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7.xml" ContentType="application/vnd.openxmlformats-officedocument.drawingml.chartshapes+xml"/>
  <Override PartName="/xl/drawings/drawing8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9.xml" ContentType="application/vnd.openxmlformats-officedocument.drawingml.chartshapes+xml"/>
  <Override PartName="/xl/drawings/drawing10.xml" ContentType="application/vnd.openxmlformats-officedocument.drawing+xml"/>
  <Override PartName="/xl/comments4.xml" ContentType="application/vnd.openxmlformats-officedocument.spreadsheetml.comment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11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12.xml" ContentType="application/vnd.openxmlformats-officedocument.drawingml.chartshapes+xml"/>
  <Override PartName="/xl/drawings/drawing1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14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5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S:\Intmed_Shared\Shared\gi\Restricted\higgins_lab\Mouse_exp\MST-41\"/>
    </mc:Choice>
  </mc:AlternateContent>
  <bookViews>
    <workbookView xWindow="0" yWindow="0" windowWidth="19200" windowHeight="11475" firstSheet="7" activeTab="10"/>
  </bookViews>
  <sheets>
    <sheet name="Dosing" sheetId="1" r:id="rId1"/>
    <sheet name="Weights" sheetId="2" r:id="rId2"/>
    <sheet name="Weights_analysis" sheetId="5" r:id="rId3"/>
    <sheet name="gross" sheetId="3" r:id="rId4"/>
    <sheet name="Cecal_Area" sheetId="4" r:id="rId5"/>
    <sheet name="CTGF, GAPDH" sheetId="6" r:id="rId6"/>
    <sheet name="TGFb, Col1A1" sheetId="7" r:id="rId7"/>
    <sheet name="COL3A1, IGF1" sheetId="8" r:id="rId8"/>
    <sheet name="gene_summary" sheetId="9" r:id="rId9"/>
    <sheet name="mst41_geneexp_tidy" sheetId="10" r:id="rId10"/>
    <sheet name="colonweight_tidy" sheetId="11" r:id="rId11"/>
  </sheets>
  <definedNames>
    <definedName name="_xlnm.Print_Area" localSheetId="7">'COL3A1, IGF1'!$A$1:$Q$83</definedName>
    <definedName name="_xlnm.Print_Area" localSheetId="5">'CTGF, GAPDH'!$I$1:$Q$29</definedName>
    <definedName name="_xlnm.Print_Area" localSheetId="0">Dosing!$A$1:$P$50</definedName>
    <definedName name="_xlnm.Print_Area" localSheetId="6">'TGFb, Col1A1'!$I$42:$R$68</definedName>
    <definedName name="_xlnm.Print_Area" localSheetId="1">Weights!$A$1:$O$30</definedName>
    <definedName name="_xlnm.Print_Area" localSheetId="2">Weights_analysis!$A$1:$O$30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9" l="1"/>
  <c r="D3" i="9"/>
  <c r="E3" i="9"/>
  <c r="F3" i="9"/>
  <c r="G3" i="9"/>
  <c r="C4" i="9"/>
  <c r="D4" i="9"/>
  <c r="E4" i="9"/>
  <c r="F4" i="9"/>
  <c r="G4" i="9"/>
  <c r="C5" i="9"/>
  <c r="D5" i="9"/>
  <c r="E5" i="9"/>
  <c r="F5" i="9"/>
  <c r="G5" i="9"/>
  <c r="C6" i="9"/>
  <c r="D6" i="9"/>
  <c r="E6" i="9"/>
  <c r="F6" i="9"/>
  <c r="G6" i="9"/>
  <c r="C7" i="9"/>
  <c r="D7" i="9"/>
  <c r="E7" i="9"/>
  <c r="F7" i="9"/>
  <c r="G7" i="9"/>
  <c r="C8" i="9"/>
  <c r="D8" i="9"/>
  <c r="E8" i="9"/>
  <c r="F8" i="9"/>
  <c r="G8" i="9"/>
  <c r="C9" i="9"/>
  <c r="D9" i="9"/>
  <c r="E9" i="9"/>
  <c r="F9" i="9"/>
  <c r="G9" i="9"/>
  <c r="C10" i="9"/>
  <c r="D10" i="9"/>
  <c r="E10" i="9"/>
  <c r="F10" i="9"/>
  <c r="G10" i="9"/>
  <c r="C11" i="9"/>
  <c r="D11" i="9"/>
  <c r="E11" i="9"/>
  <c r="F11" i="9"/>
  <c r="G11" i="9"/>
  <c r="C12" i="9"/>
  <c r="D12" i="9"/>
  <c r="E12" i="9"/>
  <c r="F12" i="9"/>
  <c r="G12" i="9"/>
  <c r="C13" i="9"/>
  <c r="D13" i="9"/>
  <c r="E13" i="9"/>
  <c r="F13" i="9"/>
  <c r="G13" i="9"/>
  <c r="C14" i="9"/>
  <c r="D14" i="9"/>
  <c r="E14" i="9"/>
  <c r="F14" i="9"/>
  <c r="G14" i="9"/>
  <c r="C15" i="9"/>
  <c r="D15" i="9"/>
  <c r="E15" i="9"/>
  <c r="F15" i="9"/>
  <c r="G15" i="9"/>
  <c r="C16" i="9"/>
  <c r="D16" i="9"/>
  <c r="E16" i="9"/>
  <c r="F16" i="9"/>
  <c r="G16" i="9"/>
  <c r="C17" i="9"/>
  <c r="D17" i="9"/>
  <c r="E17" i="9"/>
  <c r="F17" i="9"/>
  <c r="G17" i="9"/>
  <c r="C18" i="9"/>
  <c r="D18" i="9"/>
  <c r="E18" i="9"/>
  <c r="F18" i="9"/>
  <c r="G18" i="9"/>
  <c r="C19" i="9"/>
  <c r="D19" i="9"/>
  <c r="E19" i="9"/>
  <c r="F19" i="9"/>
  <c r="G19" i="9"/>
  <c r="C20" i="9"/>
  <c r="D20" i="9"/>
  <c r="E20" i="9"/>
  <c r="F20" i="9"/>
  <c r="G20" i="9"/>
  <c r="C21" i="9"/>
  <c r="D21" i="9"/>
  <c r="E21" i="9"/>
  <c r="F21" i="9"/>
  <c r="G21" i="9"/>
  <c r="C22" i="9"/>
  <c r="D22" i="9"/>
  <c r="E22" i="9"/>
  <c r="F22" i="9"/>
  <c r="G22" i="9"/>
  <c r="C23" i="9"/>
  <c r="D23" i="9"/>
  <c r="E23" i="9"/>
  <c r="F23" i="9"/>
  <c r="G23" i="9"/>
  <c r="C24" i="9"/>
  <c r="D24" i="9"/>
  <c r="E24" i="9"/>
  <c r="F24" i="9"/>
  <c r="G24" i="9"/>
  <c r="C25" i="9"/>
  <c r="D25" i="9"/>
  <c r="E25" i="9"/>
  <c r="F25" i="9"/>
  <c r="G25" i="9"/>
  <c r="C26" i="9"/>
  <c r="D26" i="9"/>
  <c r="E26" i="9"/>
  <c r="F26" i="9"/>
  <c r="G26" i="9"/>
  <c r="C27" i="9"/>
  <c r="D27" i="9"/>
  <c r="E27" i="9"/>
  <c r="F27" i="9"/>
  <c r="G27" i="9"/>
  <c r="C28" i="9"/>
  <c r="D28" i="9"/>
  <c r="E28" i="9"/>
  <c r="F28" i="9"/>
  <c r="G28" i="9"/>
  <c r="C29" i="9"/>
  <c r="D29" i="9"/>
  <c r="E29" i="9"/>
  <c r="F29" i="9"/>
  <c r="G29" i="9"/>
  <c r="C30" i="9"/>
  <c r="D30" i="9"/>
  <c r="E30" i="9"/>
  <c r="F30" i="9"/>
  <c r="G30" i="9"/>
  <c r="C31" i="9"/>
  <c r="D31" i="9"/>
  <c r="E31" i="9"/>
  <c r="F31" i="9"/>
  <c r="G31" i="9"/>
  <c r="C32" i="9"/>
  <c r="D32" i="9"/>
  <c r="E32" i="9"/>
  <c r="F32" i="9"/>
  <c r="G32" i="9"/>
  <c r="C33" i="9"/>
  <c r="D33" i="9"/>
  <c r="E33" i="9"/>
  <c r="F33" i="9"/>
  <c r="G33" i="9"/>
  <c r="C34" i="9"/>
  <c r="D34" i="9"/>
  <c r="E34" i="9"/>
  <c r="F34" i="9"/>
  <c r="G34" i="9"/>
  <c r="C35" i="9"/>
  <c r="D35" i="9"/>
  <c r="E35" i="9"/>
  <c r="F35" i="9"/>
  <c r="G35" i="9"/>
  <c r="C36" i="9"/>
  <c r="D36" i="9"/>
  <c r="E36" i="9"/>
  <c r="F36" i="9"/>
  <c r="G36" i="9"/>
  <c r="C37" i="9"/>
  <c r="D37" i="9"/>
  <c r="E37" i="9"/>
  <c r="F37" i="9"/>
  <c r="G37" i="9"/>
  <c r="C38" i="9"/>
  <c r="D38" i="9"/>
  <c r="E38" i="9"/>
  <c r="F38" i="9"/>
  <c r="G38" i="9"/>
  <c r="C39" i="9"/>
  <c r="D39" i="9"/>
  <c r="E39" i="9"/>
  <c r="F39" i="9"/>
  <c r="G39" i="9"/>
  <c r="D2" i="9"/>
  <c r="E2" i="9"/>
  <c r="F2" i="9"/>
  <c r="G2" i="9"/>
  <c r="C2" i="9"/>
  <c r="D47" i="9" l="1"/>
  <c r="E47" i="9"/>
  <c r="F47" i="9"/>
  <c r="G47" i="9"/>
  <c r="C47" i="9"/>
  <c r="M47" i="8" l="1"/>
  <c r="L47" i="8"/>
  <c r="K47" i="8"/>
  <c r="M46" i="8"/>
  <c r="L46" i="8"/>
  <c r="K46" i="8"/>
  <c r="L45" i="8"/>
  <c r="K45" i="8"/>
  <c r="L44" i="8"/>
  <c r="K44" i="8"/>
  <c r="K43" i="8"/>
  <c r="M6" i="8"/>
  <c r="L6" i="8"/>
  <c r="K6" i="8"/>
  <c r="M5" i="8"/>
  <c r="L5" i="8"/>
  <c r="K5" i="8"/>
  <c r="L4" i="8"/>
  <c r="K4" i="8"/>
  <c r="L3" i="8"/>
  <c r="K3" i="8"/>
  <c r="K2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43" i="8"/>
  <c r="H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2" i="8"/>
  <c r="H44" i="7" l="1"/>
  <c r="H45" i="7"/>
  <c r="H46" i="7"/>
  <c r="H47" i="7"/>
  <c r="H48" i="7"/>
  <c r="L44" i="7" s="1"/>
  <c r="H49" i="7"/>
  <c r="H50" i="7"/>
  <c r="H51" i="7"/>
  <c r="H52" i="7"/>
  <c r="H53" i="7"/>
  <c r="M47" i="7" s="1"/>
  <c r="H54" i="7"/>
  <c r="H55" i="7"/>
  <c r="H56" i="7"/>
  <c r="H57" i="7"/>
  <c r="H58" i="7"/>
  <c r="H59" i="7"/>
  <c r="H60" i="7"/>
  <c r="H61" i="7"/>
  <c r="H62" i="7"/>
  <c r="H63" i="7"/>
  <c r="K46" i="7" s="1"/>
  <c r="H64" i="7"/>
  <c r="O46" i="7" s="1"/>
  <c r="H65" i="7"/>
  <c r="H66" i="7"/>
  <c r="H67" i="7"/>
  <c r="H68" i="7"/>
  <c r="H69" i="7"/>
  <c r="H70" i="7"/>
  <c r="H71" i="7"/>
  <c r="H72" i="7"/>
  <c r="H73" i="7"/>
  <c r="O47" i="7" s="1"/>
  <c r="H74" i="7"/>
  <c r="H75" i="7"/>
  <c r="H76" i="7"/>
  <c r="H77" i="7"/>
  <c r="H78" i="7"/>
  <c r="H79" i="7"/>
  <c r="H80" i="7"/>
  <c r="H43" i="7"/>
  <c r="L47" i="7" s="1"/>
  <c r="H3" i="7"/>
  <c r="H4" i="7"/>
  <c r="H5" i="7"/>
  <c r="L5" i="7" s="1"/>
  <c r="H6" i="7"/>
  <c r="L4" i="7" s="1"/>
  <c r="H7" i="7"/>
  <c r="L3" i="7" s="1"/>
  <c r="H8" i="7"/>
  <c r="H9" i="7"/>
  <c r="H10" i="7"/>
  <c r="H11" i="7"/>
  <c r="H12" i="7"/>
  <c r="M5" i="7" s="1"/>
  <c r="H13" i="7"/>
  <c r="M6" i="7" s="1"/>
  <c r="H14" i="7"/>
  <c r="K4" i="7" s="1"/>
  <c r="H15" i="7"/>
  <c r="H16" i="7"/>
  <c r="H17" i="7"/>
  <c r="H18" i="7"/>
  <c r="H19" i="7"/>
  <c r="H20" i="7"/>
  <c r="H21" i="7"/>
  <c r="H22" i="7"/>
  <c r="K5" i="7" s="1"/>
  <c r="H23" i="7"/>
  <c r="H24" i="7"/>
  <c r="H25" i="7"/>
  <c r="H26" i="7"/>
  <c r="H27" i="7"/>
  <c r="H28" i="7"/>
  <c r="H29" i="7"/>
  <c r="H30" i="7"/>
  <c r="H31" i="7"/>
  <c r="H32" i="7"/>
  <c r="K6" i="7" s="1"/>
  <c r="H33" i="7"/>
  <c r="H34" i="7"/>
  <c r="H35" i="7"/>
  <c r="H36" i="7"/>
  <c r="H37" i="7"/>
  <c r="H38" i="7"/>
  <c r="H39" i="7"/>
  <c r="H2" i="7"/>
  <c r="L6" i="7" s="1"/>
  <c r="L45" i="7" l="1"/>
  <c r="K2" i="7"/>
  <c r="K45" i="7"/>
  <c r="L46" i="7"/>
  <c r="K44" i="7"/>
  <c r="K3" i="7"/>
  <c r="K47" i="7"/>
  <c r="M46" i="7"/>
  <c r="K43" i="7"/>
  <c r="H17" i="6"/>
  <c r="H31" i="6"/>
  <c r="H35" i="6"/>
  <c r="H3" i="6"/>
  <c r="H4" i="6"/>
  <c r="H5" i="6"/>
  <c r="H6" i="6"/>
  <c r="K2" i="6" s="1"/>
  <c r="H7" i="6"/>
  <c r="H8" i="6"/>
  <c r="H9" i="6"/>
  <c r="L3" i="6" s="1"/>
  <c r="H10" i="6"/>
  <c r="H11" i="6"/>
  <c r="H12" i="6"/>
  <c r="K4" i="6" s="1"/>
  <c r="H13" i="6"/>
  <c r="H14" i="6"/>
  <c r="H15" i="6"/>
  <c r="H16" i="6"/>
  <c r="H18" i="6"/>
  <c r="H19" i="6"/>
  <c r="H20" i="6"/>
  <c r="H21" i="6"/>
  <c r="H22" i="6"/>
  <c r="K5" i="6" s="1"/>
  <c r="H23" i="6"/>
  <c r="H24" i="6"/>
  <c r="H25" i="6"/>
  <c r="H26" i="6"/>
  <c r="H27" i="6"/>
  <c r="H28" i="6"/>
  <c r="H29" i="6"/>
  <c r="H30" i="6"/>
  <c r="H32" i="6"/>
  <c r="K6" i="6" s="1"/>
  <c r="H33" i="6"/>
  <c r="H34" i="6"/>
  <c r="H36" i="6"/>
  <c r="H37" i="6"/>
  <c r="H38" i="6"/>
  <c r="H39" i="6"/>
  <c r="H2" i="6"/>
  <c r="L6" i="6" s="1"/>
  <c r="K3" i="6" l="1"/>
  <c r="L5" i="6"/>
  <c r="L4" i="6"/>
  <c r="M6" i="6"/>
  <c r="M5" i="6"/>
  <c r="R60" i="5" l="1"/>
  <c r="Q60" i="5"/>
  <c r="P60" i="5"/>
  <c r="O60" i="5"/>
  <c r="N60" i="5"/>
  <c r="M60" i="5"/>
  <c r="L60" i="5"/>
  <c r="K60" i="5"/>
  <c r="J60" i="5"/>
  <c r="I60" i="5"/>
  <c r="H60" i="5"/>
  <c r="G60" i="5"/>
  <c r="F60" i="5"/>
  <c r="R59" i="5"/>
  <c r="Q59" i="5"/>
  <c r="P59" i="5"/>
  <c r="O59" i="5"/>
  <c r="N59" i="5"/>
  <c r="M59" i="5"/>
  <c r="L59" i="5"/>
  <c r="K59" i="5"/>
  <c r="J59" i="5"/>
  <c r="I59" i="5"/>
  <c r="H59" i="5"/>
  <c r="G59" i="5"/>
  <c r="F59" i="5"/>
  <c r="R58" i="5"/>
  <c r="Q58" i="5"/>
  <c r="P58" i="5"/>
  <c r="O58" i="5"/>
  <c r="N58" i="5"/>
  <c r="M58" i="5"/>
  <c r="L58" i="5"/>
  <c r="K58" i="5"/>
  <c r="J58" i="5"/>
  <c r="I58" i="5"/>
  <c r="H58" i="5"/>
  <c r="G58" i="5"/>
  <c r="F58" i="5"/>
  <c r="R57" i="5"/>
  <c r="Q57" i="5"/>
  <c r="P57" i="5"/>
  <c r="O57" i="5"/>
  <c r="N57" i="5"/>
  <c r="M57" i="5"/>
  <c r="L57" i="5"/>
  <c r="K57" i="5"/>
  <c r="J57" i="5"/>
  <c r="I57" i="5"/>
  <c r="H57" i="5"/>
  <c r="G57" i="5"/>
  <c r="F57" i="5"/>
  <c r="R56" i="5"/>
  <c r="Q56" i="5"/>
  <c r="P56" i="5"/>
  <c r="O56" i="5"/>
  <c r="N56" i="5"/>
  <c r="M56" i="5"/>
  <c r="L56" i="5"/>
  <c r="K56" i="5"/>
  <c r="J56" i="5"/>
  <c r="I56" i="5"/>
  <c r="H56" i="5"/>
  <c r="G56" i="5"/>
  <c r="F56" i="5"/>
  <c r="J3" i="5"/>
  <c r="E41" i="4" l="1"/>
  <c r="E40" i="4"/>
  <c r="E38" i="4"/>
  <c r="E36" i="4"/>
  <c r="E35" i="4"/>
  <c r="E34" i="4"/>
  <c r="E33" i="4"/>
  <c r="E32" i="4"/>
  <c r="F32" i="4" s="1"/>
  <c r="E31" i="4"/>
  <c r="E30" i="4"/>
  <c r="E29" i="4"/>
  <c r="E28" i="4"/>
  <c r="E27" i="4"/>
  <c r="E26" i="4"/>
  <c r="E25" i="4"/>
  <c r="E24" i="4"/>
  <c r="E23" i="4"/>
  <c r="E22" i="4"/>
  <c r="F22" i="4" s="1"/>
  <c r="E21" i="4"/>
  <c r="E20" i="4"/>
  <c r="E19" i="4"/>
  <c r="E18" i="4"/>
  <c r="E17" i="4"/>
  <c r="E16" i="4"/>
  <c r="E15" i="4"/>
  <c r="E14" i="4"/>
  <c r="E13" i="4"/>
  <c r="H22" i="4" s="1"/>
  <c r="E12" i="4"/>
  <c r="F12" i="4" s="1"/>
  <c r="E11" i="4"/>
  <c r="E10" i="4"/>
  <c r="E9" i="4"/>
  <c r="E8" i="4"/>
  <c r="H7" i="4"/>
  <c r="E7" i="4"/>
  <c r="F7" i="4" s="1"/>
  <c r="E6" i="4"/>
  <c r="G32" i="4" s="1"/>
  <c r="E5" i="4"/>
  <c r="E4" i="4"/>
  <c r="E3" i="4"/>
  <c r="F2" i="4"/>
  <c r="E2" i="4"/>
  <c r="G22" i="4" s="1"/>
  <c r="H32" i="4" l="1"/>
  <c r="G7" i="4"/>
  <c r="G12" i="4"/>
  <c r="T36" i="3"/>
  <c r="T26" i="3"/>
  <c r="T16" i="3"/>
  <c r="T11" i="3"/>
  <c r="T6" i="3"/>
  <c r="Q7" i="3"/>
  <c r="U6" i="3" s="1"/>
  <c r="Q8" i="3"/>
  <c r="Q9" i="3"/>
  <c r="Q10" i="3"/>
  <c r="Q11" i="3"/>
  <c r="Q12" i="3"/>
  <c r="Q13" i="3"/>
  <c r="Q14" i="3"/>
  <c r="Q15" i="3"/>
  <c r="Q16" i="3"/>
  <c r="Q17" i="3"/>
  <c r="Q18" i="3"/>
  <c r="Q19" i="3"/>
  <c r="U26" i="3" s="1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U36" i="3" s="1"/>
  <c r="Q39" i="3"/>
  <c r="Q40" i="3"/>
  <c r="Q42" i="3"/>
  <c r="Q44" i="3"/>
  <c r="Q45" i="3"/>
  <c r="Q6" i="3"/>
  <c r="S16" i="3"/>
  <c r="S6" i="3" l="1"/>
  <c r="S26" i="3"/>
  <c r="U11" i="3"/>
  <c r="S36" i="3"/>
  <c r="S11" i="3"/>
  <c r="K6" i="3"/>
  <c r="K11" i="3"/>
  <c r="K26" i="3"/>
  <c r="K36" i="3"/>
  <c r="J36" i="3"/>
  <c r="J26" i="3"/>
  <c r="J16" i="3"/>
  <c r="J11" i="3"/>
  <c r="J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2" i="3"/>
  <c r="H44" i="3"/>
  <c r="H45" i="3"/>
  <c r="H6" i="3"/>
  <c r="E36" i="3" l="1"/>
  <c r="E26" i="3"/>
  <c r="E16" i="3"/>
  <c r="E11" i="3"/>
  <c r="E6" i="3"/>
  <c r="J3" i="2" l="1"/>
  <c r="J3" i="1"/>
</calcChain>
</file>

<file path=xl/comments1.xml><?xml version="1.0" encoding="utf-8"?>
<comments xmlns="http://schemas.openxmlformats.org/spreadsheetml/2006/main">
  <authors>
    <author>Rodansky, Eva</author>
  </authors>
  <commentList>
    <comment ref="J3" authorId="0" shapeId="0">
      <text>
        <r>
          <rPr>
            <b/>
            <sz val="9"/>
            <color indexed="81"/>
            <rFont val="Tahoma"/>
            <family val="2"/>
          </rPr>
          <t>Rodansky, Eva:</t>
        </r>
        <r>
          <rPr>
            <sz val="9"/>
            <color indexed="81"/>
            <rFont val="Tahoma"/>
            <family val="2"/>
          </rPr>
          <t xml:space="preserve">
22-day because we are giving an extra day between removing Levo and starting Tx</t>
        </r>
      </text>
    </comment>
  </commentList>
</comments>
</file>

<file path=xl/comments2.xml><?xml version="1.0" encoding="utf-8"?>
<comments xmlns="http://schemas.openxmlformats.org/spreadsheetml/2006/main">
  <authors>
    <author>Rodansky, Eva</author>
  </authors>
  <commentList>
    <comment ref="J3" authorId="0" shapeId="0">
      <text>
        <r>
          <rPr>
            <b/>
            <sz val="9"/>
            <color indexed="81"/>
            <rFont val="Tahoma"/>
            <family val="2"/>
          </rPr>
          <t>Rodansky, Eva:</t>
        </r>
        <r>
          <rPr>
            <sz val="9"/>
            <color indexed="81"/>
            <rFont val="Tahoma"/>
            <family val="2"/>
          </rPr>
          <t xml:space="preserve">
22-day because we are giving an extra day between removing Levo and starting Tx</t>
        </r>
      </text>
    </comment>
  </commentList>
</comments>
</file>

<file path=xl/comments3.xml><?xml version="1.0" encoding="utf-8"?>
<comments xmlns="http://schemas.openxmlformats.org/spreadsheetml/2006/main">
  <authors>
    <author>Rodansky, Eva</author>
  </authors>
  <commentList>
    <comment ref="J3" authorId="0" shapeId="0">
      <text>
        <r>
          <rPr>
            <b/>
            <sz val="9"/>
            <color indexed="81"/>
            <rFont val="Tahoma"/>
            <family val="2"/>
          </rPr>
          <t>Rodansky, Eva:</t>
        </r>
        <r>
          <rPr>
            <sz val="9"/>
            <color indexed="81"/>
            <rFont val="Tahoma"/>
            <family val="2"/>
          </rPr>
          <t xml:space="preserve">
22-day because we are giving an extra day between removing Levo and starting Tx</t>
        </r>
      </text>
    </comment>
  </commentList>
</comments>
</file>

<file path=xl/comments4.xml><?xml version="1.0" encoding="utf-8"?>
<comments xmlns="http://schemas.openxmlformats.org/spreadsheetml/2006/main">
  <authors>
    <author>Malamet, Benjamin</author>
  </authors>
  <commentList>
    <comment ref="A46" authorId="0" shapeId="0">
      <text>
        <r>
          <rPr>
            <b/>
            <sz val="9"/>
            <color indexed="81"/>
            <rFont val="Tahoma"/>
            <family val="2"/>
          </rPr>
          <t>Malamet, Benjamin:</t>
        </r>
        <r>
          <rPr>
            <sz val="9"/>
            <color indexed="81"/>
            <rFont val="Tahoma"/>
            <family val="2"/>
          </rPr>
          <t xml:space="preserve">
Did not think that well E4 got the full 2uL of cDNA. Repippeted in well H6.
</t>
        </r>
      </text>
    </comment>
  </commentList>
</comments>
</file>

<file path=xl/sharedStrings.xml><?xml version="1.0" encoding="utf-8"?>
<sst xmlns="http://schemas.openxmlformats.org/spreadsheetml/2006/main" count="2389" uniqueCount="341">
  <si>
    <t>strep Tx</t>
  </si>
  <si>
    <t>S. typh Tx</t>
  </si>
  <si>
    <t>CBA/J mice</t>
  </si>
  <si>
    <t>Jax #000656</t>
  </si>
  <si>
    <t>Levo</t>
  </si>
  <si>
    <t>arrival</t>
  </si>
  <si>
    <t>sac</t>
  </si>
  <si>
    <t>strep</t>
  </si>
  <si>
    <t>S. typh</t>
  </si>
  <si>
    <t>treatment</t>
  </si>
  <si>
    <t>gavage</t>
  </si>
  <si>
    <t xml:space="preserve"> dosing</t>
  </si>
  <si>
    <t>PO</t>
  </si>
  <si>
    <t xml:space="preserve">mouse </t>
  </si>
  <si>
    <t>cage</t>
  </si>
  <si>
    <t>HBSS</t>
  </si>
  <si>
    <t>Neg ctrl</t>
  </si>
  <si>
    <t>drug ctrl</t>
  </si>
  <si>
    <t>S.typh</t>
  </si>
  <si>
    <t>fibrosis ctrl</t>
  </si>
  <si>
    <t>MST-41</t>
  </si>
  <si>
    <t>ABT-263</t>
  </si>
  <si>
    <t>d22</t>
  </si>
  <si>
    <t>3/26-4/3/2018</t>
  </si>
  <si>
    <t>samples stored at 80C PH-</t>
  </si>
  <si>
    <t>Tx-low dose</t>
  </si>
  <si>
    <t>Tx-hi dose</t>
  </si>
  <si>
    <t>#41-1</t>
  </si>
  <si>
    <t>#41-2</t>
  </si>
  <si>
    <t>#41-3</t>
  </si>
  <si>
    <t>#41-4</t>
  </si>
  <si>
    <t>#41-5</t>
  </si>
  <si>
    <t>#41-6</t>
  </si>
  <si>
    <t>#41-7</t>
  </si>
  <si>
    <t>#41-8</t>
  </si>
  <si>
    <t>#41-9</t>
  </si>
  <si>
    <t>#41-10</t>
  </si>
  <si>
    <t>#41-11</t>
  </si>
  <si>
    <t>#41-12</t>
  </si>
  <si>
    <t>#41-13</t>
  </si>
  <si>
    <t>#41-14</t>
  </si>
  <si>
    <t>#41-15</t>
  </si>
  <si>
    <t>#41-16</t>
  </si>
  <si>
    <t>#41-17</t>
  </si>
  <si>
    <t>#41-18</t>
  </si>
  <si>
    <t>#41-19</t>
  </si>
  <si>
    <t>#41-20</t>
  </si>
  <si>
    <t>#41-21</t>
  </si>
  <si>
    <t>#41-22</t>
  </si>
  <si>
    <t>#41-23</t>
  </si>
  <si>
    <t>#41-24</t>
  </si>
  <si>
    <t>#41-25</t>
  </si>
  <si>
    <t>#41-26</t>
  </si>
  <si>
    <t>#41-27</t>
  </si>
  <si>
    <t>#41-28</t>
  </si>
  <si>
    <t>#41-29</t>
  </si>
  <si>
    <t>#41-30</t>
  </si>
  <si>
    <t>#41-31</t>
  </si>
  <si>
    <t>#41-32</t>
  </si>
  <si>
    <t>#41-33</t>
  </si>
  <si>
    <t>#41-34</t>
  </si>
  <si>
    <t>#41-35</t>
  </si>
  <si>
    <t>#41-36</t>
  </si>
  <si>
    <t>#41-37</t>
  </si>
  <si>
    <t>#41-38</t>
  </si>
  <si>
    <t>#41-39</t>
  </si>
  <si>
    <t>#41-40</t>
  </si>
  <si>
    <t>ABT263</t>
  </si>
  <si>
    <t>Day 0</t>
  </si>
  <si>
    <t>Weights (g)</t>
  </si>
  <si>
    <t>MST-40</t>
  </si>
  <si>
    <t>day post-Styph</t>
  </si>
  <si>
    <t>styph</t>
  </si>
  <si>
    <t>Tx-low dose (Styph + ABT263, 20 mg/kg/d)</t>
  </si>
  <si>
    <t>Tx-high dose (Styph + ABT263 100mg/kg/d)</t>
  </si>
  <si>
    <t>Weigh on day 0, then get on M-W-F schedule.  Once drug dosing started, changed back to daily weighing.</t>
  </si>
  <si>
    <t>Did not weigh on holiday weekend</t>
  </si>
  <si>
    <t>cec+colon</t>
  </si>
  <si>
    <t>normalized</t>
  </si>
  <si>
    <t>category</t>
  </si>
  <si>
    <t>length</t>
  </si>
  <si>
    <t>gross wt</t>
  </si>
  <si>
    <t>tare</t>
  </si>
  <si>
    <t>cecal+colon wt</t>
  </si>
  <si>
    <t>avg wt</t>
  </si>
  <si>
    <t>ttest vs styph</t>
  </si>
  <si>
    <t>cecal_area</t>
  </si>
  <si>
    <t>1cm</t>
  </si>
  <si>
    <t>cec area</t>
  </si>
  <si>
    <t>body wt</t>
  </si>
  <si>
    <t>Group avg</t>
  </si>
  <si>
    <t>wt per</t>
  </si>
  <si>
    <t>cec + colon</t>
  </si>
  <si>
    <t>avg</t>
  </si>
  <si>
    <t>Normalized to body wt</t>
  </si>
  <si>
    <t>ttest vs un</t>
  </si>
  <si>
    <t>Category</t>
  </si>
  <si>
    <t>cat</t>
  </si>
  <si>
    <t>MST41 cec area</t>
  </si>
  <si>
    <t>Norm</t>
  </si>
  <si>
    <t>group avg</t>
  </si>
  <si>
    <t>Note:  I included the lymphoid follicle at the tip</t>
  </si>
  <si>
    <t>#1</t>
  </si>
  <si>
    <t>#2</t>
  </si>
  <si>
    <t>#3</t>
  </si>
  <si>
    <t>#4</t>
  </si>
  <si>
    <t>#5</t>
  </si>
  <si>
    <t>#6</t>
  </si>
  <si>
    <t>#7</t>
  </si>
  <si>
    <t>#8</t>
  </si>
  <si>
    <t>#9</t>
  </si>
  <si>
    <t>#10</t>
  </si>
  <si>
    <t>#11</t>
  </si>
  <si>
    <t>#12</t>
  </si>
  <si>
    <t>#13</t>
  </si>
  <si>
    <t>#14</t>
  </si>
  <si>
    <t>#15</t>
  </si>
  <si>
    <t>#16</t>
  </si>
  <si>
    <t>#17</t>
  </si>
  <si>
    <t>#18</t>
  </si>
  <si>
    <t>#19</t>
  </si>
  <si>
    <t>#20</t>
  </si>
  <si>
    <t>#21</t>
  </si>
  <si>
    <t>#22</t>
  </si>
  <si>
    <t>#23</t>
  </si>
  <si>
    <t>#24</t>
  </si>
  <si>
    <t>#25</t>
  </si>
  <si>
    <t>#26</t>
  </si>
  <si>
    <t>#27</t>
  </si>
  <si>
    <t>#28</t>
  </si>
  <si>
    <t>#29</t>
  </si>
  <si>
    <t>#30</t>
  </si>
  <si>
    <t>#31</t>
  </si>
  <si>
    <t>#32</t>
  </si>
  <si>
    <t>#33</t>
  </si>
  <si>
    <t>#34</t>
  </si>
  <si>
    <t>#35</t>
  </si>
  <si>
    <t>#36</t>
  </si>
  <si>
    <t>#37</t>
  </si>
  <si>
    <t>#38</t>
  </si>
  <si>
    <t>#39</t>
  </si>
  <si>
    <t>#40</t>
  </si>
  <si>
    <t>Removed #38 from the study because it had a tumor</t>
  </si>
  <si>
    <t>Target Name</t>
  </si>
  <si>
    <t>Task</t>
  </si>
  <si>
    <t>Ct Threshold</t>
  </si>
  <si>
    <t>Cт</t>
  </si>
  <si>
    <t>dCt</t>
  </si>
  <si>
    <t>TM_04_11_18 (Ben)</t>
  </si>
  <si>
    <t>Styph</t>
  </si>
  <si>
    <t>CTGF</t>
  </si>
  <si>
    <t xml:space="preserve">ABT-263 Low </t>
  </si>
  <si>
    <t xml:space="preserve">ABT-263 High </t>
  </si>
  <si>
    <t>Fold vs HBSS</t>
  </si>
  <si>
    <t>ttest vs HBSS</t>
  </si>
  <si>
    <t>ttest vs Styph</t>
  </si>
  <si>
    <t>NTC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</si>
  <si>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</si>
  <si>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</si>
  <si>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</si>
  <si>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</si>
  <si>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</si>
  <si>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</si>
  <si>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</si>
  <si>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</si>
  <si>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</si>
  <si>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</si>
  <si>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</si>
  <si>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</si>
  <si>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</si>
  <si>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</si>
  <si>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</si>
  <si>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</si>
  <si>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</si>
  <si>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</si>
  <si>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</si>
  <si>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</si>
  <si>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</si>
  <si>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</si>
  <si>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</si>
  <si>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</si>
  <si>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</si>
  <si>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</si>
  <si>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</si>
  <si>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</si>
  <si>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</si>
  <si>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</si>
  <si>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</si>
  <si>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</si>
  <si>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</si>
  <si>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</si>
  <si>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</si>
  <si>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</si>
  <si>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</si>
  <si>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</si>
  <si>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</si>
  <si>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</si>
  <si>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FAM</t>
  </si>
  <si>
    <t/>
  </si>
  <si>
    <t>Undetermined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</si>
  <si>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</si>
  <si>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</si>
  <si>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</si>
  <si>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</si>
  <si>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</si>
  <si>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</si>
  <si>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</si>
  <si>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</si>
  <si>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</si>
  <si>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</si>
  <si>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</si>
  <si>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</si>
  <si>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</si>
  <si>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</si>
  <si>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</si>
  <si>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</si>
  <si>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</si>
  <si>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</si>
  <si>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</si>
  <si>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</si>
  <si>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</si>
  <si>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</si>
  <si>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</si>
  <si>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</si>
  <si>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</si>
  <si>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</si>
  <si>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</si>
  <si>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</si>
  <si>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</si>
  <si>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</si>
  <si>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</si>
  <si>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</si>
  <si>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</si>
  <si>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</si>
  <si>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</si>
  <si>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</si>
  <si>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</si>
  <si>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</si>
  <si>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</si>
  <si>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</si>
  <si>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GAPDH</t>
  </si>
  <si>
    <t>MST-41-1</t>
  </si>
  <si>
    <t>MST-41-2</t>
  </si>
  <si>
    <t>MST-41-3</t>
  </si>
  <si>
    <t>MST-41-4</t>
  </si>
  <si>
    <t>MST-41-5</t>
  </si>
  <si>
    <t>MST-41-6</t>
  </si>
  <si>
    <t>MST-41-7</t>
  </si>
  <si>
    <t>MST-41-8</t>
  </si>
  <si>
    <t>MST-41-9</t>
  </si>
  <si>
    <t>MST-41-10</t>
  </si>
  <si>
    <t>MST-41-11</t>
  </si>
  <si>
    <t>MST-41-12</t>
  </si>
  <si>
    <t>MST-41-13</t>
  </si>
  <si>
    <t>MST-41-14</t>
  </si>
  <si>
    <t>MST-41-15</t>
  </si>
  <si>
    <t>MST-41-16</t>
  </si>
  <si>
    <t>MST-41-17</t>
  </si>
  <si>
    <t>MST-41-18</t>
  </si>
  <si>
    <t>MST-41-19</t>
  </si>
  <si>
    <t>MST-41-20</t>
  </si>
  <si>
    <t>MST-41-21</t>
  </si>
  <si>
    <t>MST-41-22</t>
  </si>
  <si>
    <t>MST-41-23</t>
  </si>
  <si>
    <t>MST-41-24</t>
  </si>
  <si>
    <t>MST-41-25</t>
  </si>
  <si>
    <t>MST-41-26</t>
  </si>
  <si>
    <t>MST-41-27</t>
  </si>
  <si>
    <t>MST-41-28</t>
  </si>
  <si>
    <t>MST-41-29</t>
  </si>
  <si>
    <t>MST-41-30</t>
  </si>
  <si>
    <t>MST-41-31</t>
  </si>
  <si>
    <t>MST-41-32</t>
  </si>
  <si>
    <t>MST-41-33</t>
  </si>
  <si>
    <t>MST-41-34</t>
  </si>
  <si>
    <t>MST-41-35</t>
  </si>
  <si>
    <t>MST-41-37</t>
  </si>
  <si>
    <t>MST-41-39</t>
  </si>
  <si>
    <t>MST-41-40</t>
  </si>
  <si>
    <t>TM_04_12_18A (Ben)</t>
  </si>
  <si>
    <t>H5</t>
  </si>
  <si>
    <t>H6</t>
  </si>
  <si>
    <t>TGFb</t>
  </si>
  <si>
    <t>col1A1</t>
  </si>
  <si>
    <t>COL1A1</t>
  </si>
  <si>
    <t xml:space="preserve">Fold vs S. Typhi </t>
  </si>
  <si>
    <t>TM_04_12_18B (Eva)</t>
  </si>
  <si>
    <t>COL3A1</t>
  </si>
  <si>
    <t>D12</t>
  </si>
  <si>
    <t>IGF-1</t>
  </si>
  <si>
    <t>ctgf</t>
  </si>
  <si>
    <t>tgfb</t>
  </si>
  <si>
    <t>col1a1</t>
  </si>
  <si>
    <t>igf1</t>
  </si>
  <si>
    <t>col3a1</t>
  </si>
  <si>
    <t>un avg</t>
  </si>
  <si>
    <t>sample_number</t>
  </si>
  <si>
    <t>gene</t>
  </si>
  <si>
    <t>styphi</t>
  </si>
  <si>
    <t>abt263</t>
  </si>
  <si>
    <t>dct</t>
  </si>
  <si>
    <t>fold</t>
  </si>
  <si>
    <t>mst41_1</t>
  </si>
  <si>
    <t>mst41_2</t>
  </si>
  <si>
    <t>mst41_3</t>
  </si>
  <si>
    <t>mst41_4</t>
  </si>
  <si>
    <t>mst41_5</t>
  </si>
  <si>
    <t>mst41_6</t>
  </si>
  <si>
    <t>mst41_7</t>
  </si>
  <si>
    <t>mst41_8</t>
  </si>
  <si>
    <t>mst41_9</t>
  </si>
  <si>
    <t>mst41_10</t>
  </si>
  <si>
    <t>mst41_11</t>
  </si>
  <si>
    <t>mst41_12</t>
  </si>
  <si>
    <t>mst41_13</t>
  </si>
  <si>
    <t>mst41_14</t>
  </si>
  <si>
    <t>mst41_15</t>
  </si>
  <si>
    <t>mst41_16</t>
  </si>
  <si>
    <t>mst41_17</t>
  </si>
  <si>
    <t>mst41_18</t>
  </si>
  <si>
    <t>mst41_19</t>
  </si>
  <si>
    <t>mst41_20</t>
  </si>
  <si>
    <t>mst41_21</t>
  </si>
  <si>
    <t>mst41_22</t>
  </si>
  <si>
    <t>mst41_23</t>
  </si>
  <si>
    <t>mst41_24</t>
  </si>
  <si>
    <t>mst41_25</t>
  </si>
  <si>
    <t>mst41_26</t>
  </si>
  <si>
    <t>mst41_27</t>
  </si>
  <si>
    <t>mst41_28</t>
  </si>
  <si>
    <t>mst41_29</t>
  </si>
  <si>
    <t>mst41_30</t>
  </si>
  <si>
    <t>mst41_31</t>
  </si>
  <si>
    <t>mst41_32</t>
  </si>
  <si>
    <t>mst41_33</t>
  </si>
  <si>
    <t>mst41_34</t>
  </si>
  <si>
    <t>mst41_35</t>
  </si>
  <si>
    <t>mst41_37</t>
  </si>
  <si>
    <t>mst41_39</t>
  </si>
  <si>
    <t>mst41_40</t>
  </si>
  <si>
    <t>cec_col_wt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</si>
</sst>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m/d/yy;@"/>
    <numFmt numFmtId="165" formatCode="0.0"/>
    <numFmt numFmtId="166" formatCode="0.00000"/>
    <numFmt numFmtId="167" formatCode="0.000"/>
  </numFmts>
  <fonts count="10" x14ac:knownFonts="1"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trike/>
      <sz val="11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4" fillId="0" borderId="0"/>
    <xf numFmtId="0" fontId="4" fillId="0" borderId="0"/>
  </cellStyleXfs>
  <cellXfs count="108">
    <xf numFmtId="0" fontId="0" fillId="0" borderId="0" xfId="0"/>
    <xf numFmtId="0" fontId="2" fillId="0" borderId="0" xfId="0" applyFont="1"/>
    <xf numFmtId="164" fontId="0" fillId="0" borderId="0" xfId="0" applyNumberFormat="1"/>
    <xf numFmtId="0" fontId="3" fillId="0" borderId="0" xfId="0" applyFont="1"/>
    <xf numFmtId="164" fontId="3" fillId="0" borderId="0" xfId="0" applyNumberFormat="1" applyFont="1"/>
    <xf numFmtId="0" fontId="0" fillId="0" borderId="0" xfId="0" applyAlignment="1">
      <alignment horizontal="right"/>
    </xf>
    <xf numFmtId="14" fontId="0" fillId="0" borderId="0" xfId="0" applyNumberFormat="1"/>
    <xf numFmtId="2" fontId="0" fillId="0" borderId="0" xfId="0" applyNumberFormat="1" applyAlignment="1">
      <alignment horizontal="right"/>
    </xf>
    <xf numFmtId="164" fontId="3" fillId="2" borderId="0" xfId="0" applyNumberFormat="1" applyFont="1" applyFill="1"/>
    <xf numFmtId="0" fontId="0" fillId="2" borderId="0" xfId="0" applyFill="1"/>
    <xf numFmtId="164" fontId="3" fillId="0" borderId="0" xfId="0" applyNumberFormat="1" applyFont="1" applyFill="1"/>
    <xf numFmtId="0" fontId="0" fillId="0" borderId="0" xfId="0" applyFill="1"/>
    <xf numFmtId="1" fontId="3" fillId="0" borderId="0" xfId="0" applyNumberFormat="1" applyFont="1" applyBorder="1"/>
    <xf numFmtId="164" fontId="3" fillId="0" borderId="0" xfId="0" applyNumberFormat="1" applyFont="1" applyBorder="1"/>
    <xf numFmtId="164" fontId="3" fillId="0" borderId="0" xfId="0" applyNumberFormat="1" applyFont="1" applyFill="1" applyBorder="1"/>
    <xf numFmtId="1" fontId="0" fillId="0" borderId="0" xfId="0" applyNumberFormat="1"/>
    <xf numFmtId="14" fontId="0" fillId="3" borderId="1" xfId="0" applyNumberFormat="1" applyFill="1" applyBorder="1"/>
    <xf numFmtId="164" fontId="4" fillId="4" borderId="2" xfId="1" applyNumberFormat="1" applyFill="1" applyBorder="1"/>
    <xf numFmtId="0" fontId="0" fillId="4" borderId="3" xfId="0" applyFill="1" applyBorder="1"/>
    <xf numFmtId="1" fontId="0" fillId="4" borderId="3" xfId="0" applyNumberFormat="1" applyFill="1" applyBorder="1"/>
    <xf numFmtId="1" fontId="0" fillId="0" borderId="3" xfId="0" applyNumberFormat="1" applyFill="1" applyBorder="1"/>
    <xf numFmtId="165" fontId="0" fillId="0" borderId="3" xfId="0" applyNumberFormat="1" applyFill="1" applyBorder="1"/>
    <xf numFmtId="165" fontId="0" fillId="0" borderId="4" xfId="0" applyNumberFormat="1" applyFill="1" applyBorder="1"/>
    <xf numFmtId="165" fontId="0" fillId="0" borderId="0" xfId="0" applyNumberFormat="1" applyFill="1" applyBorder="1"/>
    <xf numFmtId="164" fontId="4" fillId="4" borderId="5" xfId="1" applyNumberFormat="1" applyFill="1" applyBorder="1"/>
    <xf numFmtId="0" fontId="0" fillId="4" borderId="6" xfId="0" applyFill="1" applyBorder="1"/>
    <xf numFmtId="1" fontId="0" fillId="4" borderId="6" xfId="0" applyNumberFormat="1" applyFill="1" applyBorder="1"/>
    <xf numFmtId="1" fontId="0" fillId="0" borderId="6" xfId="0" applyNumberFormat="1" applyFill="1" applyBorder="1"/>
    <xf numFmtId="165" fontId="0" fillId="0" borderId="6" xfId="0" applyNumberFormat="1" applyFill="1" applyBorder="1"/>
    <xf numFmtId="165" fontId="0" fillId="0" borderId="7" xfId="0" applyNumberFormat="1" applyFill="1" applyBorder="1"/>
    <xf numFmtId="164" fontId="4" fillId="4" borderId="8" xfId="1" applyNumberFormat="1" applyFill="1" applyBorder="1"/>
    <xf numFmtId="0" fontId="0" fillId="4" borderId="9" xfId="0" applyFill="1" applyBorder="1"/>
    <xf numFmtId="1" fontId="0" fillId="4" borderId="9" xfId="0" applyNumberFormat="1" applyFill="1" applyBorder="1"/>
    <xf numFmtId="1" fontId="0" fillId="0" borderId="9" xfId="0" applyNumberFormat="1" applyFill="1" applyBorder="1"/>
    <xf numFmtId="165" fontId="0" fillId="0" borderId="9" xfId="0" applyNumberFormat="1" applyFill="1" applyBorder="1"/>
    <xf numFmtId="165" fontId="0" fillId="0" borderId="10" xfId="0" applyNumberFormat="1" applyFill="1" applyBorder="1"/>
    <xf numFmtId="164" fontId="4" fillId="5" borderId="2" xfId="1" applyNumberFormat="1" applyFill="1" applyBorder="1"/>
    <xf numFmtId="0" fontId="0" fillId="5" borderId="3" xfId="0" applyFill="1" applyBorder="1"/>
    <xf numFmtId="1" fontId="0" fillId="5" borderId="3" xfId="0" applyNumberFormat="1" applyFill="1" applyBorder="1"/>
    <xf numFmtId="164" fontId="4" fillId="5" borderId="5" xfId="1" applyNumberFormat="1" applyFill="1" applyBorder="1"/>
    <xf numFmtId="0" fontId="0" fillId="5" borderId="6" xfId="0" applyFill="1" applyBorder="1"/>
    <xf numFmtId="1" fontId="0" fillId="5" borderId="6" xfId="0" applyNumberFormat="1" applyFill="1" applyBorder="1"/>
    <xf numFmtId="164" fontId="4" fillId="5" borderId="8" xfId="1" applyNumberFormat="1" applyFill="1" applyBorder="1"/>
    <xf numFmtId="0" fontId="0" fillId="5" borderId="9" xfId="0" applyFill="1" applyBorder="1"/>
    <xf numFmtId="1" fontId="0" fillId="5" borderId="9" xfId="0" applyNumberFormat="1" applyFill="1" applyBorder="1"/>
    <xf numFmtId="164" fontId="0" fillId="2" borderId="2" xfId="1" applyNumberFormat="1" applyFont="1" applyFill="1" applyBorder="1"/>
    <xf numFmtId="0" fontId="0" fillId="2" borderId="3" xfId="0" applyFill="1" applyBorder="1"/>
    <xf numFmtId="1" fontId="0" fillId="2" borderId="3" xfId="0" applyNumberFormat="1" applyFill="1" applyBorder="1"/>
    <xf numFmtId="164" fontId="0" fillId="2" borderId="5" xfId="1" applyNumberFormat="1" applyFont="1" applyFill="1" applyBorder="1"/>
    <xf numFmtId="0" fontId="0" fillId="2" borderId="6" xfId="0" applyFill="1" applyBorder="1"/>
    <xf numFmtId="1" fontId="0" fillId="2" borderId="6" xfId="0" applyNumberFormat="1" applyFill="1" applyBorder="1"/>
    <xf numFmtId="1" fontId="0" fillId="0" borderId="6" xfId="0" applyNumberFormat="1" applyBorder="1"/>
    <xf numFmtId="0" fontId="0" fillId="0" borderId="6" xfId="0" applyBorder="1"/>
    <xf numFmtId="0" fontId="0" fillId="0" borderId="7" xfId="0" applyBorder="1"/>
    <xf numFmtId="0" fontId="0" fillId="0" borderId="0" xfId="0" applyBorder="1"/>
    <xf numFmtId="164" fontId="0" fillId="2" borderId="8" xfId="1" applyNumberFormat="1" applyFont="1" applyFill="1" applyBorder="1"/>
    <xf numFmtId="0" fontId="0" fillId="2" borderId="9" xfId="0" applyFill="1" applyBorder="1"/>
    <xf numFmtId="1" fontId="0" fillId="2" borderId="9" xfId="0" applyNumberFormat="1" applyFill="1" applyBorder="1"/>
    <xf numFmtId="1" fontId="0" fillId="0" borderId="9" xfId="0" applyNumberFormat="1" applyBorder="1"/>
    <xf numFmtId="0" fontId="0" fillId="0" borderId="9" xfId="0" applyBorder="1"/>
    <xf numFmtId="0" fontId="0" fillId="0" borderId="10" xfId="0" applyBorder="1"/>
    <xf numFmtId="0" fontId="0" fillId="6" borderId="3" xfId="0" applyFill="1" applyBorder="1"/>
    <xf numFmtId="0" fontId="0" fillId="6" borderId="6" xfId="0" applyFill="1" applyBorder="1"/>
    <xf numFmtId="1" fontId="0" fillId="6" borderId="6" xfId="0" applyNumberFormat="1" applyFill="1" applyBorder="1"/>
    <xf numFmtId="164" fontId="0" fillId="6" borderId="8" xfId="1" applyNumberFormat="1" applyFont="1" applyFill="1" applyBorder="1"/>
    <xf numFmtId="0" fontId="0" fillId="6" borderId="9" xfId="0" applyFill="1" applyBorder="1"/>
    <xf numFmtId="164" fontId="0" fillId="7" borderId="2" xfId="1" applyNumberFormat="1" applyFont="1" applyFill="1" applyBorder="1"/>
    <xf numFmtId="0" fontId="0" fillId="7" borderId="3" xfId="0" applyFill="1" applyBorder="1"/>
    <xf numFmtId="1" fontId="0" fillId="7" borderId="3" xfId="0" applyNumberFormat="1" applyFill="1" applyBorder="1"/>
    <xf numFmtId="164" fontId="0" fillId="7" borderId="5" xfId="1" applyNumberFormat="1" applyFont="1" applyFill="1" applyBorder="1"/>
    <xf numFmtId="0" fontId="0" fillId="7" borderId="6" xfId="0" applyFill="1" applyBorder="1"/>
    <xf numFmtId="1" fontId="0" fillId="7" borderId="6" xfId="0" applyNumberFormat="1" applyFill="1" applyBorder="1"/>
    <xf numFmtId="164" fontId="0" fillId="7" borderId="8" xfId="1" applyNumberFormat="1" applyFont="1" applyFill="1" applyBorder="1"/>
    <xf numFmtId="0" fontId="0" fillId="7" borderId="9" xfId="0" applyFill="1" applyBorder="1"/>
    <xf numFmtId="1" fontId="0" fillId="7" borderId="1" xfId="0" applyNumberFormat="1" applyFill="1" applyBorder="1"/>
    <xf numFmtId="1" fontId="0" fillId="0" borderId="1" xfId="0" applyNumberFormat="1" applyFill="1" applyBorder="1"/>
    <xf numFmtId="165" fontId="0" fillId="0" borderId="1" xfId="0" applyNumberFormat="1" applyFill="1" applyBorder="1"/>
    <xf numFmtId="165" fontId="0" fillId="0" borderId="11" xfId="0" applyNumberFormat="1" applyFill="1" applyBorder="1"/>
    <xf numFmtId="0" fontId="0" fillId="0" borderId="6" xfId="0" applyFill="1" applyBorder="1"/>
    <xf numFmtId="0" fontId="1" fillId="0" borderId="0" xfId="0" applyFont="1"/>
    <xf numFmtId="0" fontId="3" fillId="0" borderId="0" xfId="0" applyFont="1" applyAlignment="1">
      <alignment horizontal="right"/>
    </xf>
    <xf numFmtId="0" fontId="3" fillId="8" borderId="0" xfId="0" applyFont="1" applyFill="1"/>
    <xf numFmtId="164" fontId="0" fillId="0" borderId="0" xfId="0" applyNumberFormat="1" applyFill="1" applyBorder="1" applyAlignment="1">
      <alignment horizontal="right"/>
    </xf>
    <xf numFmtId="165" fontId="0" fillId="0" borderId="0" xfId="0" applyNumberFormat="1" applyFill="1"/>
    <xf numFmtId="165" fontId="0" fillId="0" borderId="0" xfId="0" applyNumberFormat="1" applyBorder="1"/>
    <xf numFmtId="165" fontId="0" fillId="0" borderId="0" xfId="0" applyNumberFormat="1"/>
    <xf numFmtId="0" fontId="0" fillId="9" borderId="6" xfId="0" applyFill="1" applyBorder="1"/>
    <xf numFmtId="0" fontId="0" fillId="9" borderId="0" xfId="0" applyFill="1"/>
    <xf numFmtId="0" fontId="7" fillId="0" borderId="0" xfId="0" applyFont="1"/>
    <xf numFmtId="0" fontId="8" fillId="0" borderId="0" xfId="0" applyFont="1"/>
    <xf numFmtId="166" fontId="1" fillId="0" borderId="0" xfId="0" applyNumberFormat="1" applyFont="1"/>
    <xf numFmtId="166" fontId="0" fillId="0" borderId="0" xfId="0" applyNumberFormat="1"/>
    <xf numFmtId="0" fontId="0" fillId="10" borderId="0" xfId="0" applyFill="1"/>
    <xf numFmtId="0" fontId="1" fillId="10" borderId="0" xfId="0" applyFont="1" applyFill="1"/>
    <xf numFmtId="167" fontId="1" fillId="0" borderId="0" xfId="0" applyNumberFormat="1" applyFont="1"/>
    <xf numFmtId="167" fontId="0" fillId="0" borderId="0" xfId="0" applyNumberFormat="1"/>
    <xf numFmtId="0" fontId="3" fillId="2" borderId="0" xfId="0" applyFont="1" applyFill="1"/>
    <xf numFmtId="0" fontId="9" fillId="6" borderId="3" xfId="0" applyFont="1" applyFill="1" applyBorder="1"/>
    <xf numFmtId="0" fontId="9" fillId="6" borderId="6" xfId="0" applyFont="1" applyFill="1" applyBorder="1"/>
    <xf numFmtId="1" fontId="9" fillId="6" borderId="6" xfId="0" applyNumberFormat="1" applyFont="1" applyFill="1" applyBorder="1"/>
    <xf numFmtId="0" fontId="9" fillId="0" borderId="6" xfId="0" applyFont="1" applyBorder="1"/>
    <xf numFmtId="0" fontId="9" fillId="0" borderId="6" xfId="0" applyFont="1" applyFill="1" applyBorder="1"/>
    <xf numFmtId="167" fontId="4" fillId="0" borderId="0" xfId="2" applyNumberFormat="1"/>
    <xf numFmtId="2" fontId="1" fillId="0" borderId="0" xfId="0" applyNumberFormat="1" applyFont="1"/>
    <xf numFmtId="2" fontId="0" fillId="0" borderId="0" xfId="0" applyNumberFormat="1" applyFont="1"/>
    <xf numFmtId="2" fontId="0" fillId="0" borderId="0" xfId="0" applyNumberFormat="1"/>
    <xf numFmtId="0" fontId="0" fillId="0" borderId="0" xfId="0" applyFont="1"/>
    <xf numFmtId="2" fontId="4" fillId="0" borderId="0" xfId="1" applyNumberFormat="1"/>
  </cellXfs>
  <cellStyles count="3">
    <cellStyle name="Normal" xfId="0" builtinId="0"/>
    <cellStyle name="Normal 2 2" xfId="2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1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4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5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MST-41</a:t>
            </a:r>
            <a:r>
              <a:rPr lang="en-US" baseline="0"/>
              <a:t> body weights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Weights_analysis!$E$56</c:f>
              <c:strCache>
                <c:ptCount val="1"/>
                <c:pt idx="0">
                  <c:v>HBSS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Weights_analysis!$F$55:$R$55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20</c:v>
                </c:pt>
                <c:pt idx="12">
                  <c:v>21</c:v>
                </c:pt>
              </c:numCache>
            </c:numRef>
          </c:xVal>
          <c:yVal>
            <c:numRef>
              <c:f>Weights_analysis!$F$56:$R$56</c:f>
              <c:numCache>
                <c:formatCode>0.0</c:formatCode>
                <c:ptCount val="13"/>
                <c:pt idx="0">
                  <c:v>22.84</c:v>
                </c:pt>
                <c:pt idx="1">
                  <c:v>22.5</c:v>
                </c:pt>
                <c:pt idx="2">
                  <c:v>22.4</c:v>
                </c:pt>
                <c:pt idx="3">
                  <c:v>23.32</c:v>
                </c:pt>
                <c:pt idx="4">
                  <c:v>23.32</c:v>
                </c:pt>
                <c:pt idx="5">
                  <c:v>22.839999999999996</c:v>
                </c:pt>
                <c:pt idx="6">
                  <c:v>22.919999999999998</c:v>
                </c:pt>
                <c:pt idx="7">
                  <c:v>23.8</c:v>
                </c:pt>
                <c:pt idx="8">
                  <c:v>23.66</c:v>
                </c:pt>
                <c:pt idx="9">
                  <c:v>23.220000000000002</c:v>
                </c:pt>
                <c:pt idx="10">
                  <c:v>23.7</c:v>
                </c:pt>
                <c:pt idx="11">
                  <c:v>23.979999999999997</c:v>
                </c:pt>
                <c:pt idx="12">
                  <c:v>23.759999999999998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62-4C0A-8BDF-B5B1B4ADA08E}"/>
            </c:ext>
          </c:extLst>
        </c:ser>
        <c:ser>
          <c:idx val="1"/>
          <c:order val="1"/>
          <c:tx>
            <c:strRef>
              <c:f>Weights_analysis!$E$57</c:f>
              <c:strCache>
                <c:ptCount val="1"/>
                <c:pt idx="0">
                  <c:v>drug ctrl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Weights_analysis!$F$55:$R$55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20</c:v>
                </c:pt>
                <c:pt idx="12">
                  <c:v>21</c:v>
                </c:pt>
              </c:numCache>
            </c:numRef>
          </c:xVal>
          <c:yVal>
            <c:numRef>
              <c:f>Weights_analysis!$F$57:$R$57</c:f>
              <c:numCache>
                <c:formatCode>0.0</c:formatCode>
                <c:ptCount val="13"/>
                <c:pt idx="0">
                  <c:v>20.686</c:v>
                </c:pt>
                <c:pt idx="1">
                  <c:v>20.48</c:v>
                </c:pt>
                <c:pt idx="2">
                  <c:v>20.080000000000002</c:v>
                </c:pt>
                <c:pt idx="3">
                  <c:v>20.82</c:v>
                </c:pt>
                <c:pt idx="4">
                  <c:v>20.64</c:v>
                </c:pt>
                <c:pt idx="5">
                  <c:v>20.72</c:v>
                </c:pt>
                <c:pt idx="6">
                  <c:v>20.740000000000002</c:v>
                </c:pt>
                <c:pt idx="7">
                  <c:v>20.6</c:v>
                </c:pt>
                <c:pt idx="8">
                  <c:v>20.82</c:v>
                </c:pt>
                <c:pt idx="9">
                  <c:v>20.260000000000002</c:v>
                </c:pt>
                <c:pt idx="10">
                  <c:v>21.06</c:v>
                </c:pt>
                <c:pt idx="11">
                  <c:v>21.9</c:v>
                </c:pt>
                <c:pt idx="12">
                  <c:v>21.72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62-4C0A-8BDF-B5B1B4ADA08E}"/>
            </c:ext>
          </c:extLst>
        </c:ser>
        <c:ser>
          <c:idx val="2"/>
          <c:order val="2"/>
          <c:tx>
            <c:strRef>
              <c:f>Weights_analysis!$E$58</c:f>
              <c:strCache>
                <c:ptCount val="1"/>
                <c:pt idx="0">
                  <c:v>styph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Weights_analysis!$F$55:$R$55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20</c:v>
                </c:pt>
                <c:pt idx="12">
                  <c:v>21</c:v>
                </c:pt>
              </c:numCache>
            </c:numRef>
          </c:xVal>
          <c:yVal>
            <c:numRef>
              <c:f>Weights_analysis!$F$58:$R$58</c:f>
              <c:numCache>
                <c:formatCode>0.0</c:formatCode>
                <c:ptCount val="13"/>
                <c:pt idx="0">
                  <c:v>22.66</c:v>
                </c:pt>
                <c:pt idx="1">
                  <c:v>22.19</c:v>
                </c:pt>
                <c:pt idx="2">
                  <c:v>20.800000000000004</c:v>
                </c:pt>
                <c:pt idx="3">
                  <c:v>19.57</c:v>
                </c:pt>
                <c:pt idx="4">
                  <c:v>18.809999999999999</c:v>
                </c:pt>
                <c:pt idx="5">
                  <c:v>19.350000000000001</c:v>
                </c:pt>
                <c:pt idx="6">
                  <c:v>20.97</c:v>
                </c:pt>
                <c:pt idx="7">
                  <c:v>20.6</c:v>
                </c:pt>
                <c:pt idx="8">
                  <c:v>19.98</c:v>
                </c:pt>
                <c:pt idx="9">
                  <c:v>20.669999999999998</c:v>
                </c:pt>
                <c:pt idx="10">
                  <c:v>20.78</c:v>
                </c:pt>
                <c:pt idx="11">
                  <c:v>20.709999999999997</c:v>
                </c:pt>
                <c:pt idx="12">
                  <c:v>20.95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F62-4C0A-8BDF-B5B1B4ADA08E}"/>
            </c:ext>
          </c:extLst>
        </c:ser>
        <c:ser>
          <c:idx val="3"/>
          <c:order val="3"/>
          <c:tx>
            <c:strRef>
              <c:f>Weights_analysis!$E$59</c:f>
              <c:strCache>
                <c:ptCount val="1"/>
                <c:pt idx="0">
                  <c:v>Tx-low dose (Styph + ABT263, 20 mg/kg/d)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Weights_analysis!$F$55:$R$55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20</c:v>
                </c:pt>
                <c:pt idx="12">
                  <c:v>21</c:v>
                </c:pt>
              </c:numCache>
            </c:numRef>
          </c:xVal>
          <c:yVal>
            <c:numRef>
              <c:f>Weights_analysis!$F$59:$R$59</c:f>
              <c:numCache>
                <c:formatCode>0.0</c:formatCode>
                <c:ptCount val="13"/>
                <c:pt idx="0">
                  <c:v>22.020000000000003</c:v>
                </c:pt>
                <c:pt idx="1">
                  <c:v>21.669999999999998</c:v>
                </c:pt>
                <c:pt idx="2">
                  <c:v>20.520000000000003</c:v>
                </c:pt>
                <c:pt idx="3">
                  <c:v>19.340000000000003</c:v>
                </c:pt>
                <c:pt idx="4">
                  <c:v>19.130000000000003</c:v>
                </c:pt>
                <c:pt idx="5">
                  <c:v>17.89</c:v>
                </c:pt>
                <c:pt idx="6">
                  <c:v>20.85</c:v>
                </c:pt>
                <c:pt idx="7">
                  <c:v>20.13</c:v>
                </c:pt>
                <c:pt idx="8">
                  <c:v>19.600000000000001</c:v>
                </c:pt>
                <c:pt idx="9">
                  <c:v>20.18</c:v>
                </c:pt>
                <c:pt idx="10">
                  <c:v>20.759999999999998</c:v>
                </c:pt>
                <c:pt idx="11">
                  <c:v>21.06</c:v>
                </c:pt>
                <c:pt idx="12">
                  <c:v>21.1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F62-4C0A-8BDF-B5B1B4ADA08E}"/>
            </c:ext>
          </c:extLst>
        </c:ser>
        <c:ser>
          <c:idx val="4"/>
          <c:order val="4"/>
          <c:tx>
            <c:strRef>
              <c:f>Weights_analysis!$E$60</c:f>
              <c:strCache>
                <c:ptCount val="1"/>
                <c:pt idx="0">
                  <c:v>Tx-high dose (Styph + ABT263 100mg/kg/d)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Weights_analysis!$F$55:$R$55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20</c:v>
                </c:pt>
                <c:pt idx="12">
                  <c:v>21</c:v>
                </c:pt>
              </c:numCache>
            </c:numRef>
          </c:xVal>
          <c:yVal>
            <c:numRef>
              <c:f>Weights_analysis!$F$60:$R$60</c:f>
              <c:numCache>
                <c:formatCode>0.0</c:formatCode>
                <c:ptCount val="13"/>
                <c:pt idx="0">
                  <c:v>22.022222222222226</c:v>
                </c:pt>
                <c:pt idx="1">
                  <c:v>21.466666666666665</c:v>
                </c:pt>
                <c:pt idx="2">
                  <c:v>20.399999999999999</c:v>
                </c:pt>
                <c:pt idx="3">
                  <c:v>19.12222222222222</c:v>
                </c:pt>
                <c:pt idx="4">
                  <c:v>18.966666666666669</c:v>
                </c:pt>
                <c:pt idx="5">
                  <c:v>17.588888888888889</c:v>
                </c:pt>
                <c:pt idx="6">
                  <c:v>20.144444444444446</c:v>
                </c:pt>
                <c:pt idx="7">
                  <c:v>18.5625</c:v>
                </c:pt>
                <c:pt idx="8">
                  <c:v>18.962500000000002</c:v>
                </c:pt>
                <c:pt idx="9">
                  <c:v>18.912499999999998</c:v>
                </c:pt>
                <c:pt idx="10">
                  <c:v>18.925000000000001</c:v>
                </c:pt>
                <c:pt idx="11">
                  <c:v>19.675000000000001</c:v>
                </c:pt>
                <c:pt idx="12">
                  <c:v>19.125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F62-4C0A-8BDF-B5B1B4ADA0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5296928"/>
        <c:axId val="475297256"/>
      </c:scatterChart>
      <c:valAx>
        <c:axId val="475296928"/>
        <c:scaling>
          <c:orientation val="minMax"/>
          <c:max val="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297256"/>
        <c:crosses val="autoZero"/>
        <c:crossBetween val="midCat"/>
      </c:valAx>
      <c:valAx>
        <c:axId val="475297256"/>
        <c:scaling>
          <c:orientation val="minMax"/>
          <c:min val="1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296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MST-41, cec+colon</a:t>
            </a:r>
            <a:r>
              <a:rPr lang="en-US" baseline="0"/>
              <a:t> wt per body wt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8219816272965874E-2"/>
          <c:y val="0.12541666666666668"/>
          <c:w val="0.87669598875898092"/>
          <c:h val="0.7499248481157844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gross!$R$6:$R$45</c:f>
              <c:numCache>
                <c:formatCode>General</c:formatCode>
                <c:ptCount val="4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</c:numCache>
            </c:numRef>
          </c:xVal>
          <c:yVal>
            <c:numRef>
              <c:f>gross!$Q$6:$Q$45</c:f>
              <c:numCache>
                <c:formatCode>General</c:formatCode>
                <c:ptCount val="40"/>
                <c:pt idx="0">
                  <c:v>1.9646017699115042E-2</c:v>
                </c:pt>
                <c:pt idx="1">
                  <c:v>1.8733624454148484E-2</c:v>
                </c:pt>
                <c:pt idx="2">
                  <c:v>2.2203389830508475E-2</c:v>
                </c:pt>
                <c:pt idx="3">
                  <c:v>2.0474137931034486E-2</c:v>
                </c:pt>
                <c:pt idx="4">
                  <c:v>1.8452830188679242E-2</c:v>
                </c:pt>
                <c:pt idx="5">
                  <c:v>1.9957264957264943E-2</c:v>
                </c:pt>
                <c:pt idx="6">
                  <c:v>1.9282511210762337E-2</c:v>
                </c:pt>
                <c:pt idx="7">
                  <c:v>1.9381443298969066E-2</c:v>
                </c:pt>
                <c:pt idx="8">
                  <c:v>1.8309859154929584E-2</c:v>
                </c:pt>
                <c:pt idx="9">
                  <c:v>2.1846846846846842E-2</c:v>
                </c:pt>
                <c:pt idx="10">
                  <c:v>2.6025641025641026E-2</c:v>
                </c:pt>
                <c:pt idx="11">
                  <c:v>2.462962962962963E-2</c:v>
                </c:pt>
                <c:pt idx="12">
                  <c:v>2.9282511210762311E-2</c:v>
                </c:pt>
                <c:pt idx="13">
                  <c:v>2.8131313131313129E-2</c:v>
                </c:pt>
                <c:pt idx="14">
                  <c:v>2.7954545454545465E-2</c:v>
                </c:pt>
                <c:pt idx="15">
                  <c:v>3.0899999999999993E-2</c:v>
                </c:pt>
                <c:pt idx="16">
                  <c:v>3.2083333333333339E-2</c:v>
                </c:pt>
                <c:pt idx="17">
                  <c:v>3.0191387559808627E-2</c:v>
                </c:pt>
                <c:pt idx="18">
                  <c:v>2.595854922279792E-2</c:v>
                </c:pt>
                <c:pt idx="19">
                  <c:v>2.9809523809523803E-2</c:v>
                </c:pt>
                <c:pt idx="20">
                  <c:v>2.7027027027027032E-2</c:v>
                </c:pt>
                <c:pt idx="21">
                  <c:v>2.5860465116279072E-2</c:v>
                </c:pt>
                <c:pt idx="22">
                  <c:v>2.5077720207253885E-2</c:v>
                </c:pt>
                <c:pt idx="23">
                  <c:v>2.735849056603774E-2</c:v>
                </c:pt>
                <c:pt idx="24">
                  <c:v>2.4585365853658538E-2</c:v>
                </c:pt>
                <c:pt idx="25">
                  <c:v>2.7810945273631846E-2</c:v>
                </c:pt>
                <c:pt idx="26">
                  <c:v>2.435185185185184E-2</c:v>
                </c:pt>
                <c:pt idx="27">
                  <c:v>2.5045045045045049E-2</c:v>
                </c:pt>
                <c:pt idx="28">
                  <c:v>2.6232558139534887E-2</c:v>
                </c:pt>
                <c:pt idx="29">
                  <c:v>2.9665071770334915E-2</c:v>
                </c:pt>
                <c:pt idx="30">
                  <c:v>1.9045226130653268E-2</c:v>
                </c:pt>
                <c:pt idx="31">
                  <c:v>2.4806629834254135E-2</c:v>
                </c:pt>
                <c:pt idx="32">
                  <c:v>2.463054187192118E-2</c:v>
                </c:pt>
                <c:pt idx="33">
                  <c:v>1.9278846153846164E-2</c:v>
                </c:pt>
                <c:pt idx="34">
                  <c:v>2.4887640449438204E-2</c:v>
                </c:pt>
                <c:pt idx="36">
                  <c:v>2.4810810810810813E-2</c:v>
                </c:pt>
                <c:pt idx="38">
                  <c:v>2.8605769230769219E-2</c:v>
                </c:pt>
                <c:pt idx="39">
                  <c:v>2.7261904761904744E-2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10-4F15-8629-6DED7F7BBA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1827872"/>
        <c:axId val="461828200"/>
      </c:scatterChart>
      <c:valAx>
        <c:axId val="461827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828200"/>
        <c:crosses val="autoZero"/>
        <c:crossBetween val="midCat"/>
      </c:valAx>
      <c:valAx>
        <c:axId val="461828200"/>
        <c:scaling>
          <c:orientation val="minMax"/>
          <c:max val="3.5000000000000003E-2"/>
          <c:min val="1.5000000000000003E-2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827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MST-41 cecal</a:t>
            </a:r>
            <a:r>
              <a:rPr lang="en-US" baseline="0"/>
              <a:t> area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0975125440298779E-2"/>
          <c:y val="0.11771487062917228"/>
          <c:w val="0.87945235071856109"/>
          <c:h val="0.6975776191229468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Cecal_Area!$B$2:$B$41</c:f>
              <c:numCache>
                <c:formatCode>General</c:formatCode>
                <c:ptCount val="4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</c:numCache>
            </c:numRef>
          </c:xVal>
          <c:yVal>
            <c:numRef>
              <c:f>Cecal_Area!$E$2:$E$41</c:f>
              <c:numCache>
                <c:formatCode>0.0</c:formatCode>
                <c:ptCount val="40"/>
                <c:pt idx="0">
                  <c:v>111.21250000000001</c:v>
                </c:pt>
                <c:pt idx="1">
                  <c:v>81.272509003601442</c:v>
                </c:pt>
                <c:pt idx="2">
                  <c:v>91.92401960784315</c:v>
                </c:pt>
                <c:pt idx="3">
                  <c:v>92.986536107711132</c:v>
                </c:pt>
                <c:pt idx="4">
                  <c:v>103.91959798994975</c:v>
                </c:pt>
                <c:pt idx="5">
                  <c:v>140.87674714104193</c:v>
                </c:pt>
                <c:pt idx="6">
                  <c:v>137.04960835509141</c:v>
                </c:pt>
                <c:pt idx="7">
                  <c:v>124.2625</c:v>
                </c:pt>
                <c:pt idx="8">
                  <c:v>123.24324324324323</c:v>
                </c:pt>
                <c:pt idx="9">
                  <c:v>134.55000000000001</c:v>
                </c:pt>
                <c:pt idx="10">
                  <c:v>45.257352941176471</c:v>
                </c:pt>
                <c:pt idx="11">
                  <c:v>50.704738760631834</c:v>
                </c:pt>
                <c:pt idx="12">
                  <c:v>55.982800982800981</c:v>
                </c:pt>
                <c:pt idx="13">
                  <c:v>45.012853470437022</c:v>
                </c:pt>
                <c:pt idx="14">
                  <c:v>58.009828009828006</c:v>
                </c:pt>
                <c:pt idx="15">
                  <c:v>44.830188679245282</c:v>
                </c:pt>
                <c:pt idx="16">
                  <c:v>52.189500640204869</c:v>
                </c:pt>
                <c:pt idx="17">
                  <c:v>42.855313700384123</c:v>
                </c:pt>
                <c:pt idx="18">
                  <c:v>41.375</c:v>
                </c:pt>
                <c:pt idx="19">
                  <c:v>42.782051282051285</c:v>
                </c:pt>
                <c:pt idx="20">
                  <c:v>59.147582697201024</c:v>
                </c:pt>
                <c:pt idx="21">
                  <c:v>59.420654911838788</c:v>
                </c:pt>
                <c:pt idx="22">
                  <c:v>74.2</c:v>
                </c:pt>
                <c:pt idx="23">
                  <c:v>54.646840148698885</c:v>
                </c:pt>
                <c:pt idx="24">
                  <c:v>53.104325699745552</c:v>
                </c:pt>
                <c:pt idx="25">
                  <c:v>51.621287128712872</c:v>
                </c:pt>
                <c:pt idx="26">
                  <c:v>57.717391304347828</c:v>
                </c:pt>
                <c:pt idx="27">
                  <c:v>58.184110970996223</c:v>
                </c:pt>
                <c:pt idx="28">
                  <c:v>46.009673518742439</c:v>
                </c:pt>
                <c:pt idx="29">
                  <c:v>54.594594594594589</c:v>
                </c:pt>
                <c:pt idx="30">
                  <c:v>38.564294631710368</c:v>
                </c:pt>
                <c:pt idx="31">
                  <c:v>50.609137055837564</c:v>
                </c:pt>
                <c:pt idx="32">
                  <c:v>48.690773067331669</c:v>
                </c:pt>
                <c:pt idx="33">
                  <c:v>39.737499999999997</c:v>
                </c:pt>
                <c:pt idx="34">
                  <c:v>40.024600246002464</c:v>
                </c:pt>
                <c:pt idx="36">
                  <c:v>67.277108433734938</c:v>
                </c:pt>
                <c:pt idx="38">
                  <c:v>56.356877323420072</c:v>
                </c:pt>
                <c:pt idx="39">
                  <c:v>51.389578163771716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E1-40F6-BAD9-A5981E4A02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5492392"/>
        <c:axId val="395492720"/>
      </c:scatterChart>
      <c:valAx>
        <c:axId val="395492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492720"/>
        <c:crosses val="autoZero"/>
        <c:crossBetween val="midCat"/>
      </c:valAx>
      <c:valAx>
        <c:axId val="395492720"/>
        <c:scaling>
          <c:orientation val="minMax"/>
        </c:scaling>
        <c:delete val="0"/>
        <c:axPos val="l"/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492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CTGF gene, expt MST-41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587270341207349"/>
          <c:y val="0.17171296296296296"/>
          <c:w val="0.86634951881014877"/>
          <c:h val="0.65018127103464307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'CTGF, GAPDH'!$G$2:$G$39</c:f>
              <c:numCache>
                <c:formatCode>General</c:formatCode>
                <c:ptCount val="3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</c:numCache>
            </c:numRef>
          </c:xVal>
          <c:yVal>
            <c:numRef>
              <c:f>'CTGF, GAPDH'!$H$2:$H$39</c:f>
              <c:numCache>
                <c:formatCode>General</c:formatCode>
                <c:ptCount val="38"/>
                <c:pt idx="0">
                  <c:v>-14.890598297119141</c:v>
                </c:pt>
                <c:pt idx="1">
                  <c:v>-16.119070053100586</c:v>
                </c:pt>
                <c:pt idx="2">
                  <c:v>-15.888515472412109</c:v>
                </c:pt>
                <c:pt idx="3">
                  <c:v>-15.690258026123047</c:v>
                </c:pt>
                <c:pt idx="4">
                  <c:v>-14.434288024902344</c:v>
                </c:pt>
                <c:pt idx="5">
                  <c:v>-14.742710113525391</c:v>
                </c:pt>
                <c:pt idx="6">
                  <c:v>-15.31092643737793</c:v>
                </c:pt>
                <c:pt idx="7">
                  <c:v>-15.302938461303711</c:v>
                </c:pt>
                <c:pt idx="8">
                  <c:v>-13.925413131713867</c:v>
                </c:pt>
                <c:pt idx="9">
                  <c:v>-14.667839050292969</c:v>
                </c:pt>
                <c:pt idx="10">
                  <c:v>-13.239904403686523</c:v>
                </c:pt>
                <c:pt idx="11">
                  <c:v>-13.604049682617188</c:v>
                </c:pt>
                <c:pt idx="12">
                  <c:v>-13.416620254516602</c:v>
                </c:pt>
                <c:pt idx="13">
                  <c:v>-14.038328170776367</c:v>
                </c:pt>
                <c:pt idx="14">
                  <c:v>-13.90959358215332</c:v>
                </c:pt>
                <c:pt idx="15">
                  <c:v>-12.215232849121094</c:v>
                </c:pt>
                <c:pt idx="16">
                  <c:v>-13.460651397705078</c:v>
                </c:pt>
                <c:pt idx="17">
                  <c:v>-13.739236831665039</c:v>
                </c:pt>
                <c:pt idx="18">
                  <c:v>-13.381547927856445</c:v>
                </c:pt>
                <c:pt idx="19">
                  <c:v>-12.901948928833008</c:v>
                </c:pt>
                <c:pt idx="20">
                  <c:v>-13.707439422607422</c:v>
                </c:pt>
                <c:pt idx="21">
                  <c:v>-14.586410522460938</c:v>
                </c:pt>
                <c:pt idx="22">
                  <c:v>-15.268589019775391</c:v>
                </c:pt>
                <c:pt idx="23">
                  <c:v>-14.263683319091797</c:v>
                </c:pt>
                <c:pt idx="24">
                  <c:v>-15.546375274658203</c:v>
                </c:pt>
                <c:pt idx="25">
                  <c:v>-14.966083526611328</c:v>
                </c:pt>
                <c:pt idx="26">
                  <c:v>-14.006216049194336</c:v>
                </c:pt>
                <c:pt idx="27">
                  <c:v>-14.715482711791992</c:v>
                </c:pt>
                <c:pt idx="28">
                  <c:v>-14.109128952026367</c:v>
                </c:pt>
                <c:pt idx="29">
                  <c:v>-12.614053726196289</c:v>
                </c:pt>
                <c:pt idx="30">
                  <c:v>-14.354833602905273</c:v>
                </c:pt>
                <c:pt idx="31">
                  <c:v>-14.850723266601563</c:v>
                </c:pt>
                <c:pt idx="32">
                  <c:v>-14.979364395141602</c:v>
                </c:pt>
                <c:pt idx="33">
                  <c:v>-13.363998413085938</c:v>
                </c:pt>
                <c:pt idx="34">
                  <c:v>-14.896526336669922</c:v>
                </c:pt>
                <c:pt idx="35">
                  <c:v>-15.940584182739258</c:v>
                </c:pt>
                <c:pt idx="36">
                  <c:v>-14.64130973815918</c:v>
                </c:pt>
                <c:pt idx="37">
                  <c:v>-14.673831939697266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C01-43C6-8E47-F5E3221BB9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967264"/>
        <c:axId val="341968904"/>
      </c:scatterChart>
      <c:valAx>
        <c:axId val="341967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968904"/>
        <c:crossesAt val="-16.5"/>
        <c:crossBetween val="midCat"/>
      </c:valAx>
      <c:valAx>
        <c:axId val="341968904"/>
        <c:scaling>
          <c:orientation val="minMax"/>
          <c:max val="-12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967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TGFb gene, expt MST-41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587270341207349"/>
          <c:y val="0.17171296296296296"/>
          <c:w val="0.86634951881014877"/>
          <c:h val="0.65018127103464307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'TGFb, Col1A1'!$G$2:$G$39</c:f>
              <c:numCache>
                <c:formatCode>General</c:formatCode>
                <c:ptCount val="3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</c:numCache>
            </c:numRef>
          </c:xVal>
          <c:yVal>
            <c:numRef>
              <c:f>'TGFb, Col1A1'!$H$2:$H$39</c:f>
              <c:numCache>
                <c:formatCode>General</c:formatCode>
                <c:ptCount val="38"/>
                <c:pt idx="0">
                  <c:v>-10.560394287109375</c:v>
                </c:pt>
                <c:pt idx="1">
                  <c:v>-10.5096435546875</c:v>
                </c:pt>
                <c:pt idx="2">
                  <c:v>-11.687044143676758</c:v>
                </c:pt>
                <c:pt idx="3">
                  <c:v>-10.534286499023438</c:v>
                </c:pt>
                <c:pt idx="4">
                  <c:v>-10.265422821044922</c:v>
                </c:pt>
                <c:pt idx="5">
                  <c:v>-11.785308837890625</c:v>
                </c:pt>
                <c:pt idx="6">
                  <c:v>-11.469057083129883</c:v>
                </c:pt>
                <c:pt idx="7">
                  <c:v>-12.192825317382813</c:v>
                </c:pt>
                <c:pt idx="8">
                  <c:v>-11.864921569824219</c:v>
                </c:pt>
                <c:pt idx="9">
                  <c:v>-11.921239852905273</c:v>
                </c:pt>
                <c:pt idx="10">
                  <c:v>-9.2456855773925781</c:v>
                </c:pt>
                <c:pt idx="11">
                  <c:v>-9.8252391815185547</c:v>
                </c:pt>
                <c:pt idx="12">
                  <c:v>-9.2671356201171875</c:v>
                </c:pt>
                <c:pt idx="13">
                  <c:v>-9.6281471252441406</c:v>
                </c:pt>
                <c:pt idx="14">
                  <c:v>-9.464813232421875</c:v>
                </c:pt>
                <c:pt idx="15">
                  <c:v>-9.5097236633300781</c:v>
                </c:pt>
                <c:pt idx="16">
                  <c:v>-9.6456375122070313</c:v>
                </c:pt>
                <c:pt idx="17">
                  <c:v>-10.232023239135742</c:v>
                </c:pt>
                <c:pt idx="18">
                  <c:v>-10.010107040405273</c:v>
                </c:pt>
                <c:pt idx="19">
                  <c:v>-9.5303859710693359</c:v>
                </c:pt>
                <c:pt idx="20">
                  <c:v>-9.7157974243164063</c:v>
                </c:pt>
                <c:pt idx="21">
                  <c:v>-10.67241096496582</c:v>
                </c:pt>
                <c:pt idx="22">
                  <c:v>-10.743698120117188</c:v>
                </c:pt>
                <c:pt idx="23">
                  <c:v>-9.9491939544677734</c:v>
                </c:pt>
                <c:pt idx="24">
                  <c:v>-10.58879280090332</c:v>
                </c:pt>
                <c:pt idx="25">
                  <c:v>-9.7713565826416016</c:v>
                </c:pt>
                <c:pt idx="26">
                  <c:v>-10.248708724975586</c:v>
                </c:pt>
                <c:pt idx="27">
                  <c:v>-10.129854202270508</c:v>
                </c:pt>
                <c:pt idx="28">
                  <c:v>-10.245311737060547</c:v>
                </c:pt>
                <c:pt idx="29">
                  <c:v>-9.8815631866455078</c:v>
                </c:pt>
                <c:pt idx="30">
                  <c:v>-10.238435745239258</c:v>
                </c:pt>
                <c:pt idx="31">
                  <c:v>-9.8487510681152344</c:v>
                </c:pt>
                <c:pt idx="32">
                  <c:v>-10.178146362304688</c:v>
                </c:pt>
                <c:pt idx="33">
                  <c:v>-9.2964992523193359</c:v>
                </c:pt>
                <c:pt idx="34">
                  <c:v>-10.254533767700195</c:v>
                </c:pt>
                <c:pt idx="35">
                  <c:v>-10.580394744873047</c:v>
                </c:pt>
                <c:pt idx="36">
                  <c:v>-10.467809677124023</c:v>
                </c:pt>
                <c:pt idx="37">
                  <c:v>-10.277284622192383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026-457D-9330-10A2DA026C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967264"/>
        <c:axId val="341968904"/>
      </c:scatterChart>
      <c:valAx>
        <c:axId val="341967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968904"/>
        <c:crossesAt val="-16.5"/>
        <c:crossBetween val="midCat"/>
      </c:valAx>
      <c:valAx>
        <c:axId val="341968904"/>
        <c:scaling>
          <c:orientation val="minMax"/>
          <c:max val="-9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967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Col1A1 gene, expt MST-41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587270341207349"/>
          <c:y val="0.17171296296296296"/>
          <c:w val="0.86634951881014877"/>
          <c:h val="0.65018127103464307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'TGFb, Col1A1'!$G$43:$G$80</c:f>
              <c:numCache>
                <c:formatCode>General</c:formatCode>
                <c:ptCount val="3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</c:numCache>
            </c:numRef>
          </c:xVal>
          <c:yVal>
            <c:numRef>
              <c:f>'TGFb, Col1A1'!$H$43:$H$80</c:f>
              <c:numCache>
                <c:formatCode>General</c:formatCode>
                <c:ptCount val="38"/>
                <c:pt idx="0">
                  <c:v>-8.1532669067382813</c:v>
                </c:pt>
                <c:pt idx="1">
                  <c:v>-8.2268791198730469</c:v>
                </c:pt>
                <c:pt idx="2">
                  <c:v>-7.40228271484375</c:v>
                </c:pt>
                <c:pt idx="3">
                  <c:v>-7.6858692169188778</c:v>
                </c:pt>
                <c:pt idx="4">
                  <c:v>-7.5677833557128906</c:v>
                </c:pt>
                <c:pt idx="5">
                  <c:v>-7.6417980194091797</c:v>
                </c:pt>
                <c:pt idx="6">
                  <c:v>-7.4056777954101563</c:v>
                </c:pt>
                <c:pt idx="7">
                  <c:v>-7.7334957122802734</c:v>
                </c:pt>
                <c:pt idx="8">
                  <c:v>-6.5142936706542969</c:v>
                </c:pt>
                <c:pt idx="9">
                  <c:v>-7.3524990081787109</c:v>
                </c:pt>
                <c:pt idx="10">
                  <c:v>-6.5140037536621094</c:v>
                </c:pt>
                <c:pt idx="11">
                  <c:v>-6.7378463745117188</c:v>
                </c:pt>
                <c:pt idx="12">
                  <c:v>-6.6337299346923828</c:v>
                </c:pt>
                <c:pt idx="13">
                  <c:v>-6.33331298828125</c:v>
                </c:pt>
                <c:pt idx="14">
                  <c:v>-6.5678997039794922</c:v>
                </c:pt>
                <c:pt idx="15">
                  <c:v>-5.7897109985351563</c:v>
                </c:pt>
                <c:pt idx="16">
                  <c:v>-7.230499267578125</c:v>
                </c:pt>
                <c:pt idx="17">
                  <c:v>-7.1638927459716797</c:v>
                </c:pt>
                <c:pt idx="18">
                  <c:v>-7.2384433746337891</c:v>
                </c:pt>
                <c:pt idx="19">
                  <c:v>-6.8144149780273438</c:v>
                </c:pt>
                <c:pt idx="20">
                  <c:v>-6.4052085876464844</c:v>
                </c:pt>
                <c:pt idx="21">
                  <c:v>-7.9228191375732422</c:v>
                </c:pt>
                <c:pt idx="22">
                  <c:v>-7.1364707946777344</c:v>
                </c:pt>
                <c:pt idx="23">
                  <c:v>-7.5468673706054688</c:v>
                </c:pt>
                <c:pt idx="24">
                  <c:v>-7.9583511352539063</c:v>
                </c:pt>
                <c:pt idx="25">
                  <c:v>-7.3760471343994141</c:v>
                </c:pt>
                <c:pt idx="26">
                  <c:v>-6.5882282257080078</c:v>
                </c:pt>
                <c:pt idx="27">
                  <c:v>-6.8608760833740234</c:v>
                </c:pt>
                <c:pt idx="28">
                  <c:v>-6.8242244720458984</c:v>
                </c:pt>
                <c:pt idx="29">
                  <c:v>-7.1026344299316406</c:v>
                </c:pt>
                <c:pt idx="30">
                  <c:v>-7.0407772064208984</c:v>
                </c:pt>
                <c:pt idx="31">
                  <c:v>-6.1235790252685547</c:v>
                </c:pt>
                <c:pt idx="32">
                  <c:v>-7.7272357940673828</c:v>
                </c:pt>
                <c:pt idx="33">
                  <c:v>-6.0928745269775391</c:v>
                </c:pt>
                <c:pt idx="34">
                  <c:v>-6.9991989135742188</c:v>
                </c:pt>
                <c:pt idx="35">
                  <c:v>-7.7104759216308594</c:v>
                </c:pt>
                <c:pt idx="36">
                  <c:v>-7.1040840148925781</c:v>
                </c:pt>
                <c:pt idx="37">
                  <c:v>-6.9384117126464844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B4-40ED-B989-C108231EDC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967264"/>
        <c:axId val="341968904"/>
      </c:scatterChart>
      <c:valAx>
        <c:axId val="341967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968904"/>
        <c:crossesAt val="-16.5"/>
        <c:crossBetween val="midCat"/>
      </c:valAx>
      <c:valAx>
        <c:axId val="341968904"/>
        <c:scaling>
          <c:orientation val="minMax"/>
          <c:max val="-5.5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967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COL3A1 gene, expt MST-41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587270341207349"/>
          <c:y val="0.17171296296296296"/>
          <c:w val="0.86634951881014877"/>
          <c:h val="0.65018127103464307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'COL3A1, IGF1'!$G$2:$G$39</c:f>
              <c:numCache>
                <c:formatCode>General</c:formatCode>
                <c:ptCount val="3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</c:numCache>
            </c:numRef>
          </c:xVal>
          <c:yVal>
            <c:numRef>
              <c:f>'COL3A1, IGF1'!$H$2:$H$39</c:f>
              <c:numCache>
                <c:formatCode>0.00</c:formatCode>
                <c:ptCount val="38"/>
                <c:pt idx="0">
                  <c:v>-11.347848892211914</c:v>
                </c:pt>
                <c:pt idx="1">
                  <c:v>-10.812536239624023</c:v>
                </c:pt>
                <c:pt idx="2">
                  <c:v>-10.258161544799805</c:v>
                </c:pt>
                <c:pt idx="3">
                  <c:v>-10.481838226318359</c:v>
                </c:pt>
                <c:pt idx="4">
                  <c:v>-10.603347778320313</c:v>
                </c:pt>
                <c:pt idx="5">
                  <c:v>-10.860822677612305</c:v>
                </c:pt>
                <c:pt idx="6">
                  <c:v>-10.852001190185547</c:v>
                </c:pt>
                <c:pt idx="7">
                  <c:v>-10.655782699584961</c:v>
                </c:pt>
                <c:pt idx="8">
                  <c:v>-9.4969406127929688</c:v>
                </c:pt>
                <c:pt idx="9">
                  <c:v>-9.9914493560791016</c:v>
                </c:pt>
                <c:pt idx="10">
                  <c:v>-10.579885482788086</c:v>
                </c:pt>
                <c:pt idx="11">
                  <c:v>-11.030191421508789</c:v>
                </c:pt>
                <c:pt idx="12">
                  <c:v>-10.734443664550781</c:v>
                </c:pt>
                <c:pt idx="13">
                  <c:v>-10.568204879760742</c:v>
                </c:pt>
                <c:pt idx="14">
                  <c:v>-10.442577362060547</c:v>
                </c:pt>
                <c:pt idx="15">
                  <c:v>-9.9119892120361328</c:v>
                </c:pt>
                <c:pt idx="16">
                  <c:v>-10.923446655273438</c:v>
                </c:pt>
                <c:pt idx="17">
                  <c:v>-10.99131965637207</c:v>
                </c:pt>
                <c:pt idx="18">
                  <c:v>-10.617328643798828</c:v>
                </c:pt>
                <c:pt idx="19">
                  <c:v>-10.822610855102539</c:v>
                </c:pt>
                <c:pt idx="20">
                  <c:v>-10.881196975708008</c:v>
                </c:pt>
                <c:pt idx="21">
                  <c:v>-12.107082366943359</c:v>
                </c:pt>
                <c:pt idx="22">
                  <c:v>-10.856609344482422</c:v>
                </c:pt>
                <c:pt idx="23">
                  <c:v>-12.110416412353516</c:v>
                </c:pt>
                <c:pt idx="24">
                  <c:v>-11.578619003295898</c:v>
                </c:pt>
                <c:pt idx="25">
                  <c:v>-11.433237075805664</c:v>
                </c:pt>
                <c:pt idx="26">
                  <c:v>-10.265304565429688</c:v>
                </c:pt>
                <c:pt idx="27">
                  <c:v>-10.655885696411133</c:v>
                </c:pt>
                <c:pt idx="28">
                  <c:v>-12.425615310668945</c:v>
                </c:pt>
                <c:pt idx="29">
                  <c:v>-10.826745986938477</c:v>
                </c:pt>
                <c:pt idx="30">
                  <c:v>-10.600469589233398</c:v>
                </c:pt>
                <c:pt idx="31">
                  <c:v>-9.8812923431396484</c:v>
                </c:pt>
                <c:pt idx="32">
                  <c:v>-11.309593200683594</c:v>
                </c:pt>
                <c:pt idx="33">
                  <c:v>-9.9450511932373047</c:v>
                </c:pt>
                <c:pt idx="34">
                  <c:v>-10.702404022216797</c:v>
                </c:pt>
                <c:pt idx="35">
                  <c:v>-11.139406204223633</c:v>
                </c:pt>
                <c:pt idx="36">
                  <c:v>-10.887355804443359</c:v>
                </c:pt>
                <c:pt idx="37">
                  <c:v>-10.496671676635742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96-48C9-837F-7D75B36C87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967264"/>
        <c:axId val="341968904"/>
      </c:scatterChart>
      <c:valAx>
        <c:axId val="341967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968904"/>
        <c:crossesAt val="-16.5"/>
        <c:crossBetween val="midCat"/>
      </c:valAx>
      <c:valAx>
        <c:axId val="341968904"/>
        <c:scaling>
          <c:orientation val="minMax"/>
          <c:max val="-9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967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IGF-1 gene, expt MST-41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587270341207349"/>
          <c:y val="0.17171296296296296"/>
          <c:w val="0.86634951881014877"/>
          <c:h val="0.65018127103464307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'COL3A1, IGF1'!$G$43:$G$80</c:f>
              <c:numCache>
                <c:formatCode>General</c:formatCode>
                <c:ptCount val="3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</c:numCache>
            </c:numRef>
          </c:xVal>
          <c:yVal>
            <c:numRef>
              <c:f>'COL3A1, IGF1'!$H$43:$H$80</c:f>
              <c:numCache>
                <c:formatCode>0.00</c:formatCode>
                <c:ptCount val="38"/>
                <c:pt idx="0">
                  <c:v>-13.200550079345703</c:v>
                </c:pt>
                <c:pt idx="1">
                  <c:v>-13.271396636962891</c:v>
                </c:pt>
                <c:pt idx="2">
                  <c:v>-13.076223373413086</c:v>
                </c:pt>
                <c:pt idx="3">
                  <c:v>-12.713872909545898</c:v>
                </c:pt>
                <c:pt idx="4">
                  <c:v>-13.081378936767578</c:v>
                </c:pt>
                <c:pt idx="5">
                  <c:v>-13.203964233398438</c:v>
                </c:pt>
                <c:pt idx="6">
                  <c:v>-13.191802978515625</c:v>
                </c:pt>
                <c:pt idx="7">
                  <c:v>-13.470165252685547</c:v>
                </c:pt>
                <c:pt idx="8">
                  <c:v>-12.499534606933594</c:v>
                </c:pt>
                <c:pt idx="9">
                  <c:v>-12.715641021728516</c:v>
                </c:pt>
                <c:pt idx="10">
                  <c:v>-11.044181823730469</c:v>
                </c:pt>
                <c:pt idx="11">
                  <c:v>-11.002422332763672</c:v>
                </c:pt>
                <c:pt idx="12">
                  <c:v>-11.035848617553711</c:v>
                </c:pt>
                <c:pt idx="13">
                  <c:v>-11.136087417602539</c:v>
                </c:pt>
                <c:pt idx="14">
                  <c:v>-10.860689163208008</c:v>
                </c:pt>
                <c:pt idx="15">
                  <c:v>-10.944080352783203</c:v>
                </c:pt>
                <c:pt idx="16">
                  <c:v>-11.576753616333008</c:v>
                </c:pt>
                <c:pt idx="17">
                  <c:v>-11.494733810424805</c:v>
                </c:pt>
                <c:pt idx="18">
                  <c:v>-11.456954956054688</c:v>
                </c:pt>
                <c:pt idx="19">
                  <c:v>-11.549148559570313</c:v>
                </c:pt>
                <c:pt idx="20">
                  <c:v>-11.334442138671875</c:v>
                </c:pt>
                <c:pt idx="21">
                  <c:v>-12.594959259033203</c:v>
                </c:pt>
                <c:pt idx="22">
                  <c:v>-12.032752990722656</c:v>
                </c:pt>
                <c:pt idx="23">
                  <c:v>-12.231575012207031</c:v>
                </c:pt>
                <c:pt idx="24">
                  <c:v>-12.524980545043945</c:v>
                </c:pt>
                <c:pt idx="25">
                  <c:v>-11.824464797973633</c:v>
                </c:pt>
                <c:pt idx="26">
                  <c:v>-11.175935745239258</c:v>
                </c:pt>
                <c:pt idx="27">
                  <c:v>-11.251873016357422</c:v>
                </c:pt>
                <c:pt idx="28">
                  <c:v>-11.371862411499023</c:v>
                </c:pt>
                <c:pt idx="29">
                  <c:v>-11.320043563842773</c:v>
                </c:pt>
                <c:pt idx="30">
                  <c:v>-11.538974761962891</c:v>
                </c:pt>
                <c:pt idx="31">
                  <c:v>-11.265434265136719</c:v>
                </c:pt>
                <c:pt idx="32">
                  <c:v>-12.941944122314453</c:v>
                </c:pt>
                <c:pt idx="33">
                  <c:v>-10.577640533447266</c:v>
                </c:pt>
                <c:pt idx="34">
                  <c:v>-11.994867324829102</c:v>
                </c:pt>
                <c:pt idx="35">
                  <c:v>-12.440105438232422</c:v>
                </c:pt>
                <c:pt idx="36">
                  <c:v>-11.89006233215332</c:v>
                </c:pt>
                <c:pt idx="37">
                  <c:v>-11.550735473632813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B6-4680-993C-801DFCB5DC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967264"/>
        <c:axId val="341968904"/>
      </c:scatterChart>
      <c:valAx>
        <c:axId val="341967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968904"/>
        <c:crossesAt val="-16.5"/>
        <c:crossBetween val="midCat"/>
      </c:valAx>
      <c:valAx>
        <c:axId val="341968904"/>
        <c:scaling>
          <c:orientation val="minMax"/>
          <c:max val="-10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967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504828</xdr:colOff>
      <xdr:row>51</xdr:row>
      <xdr:rowOff>159807</xdr:rowOff>
    </xdr:from>
    <xdr:to>
      <xdr:col>9</xdr:col>
      <xdr:colOff>642408</xdr:colOff>
      <xdr:row>57</xdr:row>
      <xdr:rowOff>52915</xdr:rowOff>
    </xdr:to>
    <xdr:sp macro="" textlink="">
      <xdr:nvSpPr>
        <xdr:cNvPr id="2" name="TextBox 1"/>
        <xdr:cNvSpPr txBox="1"/>
      </xdr:nvSpPr>
      <xdr:spPr>
        <a:xfrm>
          <a:off x="2638428" y="9827682"/>
          <a:ext cx="4366680" cy="97895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PO </a:t>
          </a:r>
        </a:p>
        <a:p>
          <a:r>
            <a:rPr lang="en-US" sz="1100" b="1"/>
            <a:t>HBSS</a:t>
          </a:r>
          <a:r>
            <a:rPr lang="en-US" sz="1100" b="1" baseline="0"/>
            <a:t> vs Styph</a:t>
          </a:r>
        </a:p>
        <a:p>
          <a:r>
            <a:rPr lang="en-US" sz="1100" b="1" baseline="0"/>
            <a:t>Therapeutic, low and high dose ABT-263 (20 or 100 mg/kg/day)</a:t>
          </a:r>
        </a:p>
        <a:p>
          <a:r>
            <a:rPr lang="en-US" sz="1100" b="1" baseline="0"/>
            <a:t>day 22 sac (extra day between Levo removal and 1st tx day)</a:t>
          </a:r>
          <a:endParaRPr lang="en-US" sz="1100" b="1"/>
        </a:p>
      </xdr:txBody>
    </xdr:sp>
    <xdr:clientData/>
  </xdr:twoCellAnchor>
  <xdr:oneCellAnchor>
    <xdr:from>
      <xdr:col>16</xdr:col>
      <xdr:colOff>571500</xdr:colOff>
      <xdr:row>8</xdr:row>
      <xdr:rowOff>137584</xdr:rowOff>
    </xdr:from>
    <xdr:ext cx="184731" cy="264560"/>
    <xdr:sp macro="" textlink="">
      <xdr:nvSpPr>
        <xdr:cNvPr id="3" name="TextBox 2"/>
        <xdr:cNvSpPr txBox="1"/>
      </xdr:nvSpPr>
      <xdr:spPr>
        <a:xfrm>
          <a:off x="12125325" y="1633009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7</xdr:row>
      <xdr:rowOff>0</xdr:rowOff>
    </xdr:from>
    <xdr:to>
      <xdr:col>16</xdr:col>
      <xdr:colOff>190500</xdr:colOff>
      <xdr:row>25</xdr:row>
      <xdr:rowOff>129116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49</xdr:row>
      <xdr:rowOff>0</xdr:rowOff>
    </xdr:from>
    <xdr:to>
      <xdr:col>16</xdr:col>
      <xdr:colOff>190500</xdr:colOff>
      <xdr:row>67</xdr:row>
      <xdr:rowOff>129116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0.1664</cdr:x>
      <cdr:y>0.83877</cdr:y>
    </cdr:from>
    <cdr:to>
      <cdr:x>0.88535</cdr:x>
      <cdr:y>0.95132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40033" y="2840634"/>
          <a:ext cx="3629439" cy="38116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0.11509</cdr:x>
      <cdr:y>0.83813</cdr:y>
    </cdr:from>
    <cdr:to>
      <cdr:x>0.97925</cdr:x>
      <cdr:y>0.93375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581025" y="2838450"/>
          <a:ext cx="4362450" cy="3238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              HBSS            ABT-263</a:t>
          </a:r>
          <a:r>
            <a:rPr lang="en-US" sz="1100" baseline="0"/>
            <a:t>       S. Typhi      Low ABT Tx    High ABT Tx</a:t>
          </a:r>
        </a:p>
        <a:p xmlns:a="http://schemas.openxmlformats.org/drawingml/2006/main">
          <a:endParaRPr lang="en-US" sz="1100"/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0.1664</cdr:x>
      <cdr:y>0.83877</cdr:y>
    </cdr:from>
    <cdr:to>
      <cdr:x>0.88535</cdr:x>
      <cdr:y>0.95132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40033" y="2840634"/>
          <a:ext cx="3629439" cy="38116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0.11509</cdr:x>
      <cdr:y>0.83813</cdr:y>
    </cdr:from>
    <cdr:to>
      <cdr:x>0.97925</cdr:x>
      <cdr:y>0.93375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581025" y="2838450"/>
          <a:ext cx="4362450" cy="3238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              HBSS            ABT-263</a:t>
          </a:r>
          <a:r>
            <a:rPr lang="en-US" sz="1100" baseline="0"/>
            <a:t>       S. Typhi      Low ABT Tx    High ABT Tx</a:t>
          </a:r>
        </a:p>
        <a:p xmlns:a="http://schemas.openxmlformats.org/drawingml/2006/main">
          <a:endParaRPr lang="en-US" sz="1100"/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402167</xdr:colOff>
      <xdr:row>8</xdr:row>
      <xdr:rowOff>127000</xdr:rowOff>
    </xdr:from>
    <xdr:to>
      <xdr:col>16</xdr:col>
      <xdr:colOff>433916</xdr:colOff>
      <xdr:row>27</xdr:row>
      <xdr:rowOff>76199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529167</xdr:colOff>
      <xdr:row>48</xdr:row>
      <xdr:rowOff>126999</xdr:rowOff>
    </xdr:from>
    <xdr:to>
      <xdr:col>16</xdr:col>
      <xdr:colOff>560916</xdr:colOff>
      <xdr:row>67</xdr:row>
      <xdr:rowOff>76198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0.1664</cdr:x>
      <cdr:y>0.83877</cdr:y>
    </cdr:from>
    <cdr:to>
      <cdr:x>0.88535</cdr:x>
      <cdr:y>0.95132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40033" y="2840634"/>
          <a:ext cx="3629439" cy="38116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0.11509</cdr:x>
      <cdr:y>0.83813</cdr:y>
    </cdr:from>
    <cdr:to>
      <cdr:x>0.97925</cdr:x>
      <cdr:y>0.93375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581025" y="2838450"/>
          <a:ext cx="4362450" cy="3238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              HBSS            ABT-263</a:t>
          </a:r>
          <a:r>
            <a:rPr lang="en-US" sz="1100" baseline="0"/>
            <a:t>       S. Typhi      Low ABT Tx    High ABT Tx</a:t>
          </a:r>
        </a:p>
        <a:p xmlns:a="http://schemas.openxmlformats.org/drawingml/2006/main">
          <a:endParaRPr lang="en-US" sz="1100"/>
        </a:p>
      </cdr:txBody>
    </cdr:sp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0.1664</cdr:x>
      <cdr:y>0.83877</cdr:y>
    </cdr:from>
    <cdr:to>
      <cdr:x>0.88535</cdr:x>
      <cdr:y>0.95132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40033" y="2840634"/>
          <a:ext cx="3629439" cy="38116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0.11509</cdr:x>
      <cdr:y>0.83813</cdr:y>
    </cdr:from>
    <cdr:to>
      <cdr:x>0.97925</cdr:x>
      <cdr:y>0.93375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581025" y="2838450"/>
          <a:ext cx="4362450" cy="3238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              HBSS            ABT-263</a:t>
          </a:r>
          <a:r>
            <a:rPr lang="en-US" sz="1100" baseline="0"/>
            <a:t>       S. Typhi      Low ABT Tx    High ABT Tx</a:t>
          </a:r>
        </a:p>
        <a:p xmlns:a="http://schemas.openxmlformats.org/drawingml/2006/main">
          <a:endParaRPr lang="en-US" sz="1100"/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176745</xdr:colOff>
      <xdr:row>57</xdr:row>
      <xdr:rowOff>128057</xdr:rowOff>
    </xdr:from>
    <xdr:to>
      <xdr:col>14</xdr:col>
      <xdr:colOff>314325</xdr:colOff>
      <xdr:row>63</xdr:row>
      <xdr:rowOff>21165</xdr:rowOff>
    </xdr:to>
    <xdr:sp macro="" textlink="">
      <xdr:nvSpPr>
        <xdr:cNvPr id="2" name="TextBox 1"/>
        <xdr:cNvSpPr txBox="1"/>
      </xdr:nvSpPr>
      <xdr:spPr>
        <a:xfrm>
          <a:off x="5997578" y="10880724"/>
          <a:ext cx="4497914" cy="97260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PO </a:t>
          </a:r>
        </a:p>
        <a:p>
          <a:r>
            <a:rPr lang="en-US" sz="1100" b="1"/>
            <a:t>HBSS</a:t>
          </a:r>
          <a:r>
            <a:rPr lang="en-US" sz="1100" b="1" baseline="0"/>
            <a:t> vs Styph</a:t>
          </a:r>
        </a:p>
        <a:p>
          <a:r>
            <a:rPr lang="en-US" sz="1100" b="1" baseline="0"/>
            <a:t>Therapeutic, low and high dose ABT-263 (20 or 100 mg/kg/day)</a:t>
          </a:r>
        </a:p>
        <a:p>
          <a:r>
            <a:rPr lang="en-US" sz="1100" b="1" baseline="0"/>
            <a:t>day 22 sac (extra day between Levo removal and 1st tx day)</a:t>
          </a:r>
          <a:endParaRPr lang="en-US" sz="1100" b="1"/>
        </a:p>
      </xdr:txBody>
    </xdr:sp>
    <xdr:clientData/>
  </xdr:twoCellAnchor>
  <xdr:oneCellAnchor>
    <xdr:from>
      <xdr:col>15</xdr:col>
      <xdr:colOff>571500</xdr:colOff>
      <xdr:row>8</xdr:row>
      <xdr:rowOff>137584</xdr:rowOff>
    </xdr:from>
    <xdr:ext cx="184731" cy="264560"/>
    <xdr:sp macro="" textlink="">
      <xdr:nvSpPr>
        <xdr:cNvPr id="3" name="TextBox 2"/>
        <xdr:cNvSpPr txBox="1"/>
      </xdr:nvSpPr>
      <xdr:spPr>
        <a:xfrm>
          <a:off x="12125325" y="1633009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652995</xdr:colOff>
      <xdr:row>64</xdr:row>
      <xdr:rowOff>64557</xdr:rowOff>
    </xdr:from>
    <xdr:to>
      <xdr:col>20</xdr:col>
      <xdr:colOff>208492</xdr:colOff>
      <xdr:row>69</xdr:row>
      <xdr:rowOff>137581</xdr:rowOff>
    </xdr:to>
    <xdr:sp macro="" textlink="">
      <xdr:nvSpPr>
        <xdr:cNvPr id="2" name="TextBox 1"/>
        <xdr:cNvSpPr txBox="1"/>
      </xdr:nvSpPr>
      <xdr:spPr>
        <a:xfrm>
          <a:off x="10082745" y="12094632"/>
          <a:ext cx="4489447" cy="97789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PO </a:t>
          </a:r>
        </a:p>
        <a:p>
          <a:r>
            <a:rPr lang="en-US" sz="1100" b="1"/>
            <a:t>HBSS</a:t>
          </a:r>
          <a:r>
            <a:rPr lang="en-US" sz="1100" b="1" baseline="0"/>
            <a:t> vs Styph</a:t>
          </a:r>
        </a:p>
        <a:p>
          <a:r>
            <a:rPr lang="en-US" sz="1100" b="1" baseline="0"/>
            <a:t>Therapeutic, low and high dose ABT-263 (20 or 100 mg/kg/day)</a:t>
          </a:r>
        </a:p>
        <a:p>
          <a:r>
            <a:rPr lang="en-US" sz="1100" b="1" baseline="0"/>
            <a:t>day 22 sac (extra day between Levo removal and 1st tx day)</a:t>
          </a:r>
          <a:endParaRPr lang="en-US" sz="1100" b="1"/>
        </a:p>
      </xdr:txBody>
    </xdr:sp>
    <xdr:clientData/>
  </xdr:twoCellAnchor>
  <xdr:oneCellAnchor>
    <xdr:from>
      <xdr:col>15</xdr:col>
      <xdr:colOff>571500</xdr:colOff>
      <xdr:row>8</xdr:row>
      <xdr:rowOff>137584</xdr:rowOff>
    </xdr:from>
    <xdr:ext cx="184731" cy="264560"/>
    <xdr:sp macro="" textlink="">
      <xdr:nvSpPr>
        <xdr:cNvPr id="3" name="TextBox 2"/>
        <xdr:cNvSpPr txBox="1"/>
      </xdr:nvSpPr>
      <xdr:spPr>
        <a:xfrm>
          <a:off x="11506200" y="164253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2</xdr:col>
      <xdr:colOff>687915</xdr:colOff>
      <xdr:row>62</xdr:row>
      <xdr:rowOff>169334</xdr:rowOff>
    </xdr:from>
    <xdr:to>
      <xdr:col>12</xdr:col>
      <xdr:colOff>402167</xdr:colOff>
      <xdr:row>85</xdr:row>
      <xdr:rowOff>84667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457199</xdr:colOff>
      <xdr:row>46</xdr:row>
      <xdr:rowOff>23811</xdr:rowOff>
    </xdr:from>
    <xdr:to>
      <xdr:col>17</xdr:col>
      <xdr:colOff>476250</xdr:colOff>
      <xdr:row>64</xdr:row>
      <xdr:rowOff>161924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0.15758</cdr:x>
      <cdr:y>0.89247</cdr:y>
    </cdr:from>
    <cdr:to>
      <cdr:x>0.26667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42951" y="2767012"/>
          <a:ext cx="514350" cy="3333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HBSS</a:t>
          </a:r>
        </a:p>
      </cdr:txBody>
    </cdr:sp>
  </cdr:relSizeAnchor>
  <cdr:relSizeAnchor xmlns:cdr="http://schemas.openxmlformats.org/drawingml/2006/chartDrawing">
    <cdr:from>
      <cdr:x>0.32795</cdr:x>
      <cdr:y>0.86124</cdr:y>
    </cdr:from>
    <cdr:to>
      <cdr:x>0.43704</cdr:x>
      <cdr:y>0.96877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1546225" y="2670175"/>
          <a:ext cx="514350" cy="3333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ABT263</a:t>
          </a:r>
        </a:p>
        <a:p xmlns:a="http://schemas.openxmlformats.org/drawingml/2006/main">
          <a:r>
            <a:rPr lang="en-US" sz="1100"/>
            <a:t>ctrl</a:t>
          </a:r>
        </a:p>
      </cdr:txBody>
    </cdr:sp>
  </cdr:relSizeAnchor>
  <cdr:relSizeAnchor xmlns:cdr="http://schemas.openxmlformats.org/drawingml/2006/chartDrawing">
    <cdr:from>
      <cdr:x>0.47138</cdr:x>
      <cdr:y>0.85509</cdr:y>
    </cdr:from>
    <cdr:to>
      <cdr:x>0.58047</cdr:x>
      <cdr:y>0.97235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2222500" y="2651125"/>
          <a:ext cx="514350" cy="36353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S.typh</a:t>
          </a:r>
        </a:p>
        <a:p xmlns:a="http://schemas.openxmlformats.org/drawingml/2006/main">
          <a:r>
            <a:rPr lang="en-US" sz="1100"/>
            <a:t>fibrotic</a:t>
          </a:r>
        </a:p>
      </cdr:txBody>
    </cdr:sp>
  </cdr:relSizeAnchor>
  <cdr:relSizeAnchor xmlns:cdr="http://schemas.openxmlformats.org/drawingml/2006/chartDrawing">
    <cdr:from>
      <cdr:x>0.61684</cdr:x>
      <cdr:y>0.85202</cdr:y>
    </cdr:from>
    <cdr:to>
      <cdr:x>0.72593</cdr:x>
      <cdr:y>0.96928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2908300" y="2641600"/>
          <a:ext cx="514350" cy="36353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Tx</a:t>
          </a:r>
        </a:p>
        <a:p xmlns:a="http://schemas.openxmlformats.org/drawingml/2006/main">
          <a:r>
            <a:rPr lang="en-US" sz="1100"/>
            <a:t>Low</a:t>
          </a:r>
        </a:p>
      </cdr:txBody>
    </cdr:sp>
  </cdr:relSizeAnchor>
  <cdr:relSizeAnchor xmlns:cdr="http://schemas.openxmlformats.org/drawingml/2006/chartDrawing">
    <cdr:from>
      <cdr:x>0.80067</cdr:x>
      <cdr:y>0.85817</cdr:y>
    </cdr:from>
    <cdr:to>
      <cdr:x>0.90976</cdr:x>
      <cdr:y>0.97542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3775075" y="2660650"/>
          <a:ext cx="514350" cy="36353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Tx</a:t>
          </a:r>
        </a:p>
        <a:p xmlns:a="http://schemas.openxmlformats.org/drawingml/2006/main">
          <a:r>
            <a:rPr lang="en-US" sz="1100"/>
            <a:t>High</a:t>
          </a: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105833</xdr:colOff>
      <xdr:row>32</xdr:row>
      <xdr:rowOff>73024</xdr:rowOff>
    </xdr:from>
    <xdr:to>
      <xdr:col>12</xdr:col>
      <xdr:colOff>349249</xdr:colOff>
      <xdr:row>54</xdr:row>
      <xdr:rowOff>116416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6</xdr:col>
      <xdr:colOff>497416</xdr:colOff>
      <xdr:row>51</xdr:row>
      <xdr:rowOff>0</xdr:rowOff>
    </xdr:from>
    <xdr:ext cx="478977" cy="264560"/>
    <xdr:sp macro="" textlink="">
      <xdr:nvSpPr>
        <xdr:cNvPr id="3" name="TextBox 2"/>
        <xdr:cNvSpPr txBox="1"/>
      </xdr:nvSpPr>
      <xdr:spPr>
        <a:xfrm>
          <a:off x="5078941" y="9277350"/>
          <a:ext cx="47897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HBSS</a:t>
          </a:r>
        </a:p>
      </xdr:txBody>
    </xdr:sp>
    <xdr:clientData/>
  </xdr:one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0.33931</cdr:x>
      <cdr:y>0.81407</cdr:y>
    </cdr:from>
    <cdr:to>
      <cdr:x>0.45224</cdr:x>
      <cdr:y>0.92322</cdr:y>
    </cdr:to>
    <cdr:sp macro="" textlink="">
      <cdr:nvSpPr>
        <cdr:cNvPr id="2" name="TextBox 2"/>
        <cdr:cNvSpPr txBox="1"/>
      </cdr:nvSpPr>
      <cdr:spPr>
        <a:xfrm xmlns:a="http://schemas.openxmlformats.org/drawingml/2006/main">
          <a:off x="1881716" y="3257550"/>
          <a:ext cx="626262" cy="43678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ABT263</a:t>
          </a:r>
        </a:p>
        <a:p xmlns:a="http://schemas.openxmlformats.org/drawingml/2006/main">
          <a:r>
            <a:rPr lang="en-US" sz="1100"/>
            <a:t>alone</a:t>
          </a:r>
        </a:p>
      </cdr:txBody>
    </cdr:sp>
  </cdr:relSizeAnchor>
  <cdr:relSizeAnchor xmlns:cdr="http://schemas.openxmlformats.org/drawingml/2006/chartDrawing">
    <cdr:from>
      <cdr:x>0.63893</cdr:x>
      <cdr:y>0.82737</cdr:y>
    </cdr:from>
    <cdr:to>
      <cdr:x>0.73883</cdr:x>
      <cdr:y>0.93652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3543300" y="3310772"/>
          <a:ext cx="553998" cy="43678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Tx</a:t>
          </a:r>
          <a:r>
            <a:rPr lang="en-US" sz="1100" baseline="0"/>
            <a:t> low</a:t>
          </a:r>
        </a:p>
        <a:p xmlns:a="http://schemas.openxmlformats.org/drawingml/2006/main">
          <a:r>
            <a:rPr lang="en-US" sz="1100" baseline="0"/>
            <a:t>dose</a:t>
          </a:r>
          <a:endParaRPr lang="en-US" sz="1100"/>
        </a:p>
      </cdr:txBody>
    </cdr:sp>
  </cdr:relSizeAnchor>
  <cdr:relSizeAnchor xmlns:cdr="http://schemas.openxmlformats.org/drawingml/2006/chartDrawing">
    <cdr:from>
      <cdr:x>0.78206</cdr:x>
      <cdr:y>0.83258</cdr:y>
    </cdr:from>
    <cdr:to>
      <cdr:x>0.86474</cdr:x>
      <cdr:y>0.94174</cdr:y>
    </cdr:to>
    <cdr:sp macro="" textlink="">
      <cdr:nvSpPr>
        <cdr:cNvPr id="4" name="TextBox 2"/>
        <cdr:cNvSpPr txBox="1"/>
      </cdr:nvSpPr>
      <cdr:spPr>
        <a:xfrm xmlns:a="http://schemas.openxmlformats.org/drawingml/2006/main">
          <a:off x="4337050" y="3331632"/>
          <a:ext cx="458523" cy="43678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Tx</a:t>
          </a:r>
          <a:r>
            <a:rPr lang="en-US" sz="1100" baseline="0"/>
            <a:t> hi</a:t>
          </a:r>
        </a:p>
        <a:p xmlns:a="http://schemas.openxmlformats.org/drawingml/2006/main">
          <a:r>
            <a:rPr lang="en-US" sz="1100" baseline="0"/>
            <a:t>dose</a:t>
          </a:r>
          <a:endParaRPr lang="en-US" sz="1100"/>
        </a:p>
      </cdr:txBody>
    </cdr:sp>
  </cdr:relSizeAnchor>
  <cdr:relSizeAnchor xmlns:cdr="http://schemas.openxmlformats.org/drawingml/2006/chartDrawing">
    <cdr:from>
      <cdr:x>0.47672</cdr:x>
      <cdr:y>0.81936</cdr:y>
    </cdr:from>
    <cdr:to>
      <cdr:x>0.58648</cdr:x>
      <cdr:y>0.92851</cdr:y>
    </cdr:to>
    <cdr:sp macro="" textlink="">
      <cdr:nvSpPr>
        <cdr:cNvPr id="5" name="TextBox 2"/>
        <cdr:cNvSpPr txBox="1"/>
      </cdr:nvSpPr>
      <cdr:spPr>
        <a:xfrm xmlns:a="http://schemas.openxmlformats.org/drawingml/2006/main">
          <a:off x="2643716" y="3278716"/>
          <a:ext cx="608693" cy="43678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S.</a:t>
          </a:r>
          <a:r>
            <a:rPr lang="en-US" sz="1100" baseline="0"/>
            <a:t> typhi</a:t>
          </a:r>
        </a:p>
        <a:p xmlns:a="http://schemas.openxmlformats.org/drawingml/2006/main">
          <a:r>
            <a:rPr lang="en-US" sz="1100" baseline="0"/>
            <a:t>fibrotic</a:t>
          </a:r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9</xdr:row>
      <xdr:rowOff>0</xdr:rowOff>
    </xdr:from>
    <xdr:to>
      <xdr:col>14</xdr:col>
      <xdr:colOff>571500</xdr:colOff>
      <xdr:row>27</xdr:row>
      <xdr:rowOff>129116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0.1664</cdr:x>
      <cdr:y>0.83877</cdr:y>
    </cdr:from>
    <cdr:to>
      <cdr:x>0.88535</cdr:x>
      <cdr:y>0.95132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40033" y="2840634"/>
          <a:ext cx="3629439" cy="38116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0.11509</cdr:x>
      <cdr:y>0.83813</cdr:y>
    </cdr:from>
    <cdr:to>
      <cdr:x>0.97925</cdr:x>
      <cdr:y>0.93375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581025" y="2838450"/>
          <a:ext cx="4362450" cy="3238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              HBSS            ABT-263</a:t>
          </a:r>
          <a:r>
            <a:rPr lang="en-US" sz="1100" baseline="0"/>
            <a:t>       S. Typhi      Low ABT Tx    High ABT Tx</a:t>
          </a:r>
        </a:p>
        <a:p xmlns:a="http://schemas.openxmlformats.org/drawingml/2006/main">
          <a:endParaRPr lang="en-US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R50"/>
  <sheetViews>
    <sheetView topLeftCell="A17" workbookViewId="0">
      <selection activeCell="C48" sqref="C48"/>
    </sheetView>
  </sheetViews>
  <sheetFormatPr defaultRowHeight="14.25" x14ac:dyDescent="0.2"/>
  <cols>
    <col min="1" max="1" width="10" bestFit="1" customWidth="1"/>
    <col min="6" max="7" width="9.875" bestFit="1" customWidth="1"/>
    <col min="8" max="10" width="8.875" customWidth="1"/>
    <col min="11" max="16" width="9.875" bestFit="1" customWidth="1"/>
  </cols>
  <sheetData>
    <row r="1" spans="1:18" ht="18" x14ac:dyDescent="0.25">
      <c r="A1" s="1" t="s">
        <v>20</v>
      </c>
      <c r="B1" s="1" t="s">
        <v>21</v>
      </c>
      <c r="C1" s="1"/>
      <c r="F1" s="1"/>
      <c r="H1" t="s">
        <v>0</v>
      </c>
      <c r="I1" s="2">
        <v>43171</v>
      </c>
      <c r="M1" s="3"/>
      <c r="N1" s="3"/>
      <c r="O1" s="3"/>
      <c r="P1" s="3"/>
      <c r="Q1" s="4"/>
      <c r="R1" s="2"/>
    </row>
    <row r="2" spans="1:18" x14ac:dyDescent="0.2">
      <c r="A2" s="2"/>
      <c r="H2" t="s">
        <v>1</v>
      </c>
      <c r="I2" s="2">
        <v>43172</v>
      </c>
      <c r="Q2" s="2"/>
      <c r="R2" s="2"/>
    </row>
    <row r="3" spans="1:18" x14ac:dyDescent="0.2">
      <c r="B3" s="3" t="s">
        <v>2</v>
      </c>
      <c r="C3" s="3"/>
      <c r="D3" s="3" t="s">
        <v>3</v>
      </c>
      <c r="E3" s="3"/>
      <c r="G3" s="5"/>
      <c r="H3" t="s">
        <v>4</v>
      </c>
      <c r="I3" s="6">
        <v>43180</v>
      </c>
      <c r="J3">
        <f>I5-I2</f>
        <v>22</v>
      </c>
    </row>
    <row r="4" spans="1:18" x14ac:dyDescent="0.2">
      <c r="A4" s="2">
        <v>43165</v>
      </c>
      <c r="B4" t="s">
        <v>5</v>
      </c>
      <c r="G4" s="5"/>
      <c r="H4" s="5" t="s">
        <v>21</v>
      </c>
      <c r="I4" s="2" t="s">
        <v>23</v>
      </c>
      <c r="R4" s="2"/>
    </row>
    <row r="5" spans="1:18" x14ac:dyDescent="0.2">
      <c r="F5" s="6"/>
      <c r="G5" s="7" t="s">
        <v>22</v>
      </c>
      <c r="H5" t="s">
        <v>6</v>
      </c>
      <c r="I5" s="2">
        <v>43194</v>
      </c>
      <c r="J5" s="8" t="s">
        <v>24</v>
      </c>
      <c r="K5" s="9"/>
      <c r="L5" s="9"/>
      <c r="M5" s="9"/>
      <c r="N5" s="9"/>
      <c r="O5" s="9"/>
      <c r="P5" s="9"/>
      <c r="Q5" s="9"/>
      <c r="R5" s="2"/>
    </row>
    <row r="6" spans="1:18" x14ac:dyDescent="0.2">
      <c r="F6" s="6"/>
      <c r="G6" s="7"/>
      <c r="I6" s="2"/>
      <c r="J6" s="10"/>
      <c r="K6" s="11"/>
      <c r="L6" s="11"/>
      <c r="M6" s="11"/>
      <c r="N6" s="11"/>
      <c r="O6" s="11"/>
      <c r="P6" s="11"/>
      <c r="Q6" s="11"/>
      <c r="R6" s="2"/>
    </row>
    <row r="7" spans="1:18" x14ac:dyDescent="0.2">
      <c r="Q7" s="11"/>
      <c r="R7" s="2"/>
    </row>
    <row r="8" spans="1:18" x14ac:dyDescent="0.2">
      <c r="F8" s="12" t="s">
        <v>7</v>
      </c>
      <c r="G8" s="12" t="s">
        <v>8</v>
      </c>
      <c r="H8" s="12" t="s">
        <v>67</v>
      </c>
      <c r="I8" s="2"/>
      <c r="J8" s="10"/>
      <c r="K8" s="11"/>
      <c r="L8" s="11"/>
      <c r="M8" s="11"/>
      <c r="N8" s="11"/>
      <c r="O8" s="11"/>
      <c r="P8" s="11"/>
    </row>
    <row r="9" spans="1:18" x14ac:dyDescent="0.2">
      <c r="A9" s="13" t="s">
        <v>9</v>
      </c>
      <c r="B9" s="3"/>
      <c r="C9" s="3"/>
      <c r="D9" s="13"/>
      <c r="E9" s="14"/>
      <c r="F9" s="13" t="s">
        <v>10</v>
      </c>
      <c r="G9" s="13" t="s">
        <v>10</v>
      </c>
      <c r="H9" s="14" t="s">
        <v>11</v>
      </c>
      <c r="I9" s="3"/>
      <c r="J9" s="3"/>
      <c r="K9" s="15"/>
      <c r="L9" s="15"/>
      <c r="Q9" s="12"/>
      <c r="R9" s="12"/>
    </row>
    <row r="10" spans="1:18" ht="15" thickBot="1" x14ac:dyDescent="0.25">
      <c r="A10" s="13" t="s">
        <v>12</v>
      </c>
      <c r="B10" s="3"/>
      <c r="C10" s="3" t="s">
        <v>13</v>
      </c>
      <c r="D10" s="13" t="s">
        <v>14</v>
      </c>
      <c r="E10" s="14"/>
      <c r="F10" s="16">
        <v>43171</v>
      </c>
      <c r="G10" s="16">
        <v>43172</v>
      </c>
      <c r="H10" s="16">
        <v>43185</v>
      </c>
      <c r="I10" s="16">
        <v>43186</v>
      </c>
      <c r="J10" s="16">
        <v>43187</v>
      </c>
      <c r="K10" s="16">
        <v>43188</v>
      </c>
      <c r="L10" s="16">
        <v>43189</v>
      </c>
      <c r="M10" s="16">
        <v>43190</v>
      </c>
      <c r="N10" s="16">
        <v>43191</v>
      </c>
      <c r="O10" s="16">
        <v>43192</v>
      </c>
      <c r="P10" s="16">
        <v>43193</v>
      </c>
      <c r="Q10" s="13"/>
      <c r="R10" s="14"/>
    </row>
    <row r="11" spans="1:18" ht="15" thickBot="1" x14ac:dyDescent="0.25">
      <c r="A11" s="17" t="s">
        <v>15</v>
      </c>
      <c r="B11" s="18" t="s">
        <v>27</v>
      </c>
      <c r="C11" s="18">
        <v>1</v>
      </c>
      <c r="D11" s="19">
        <v>1</v>
      </c>
      <c r="E11" s="20" t="s">
        <v>16</v>
      </c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2"/>
      <c r="Q11" s="23"/>
      <c r="R11" s="23"/>
    </row>
    <row r="12" spans="1:18" ht="15" thickBot="1" x14ac:dyDescent="0.25">
      <c r="A12" s="24" t="s">
        <v>15</v>
      </c>
      <c r="B12" s="18" t="s">
        <v>28</v>
      </c>
      <c r="C12" s="25">
        <v>2</v>
      </c>
      <c r="D12" s="26">
        <v>1</v>
      </c>
      <c r="E12" s="27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9"/>
      <c r="Q12" s="23"/>
      <c r="R12" s="23"/>
    </row>
    <row r="13" spans="1:18" ht="15" thickBot="1" x14ac:dyDescent="0.25">
      <c r="A13" s="24" t="s">
        <v>15</v>
      </c>
      <c r="B13" s="18" t="s">
        <v>29</v>
      </c>
      <c r="C13" s="25">
        <v>3</v>
      </c>
      <c r="D13" s="26">
        <v>1</v>
      </c>
      <c r="E13" s="27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9"/>
      <c r="Q13" s="23"/>
      <c r="R13" s="23"/>
    </row>
    <row r="14" spans="1:18" ht="15" thickBot="1" x14ac:dyDescent="0.25">
      <c r="A14" s="24" t="s">
        <v>15</v>
      </c>
      <c r="B14" s="18" t="s">
        <v>30</v>
      </c>
      <c r="C14" s="25">
        <v>4</v>
      </c>
      <c r="D14" s="26">
        <v>1</v>
      </c>
      <c r="E14" s="27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9"/>
      <c r="Q14" s="23"/>
      <c r="R14" s="23"/>
    </row>
    <row r="15" spans="1:18" ht="15" thickBot="1" x14ac:dyDescent="0.25">
      <c r="A15" s="30" t="s">
        <v>15</v>
      </c>
      <c r="B15" s="18" t="s">
        <v>31</v>
      </c>
      <c r="C15" s="31">
        <v>5</v>
      </c>
      <c r="D15" s="32">
        <v>1</v>
      </c>
      <c r="E15" s="33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5"/>
      <c r="Q15" s="23"/>
      <c r="R15" s="23"/>
    </row>
    <row r="16" spans="1:18" ht="15" thickBot="1" x14ac:dyDescent="0.25">
      <c r="A16" s="36" t="s">
        <v>15</v>
      </c>
      <c r="B16" s="37" t="s">
        <v>32</v>
      </c>
      <c r="C16" s="37">
        <v>1</v>
      </c>
      <c r="D16" s="38">
        <v>2</v>
      </c>
      <c r="E16" s="20" t="s">
        <v>17</v>
      </c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2"/>
      <c r="Q16" s="23"/>
      <c r="R16" s="23"/>
    </row>
    <row r="17" spans="1:18" ht="15" thickBot="1" x14ac:dyDescent="0.25">
      <c r="A17" s="39" t="s">
        <v>15</v>
      </c>
      <c r="B17" s="37" t="s">
        <v>33</v>
      </c>
      <c r="C17" s="40">
        <v>2</v>
      </c>
      <c r="D17" s="41">
        <v>2</v>
      </c>
      <c r="E17" s="27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9"/>
      <c r="Q17" s="23"/>
      <c r="R17" s="23"/>
    </row>
    <row r="18" spans="1:18" ht="15" thickBot="1" x14ac:dyDescent="0.25">
      <c r="A18" s="39" t="s">
        <v>15</v>
      </c>
      <c r="B18" s="37" t="s">
        <v>34</v>
      </c>
      <c r="C18" s="40">
        <v>3</v>
      </c>
      <c r="D18" s="41">
        <v>2</v>
      </c>
      <c r="E18" s="27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9"/>
      <c r="Q18" s="23"/>
      <c r="R18" s="23"/>
    </row>
    <row r="19" spans="1:18" ht="15" thickBot="1" x14ac:dyDescent="0.25">
      <c r="A19" s="39" t="s">
        <v>15</v>
      </c>
      <c r="B19" s="37" t="s">
        <v>35</v>
      </c>
      <c r="C19" s="40">
        <v>4</v>
      </c>
      <c r="D19" s="41">
        <v>2</v>
      </c>
      <c r="E19" s="27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23"/>
      <c r="R19" s="23"/>
    </row>
    <row r="20" spans="1:18" ht="15" thickBot="1" x14ac:dyDescent="0.25">
      <c r="A20" s="42" t="s">
        <v>15</v>
      </c>
      <c r="B20" s="37" t="s">
        <v>36</v>
      </c>
      <c r="C20" s="43">
        <v>5</v>
      </c>
      <c r="D20" s="44">
        <v>2</v>
      </c>
      <c r="E20" s="33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5"/>
      <c r="Q20" s="23"/>
      <c r="R20" s="23"/>
    </row>
    <row r="21" spans="1:18" ht="15" thickBot="1" x14ac:dyDescent="0.25">
      <c r="A21" s="45" t="s">
        <v>18</v>
      </c>
      <c r="B21" s="46" t="s">
        <v>37</v>
      </c>
      <c r="C21" s="46">
        <v>1</v>
      </c>
      <c r="D21" s="47">
        <v>3</v>
      </c>
      <c r="E21" s="20" t="s">
        <v>19</v>
      </c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2"/>
      <c r="Q21" s="23"/>
      <c r="R21" s="23"/>
    </row>
    <row r="22" spans="1:18" ht="15" thickBot="1" x14ac:dyDescent="0.25">
      <c r="A22" s="48" t="s">
        <v>18</v>
      </c>
      <c r="B22" s="46" t="s">
        <v>38</v>
      </c>
      <c r="C22" s="49">
        <v>2</v>
      </c>
      <c r="D22" s="50">
        <v>3</v>
      </c>
      <c r="E22" s="27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9"/>
      <c r="Q22" s="23"/>
      <c r="R22" s="23"/>
    </row>
    <row r="23" spans="1:18" ht="15" thickBot="1" x14ac:dyDescent="0.25">
      <c r="A23" s="48" t="s">
        <v>18</v>
      </c>
      <c r="B23" s="46" t="s">
        <v>39</v>
      </c>
      <c r="C23" s="49">
        <v>3</v>
      </c>
      <c r="D23" s="50">
        <v>3</v>
      </c>
      <c r="E23" s="27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9"/>
      <c r="Q23" s="23"/>
      <c r="R23" s="23"/>
    </row>
    <row r="24" spans="1:18" ht="15" thickBot="1" x14ac:dyDescent="0.25">
      <c r="A24" s="48" t="s">
        <v>18</v>
      </c>
      <c r="B24" s="46" t="s">
        <v>40</v>
      </c>
      <c r="C24" s="49">
        <v>4</v>
      </c>
      <c r="D24" s="50">
        <v>3</v>
      </c>
      <c r="E24" s="27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9"/>
      <c r="Q24" s="23"/>
      <c r="R24" s="23"/>
    </row>
    <row r="25" spans="1:18" ht="15" thickBot="1" x14ac:dyDescent="0.25">
      <c r="A25" s="48" t="s">
        <v>18</v>
      </c>
      <c r="B25" s="46" t="s">
        <v>41</v>
      </c>
      <c r="C25" s="49">
        <v>5</v>
      </c>
      <c r="D25" s="50">
        <v>3</v>
      </c>
      <c r="E25" s="27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9"/>
      <c r="Q25" s="23"/>
      <c r="R25" s="23"/>
    </row>
    <row r="26" spans="1:18" ht="15" thickBot="1" x14ac:dyDescent="0.25">
      <c r="A26" s="48" t="s">
        <v>18</v>
      </c>
      <c r="B26" s="46" t="s">
        <v>42</v>
      </c>
      <c r="C26" s="49">
        <v>1</v>
      </c>
      <c r="D26" s="50">
        <v>4</v>
      </c>
      <c r="E26" s="27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23"/>
      <c r="R26" s="23"/>
    </row>
    <row r="27" spans="1:18" ht="15" thickBot="1" x14ac:dyDescent="0.25">
      <c r="A27" s="48" t="s">
        <v>18</v>
      </c>
      <c r="B27" s="46" t="s">
        <v>43</v>
      </c>
      <c r="C27" s="49">
        <v>2</v>
      </c>
      <c r="D27" s="50">
        <v>4</v>
      </c>
      <c r="E27" s="27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9"/>
      <c r="Q27" s="23"/>
      <c r="R27" s="23"/>
    </row>
    <row r="28" spans="1:18" ht="15" thickBot="1" x14ac:dyDescent="0.25">
      <c r="A28" s="48" t="s">
        <v>18</v>
      </c>
      <c r="B28" s="46" t="s">
        <v>44</v>
      </c>
      <c r="C28" s="49">
        <v>3</v>
      </c>
      <c r="D28" s="50">
        <v>4</v>
      </c>
      <c r="E28" s="27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9"/>
      <c r="Q28" s="23"/>
      <c r="R28" s="23"/>
    </row>
    <row r="29" spans="1:18" ht="15" thickBot="1" x14ac:dyDescent="0.25">
      <c r="A29" s="48" t="s">
        <v>18</v>
      </c>
      <c r="B29" s="46" t="s">
        <v>45</v>
      </c>
      <c r="C29" s="49">
        <v>4</v>
      </c>
      <c r="D29" s="50">
        <v>4</v>
      </c>
      <c r="E29" s="51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3"/>
      <c r="Q29" s="54"/>
      <c r="R29" s="54"/>
    </row>
    <row r="30" spans="1:18" ht="15" thickBot="1" x14ac:dyDescent="0.25">
      <c r="A30" s="55" t="s">
        <v>18</v>
      </c>
      <c r="B30" s="46" t="s">
        <v>46</v>
      </c>
      <c r="C30" s="56">
        <v>5</v>
      </c>
      <c r="D30" s="57">
        <v>4</v>
      </c>
      <c r="E30" s="58"/>
      <c r="F30" s="59"/>
      <c r="G30" s="59"/>
      <c r="H30" s="59"/>
      <c r="I30" s="59"/>
      <c r="J30" s="59"/>
      <c r="K30" s="59"/>
      <c r="L30" s="59"/>
      <c r="M30" s="59"/>
      <c r="N30" s="59"/>
      <c r="O30" s="59"/>
      <c r="P30" s="60"/>
      <c r="Q30" s="54"/>
      <c r="R30" s="54"/>
    </row>
    <row r="31" spans="1:18" ht="15" thickBot="1" x14ac:dyDescent="0.25">
      <c r="A31" s="66" t="s">
        <v>18</v>
      </c>
      <c r="B31" s="67" t="s">
        <v>47</v>
      </c>
      <c r="C31" s="67">
        <v>1</v>
      </c>
      <c r="D31" s="68">
        <v>5</v>
      </c>
      <c r="E31" s="20" t="s">
        <v>25</v>
      </c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2"/>
      <c r="Q31" s="23"/>
      <c r="R31" s="23"/>
    </row>
    <row r="32" spans="1:18" ht="15" thickBot="1" x14ac:dyDescent="0.25">
      <c r="A32" s="69" t="s">
        <v>18</v>
      </c>
      <c r="B32" s="67" t="s">
        <v>48</v>
      </c>
      <c r="C32" s="70">
        <v>2</v>
      </c>
      <c r="D32" s="71">
        <v>5</v>
      </c>
      <c r="E32" s="27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9"/>
      <c r="Q32" s="23"/>
      <c r="R32" s="23"/>
    </row>
    <row r="33" spans="1:18" ht="15" thickBot="1" x14ac:dyDescent="0.25">
      <c r="A33" s="69" t="s">
        <v>18</v>
      </c>
      <c r="B33" s="67" t="s">
        <v>49</v>
      </c>
      <c r="C33" s="70">
        <v>3</v>
      </c>
      <c r="D33" s="71">
        <v>5</v>
      </c>
      <c r="E33" s="27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9"/>
      <c r="Q33" s="23"/>
      <c r="R33" s="23"/>
    </row>
    <row r="34" spans="1:18" ht="15" thickBot="1" x14ac:dyDescent="0.25">
      <c r="A34" s="69" t="s">
        <v>18</v>
      </c>
      <c r="B34" s="67" t="s">
        <v>50</v>
      </c>
      <c r="C34" s="70">
        <v>4</v>
      </c>
      <c r="D34" s="71">
        <v>5</v>
      </c>
      <c r="E34" s="27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9"/>
      <c r="Q34" s="23"/>
      <c r="R34" s="23"/>
    </row>
    <row r="35" spans="1:18" ht="15" thickBot="1" x14ac:dyDescent="0.25">
      <c r="A35" s="69" t="s">
        <v>18</v>
      </c>
      <c r="B35" s="67" t="s">
        <v>51</v>
      </c>
      <c r="C35" s="70">
        <v>5</v>
      </c>
      <c r="D35" s="71">
        <v>5</v>
      </c>
      <c r="E35" s="27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9"/>
      <c r="Q35" s="23"/>
      <c r="R35" s="23"/>
    </row>
    <row r="36" spans="1:18" ht="15" thickBot="1" x14ac:dyDescent="0.25">
      <c r="A36" s="69" t="s">
        <v>18</v>
      </c>
      <c r="B36" s="67" t="s">
        <v>52</v>
      </c>
      <c r="C36" s="70">
        <v>1</v>
      </c>
      <c r="D36" s="71">
        <v>6</v>
      </c>
      <c r="E36" s="27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9"/>
      <c r="Q36" s="23"/>
      <c r="R36" s="23"/>
    </row>
    <row r="37" spans="1:18" ht="15" thickBot="1" x14ac:dyDescent="0.25">
      <c r="A37" s="69" t="s">
        <v>18</v>
      </c>
      <c r="B37" s="67" t="s">
        <v>53</v>
      </c>
      <c r="C37" s="70">
        <v>2</v>
      </c>
      <c r="D37" s="71">
        <v>6</v>
      </c>
      <c r="E37" s="27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9"/>
      <c r="Q37" s="23"/>
      <c r="R37" s="23"/>
    </row>
    <row r="38" spans="1:18" ht="15" thickBot="1" x14ac:dyDescent="0.25">
      <c r="A38" s="69" t="s">
        <v>18</v>
      </c>
      <c r="B38" s="67" t="s">
        <v>54</v>
      </c>
      <c r="C38" s="70">
        <v>3</v>
      </c>
      <c r="D38" s="71">
        <v>6</v>
      </c>
      <c r="E38" s="27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9"/>
      <c r="Q38" s="23"/>
      <c r="R38" s="23"/>
    </row>
    <row r="39" spans="1:18" ht="15" thickBot="1" x14ac:dyDescent="0.25">
      <c r="A39" s="69" t="s">
        <v>18</v>
      </c>
      <c r="B39" s="67" t="s">
        <v>55</v>
      </c>
      <c r="C39" s="70">
        <v>4</v>
      </c>
      <c r="D39" s="71">
        <v>6</v>
      </c>
      <c r="E39" s="27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9"/>
      <c r="Q39" s="23"/>
      <c r="R39" s="23"/>
    </row>
    <row r="40" spans="1:18" ht="15" thickBot="1" x14ac:dyDescent="0.25">
      <c r="A40" s="72" t="s">
        <v>18</v>
      </c>
      <c r="B40" s="67" t="s">
        <v>56</v>
      </c>
      <c r="C40" s="73">
        <v>5</v>
      </c>
      <c r="D40" s="74">
        <v>6</v>
      </c>
      <c r="E40" s="75"/>
      <c r="F40" s="76"/>
      <c r="G40" s="76"/>
      <c r="H40" s="76"/>
      <c r="I40" s="76"/>
      <c r="J40" s="76"/>
      <c r="K40" s="76"/>
      <c r="L40" s="76"/>
      <c r="M40" s="76"/>
      <c r="N40" s="76"/>
      <c r="O40" s="76"/>
      <c r="P40" s="77"/>
      <c r="Q40" s="23"/>
      <c r="R40" s="23"/>
    </row>
    <row r="41" spans="1:18" ht="15" thickBot="1" x14ac:dyDescent="0.25">
      <c r="A41" s="64" t="s">
        <v>18</v>
      </c>
      <c r="B41" s="61" t="s">
        <v>57</v>
      </c>
      <c r="C41" s="61">
        <v>1</v>
      </c>
      <c r="D41" s="63">
        <v>7</v>
      </c>
      <c r="E41" s="27" t="s">
        <v>26</v>
      </c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3"/>
      <c r="R41" s="23"/>
    </row>
    <row r="42" spans="1:18" ht="15" thickBot="1" x14ac:dyDescent="0.25">
      <c r="A42" s="64" t="s">
        <v>18</v>
      </c>
      <c r="B42" s="61" t="s">
        <v>58</v>
      </c>
      <c r="C42" s="62">
        <v>2</v>
      </c>
      <c r="D42" s="63">
        <v>7</v>
      </c>
      <c r="E42" s="27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3"/>
      <c r="R42" s="23"/>
    </row>
    <row r="43" spans="1:18" ht="15" thickBot="1" x14ac:dyDescent="0.25">
      <c r="A43" s="64" t="s">
        <v>18</v>
      </c>
      <c r="B43" s="61" t="s">
        <v>59</v>
      </c>
      <c r="C43" s="62">
        <v>3</v>
      </c>
      <c r="D43" s="63">
        <v>7</v>
      </c>
      <c r="E43" s="27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3"/>
      <c r="R43" s="23"/>
    </row>
    <row r="44" spans="1:18" ht="15" thickBot="1" x14ac:dyDescent="0.25">
      <c r="A44" s="64" t="s">
        <v>18</v>
      </c>
      <c r="B44" s="61" t="s">
        <v>60</v>
      </c>
      <c r="C44" s="62">
        <v>4</v>
      </c>
      <c r="D44" s="63">
        <v>7</v>
      </c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3"/>
      <c r="R44" s="23"/>
    </row>
    <row r="45" spans="1:18" ht="15" thickBot="1" x14ac:dyDescent="0.25">
      <c r="A45" s="64" t="s">
        <v>18</v>
      </c>
      <c r="B45" s="61" t="s">
        <v>61</v>
      </c>
      <c r="C45" s="62">
        <v>5</v>
      </c>
      <c r="D45" s="63">
        <v>7</v>
      </c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3"/>
      <c r="R45" s="23"/>
    </row>
    <row r="46" spans="1:18" ht="15" thickBot="1" x14ac:dyDescent="0.25">
      <c r="A46" s="64" t="s">
        <v>18</v>
      </c>
      <c r="B46" s="61" t="s">
        <v>62</v>
      </c>
      <c r="C46" s="62">
        <v>1</v>
      </c>
      <c r="D46" s="63">
        <v>8</v>
      </c>
      <c r="E46" s="78"/>
      <c r="F46" s="78"/>
      <c r="G46" s="78"/>
      <c r="H46" s="78"/>
      <c r="I46" s="86"/>
      <c r="J46" s="86"/>
      <c r="K46" s="86"/>
      <c r="L46" s="86"/>
      <c r="M46" s="86"/>
      <c r="N46" s="86"/>
      <c r="O46" s="86"/>
      <c r="P46" s="86"/>
      <c r="Q46" s="11"/>
      <c r="R46" s="11"/>
    </row>
    <row r="47" spans="1:18" ht="15" thickBot="1" x14ac:dyDescent="0.25">
      <c r="A47" s="64" t="s">
        <v>18</v>
      </c>
      <c r="B47" s="61" t="s">
        <v>63</v>
      </c>
      <c r="C47" s="62">
        <v>2</v>
      </c>
      <c r="D47" s="63">
        <v>8</v>
      </c>
      <c r="E47" s="78"/>
      <c r="F47" s="78"/>
      <c r="G47" s="78"/>
      <c r="H47" s="78"/>
      <c r="I47" s="78"/>
      <c r="J47" s="78"/>
      <c r="K47" s="78"/>
      <c r="L47" s="78"/>
      <c r="M47" s="78"/>
      <c r="N47" s="78"/>
      <c r="O47" s="78"/>
      <c r="P47" s="78"/>
      <c r="Q47" s="11"/>
      <c r="R47" s="11"/>
    </row>
    <row r="48" spans="1:18" ht="15" thickBot="1" x14ac:dyDescent="0.25">
      <c r="A48" s="64" t="s">
        <v>18</v>
      </c>
      <c r="B48" s="61" t="s">
        <v>64</v>
      </c>
      <c r="C48" s="62">
        <v>3</v>
      </c>
      <c r="D48" s="63">
        <v>8</v>
      </c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</row>
    <row r="49" spans="1:16" ht="15" thickBot="1" x14ac:dyDescent="0.25">
      <c r="A49" s="64" t="s">
        <v>18</v>
      </c>
      <c r="B49" s="61" t="s">
        <v>65</v>
      </c>
      <c r="C49" s="62">
        <v>4</v>
      </c>
      <c r="D49" s="63">
        <v>8</v>
      </c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</row>
    <row r="50" spans="1:16" ht="15" thickBot="1" x14ac:dyDescent="0.25">
      <c r="A50" s="64" t="s">
        <v>18</v>
      </c>
      <c r="B50" s="61" t="s">
        <v>66</v>
      </c>
      <c r="C50" s="65">
        <v>5</v>
      </c>
      <c r="D50" s="63">
        <v>8</v>
      </c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</row>
  </sheetData>
  <pageMargins left="0.7" right="0.7" top="0.75" bottom="0.75" header="0.3" footer="0.3"/>
  <pageSetup scale="54" orientation="portrait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8"/>
  <sheetViews>
    <sheetView zoomScale="80" zoomScaleNormal="80" workbookViewId="0">
      <selection activeCell="D1" sqref="D1:E39"/>
    </sheetView>
  </sheetViews>
  <sheetFormatPr defaultRowHeight="14.25" x14ac:dyDescent="0.2"/>
  <cols>
    <col min="1" max="1" width="14.25" bestFit="1" customWidth="1"/>
    <col min="5" max="5" width="10.125" bestFit="1" customWidth="1"/>
  </cols>
  <sheetData>
    <row r="1" spans="1:7" x14ac:dyDescent="0.2">
      <c r="A1" t="s">
        <v>296</v>
      </c>
      <c r="B1" t="s">
        <v>79</v>
      </c>
      <c r="C1" t="s">
        <v>297</v>
      </c>
      <c r="D1" t="s">
        <v>298</v>
      </c>
      <c r="E1" t="s">
        <v>299</v>
      </c>
      <c r="F1" t="s">
        <v>300</v>
      </c>
      <c r="G1" t="s">
        <v>301</v>
      </c>
    </row>
    <row r="2" spans="1:7" x14ac:dyDescent="0.2">
      <c r="A2" s="11" t="s">
        <v>302</v>
      </c>
      <c r="B2">
        <v>1</v>
      </c>
      <c r="C2" t="s">
        <v>290</v>
      </c>
      <c r="D2">
        <v>0</v>
      </c>
      <c r="E2">
        <v>0</v>
      </c>
      <c r="F2">
        <v>-14.890598297119141</v>
      </c>
      <c r="G2">
        <v>1.4279521910388999</v>
      </c>
    </row>
    <row r="3" spans="1:7" x14ac:dyDescent="0.2">
      <c r="A3" s="11" t="s">
        <v>303</v>
      </c>
      <c r="B3">
        <v>1</v>
      </c>
      <c r="C3" t="s">
        <v>290</v>
      </c>
      <c r="D3">
        <v>0</v>
      </c>
      <c r="E3">
        <v>0</v>
      </c>
      <c r="F3">
        <v>-16.119070053100586</v>
      </c>
      <c r="G3">
        <v>0.6094061318543359</v>
      </c>
    </row>
    <row r="4" spans="1:7" x14ac:dyDescent="0.2">
      <c r="A4" s="11" t="s">
        <v>304</v>
      </c>
      <c r="B4">
        <v>1</v>
      </c>
      <c r="C4" t="s">
        <v>290</v>
      </c>
      <c r="D4">
        <v>0</v>
      </c>
      <c r="E4">
        <v>0</v>
      </c>
      <c r="F4">
        <v>-15.888515472412109</v>
      </c>
      <c r="G4">
        <v>0.71500761013854019</v>
      </c>
    </row>
    <row r="5" spans="1:7" x14ac:dyDescent="0.2">
      <c r="A5" s="11" t="s">
        <v>305</v>
      </c>
      <c r="B5">
        <v>1</v>
      </c>
      <c r="C5" t="s">
        <v>290</v>
      </c>
      <c r="D5">
        <v>0</v>
      </c>
      <c r="E5">
        <v>0</v>
      </c>
      <c r="F5">
        <v>-15.690258026123047</v>
      </c>
      <c r="G5">
        <v>0.82033662647385652</v>
      </c>
    </row>
    <row r="6" spans="1:7" x14ac:dyDescent="0.2">
      <c r="A6" s="11" t="s">
        <v>306</v>
      </c>
      <c r="B6">
        <v>1</v>
      </c>
      <c r="C6" t="s">
        <v>290</v>
      </c>
      <c r="D6">
        <v>0</v>
      </c>
      <c r="E6">
        <v>0</v>
      </c>
      <c r="F6">
        <v>-14.434288024902344</v>
      </c>
      <c r="G6">
        <v>1.9591908616935874</v>
      </c>
    </row>
    <row r="7" spans="1:7" x14ac:dyDescent="0.2">
      <c r="A7" s="11" t="s">
        <v>307</v>
      </c>
      <c r="B7">
        <v>2</v>
      </c>
      <c r="C7" t="s">
        <v>290</v>
      </c>
      <c r="D7">
        <v>0</v>
      </c>
      <c r="E7">
        <v>100</v>
      </c>
      <c r="F7">
        <v>-14.742710113525391</v>
      </c>
      <c r="G7">
        <v>1.5820945935235227</v>
      </c>
    </row>
    <row r="8" spans="1:7" x14ac:dyDescent="0.2">
      <c r="A8" s="11" t="s">
        <v>308</v>
      </c>
      <c r="B8">
        <v>2</v>
      </c>
      <c r="C8" t="s">
        <v>290</v>
      </c>
      <c r="D8">
        <v>0</v>
      </c>
      <c r="E8">
        <v>100</v>
      </c>
      <c r="F8">
        <v>-15.31092643737793</v>
      </c>
      <c r="G8">
        <v>1.0670439037303592</v>
      </c>
    </row>
    <row r="9" spans="1:7" x14ac:dyDescent="0.2">
      <c r="A9" s="11" t="s">
        <v>309</v>
      </c>
      <c r="B9">
        <v>2</v>
      </c>
      <c r="C9" t="s">
        <v>290</v>
      </c>
      <c r="D9">
        <v>0</v>
      </c>
      <c r="E9">
        <v>100</v>
      </c>
      <c r="F9">
        <v>-15.302938461303711</v>
      </c>
      <c r="G9">
        <v>1.0729683446144862</v>
      </c>
    </row>
    <row r="10" spans="1:7" x14ac:dyDescent="0.2">
      <c r="A10" s="11" t="s">
        <v>310</v>
      </c>
      <c r="B10">
        <v>2</v>
      </c>
      <c r="C10" t="s">
        <v>290</v>
      </c>
      <c r="D10">
        <v>0</v>
      </c>
      <c r="E10">
        <v>100</v>
      </c>
      <c r="F10">
        <v>-13.925413131713867</v>
      </c>
      <c r="G10">
        <v>2.7878111665485754</v>
      </c>
    </row>
    <row r="11" spans="1:7" x14ac:dyDescent="0.2">
      <c r="A11" s="11" t="s">
        <v>311</v>
      </c>
      <c r="B11">
        <v>2</v>
      </c>
      <c r="C11" t="s">
        <v>290</v>
      </c>
      <c r="D11">
        <v>0</v>
      </c>
      <c r="E11">
        <v>100</v>
      </c>
      <c r="F11">
        <v>-14.667839050292969</v>
      </c>
      <c r="G11">
        <v>1.6663678664668822</v>
      </c>
    </row>
    <row r="12" spans="1:7" x14ac:dyDescent="0.2">
      <c r="A12" s="11" t="s">
        <v>312</v>
      </c>
      <c r="B12">
        <v>3</v>
      </c>
      <c r="C12" t="s">
        <v>290</v>
      </c>
      <c r="D12">
        <v>1</v>
      </c>
      <c r="E12">
        <v>0</v>
      </c>
      <c r="F12">
        <v>-13.239904403686523</v>
      </c>
      <c r="G12">
        <v>4.4835502624807946</v>
      </c>
    </row>
    <row r="13" spans="1:7" x14ac:dyDescent="0.2">
      <c r="A13" s="11" t="s">
        <v>313</v>
      </c>
      <c r="B13">
        <v>3</v>
      </c>
      <c r="C13" t="s">
        <v>290</v>
      </c>
      <c r="D13">
        <v>1</v>
      </c>
      <c r="E13">
        <v>0</v>
      </c>
      <c r="F13">
        <v>-13.604049682617188</v>
      </c>
      <c r="G13">
        <v>3.48340034893946</v>
      </c>
    </row>
    <row r="14" spans="1:7" x14ac:dyDescent="0.2">
      <c r="A14" s="11" t="s">
        <v>314</v>
      </c>
      <c r="B14">
        <v>3</v>
      </c>
      <c r="C14" t="s">
        <v>290</v>
      </c>
      <c r="D14">
        <v>1</v>
      </c>
      <c r="E14">
        <v>0</v>
      </c>
      <c r="F14">
        <v>-13.416620254516602</v>
      </c>
      <c r="G14">
        <v>3.9666626868332311</v>
      </c>
    </row>
    <row r="15" spans="1:7" x14ac:dyDescent="0.2">
      <c r="A15" s="11" t="s">
        <v>315</v>
      </c>
      <c r="B15">
        <v>3</v>
      </c>
      <c r="C15" t="s">
        <v>290</v>
      </c>
      <c r="D15">
        <v>1</v>
      </c>
      <c r="E15">
        <v>0</v>
      </c>
      <c r="F15">
        <v>-14.038328170776367</v>
      </c>
      <c r="G15">
        <v>2.5779384234659379</v>
      </c>
    </row>
    <row r="16" spans="1:7" x14ac:dyDescent="0.2">
      <c r="A16" s="11" t="s">
        <v>316</v>
      </c>
      <c r="B16">
        <v>3</v>
      </c>
      <c r="C16" t="s">
        <v>290</v>
      </c>
      <c r="D16">
        <v>1</v>
      </c>
      <c r="E16">
        <v>0</v>
      </c>
      <c r="F16">
        <v>-13.90959358215332</v>
      </c>
      <c r="G16">
        <v>2.8185484996077128</v>
      </c>
    </row>
    <row r="17" spans="1:7" x14ac:dyDescent="0.2">
      <c r="A17" s="11" t="s">
        <v>317</v>
      </c>
      <c r="B17">
        <v>3</v>
      </c>
      <c r="C17" t="s">
        <v>290</v>
      </c>
      <c r="D17">
        <v>1</v>
      </c>
      <c r="E17">
        <v>0</v>
      </c>
      <c r="F17">
        <v>-12.215232849121094</v>
      </c>
      <c r="G17">
        <v>9.1217657742216716</v>
      </c>
    </row>
    <row r="18" spans="1:7" x14ac:dyDescent="0.2">
      <c r="A18" s="11" t="s">
        <v>318</v>
      </c>
      <c r="B18">
        <v>3</v>
      </c>
      <c r="C18" t="s">
        <v>290</v>
      </c>
      <c r="D18">
        <v>1</v>
      </c>
      <c r="E18">
        <v>0</v>
      </c>
      <c r="F18">
        <v>-13.460651397705078</v>
      </c>
      <c r="G18">
        <v>3.8474286627814247</v>
      </c>
    </row>
    <row r="19" spans="1:7" x14ac:dyDescent="0.2">
      <c r="A19" s="11" t="s">
        <v>319</v>
      </c>
      <c r="B19">
        <v>3</v>
      </c>
      <c r="C19" t="s">
        <v>290</v>
      </c>
      <c r="D19">
        <v>1</v>
      </c>
      <c r="E19">
        <v>0</v>
      </c>
      <c r="F19">
        <v>-13.739236831665039</v>
      </c>
      <c r="G19">
        <v>3.1718161356055536</v>
      </c>
    </row>
    <row r="20" spans="1:7" x14ac:dyDescent="0.2">
      <c r="A20" s="11" t="s">
        <v>320</v>
      </c>
      <c r="B20">
        <v>3</v>
      </c>
      <c r="C20" t="s">
        <v>290</v>
      </c>
      <c r="D20">
        <v>1</v>
      </c>
      <c r="E20">
        <v>0</v>
      </c>
      <c r="F20">
        <v>-13.381547927856445</v>
      </c>
      <c r="G20">
        <v>4.0642750697429451</v>
      </c>
    </row>
    <row r="21" spans="1:7" x14ac:dyDescent="0.2">
      <c r="A21" s="11" t="s">
        <v>321</v>
      </c>
      <c r="B21">
        <v>3</v>
      </c>
      <c r="C21" t="s">
        <v>290</v>
      </c>
      <c r="D21">
        <v>1</v>
      </c>
      <c r="E21">
        <v>0</v>
      </c>
      <c r="F21">
        <v>-12.901948928833008</v>
      </c>
      <c r="G21">
        <v>5.6670465220371549</v>
      </c>
    </row>
    <row r="22" spans="1:7" x14ac:dyDescent="0.2">
      <c r="A22" s="11" t="s">
        <v>322</v>
      </c>
      <c r="B22">
        <v>4</v>
      </c>
      <c r="C22" t="s">
        <v>290</v>
      </c>
      <c r="D22">
        <v>1</v>
      </c>
      <c r="E22">
        <v>20</v>
      </c>
      <c r="F22">
        <v>-13.707439422607422</v>
      </c>
      <c r="G22">
        <v>3.2424999497610756</v>
      </c>
    </row>
    <row r="23" spans="1:7" x14ac:dyDescent="0.2">
      <c r="A23" s="11" t="s">
        <v>323</v>
      </c>
      <c r="B23">
        <v>4</v>
      </c>
      <c r="C23" t="s">
        <v>290</v>
      </c>
      <c r="D23">
        <v>1</v>
      </c>
      <c r="E23">
        <v>20</v>
      </c>
      <c r="F23">
        <v>-14.586410522460938</v>
      </c>
      <c r="G23">
        <v>1.7631258450365954</v>
      </c>
    </row>
    <row r="24" spans="1:7" x14ac:dyDescent="0.2">
      <c r="A24" s="11" t="s">
        <v>324</v>
      </c>
      <c r="B24">
        <v>4</v>
      </c>
      <c r="C24" t="s">
        <v>290</v>
      </c>
      <c r="D24">
        <v>1</v>
      </c>
      <c r="E24">
        <v>20</v>
      </c>
      <c r="F24">
        <v>-15.268589019775391</v>
      </c>
      <c r="G24">
        <v>1.0988214320462482</v>
      </c>
    </row>
    <row r="25" spans="1:7" x14ac:dyDescent="0.2">
      <c r="A25" s="11" t="s">
        <v>325</v>
      </c>
      <c r="B25">
        <v>4</v>
      </c>
      <c r="C25" t="s">
        <v>290</v>
      </c>
      <c r="D25">
        <v>1</v>
      </c>
      <c r="E25">
        <v>20</v>
      </c>
      <c r="F25">
        <v>-14.263683319091797</v>
      </c>
      <c r="G25">
        <v>2.2051283882396162</v>
      </c>
    </row>
    <row r="26" spans="1:7" x14ac:dyDescent="0.2">
      <c r="A26" s="11" t="s">
        <v>326</v>
      </c>
      <c r="B26">
        <v>4</v>
      </c>
      <c r="C26" t="s">
        <v>290</v>
      </c>
      <c r="D26">
        <v>1</v>
      </c>
      <c r="E26">
        <v>20</v>
      </c>
      <c r="F26">
        <v>-15.546375274658203</v>
      </c>
      <c r="G26">
        <v>0.90636917377257098</v>
      </c>
    </row>
    <row r="27" spans="1:7" x14ac:dyDescent="0.2">
      <c r="A27" s="11" t="s">
        <v>327</v>
      </c>
      <c r="B27">
        <v>4</v>
      </c>
      <c r="C27" t="s">
        <v>290</v>
      </c>
      <c r="D27">
        <v>1</v>
      </c>
      <c r="E27">
        <v>20</v>
      </c>
      <c r="F27">
        <v>-14.966083526611328</v>
      </c>
      <c r="G27">
        <v>1.355159296881417</v>
      </c>
    </row>
    <row r="28" spans="1:7" x14ac:dyDescent="0.2">
      <c r="A28" s="11" t="s">
        <v>328</v>
      </c>
      <c r="B28">
        <v>4</v>
      </c>
      <c r="C28" t="s">
        <v>290</v>
      </c>
      <c r="D28">
        <v>1</v>
      </c>
      <c r="E28">
        <v>20</v>
      </c>
      <c r="F28">
        <v>-14.006216049194336</v>
      </c>
      <c r="G28">
        <v>2.6359626448190667</v>
      </c>
    </row>
    <row r="29" spans="1:7" x14ac:dyDescent="0.2">
      <c r="A29" s="11" t="s">
        <v>329</v>
      </c>
      <c r="B29">
        <v>4</v>
      </c>
      <c r="C29" t="s">
        <v>290</v>
      </c>
      <c r="D29">
        <v>1</v>
      </c>
      <c r="E29">
        <v>20</v>
      </c>
      <c r="F29">
        <v>-14.715482711791992</v>
      </c>
      <c r="G29">
        <v>1.6122363588516808</v>
      </c>
    </row>
    <row r="30" spans="1:7" x14ac:dyDescent="0.2">
      <c r="A30" s="11" t="s">
        <v>330</v>
      </c>
      <c r="B30">
        <v>4</v>
      </c>
      <c r="C30" t="s">
        <v>290</v>
      </c>
      <c r="D30">
        <v>1</v>
      </c>
      <c r="E30">
        <v>20</v>
      </c>
      <c r="F30">
        <v>-14.109128952026367</v>
      </c>
      <c r="G30">
        <v>2.4544793391403155</v>
      </c>
    </row>
    <row r="31" spans="1:7" x14ac:dyDescent="0.2">
      <c r="A31" s="11" t="s">
        <v>331</v>
      </c>
      <c r="B31">
        <v>4</v>
      </c>
      <c r="C31" t="s">
        <v>290</v>
      </c>
      <c r="D31">
        <v>1</v>
      </c>
      <c r="E31">
        <v>20</v>
      </c>
      <c r="F31">
        <v>-12.614053726196289</v>
      </c>
      <c r="G31">
        <v>6.9186580986584199</v>
      </c>
    </row>
    <row r="32" spans="1:7" x14ac:dyDescent="0.2">
      <c r="A32" s="11" t="s">
        <v>332</v>
      </c>
      <c r="B32">
        <v>5</v>
      </c>
      <c r="C32" t="s">
        <v>290</v>
      </c>
      <c r="D32">
        <v>1</v>
      </c>
      <c r="E32">
        <v>100</v>
      </c>
      <c r="F32">
        <v>-14.354833602905273</v>
      </c>
      <c r="G32">
        <v>2.0701170900730461</v>
      </c>
    </row>
    <row r="33" spans="1:7" x14ac:dyDescent="0.2">
      <c r="A33" s="11" t="s">
        <v>333</v>
      </c>
      <c r="B33">
        <v>5</v>
      </c>
      <c r="C33" t="s">
        <v>290</v>
      </c>
      <c r="D33">
        <v>1</v>
      </c>
      <c r="E33">
        <v>100</v>
      </c>
      <c r="F33">
        <v>-14.850723266601563</v>
      </c>
      <c r="G33">
        <v>1.4679702270275925</v>
      </c>
    </row>
    <row r="34" spans="1:7" x14ac:dyDescent="0.2">
      <c r="A34" s="11" t="s">
        <v>334</v>
      </c>
      <c r="B34">
        <v>5</v>
      </c>
      <c r="C34" t="s">
        <v>290</v>
      </c>
      <c r="D34">
        <v>1</v>
      </c>
      <c r="E34">
        <v>100</v>
      </c>
      <c r="F34">
        <v>-14.979364395141602</v>
      </c>
      <c r="G34">
        <v>1.3427414914435665</v>
      </c>
    </row>
    <row r="35" spans="1:7" x14ac:dyDescent="0.2">
      <c r="A35" s="11" t="s">
        <v>335</v>
      </c>
      <c r="B35">
        <v>5</v>
      </c>
      <c r="C35" t="s">
        <v>290</v>
      </c>
      <c r="D35">
        <v>1</v>
      </c>
      <c r="E35">
        <v>100</v>
      </c>
      <c r="F35">
        <v>-13.363998413085938</v>
      </c>
      <c r="G35">
        <v>4.1140164474851746</v>
      </c>
    </row>
    <row r="36" spans="1:7" x14ac:dyDescent="0.2">
      <c r="A36" s="11" t="s">
        <v>336</v>
      </c>
      <c r="B36">
        <v>5</v>
      </c>
      <c r="C36" t="s">
        <v>290</v>
      </c>
      <c r="D36">
        <v>1</v>
      </c>
      <c r="E36">
        <v>100</v>
      </c>
      <c r="F36">
        <v>-14.896526336669922</v>
      </c>
      <c r="G36">
        <v>1.4220967681319807</v>
      </c>
    </row>
    <row r="37" spans="1:7" x14ac:dyDescent="0.2">
      <c r="A37" s="11" t="s">
        <v>337</v>
      </c>
      <c r="B37">
        <v>5</v>
      </c>
      <c r="C37" t="s">
        <v>290</v>
      </c>
      <c r="D37">
        <v>1</v>
      </c>
      <c r="E37">
        <v>100</v>
      </c>
      <c r="F37">
        <v>-15.940584182739258</v>
      </c>
      <c r="G37">
        <v>0.68966219581470178</v>
      </c>
    </row>
    <row r="38" spans="1:7" x14ac:dyDescent="0.2">
      <c r="A38" s="11" t="s">
        <v>338</v>
      </c>
      <c r="B38">
        <v>5</v>
      </c>
      <c r="C38" t="s">
        <v>290</v>
      </c>
      <c r="D38">
        <v>1</v>
      </c>
      <c r="E38">
        <v>100</v>
      </c>
      <c r="F38">
        <v>-14.64130973815918</v>
      </c>
      <c r="G38">
        <v>1.6972937069254979</v>
      </c>
    </row>
    <row r="39" spans="1:7" x14ac:dyDescent="0.2">
      <c r="A39" s="11" t="s">
        <v>339</v>
      </c>
      <c r="B39">
        <v>5</v>
      </c>
      <c r="C39" t="s">
        <v>290</v>
      </c>
      <c r="D39">
        <v>1</v>
      </c>
      <c r="E39">
        <v>100</v>
      </c>
      <c r="F39">
        <v>-14.673831939697266</v>
      </c>
      <c r="G39">
        <v>1.659460207329301</v>
      </c>
    </row>
    <row r="40" spans="1:7" x14ac:dyDescent="0.2">
      <c r="A40" t="s">
        <v>302</v>
      </c>
      <c r="B40">
        <v>1</v>
      </c>
      <c r="C40" t="s">
        <v>291</v>
      </c>
      <c r="D40">
        <v>0</v>
      </c>
      <c r="E40">
        <v>0</v>
      </c>
      <c r="F40">
        <v>-10.560394287109375</v>
      </c>
      <c r="G40">
        <v>1.1103111073473835</v>
      </c>
    </row>
    <row r="41" spans="1:7" x14ac:dyDescent="0.2">
      <c r="A41" t="s">
        <v>303</v>
      </c>
      <c r="B41">
        <v>1</v>
      </c>
      <c r="C41" t="s">
        <v>291</v>
      </c>
      <c r="D41">
        <v>0</v>
      </c>
      <c r="E41">
        <v>0</v>
      </c>
      <c r="F41">
        <v>-10.5096435546875</v>
      </c>
      <c r="G41">
        <v>1.1500644451123179</v>
      </c>
    </row>
    <row r="42" spans="1:7" x14ac:dyDescent="0.2">
      <c r="A42" t="s">
        <v>304</v>
      </c>
      <c r="B42">
        <v>1</v>
      </c>
      <c r="C42" t="s">
        <v>291</v>
      </c>
      <c r="D42">
        <v>0</v>
      </c>
      <c r="E42">
        <v>0</v>
      </c>
      <c r="F42">
        <v>-11.687044143676758</v>
      </c>
      <c r="G42">
        <v>0.50849803967481211</v>
      </c>
    </row>
    <row r="43" spans="1:7" x14ac:dyDescent="0.2">
      <c r="A43" t="s">
        <v>305</v>
      </c>
      <c r="B43">
        <v>1</v>
      </c>
      <c r="C43" t="s">
        <v>291</v>
      </c>
      <c r="D43">
        <v>0</v>
      </c>
      <c r="E43">
        <v>0</v>
      </c>
      <c r="F43">
        <v>-10.534286499023438</v>
      </c>
      <c r="G43">
        <v>1.1305868030206716</v>
      </c>
    </row>
    <row r="44" spans="1:7" x14ac:dyDescent="0.2">
      <c r="A44" t="s">
        <v>306</v>
      </c>
      <c r="B44">
        <v>1</v>
      </c>
      <c r="C44" t="s">
        <v>291</v>
      </c>
      <c r="D44">
        <v>0</v>
      </c>
      <c r="E44">
        <v>0</v>
      </c>
      <c r="F44">
        <v>-10.265422821044922</v>
      </c>
      <c r="G44">
        <v>1.3621970755867849</v>
      </c>
    </row>
    <row r="45" spans="1:7" x14ac:dyDescent="0.2">
      <c r="A45" t="s">
        <v>307</v>
      </c>
      <c r="B45">
        <v>2</v>
      </c>
      <c r="C45" t="s">
        <v>291</v>
      </c>
      <c r="D45">
        <v>0</v>
      </c>
      <c r="E45">
        <v>100</v>
      </c>
      <c r="F45">
        <v>-11.785308837890625</v>
      </c>
      <c r="G45">
        <v>0.47501646406565523</v>
      </c>
    </row>
    <row r="46" spans="1:7" x14ac:dyDescent="0.2">
      <c r="A46" t="s">
        <v>308</v>
      </c>
      <c r="B46">
        <v>2</v>
      </c>
      <c r="C46" t="s">
        <v>291</v>
      </c>
      <c r="D46">
        <v>0</v>
      </c>
      <c r="E46">
        <v>100</v>
      </c>
      <c r="F46">
        <v>-11.469057083129883</v>
      </c>
      <c r="G46">
        <v>0.59143895642604161</v>
      </c>
    </row>
    <row r="47" spans="1:7" x14ac:dyDescent="0.2">
      <c r="A47" t="s">
        <v>309</v>
      </c>
      <c r="B47">
        <v>2</v>
      </c>
      <c r="C47" t="s">
        <v>291</v>
      </c>
      <c r="D47">
        <v>0</v>
      </c>
      <c r="E47">
        <v>100</v>
      </c>
      <c r="F47">
        <v>-12.192825317382813</v>
      </c>
      <c r="G47">
        <v>0.35812445506455104</v>
      </c>
    </row>
    <row r="48" spans="1:7" x14ac:dyDescent="0.2">
      <c r="A48" t="s">
        <v>310</v>
      </c>
      <c r="B48">
        <v>2</v>
      </c>
      <c r="C48" t="s">
        <v>291</v>
      </c>
      <c r="D48">
        <v>0</v>
      </c>
      <c r="E48">
        <v>100</v>
      </c>
      <c r="F48">
        <v>-11.864921569824219</v>
      </c>
      <c r="G48">
        <v>0.44951360658742662</v>
      </c>
    </row>
    <row r="49" spans="1:7" x14ac:dyDescent="0.2">
      <c r="A49" t="s">
        <v>311</v>
      </c>
      <c r="B49">
        <v>2</v>
      </c>
      <c r="C49" t="s">
        <v>291</v>
      </c>
      <c r="D49">
        <v>0</v>
      </c>
      <c r="E49">
        <v>100</v>
      </c>
      <c r="F49">
        <v>-11.921239852905273</v>
      </c>
      <c r="G49">
        <v>0.43230409525918895</v>
      </c>
    </row>
    <row r="50" spans="1:7" x14ac:dyDescent="0.2">
      <c r="A50" t="s">
        <v>312</v>
      </c>
      <c r="B50">
        <v>3</v>
      </c>
      <c r="C50" t="s">
        <v>291</v>
      </c>
      <c r="D50">
        <v>1</v>
      </c>
      <c r="E50">
        <v>0</v>
      </c>
      <c r="F50">
        <v>-9.2456855773925781</v>
      </c>
      <c r="G50">
        <v>2.761922204820054</v>
      </c>
    </row>
    <row r="51" spans="1:7" x14ac:dyDescent="0.2">
      <c r="A51" t="s">
        <v>313</v>
      </c>
      <c r="B51">
        <v>3</v>
      </c>
      <c r="C51" t="s">
        <v>291</v>
      </c>
      <c r="D51">
        <v>1</v>
      </c>
      <c r="E51">
        <v>0</v>
      </c>
      <c r="F51">
        <v>-9.8252391815185547</v>
      </c>
      <c r="G51">
        <v>1.8481976882475109</v>
      </c>
    </row>
    <row r="52" spans="1:7" x14ac:dyDescent="0.2">
      <c r="A52" t="s">
        <v>314</v>
      </c>
      <c r="B52">
        <v>3</v>
      </c>
      <c r="C52" t="s">
        <v>291</v>
      </c>
      <c r="D52">
        <v>1</v>
      </c>
      <c r="E52">
        <v>0</v>
      </c>
      <c r="F52">
        <v>-9.2671356201171875</v>
      </c>
      <c r="G52">
        <v>2.7211616101666012</v>
      </c>
    </row>
    <row r="53" spans="1:7" x14ac:dyDescent="0.2">
      <c r="A53" t="s">
        <v>315</v>
      </c>
      <c r="B53">
        <v>3</v>
      </c>
      <c r="C53" t="s">
        <v>291</v>
      </c>
      <c r="D53">
        <v>1</v>
      </c>
      <c r="E53">
        <v>0</v>
      </c>
      <c r="F53">
        <v>-9.6281471252441406</v>
      </c>
      <c r="G53">
        <v>2.1187467215098539</v>
      </c>
    </row>
    <row r="54" spans="1:7" x14ac:dyDescent="0.2">
      <c r="A54" t="s">
        <v>316</v>
      </c>
      <c r="B54">
        <v>3</v>
      </c>
      <c r="C54" t="s">
        <v>291</v>
      </c>
      <c r="D54">
        <v>1</v>
      </c>
      <c r="E54">
        <v>0</v>
      </c>
      <c r="F54">
        <v>-9.464813232421875</v>
      </c>
      <c r="G54">
        <v>2.3727252097481091</v>
      </c>
    </row>
    <row r="55" spans="1:7" x14ac:dyDescent="0.2">
      <c r="A55" t="s">
        <v>317</v>
      </c>
      <c r="B55">
        <v>3</v>
      </c>
      <c r="C55" t="s">
        <v>291</v>
      </c>
      <c r="D55">
        <v>1</v>
      </c>
      <c r="E55">
        <v>0</v>
      </c>
      <c r="F55">
        <v>-9.5097236633300781</v>
      </c>
      <c r="G55">
        <v>2.3000011743302107</v>
      </c>
    </row>
    <row r="56" spans="1:7" x14ac:dyDescent="0.2">
      <c r="A56" t="s">
        <v>318</v>
      </c>
      <c r="B56">
        <v>3</v>
      </c>
      <c r="C56" t="s">
        <v>291</v>
      </c>
      <c r="D56">
        <v>1</v>
      </c>
      <c r="E56">
        <v>0</v>
      </c>
      <c r="F56">
        <v>-9.6456375122070313</v>
      </c>
      <c r="G56">
        <v>2.0932153575492927</v>
      </c>
    </row>
    <row r="57" spans="1:7" x14ac:dyDescent="0.2">
      <c r="A57" t="s">
        <v>319</v>
      </c>
      <c r="B57">
        <v>3</v>
      </c>
      <c r="C57" t="s">
        <v>291</v>
      </c>
      <c r="D57">
        <v>1</v>
      </c>
      <c r="E57">
        <v>0</v>
      </c>
      <c r="F57">
        <v>-10.232023239135742</v>
      </c>
      <c r="G57">
        <v>1.3941009385740706</v>
      </c>
    </row>
    <row r="58" spans="1:7" x14ac:dyDescent="0.2">
      <c r="A58" t="s">
        <v>320</v>
      </c>
      <c r="B58">
        <v>3</v>
      </c>
      <c r="C58" t="s">
        <v>291</v>
      </c>
      <c r="D58">
        <v>1</v>
      </c>
      <c r="E58">
        <v>0</v>
      </c>
      <c r="F58">
        <v>-10.010107040405273</v>
      </c>
      <c r="G58">
        <v>1.6259143045282418</v>
      </c>
    </row>
    <row r="59" spans="1:7" x14ac:dyDescent="0.2">
      <c r="A59" t="s">
        <v>321</v>
      </c>
      <c r="B59">
        <v>3</v>
      </c>
      <c r="C59" t="s">
        <v>291</v>
      </c>
      <c r="D59">
        <v>1</v>
      </c>
      <c r="E59">
        <v>0</v>
      </c>
      <c r="F59">
        <v>-9.5303859710693359</v>
      </c>
      <c r="G59">
        <v>2.2672952770139143</v>
      </c>
    </row>
    <row r="60" spans="1:7" x14ac:dyDescent="0.2">
      <c r="A60" t="s">
        <v>322</v>
      </c>
      <c r="B60">
        <v>4</v>
      </c>
      <c r="C60" t="s">
        <v>291</v>
      </c>
      <c r="D60">
        <v>1</v>
      </c>
      <c r="E60">
        <v>20</v>
      </c>
      <c r="F60">
        <v>-9.7157974243164063</v>
      </c>
      <c r="G60">
        <v>1.9938554712619982</v>
      </c>
    </row>
    <row r="61" spans="1:7" x14ac:dyDescent="0.2">
      <c r="A61" t="s">
        <v>323</v>
      </c>
      <c r="B61">
        <v>4</v>
      </c>
      <c r="C61" t="s">
        <v>291</v>
      </c>
      <c r="D61">
        <v>1</v>
      </c>
      <c r="E61">
        <v>20</v>
      </c>
      <c r="F61">
        <v>-10.67241096496582</v>
      </c>
      <c r="G61">
        <v>1.0273639075178296</v>
      </c>
    </row>
    <row r="62" spans="1:7" x14ac:dyDescent="0.2">
      <c r="A62" t="s">
        <v>324</v>
      </c>
      <c r="B62">
        <v>4</v>
      </c>
      <c r="C62" t="s">
        <v>291</v>
      </c>
      <c r="D62">
        <v>1</v>
      </c>
      <c r="E62">
        <v>20</v>
      </c>
      <c r="F62">
        <v>-10.743698120117188</v>
      </c>
      <c r="G62">
        <v>0.9778330959082745</v>
      </c>
    </row>
    <row r="63" spans="1:7" x14ac:dyDescent="0.2">
      <c r="A63" t="s">
        <v>325</v>
      </c>
      <c r="B63">
        <v>4</v>
      </c>
      <c r="C63" t="s">
        <v>291</v>
      </c>
      <c r="D63">
        <v>1</v>
      </c>
      <c r="E63">
        <v>20</v>
      </c>
      <c r="F63">
        <v>-9.9491939544677734</v>
      </c>
      <c r="G63">
        <v>1.6960330772437706</v>
      </c>
    </row>
    <row r="64" spans="1:7" x14ac:dyDescent="0.2">
      <c r="A64" t="s">
        <v>326</v>
      </c>
      <c r="B64">
        <v>4</v>
      </c>
      <c r="C64" t="s">
        <v>291</v>
      </c>
      <c r="D64">
        <v>1</v>
      </c>
      <c r="E64">
        <v>20</v>
      </c>
      <c r="F64">
        <v>-10.58879280090332</v>
      </c>
      <c r="G64">
        <v>1.0886690587911376</v>
      </c>
    </row>
    <row r="65" spans="1:7" x14ac:dyDescent="0.2">
      <c r="A65" t="s">
        <v>327</v>
      </c>
      <c r="B65">
        <v>4</v>
      </c>
      <c r="C65" t="s">
        <v>291</v>
      </c>
      <c r="D65">
        <v>1</v>
      </c>
      <c r="E65">
        <v>20</v>
      </c>
      <c r="F65">
        <v>-9.7713565826416016</v>
      </c>
      <c r="G65">
        <v>1.9185304707146367</v>
      </c>
    </row>
    <row r="66" spans="1:7" x14ac:dyDescent="0.2">
      <c r="A66" t="s">
        <v>328</v>
      </c>
      <c r="B66">
        <v>4</v>
      </c>
      <c r="C66" t="s">
        <v>291</v>
      </c>
      <c r="D66">
        <v>1</v>
      </c>
      <c r="E66">
        <v>20</v>
      </c>
      <c r="F66">
        <v>-10.248708724975586</v>
      </c>
      <c r="G66">
        <v>1.3780703472712039</v>
      </c>
    </row>
    <row r="67" spans="1:7" x14ac:dyDescent="0.2">
      <c r="A67" t="s">
        <v>329</v>
      </c>
      <c r="B67">
        <v>4</v>
      </c>
      <c r="C67" t="s">
        <v>291</v>
      </c>
      <c r="D67">
        <v>1</v>
      </c>
      <c r="E67">
        <v>20</v>
      </c>
      <c r="F67">
        <v>-10.129854202270508</v>
      </c>
      <c r="G67">
        <v>1.4964084926564374</v>
      </c>
    </row>
    <row r="68" spans="1:7" x14ac:dyDescent="0.2">
      <c r="A68" t="s">
        <v>330</v>
      </c>
      <c r="B68">
        <v>4</v>
      </c>
      <c r="C68" t="s">
        <v>291</v>
      </c>
      <c r="D68">
        <v>1</v>
      </c>
      <c r="E68">
        <v>20</v>
      </c>
      <c r="F68">
        <v>-10.245311737060547</v>
      </c>
      <c r="G68">
        <v>1.3813189922178843</v>
      </c>
    </row>
    <row r="69" spans="1:7" x14ac:dyDescent="0.2">
      <c r="A69" t="s">
        <v>331</v>
      </c>
      <c r="B69">
        <v>4</v>
      </c>
      <c r="C69" t="s">
        <v>291</v>
      </c>
      <c r="D69">
        <v>1</v>
      </c>
      <c r="E69">
        <v>20</v>
      </c>
      <c r="F69">
        <v>-9.8815631866455078</v>
      </c>
      <c r="G69">
        <v>1.7774328715115573</v>
      </c>
    </row>
    <row r="70" spans="1:7" x14ac:dyDescent="0.2">
      <c r="A70" t="s">
        <v>332</v>
      </c>
      <c r="B70">
        <v>5</v>
      </c>
      <c r="C70" t="s">
        <v>291</v>
      </c>
      <c r="D70">
        <v>1</v>
      </c>
      <c r="E70">
        <v>100</v>
      </c>
      <c r="F70">
        <v>-10.238435745239258</v>
      </c>
      <c r="G70">
        <v>1.387918174833763</v>
      </c>
    </row>
    <row r="71" spans="1:7" x14ac:dyDescent="0.2">
      <c r="A71" t="s">
        <v>333</v>
      </c>
      <c r="B71">
        <v>5</v>
      </c>
      <c r="C71" t="s">
        <v>291</v>
      </c>
      <c r="D71">
        <v>1</v>
      </c>
      <c r="E71">
        <v>100</v>
      </c>
      <c r="F71">
        <v>-9.8487510681152344</v>
      </c>
      <c r="G71">
        <v>1.818321356260252</v>
      </c>
    </row>
    <row r="72" spans="1:7" x14ac:dyDescent="0.2">
      <c r="A72" t="s">
        <v>334</v>
      </c>
      <c r="B72">
        <v>5</v>
      </c>
      <c r="C72" t="s">
        <v>291</v>
      </c>
      <c r="D72">
        <v>1</v>
      </c>
      <c r="E72">
        <v>100</v>
      </c>
      <c r="F72">
        <v>-10.178146362304688</v>
      </c>
      <c r="G72">
        <v>1.4471474230182282</v>
      </c>
    </row>
    <row r="73" spans="1:7" x14ac:dyDescent="0.2">
      <c r="A73" t="s">
        <v>335</v>
      </c>
      <c r="B73">
        <v>5</v>
      </c>
      <c r="C73" t="s">
        <v>291</v>
      </c>
      <c r="D73">
        <v>1</v>
      </c>
      <c r="E73">
        <v>100</v>
      </c>
      <c r="F73">
        <v>-9.2964992523193359</v>
      </c>
      <c r="G73">
        <v>2.6663367665954043</v>
      </c>
    </row>
    <row r="74" spans="1:7" x14ac:dyDescent="0.2">
      <c r="A74" t="s">
        <v>336</v>
      </c>
      <c r="B74">
        <v>5</v>
      </c>
      <c r="C74" t="s">
        <v>291</v>
      </c>
      <c r="D74">
        <v>1</v>
      </c>
      <c r="E74">
        <v>100</v>
      </c>
      <c r="F74">
        <v>-10.254533767700195</v>
      </c>
      <c r="G74">
        <v>1.3725174517436376</v>
      </c>
    </row>
    <row r="75" spans="1:7" x14ac:dyDescent="0.2">
      <c r="A75" t="s">
        <v>337</v>
      </c>
      <c r="B75">
        <v>5</v>
      </c>
      <c r="C75" t="s">
        <v>291</v>
      </c>
      <c r="D75">
        <v>1</v>
      </c>
      <c r="E75">
        <v>100</v>
      </c>
      <c r="F75">
        <v>-10.580394744873047</v>
      </c>
      <c r="G75">
        <v>1.0950247787794387</v>
      </c>
    </row>
    <row r="76" spans="1:7" x14ac:dyDescent="0.2">
      <c r="A76" t="s">
        <v>338</v>
      </c>
      <c r="B76">
        <v>5</v>
      </c>
      <c r="C76" t="s">
        <v>291</v>
      </c>
      <c r="D76">
        <v>1</v>
      </c>
      <c r="E76">
        <v>100</v>
      </c>
      <c r="F76">
        <v>-10.467809677124023</v>
      </c>
      <c r="G76">
        <v>1.1839011139115319</v>
      </c>
    </row>
    <row r="77" spans="1:7" x14ac:dyDescent="0.2">
      <c r="A77" s="11" t="s">
        <v>339</v>
      </c>
      <c r="B77">
        <v>5</v>
      </c>
      <c r="C77" t="s">
        <v>291</v>
      </c>
      <c r="D77">
        <v>1</v>
      </c>
      <c r="E77">
        <v>100</v>
      </c>
      <c r="F77">
        <v>-10.277284622192383</v>
      </c>
      <c r="G77">
        <v>1.3510430435348308</v>
      </c>
    </row>
    <row r="78" spans="1:7" x14ac:dyDescent="0.2">
      <c r="A78" s="11" t="s">
        <v>302</v>
      </c>
      <c r="B78">
        <v>1</v>
      </c>
      <c r="C78" t="s">
        <v>292</v>
      </c>
      <c r="D78">
        <v>0</v>
      </c>
      <c r="E78">
        <v>0</v>
      </c>
      <c r="F78">
        <v>-8.1532669067382813</v>
      </c>
      <c r="G78">
        <v>0.78673482757254498</v>
      </c>
    </row>
    <row r="79" spans="1:7" x14ac:dyDescent="0.2">
      <c r="A79" s="11" t="s">
        <v>303</v>
      </c>
      <c r="B79">
        <v>1</v>
      </c>
      <c r="C79" t="s">
        <v>292</v>
      </c>
      <c r="D79">
        <v>0</v>
      </c>
      <c r="E79">
        <v>0</v>
      </c>
      <c r="F79">
        <v>-8.2268791198730469</v>
      </c>
      <c r="G79">
        <v>0.74759931015006653</v>
      </c>
    </row>
    <row r="80" spans="1:7" x14ac:dyDescent="0.2">
      <c r="A80" s="11" t="s">
        <v>304</v>
      </c>
      <c r="B80">
        <v>1</v>
      </c>
      <c r="C80" t="s">
        <v>292</v>
      </c>
      <c r="D80">
        <v>0</v>
      </c>
      <c r="E80">
        <v>0</v>
      </c>
      <c r="F80">
        <v>-7.40228271484375</v>
      </c>
      <c r="G80">
        <v>1.3240279228946956</v>
      </c>
    </row>
    <row r="81" spans="1:7" x14ac:dyDescent="0.2">
      <c r="A81" s="11" t="s">
        <v>305</v>
      </c>
      <c r="B81">
        <v>1</v>
      </c>
      <c r="C81" t="s">
        <v>292</v>
      </c>
      <c r="D81">
        <v>0</v>
      </c>
      <c r="E81">
        <v>0</v>
      </c>
      <c r="F81">
        <v>-7.6858692169188778</v>
      </c>
      <c r="G81">
        <v>1.0877500218802705</v>
      </c>
    </row>
    <row r="82" spans="1:7" x14ac:dyDescent="0.2">
      <c r="A82" s="11" t="s">
        <v>306</v>
      </c>
      <c r="B82">
        <v>1</v>
      </c>
      <c r="C82" t="s">
        <v>292</v>
      </c>
      <c r="D82">
        <v>0</v>
      </c>
      <c r="E82">
        <v>0</v>
      </c>
      <c r="F82">
        <v>-7.5677833557128906</v>
      </c>
      <c r="G82">
        <v>1.1805285294283929</v>
      </c>
    </row>
    <row r="83" spans="1:7" x14ac:dyDescent="0.2">
      <c r="A83" s="11" t="s">
        <v>307</v>
      </c>
      <c r="B83">
        <v>2</v>
      </c>
      <c r="C83" t="s">
        <v>292</v>
      </c>
      <c r="D83">
        <v>0</v>
      </c>
      <c r="E83">
        <v>100</v>
      </c>
      <c r="F83">
        <v>-7.6417980194091797</v>
      </c>
      <c r="G83">
        <v>1.1214911559458034</v>
      </c>
    </row>
    <row r="84" spans="1:7" x14ac:dyDescent="0.2">
      <c r="A84" s="11" t="s">
        <v>308</v>
      </c>
      <c r="B84">
        <v>2</v>
      </c>
      <c r="C84" t="s">
        <v>292</v>
      </c>
      <c r="D84">
        <v>0</v>
      </c>
      <c r="E84">
        <v>100</v>
      </c>
      <c r="F84">
        <v>-7.4056777954101563</v>
      </c>
      <c r="G84">
        <v>1.3209157638758</v>
      </c>
    </row>
    <row r="85" spans="1:7" x14ac:dyDescent="0.2">
      <c r="A85" s="11" t="s">
        <v>309</v>
      </c>
      <c r="B85">
        <v>2</v>
      </c>
      <c r="C85" t="s">
        <v>292</v>
      </c>
      <c r="D85">
        <v>0</v>
      </c>
      <c r="E85">
        <v>100</v>
      </c>
      <c r="F85">
        <v>-7.7334957122802734</v>
      </c>
      <c r="G85">
        <v>1.0524272802139589</v>
      </c>
    </row>
    <row r="86" spans="1:7" x14ac:dyDescent="0.2">
      <c r="A86" s="11" t="s">
        <v>310</v>
      </c>
      <c r="B86">
        <v>2</v>
      </c>
      <c r="C86" t="s">
        <v>292</v>
      </c>
      <c r="D86">
        <v>0</v>
      </c>
      <c r="E86">
        <v>100</v>
      </c>
      <c r="F86">
        <v>-6.5142936706542969</v>
      </c>
      <c r="G86">
        <v>2.4502391926398475</v>
      </c>
    </row>
    <row r="87" spans="1:7" x14ac:dyDescent="0.2">
      <c r="A87" s="11" t="s">
        <v>311</v>
      </c>
      <c r="B87">
        <v>2</v>
      </c>
      <c r="C87" t="s">
        <v>292</v>
      </c>
      <c r="D87">
        <v>0</v>
      </c>
      <c r="E87">
        <v>100</v>
      </c>
      <c r="F87">
        <v>-7.3524990081787109</v>
      </c>
      <c r="G87">
        <v>1.3705141796008102</v>
      </c>
    </row>
    <row r="88" spans="1:7" x14ac:dyDescent="0.2">
      <c r="A88" s="11" t="s">
        <v>312</v>
      </c>
      <c r="B88">
        <v>3</v>
      </c>
      <c r="C88" t="s">
        <v>292</v>
      </c>
      <c r="D88">
        <v>1</v>
      </c>
      <c r="E88">
        <v>0</v>
      </c>
      <c r="F88">
        <v>-6.5140037536621094</v>
      </c>
      <c r="G88">
        <v>2.4507316302911635</v>
      </c>
    </row>
    <row r="89" spans="1:7" x14ac:dyDescent="0.2">
      <c r="A89" s="11" t="s">
        <v>313</v>
      </c>
      <c r="B89">
        <v>3</v>
      </c>
      <c r="C89" t="s">
        <v>292</v>
      </c>
      <c r="D89">
        <v>1</v>
      </c>
      <c r="E89">
        <v>0</v>
      </c>
      <c r="F89">
        <v>-6.7378463745117188</v>
      </c>
      <c r="G89">
        <v>2.0985166186397466</v>
      </c>
    </row>
    <row r="90" spans="1:7" x14ac:dyDescent="0.2">
      <c r="A90" s="11" t="s">
        <v>314</v>
      </c>
      <c r="B90">
        <v>3</v>
      </c>
      <c r="C90" t="s">
        <v>292</v>
      </c>
      <c r="D90">
        <v>1</v>
      </c>
      <c r="E90">
        <v>0</v>
      </c>
      <c r="F90">
        <v>-6.6337299346923828</v>
      </c>
      <c r="G90">
        <v>2.2555610389394731</v>
      </c>
    </row>
    <row r="91" spans="1:7" x14ac:dyDescent="0.2">
      <c r="A91" s="11" t="s">
        <v>315</v>
      </c>
      <c r="B91">
        <v>3</v>
      </c>
      <c r="C91" t="s">
        <v>292</v>
      </c>
      <c r="D91">
        <v>1</v>
      </c>
      <c r="E91">
        <v>0</v>
      </c>
      <c r="F91">
        <v>-6.33331298828125</v>
      </c>
      <c r="G91">
        <v>2.777724032827718</v>
      </c>
    </row>
    <row r="92" spans="1:7" x14ac:dyDescent="0.2">
      <c r="A92" s="11" t="s">
        <v>316</v>
      </c>
      <c r="B92">
        <v>3</v>
      </c>
      <c r="C92" t="s">
        <v>292</v>
      </c>
      <c r="D92">
        <v>1</v>
      </c>
      <c r="E92">
        <v>0</v>
      </c>
      <c r="F92">
        <v>-6.5678997039794922</v>
      </c>
      <c r="G92">
        <v>2.3608666556103151</v>
      </c>
    </row>
    <row r="93" spans="1:7" x14ac:dyDescent="0.2">
      <c r="A93" s="11" t="s">
        <v>317</v>
      </c>
      <c r="B93">
        <v>3</v>
      </c>
      <c r="C93" t="s">
        <v>292</v>
      </c>
      <c r="D93">
        <v>1</v>
      </c>
      <c r="E93">
        <v>0</v>
      </c>
      <c r="F93">
        <v>-5.7897109985351563</v>
      </c>
      <c r="G93">
        <v>4.0488305474380377</v>
      </c>
    </row>
    <row r="94" spans="1:7" x14ac:dyDescent="0.2">
      <c r="A94" s="11" t="s">
        <v>318</v>
      </c>
      <c r="B94">
        <v>3</v>
      </c>
      <c r="C94" t="s">
        <v>292</v>
      </c>
      <c r="D94">
        <v>1</v>
      </c>
      <c r="E94">
        <v>0</v>
      </c>
      <c r="F94">
        <v>-7.230499267578125</v>
      </c>
      <c r="G94">
        <v>1.4914514289873113</v>
      </c>
    </row>
    <row r="95" spans="1:7" x14ac:dyDescent="0.2">
      <c r="A95" s="11" t="s">
        <v>319</v>
      </c>
      <c r="B95">
        <v>3</v>
      </c>
      <c r="C95" t="s">
        <v>292</v>
      </c>
      <c r="D95">
        <v>1</v>
      </c>
      <c r="E95">
        <v>0</v>
      </c>
      <c r="F95">
        <v>-7.1638927459716797</v>
      </c>
      <c r="G95">
        <v>1.561923199085417</v>
      </c>
    </row>
    <row r="96" spans="1:7" x14ac:dyDescent="0.2">
      <c r="A96" s="11" t="s">
        <v>320</v>
      </c>
      <c r="B96">
        <v>3</v>
      </c>
      <c r="C96" t="s">
        <v>292</v>
      </c>
      <c r="D96">
        <v>1</v>
      </c>
      <c r="E96">
        <v>0</v>
      </c>
      <c r="F96">
        <v>-7.2384433746337891</v>
      </c>
      <c r="G96">
        <v>1.4832614176081802</v>
      </c>
    </row>
    <row r="97" spans="1:7" x14ac:dyDescent="0.2">
      <c r="A97" s="11" t="s">
        <v>321</v>
      </c>
      <c r="B97">
        <v>3</v>
      </c>
      <c r="C97" t="s">
        <v>292</v>
      </c>
      <c r="D97">
        <v>1</v>
      </c>
      <c r="E97">
        <v>0</v>
      </c>
      <c r="F97">
        <v>-6.8144149780273438</v>
      </c>
      <c r="G97">
        <v>1.9900453181334761</v>
      </c>
    </row>
    <row r="98" spans="1:7" x14ac:dyDescent="0.2">
      <c r="A98" s="11" t="s">
        <v>322</v>
      </c>
      <c r="B98">
        <v>4</v>
      </c>
      <c r="C98" t="s">
        <v>292</v>
      </c>
      <c r="D98">
        <v>1</v>
      </c>
      <c r="E98">
        <v>20</v>
      </c>
      <c r="F98">
        <v>-6.4052085876464844</v>
      </c>
      <c r="G98">
        <v>2.6426908704554997</v>
      </c>
    </row>
    <row r="99" spans="1:7" x14ac:dyDescent="0.2">
      <c r="A99" s="11" t="s">
        <v>323</v>
      </c>
      <c r="B99">
        <v>4</v>
      </c>
      <c r="C99" t="s">
        <v>292</v>
      </c>
      <c r="D99">
        <v>1</v>
      </c>
      <c r="E99">
        <v>20</v>
      </c>
      <c r="F99">
        <v>-7.9228191375732422</v>
      </c>
      <c r="G99">
        <v>0.92299652747528149</v>
      </c>
    </row>
    <row r="100" spans="1:7" x14ac:dyDescent="0.2">
      <c r="A100" s="11" t="s">
        <v>324</v>
      </c>
      <c r="B100">
        <v>4</v>
      </c>
      <c r="C100" t="s">
        <v>292</v>
      </c>
      <c r="D100">
        <v>1</v>
      </c>
      <c r="E100">
        <v>20</v>
      </c>
      <c r="F100">
        <v>-7.1364707946777344</v>
      </c>
      <c r="G100">
        <v>1.5918953178077606</v>
      </c>
    </row>
    <row r="101" spans="1:7" x14ac:dyDescent="0.2">
      <c r="A101" s="11" t="s">
        <v>325</v>
      </c>
      <c r="B101">
        <v>4</v>
      </c>
      <c r="C101" t="s">
        <v>292</v>
      </c>
      <c r="D101">
        <v>1</v>
      </c>
      <c r="E101">
        <v>20</v>
      </c>
      <c r="F101">
        <v>-7.5468673706054688</v>
      </c>
      <c r="G101">
        <v>1.1977683302876585</v>
      </c>
    </row>
    <row r="102" spans="1:7" x14ac:dyDescent="0.2">
      <c r="A102" s="11" t="s">
        <v>326</v>
      </c>
      <c r="B102">
        <v>4</v>
      </c>
      <c r="C102" t="s">
        <v>292</v>
      </c>
      <c r="D102">
        <v>1</v>
      </c>
      <c r="E102">
        <v>20</v>
      </c>
      <c r="F102">
        <v>-7.9583511352539063</v>
      </c>
      <c r="G102">
        <v>0.90054178745857183</v>
      </c>
    </row>
    <row r="103" spans="1:7" x14ac:dyDescent="0.2">
      <c r="A103" s="11" t="s">
        <v>327</v>
      </c>
      <c r="B103">
        <v>4</v>
      </c>
      <c r="C103" t="s">
        <v>292</v>
      </c>
      <c r="D103">
        <v>1</v>
      </c>
      <c r="E103">
        <v>20</v>
      </c>
      <c r="F103">
        <v>-7.3760471343994141</v>
      </c>
      <c r="G103">
        <v>1.3483257878991532</v>
      </c>
    </row>
    <row r="104" spans="1:7" x14ac:dyDescent="0.2">
      <c r="A104" s="11" t="s">
        <v>328</v>
      </c>
      <c r="B104">
        <v>4</v>
      </c>
      <c r="C104" t="s">
        <v>292</v>
      </c>
      <c r="D104">
        <v>1</v>
      </c>
      <c r="E104">
        <v>20</v>
      </c>
      <c r="F104">
        <v>-6.5882282257080078</v>
      </c>
      <c r="G104">
        <v>2.3278337662244204</v>
      </c>
    </row>
    <row r="105" spans="1:7" x14ac:dyDescent="0.2">
      <c r="A105" s="11" t="s">
        <v>329</v>
      </c>
      <c r="B105">
        <v>4</v>
      </c>
      <c r="C105" t="s">
        <v>292</v>
      </c>
      <c r="D105">
        <v>1</v>
      </c>
      <c r="E105">
        <v>20</v>
      </c>
      <c r="F105">
        <v>-6.8608760833740234</v>
      </c>
      <c r="G105">
        <v>1.926978105164058</v>
      </c>
    </row>
    <row r="106" spans="1:7" x14ac:dyDescent="0.2">
      <c r="A106" s="11" t="s">
        <v>330</v>
      </c>
      <c r="B106">
        <v>4</v>
      </c>
      <c r="C106" t="s">
        <v>292</v>
      </c>
      <c r="D106">
        <v>1</v>
      </c>
      <c r="E106">
        <v>20</v>
      </c>
      <c r="F106">
        <v>-6.8242244720458984</v>
      </c>
      <c r="G106">
        <v>1.9765600559402998</v>
      </c>
    </row>
    <row r="107" spans="1:7" x14ac:dyDescent="0.2">
      <c r="A107" s="11" t="s">
        <v>331</v>
      </c>
      <c r="B107">
        <v>4</v>
      </c>
      <c r="C107" t="s">
        <v>292</v>
      </c>
      <c r="D107">
        <v>1</v>
      </c>
      <c r="E107">
        <v>20</v>
      </c>
      <c r="F107">
        <v>-7.1026344299316406</v>
      </c>
      <c r="G107">
        <v>1.6296722336339711</v>
      </c>
    </row>
    <row r="108" spans="1:7" x14ac:dyDescent="0.2">
      <c r="A108" s="11" t="s">
        <v>332</v>
      </c>
      <c r="B108">
        <v>5</v>
      </c>
      <c r="C108" t="s">
        <v>292</v>
      </c>
      <c r="D108">
        <v>1</v>
      </c>
      <c r="E108">
        <v>100</v>
      </c>
      <c r="F108">
        <v>-7.0407772064208984</v>
      </c>
      <c r="G108">
        <v>1.7010659279526672</v>
      </c>
    </row>
    <row r="109" spans="1:7" x14ac:dyDescent="0.2">
      <c r="A109" s="11" t="s">
        <v>333</v>
      </c>
      <c r="B109">
        <v>5</v>
      </c>
      <c r="C109" t="s">
        <v>292</v>
      </c>
      <c r="D109">
        <v>1</v>
      </c>
      <c r="E109">
        <v>100</v>
      </c>
      <c r="F109">
        <v>-6.1235790252685547</v>
      </c>
      <c r="G109">
        <v>3.2123681426603556</v>
      </c>
    </row>
    <row r="110" spans="1:7" x14ac:dyDescent="0.2">
      <c r="A110" s="11" t="s">
        <v>334</v>
      </c>
      <c r="B110">
        <v>5</v>
      </c>
      <c r="C110" t="s">
        <v>292</v>
      </c>
      <c r="D110">
        <v>1</v>
      </c>
      <c r="E110">
        <v>100</v>
      </c>
      <c r="F110">
        <v>-7.7272357940673828</v>
      </c>
      <c r="G110">
        <v>1.0570037307153699</v>
      </c>
    </row>
    <row r="111" spans="1:7" x14ac:dyDescent="0.2">
      <c r="A111" s="11" t="s">
        <v>335</v>
      </c>
      <c r="B111">
        <v>5</v>
      </c>
      <c r="C111" t="s">
        <v>292</v>
      </c>
      <c r="D111">
        <v>1</v>
      </c>
      <c r="E111">
        <v>100</v>
      </c>
      <c r="F111">
        <v>-6.0928745269775391</v>
      </c>
      <c r="G111">
        <v>3.2814688448714633</v>
      </c>
    </row>
    <row r="112" spans="1:7" x14ac:dyDescent="0.2">
      <c r="A112" s="11" t="s">
        <v>336</v>
      </c>
      <c r="B112">
        <v>5</v>
      </c>
      <c r="C112" t="s">
        <v>292</v>
      </c>
      <c r="D112">
        <v>1</v>
      </c>
      <c r="E112">
        <v>100</v>
      </c>
      <c r="F112">
        <v>-6.9991989135742188</v>
      </c>
      <c r="G112">
        <v>1.7508037136902594</v>
      </c>
    </row>
    <row r="113" spans="1:7" x14ac:dyDescent="0.2">
      <c r="A113" s="11" t="s">
        <v>337</v>
      </c>
      <c r="B113">
        <v>5</v>
      </c>
      <c r="C113" t="s">
        <v>292</v>
      </c>
      <c r="D113">
        <v>1</v>
      </c>
      <c r="E113">
        <v>100</v>
      </c>
      <c r="F113">
        <v>-7.7104759216308594</v>
      </c>
      <c r="G113">
        <v>1.0693546062245936</v>
      </c>
    </row>
    <row r="114" spans="1:7" x14ac:dyDescent="0.2">
      <c r="A114" s="11" t="s">
        <v>338</v>
      </c>
      <c r="B114">
        <v>5</v>
      </c>
      <c r="C114" t="s">
        <v>292</v>
      </c>
      <c r="D114">
        <v>1</v>
      </c>
      <c r="E114">
        <v>100</v>
      </c>
      <c r="F114">
        <v>-7.1040840148925781</v>
      </c>
      <c r="G114">
        <v>1.6280356008900718</v>
      </c>
    </row>
    <row r="115" spans="1:7" x14ac:dyDescent="0.2">
      <c r="A115" s="11" t="s">
        <v>339</v>
      </c>
      <c r="B115">
        <v>5</v>
      </c>
      <c r="C115" t="s">
        <v>292</v>
      </c>
      <c r="D115">
        <v>1</v>
      </c>
      <c r="E115">
        <v>100</v>
      </c>
      <c r="F115">
        <v>-6.9384117126464844</v>
      </c>
      <c r="G115">
        <v>1.8261490848083386</v>
      </c>
    </row>
    <row r="116" spans="1:7" x14ac:dyDescent="0.2">
      <c r="A116" s="11" t="s">
        <v>302</v>
      </c>
      <c r="B116">
        <v>1</v>
      </c>
      <c r="C116" t="s">
        <v>293</v>
      </c>
      <c r="D116">
        <v>0</v>
      </c>
      <c r="E116">
        <v>0</v>
      </c>
      <c r="F116">
        <v>-13.200550079345703</v>
      </c>
      <c r="G116">
        <v>0.91265044788751293</v>
      </c>
    </row>
    <row r="117" spans="1:7" x14ac:dyDescent="0.2">
      <c r="A117" s="11" t="s">
        <v>303</v>
      </c>
      <c r="B117">
        <v>1</v>
      </c>
      <c r="C117" t="s">
        <v>293</v>
      </c>
      <c r="D117">
        <v>0</v>
      </c>
      <c r="E117">
        <v>0</v>
      </c>
      <c r="F117">
        <v>-13.271396636962891</v>
      </c>
      <c r="G117">
        <v>0.8689154759017429</v>
      </c>
    </row>
    <row r="118" spans="1:7" x14ac:dyDescent="0.2">
      <c r="A118" s="11" t="s">
        <v>304</v>
      </c>
      <c r="B118">
        <v>1</v>
      </c>
      <c r="C118" t="s">
        <v>293</v>
      </c>
      <c r="D118">
        <v>0</v>
      </c>
      <c r="E118">
        <v>0</v>
      </c>
      <c r="F118">
        <v>-13.076223373413086</v>
      </c>
      <c r="G118">
        <v>0.9947880028041205</v>
      </c>
    </row>
    <row r="119" spans="1:7" x14ac:dyDescent="0.2">
      <c r="A119" s="11" t="s">
        <v>305</v>
      </c>
      <c r="B119">
        <v>1</v>
      </c>
      <c r="C119" t="s">
        <v>293</v>
      </c>
      <c r="D119">
        <v>0</v>
      </c>
      <c r="E119">
        <v>0</v>
      </c>
      <c r="F119">
        <v>-12.713872909545898</v>
      </c>
      <c r="G119">
        <v>1.2788184623831649</v>
      </c>
    </row>
    <row r="120" spans="1:7" x14ac:dyDescent="0.2">
      <c r="A120" s="11" t="s">
        <v>306</v>
      </c>
      <c r="B120">
        <v>1</v>
      </c>
      <c r="C120" t="s">
        <v>293</v>
      </c>
      <c r="D120">
        <v>0</v>
      </c>
      <c r="E120">
        <v>0</v>
      </c>
      <c r="F120">
        <v>-13.081378936767578</v>
      </c>
      <c r="G120">
        <v>0.99123940834882407</v>
      </c>
    </row>
    <row r="121" spans="1:7" x14ac:dyDescent="0.2">
      <c r="A121" s="11" t="s">
        <v>307</v>
      </c>
      <c r="B121">
        <v>2</v>
      </c>
      <c r="C121" t="s">
        <v>293</v>
      </c>
      <c r="D121">
        <v>0</v>
      </c>
      <c r="E121">
        <v>100</v>
      </c>
      <c r="F121">
        <v>-13.203964233398438</v>
      </c>
      <c r="G121">
        <v>0.91049320390797361</v>
      </c>
    </row>
    <row r="122" spans="1:7" x14ac:dyDescent="0.2">
      <c r="A122" s="11" t="s">
        <v>308</v>
      </c>
      <c r="B122">
        <v>2</v>
      </c>
      <c r="C122" t="s">
        <v>293</v>
      </c>
      <c r="D122">
        <v>0</v>
      </c>
      <c r="E122">
        <v>100</v>
      </c>
      <c r="F122">
        <v>-13.191802978515625</v>
      </c>
      <c r="G122">
        <v>0.91820068197214055</v>
      </c>
    </row>
    <row r="123" spans="1:7" x14ac:dyDescent="0.2">
      <c r="A123" s="11" t="s">
        <v>309</v>
      </c>
      <c r="B123">
        <v>2</v>
      </c>
      <c r="C123" t="s">
        <v>293</v>
      </c>
      <c r="D123">
        <v>0</v>
      </c>
      <c r="E123">
        <v>100</v>
      </c>
      <c r="F123">
        <v>-13.470165252685547</v>
      </c>
      <c r="G123">
        <v>0.75708077287022102</v>
      </c>
    </row>
    <row r="124" spans="1:7" x14ac:dyDescent="0.2">
      <c r="A124" s="11" t="s">
        <v>310</v>
      </c>
      <c r="B124">
        <v>2</v>
      </c>
      <c r="C124" t="s">
        <v>293</v>
      </c>
      <c r="D124">
        <v>0</v>
      </c>
      <c r="E124">
        <v>100</v>
      </c>
      <c r="F124">
        <v>-12.499534606933594</v>
      </c>
      <c r="G124">
        <v>1.4836489579454708</v>
      </c>
    </row>
    <row r="125" spans="1:7" x14ac:dyDescent="0.2">
      <c r="A125" s="11" t="s">
        <v>311</v>
      </c>
      <c r="B125">
        <v>2</v>
      </c>
      <c r="C125" t="s">
        <v>293</v>
      </c>
      <c r="D125">
        <v>0</v>
      </c>
      <c r="E125">
        <v>100</v>
      </c>
      <c r="F125">
        <v>-12.715641021728516</v>
      </c>
      <c r="G125">
        <v>1.2772521511054631</v>
      </c>
    </row>
    <row r="126" spans="1:7" x14ac:dyDescent="0.2">
      <c r="A126" s="11" t="s">
        <v>312</v>
      </c>
      <c r="B126">
        <v>3</v>
      </c>
      <c r="C126" t="s">
        <v>293</v>
      </c>
      <c r="D126">
        <v>1</v>
      </c>
      <c r="E126">
        <v>0</v>
      </c>
      <c r="F126">
        <v>-11.044181823730469</v>
      </c>
      <c r="G126">
        <v>4.0685157156514569</v>
      </c>
    </row>
    <row r="127" spans="1:7" x14ac:dyDescent="0.2">
      <c r="A127" s="11" t="s">
        <v>313</v>
      </c>
      <c r="B127">
        <v>3</v>
      </c>
      <c r="C127" t="s">
        <v>293</v>
      </c>
      <c r="D127">
        <v>1</v>
      </c>
      <c r="E127">
        <v>0</v>
      </c>
      <c r="F127">
        <v>-11.002422332763672</v>
      </c>
      <c r="G127">
        <v>4.1880017770823761</v>
      </c>
    </row>
    <row r="128" spans="1:7" x14ac:dyDescent="0.2">
      <c r="A128" s="11" t="s">
        <v>314</v>
      </c>
      <c r="B128">
        <v>3</v>
      </c>
      <c r="C128" t="s">
        <v>293</v>
      </c>
      <c r="D128">
        <v>1</v>
      </c>
      <c r="E128">
        <v>0</v>
      </c>
      <c r="F128">
        <v>-11.035848617553711</v>
      </c>
      <c r="G128">
        <v>4.0920840267568357</v>
      </c>
    </row>
    <row r="129" spans="1:7" x14ac:dyDescent="0.2">
      <c r="A129" s="11" t="s">
        <v>315</v>
      </c>
      <c r="B129">
        <v>3</v>
      </c>
      <c r="C129" t="s">
        <v>293</v>
      </c>
      <c r="D129">
        <v>1</v>
      </c>
      <c r="E129">
        <v>0</v>
      </c>
      <c r="F129">
        <v>-11.136087417602539</v>
      </c>
      <c r="G129">
        <v>3.8174174761979582</v>
      </c>
    </row>
    <row r="130" spans="1:7" x14ac:dyDescent="0.2">
      <c r="A130" s="11" t="s">
        <v>316</v>
      </c>
      <c r="B130">
        <v>3</v>
      </c>
      <c r="C130" t="s">
        <v>293</v>
      </c>
      <c r="D130">
        <v>1</v>
      </c>
      <c r="E130">
        <v>0</v>
      </c>
      <c r="F130">
        <v>-10.860689163208008</v>
      </c>
      <c r="G130">
        <v>4.6203278427248637</v>
      </c>
    </row>
    <row r="131" spans="1:7" x14ac:dyDescent="0.2">
      <c r="A131" s="11" t="s">
        <v>317</v>
      </c>
      <c r="B131">
        <v>3</v>
      </c>
      <c r="C131" t="s">
        <v>293</v>
      </c>
      <c r="D131">
        <v>1</v>
      </c>
      <c r="E131">
        <v>0</v>
      </c>
      <c r="F131">
        <v>-10.944080352783203</v>
      </c>
      <c r="G131">
        <v>4.3608338813638534</v>
      </c>
    </row>
    <row r="132" spans="1:7" x14ac:dyDescent="0.2">
      <c r="A132" s="11" t="s">
        <v>318</v>
      </c>
      <c r="B132">
        <v>3</v>
      </c>
      <c r="C132" t="s">
        <v>293</v>
      </c>
      <c r="D132">
        <v>1</v>
      </c>
      <c r="E132">
        <v>0</v>
      </c>
      <c r="F132">
        <v>-11.576753616333008</v>
      </c>
      <c r="G132">
        <v>2.8126514287710283</v>
      </c>
    </row>
    <row r="133" spans="1:7" x14ac:dyDescent="0.2">
      <c r="A133" s="11" t="s">
        <v>319</v>
      </c>
      <c r="B133">
        <v>3</v>
      </c>
      <c r="C133" t="s">
        <v>293</v>
      </c>
      <c r="D133">
        <v>1</v>
      </c>
      <c r="E133">
        <v>0</v>
      </c>
      <c r="F133">
        <v>-11.494733810424805</v>
      </c>
      <c r="G133">
        <v>2.9771885173597412</v>
      </c>
    </row>
    <row r="134" spans="1:7" x14ac:dyDescent="0.2">
      <c r="A134" s="11" t="s">
        <v>320</v>
      </c>
      <c r="B134">
        <v>3</v>
      </c>
      <c r="C134" t="s">
        <v>293</v>
      </c>
      <c r="D134">
        <v>1</v>
      </c>
      <c r="E134">
        <v>0</v>
      </c>
      <c r="F134">
        <v>-11.456954956054688</v>
      </c>
      <c r="G134">
        <v>3.0561798194881562</v>
      </c>
    </row>
    <row r="135" spans="1:7" x14ac:dyDescent="0.2">
      <c r="A135" s="11" t="s">
        <v>321</v>
      </c>
      <c r="B135">
        <v>3</v>
      </c>
      <c r="C135" t="s">
        <v>293</v>
      </c>
      <c r="D135">
        <v>1</v>
      </c>
      <c r="E135">
        <v>0</v>
      </c>
      <c r="F135">
        <v>-11.549148559570313</v>
      </c>
      <c r="G135">
        <v>2.8669879236049782</v>
      </c>
    </row>
    <row r="136" spans="1:7" x14ac:dyDescent="0.2">
      <c r="A136" s="11" t="s">
        <v>322</v>
      </c>
      <c r="B136">
        <v>4</v>
      </c>
      <c r="C136" t="s">
        <v>293</v>
      </c>
      <c r="D136">
        <v>1</v>
      </c>
      <c r="E136">
        <v>20</v>
      </c>
      <c r="F136">
        <v>-11.334442138671875</v>
      </c>
      <c r="G136">
        <v>3.3270470040008711</v>
      </c>
    </row>
    <row r="137" spans="1:7" x14ac:dyDescent="0.2">
      <c r="A137" s="11" t="s">
        <v>323</v>
      </c>
      <c r="B137">
        <v>4</v>
      </c>
      <c r="C137" t="s">
        <v>293</v>
      </c>
      <c r="D137">
        <v>1</v>
      </c>
      <c r="E137">
        <v>20</v>
      </c>
      <c r="F137">
        <v>-12.594959259033203</v>
      </c>
      <c r="G137">
        <v>1.3886905280302408</v>
      </c>
    </row>
    <row r="138" spans="1:7" x14ac:dyDescent="0.2">
      <c r="A138" s="11" t="s">
        <v>324</v>
      </c>
      <c r="B138">
        <v>4</v>
      </c>
      <c r="C138" t="s">
        <v>293</v>
      </c>
      <c r="D138">
        <v>1</v>
      </c>
      <c r="E138">
        <v>20</v>
      </c>
      <c r="F138">
        <v>-12.032752990722656</v>
      </c>
      <c r="G138">
        <v>2.0504369703964054</v>
      </c>
    </row>
    <row r="139" spans="1:7" x14ac:dyDescent="0.2">
      <c r="A139" s="11" t="s">
        <v>325</v>
      </c>
      <c r="B139">
        <v>4</v>
      </c>
      <c r="C139" t="s">
        <v>293</v>
      </c>
      <c r="D139">
        <v>1</v>
      </c>
      <c r="E139">
        <v>20</v>
      </c>
      <c r="F139">
        <v>-12.231575012207031</v>
      </c>
      <c r="G139">
        <v>1.7864671369562899</v>
      </c>
    </row>
    <row r="140" spans="1:7" x14ac:dyDescent="0.2">
      <c r="A140" s="11" t="s">
        <v>326</v>
      </c>
      <c r="B140">
        <v>4</v>
      </c>
      <c r="C140" t="s">
        <v>293</v>
      </c>
      <c r="D140">
        <v>1</v>
      </c>
      <c r="E140">
        <v>20</v>
      </c>
      <c r="F140">
        <v>-12.524980545043945</v>
      </c>
      <c r="G140">
        <v>1.4577101079558834</v>
      </c>
    </row>
    <row r="141" spans="1:7" x14ac:dyDescent="0.2">
      <c r="A141" s="11" t="s">
        <v>327</v>
      </c>
      <c r="B141">
        <v>4</v>
      </c>
      <c r="C141" t="s">
        <v>293</v>
      </c>
      <c r="D141">
        <v>1</v>
      </c>
      <c r="E141">
        <v>20</v>
      </c>
      <c r="F141">
        <v>-11.824464797973633</v>
      </c>
      <c r="G141">
        <v>2.3689037615618611</v>
      </c>
    </row>
    <row r="142" spans="1:7" x14ac:dyDescent="0.2">
      <c r="A142" s="11" t="s">
        <v>328</v>
      </c>
      <c r="B142">
        <v>4</v>
      </c>
      <c r="C142" t="s">
        <v>293</v>
      </c>
      <c r="D142">
        <v>1</v>
      </c>
      <c r="E142">
        <v>20</v>
      </c>
      <c r="F142">
        <v>-11.175935745239258</v>
      </c>
      <c r="G142">
        <v>3.7134203706445774</v>
      </c>
    </row>
    <row r="143" spans="1:7" x14ac:dyDescent="0.2">
      <c r="A143" s="11" t="s">
        <v>329</v>
      </c>
      <c r="B143">
        <v>4</v>
      </c>
      <c r="C143" t="s">
        <v>293</v>
      </c>
      <c r="D143">
        <v>1</v>
      </c>
      <c r="E143">
        <v>20</v>
      </c>
      <c r="F143">
        <v>-11.251873016357422</v>
      </c>
      <c r="G143">
        <v>3.5230168398201469</v>
      </c>
    </row>
    <row r="144" spans="1:7" x14ac:dyDescent="0.2">
      <c r="A144" s="11" t="s">
        <v>330</v>
      </c>
      <c r="B144">
        <v>4</v>
      </c>
      <c r="C144" t="s">
        <v>293</v>
      </c>
      <c r="D144">
        <v>1</v>
      </c>
      <c r="E144">
        <v>20</v>
      </c>
      <c r="F144">
        <v>-11.371862411499023</v>
      </c>
      <c r="G144">
        <v>3.2418604188915667</v>
      </c>
    </row>
    <row r="145" spans="1:7" x14ac:dyDescent="0.2">
      <c r="A145" s="11" t="s">
        <v>331</v>
      </c>
      <c r="B145">
        <v>4</v>
      </c>
      <c r="C145" t="s">
        <v>293</v>
      </c>
      <c r="D145">
        <v>1</v>
      </c>
      <c r="E145">
        <v>20</v>
      </c>
      <c r="F145">
        <v>-11.320043563842773</v>
      </c>
      <c r="G145">
        <v>3.3604182874083985</v>
      </c>
    </row>
    <row r="146" spans="1:7" x14ac:dyDescent="0.2">
      <c r="A146" s="11" t="s">
        <v>332</v>
      </c>
      <c r="B146">
        <v>5</v>
      </c>
      <c r="C146" t="s">
        <v>293</v>
      </c>
      <c r="D146">
        <v>1</v>
      </c>
      <c r="E146">
        <v>100</v>
      </c>
      <c r="F146">
        <v>-11.538974761962891</v>
      </c>
      <c r="G146">
        <v>2.8872772032211462</v>
      </c>
    </row>
    <row r="147" spans="1:7" x14ac:dyDescent="0.2">
      <c r="A147" s="11" t="s">
        <v>333</v>
      </c>
      <c r="B147">
        <v>5</v>
      </c>
      <c r="C147" t="s">
        <v>293</v>
      </c>
      <c r="D147">
        <v>1</v>
      </c>
      <c r="E147">
        <v>100</v>
      </c>
      <c r="F147">
        <v>-11.265434265136719</v>
      </c>
      <c r="G147">
        <v>3.490055846530165</v>
      </c>
    </row>
    <row r="148" spans="1:7" x14ac:dyDescent="0.2">
      <c r="A148" s="11" t="s">
        <v>334</v>
      </c>
      <c r="B148">
        <v>5</v>
      </c>
      <c r="C148" t="s">
        <v>293</v>
      </c>
      <c r="D148">
        <v>1</v>
      </c>
      <c r="E148">
        <v>100</v>
      </c>
      <c r="F148">
        <v>-12.941944122314453</v>
      </c>
      <c r="G148">
        <v>1.0918239618973073</v>
      </c>
    </row>
    <row r="149" spans="1:7" x14ac:dyDescent="0.2">
      <c r="A149" s="11" t="s">
        <v>335</v>
      </c>
      <c r="B149">
        <v>5</v>
      </c>
      <c r="C149" t="s">
        <v>293</v>
      </c>
      <c r="D149">
        <v>1</v>
      </c>
      <c r="E149">
        <v>100</v>
      </c>
      <c r="F149">
        <v>-10.577640533447266</v>
      </c>
      <c r="G149">
        <v>5.621845686091036</v>
      </c>
    </row>
    <row r="150" spans="1:7" x14ac:dyDescent="0.2">
      <c r="A150" s="11" t="s">
        <v>336</v>
      </c>
      <c r="B150">
        <v>5</v>
      </c>
      <c r="C150" t="s">
        <v>293</v>
      </c>
      <c r="D150">
        <v>1</v>
      </c>
      <c r="E150">
        <v>100</v>
      </c>
      <c r="F150">
        <v>-11.994867324829102</v>
      </c>
      <c r="G150">
        <v>2.1049953734047042</v>
      </c>
    </row>
    <row r="151" spans="1:7" x14ac:dyDescent="0.2">
      <c r="A151" s="11" t="s">
        <v>337</v>
      </c>
      <c r="B151">
        <v>5</v>
      </c>
      <c r="C151" t="s">
        <v>293</v>
      </c>
      <c r="D151">
        <v>1</v>
      </c>
      <c r="E151">
        <v>100</v>
      </c>
      <c r="F151">
        <v>-12.440105438232422</v>
      </c>
      <c r="G151">
        <v>1.5460413963674846</v>
      </c>
    </row>
    <row r="152" spans="1:7" x14ac:dyDescent="0.2">
      <c r="A152" s="11" t="s">
        <v>338</v>
      </c>
      <c r="B152">
        <v>5</v>
      </c>
      <c r="C152" t="s">
        <v>293</v>
      </c>
      <c r="D152">
        <v>1</v>
      </c>
      <c r="E152">
        <v>100</v>
      </c>
      <c r="F152">
        <v>-11.89006233215332</v>
      </c>
      <c r="G152">
        <v>2.2636047266734058</v>
      </c>
    </row>
    <row r="153" spans="1:7" x14ac:dyDescent="0.2">
      <c r="A153" s="11" t="s">
        <v>339</v>
      </c>
      <c r="B153">
        <v>5</v>
      </c>
      <c r="C153" t="s">
        <v>293</v>
      </c>
      <c r="D153">
        <v>1</v>
      </c>
      <c r="E153">
        <v>100</v>
      </c>
      <c r="F153">
        <v>-11.550735473632813</v>
      </c>
      <c r="G153">
        <v>2.8638360709916286</v>
      </c>
    </row>
    <row r="154" spans="1:7" x14ac:dyDescent="0.2">
      <c r="A154" s="11" t="s">
        <v>302</v>
      </c>
      <c r="B154">
        <v>1</v>
      </c>
      <c r="C154" t="s">
        <v>294</v>
      </c>
      <c r="D154">
        <v>0</v>
      </c>
      <c r="E154">
        <v>0</v>
      </c>
      <c r="F154">
        <v>-11.347848892211914</v>
      </c>
      <c r="G154">
        <v>0.63856157348810627</v>
      </c>
    </row>
    <row r="155" spans="1:7" x14ac:dyDescent="0.2">
      <c r="A155" s="11" t="s">
        <v>303</v>
      </c>
      <c r="B155">
        <v>1</v>
      </c>
      <c r="C155" t="s">
        <v>294</v>
      </c>
      <c r="D155">
        <v>0</v>
      </c>
      <c r="E155">
        <v>0</v>
      </c>
      <c r="F155">
        <v>-10.812536239624023</v>
      </c>
      <c r="G155">
        <v>0.92543931627212639</v>
      </c>
    </row>
    <row r="156" spans="1:7" x14ac:dyDescent="0.2">
      <c r="A156" s="11" t="s">
        <v>304</v>
      </c>
      <c r="B156">
        <v>1</v>
      </c>
      <c r="C156" t="s">
        <v>294</v>
      </c>
      <c r="D156">
        <v>0</v>
      </c>
      <c r="E156">
        <v>0</v>
      </c>
      <c r="F156">
        <v>-10.258161544799805</v>
      </c>
      <c r="G156">
        <v>1.3590372422965424</v>
      </c>
    </row>
    <row r="157" spans="1:7" x14ac:dyDescent="0.2">
      <c r="A157" s="11" t="s">
        <v>305</v>
      </c>
      <c r="B157">
        <v>1</v>
      </c>
      <c r="C157" t="s">
        <v>294</v>
      </c>
      <c r="D157">
        <v>0</v>
      </c>
      <c r="E157">
        <v>0</v>
      </c>
      <c r="F157">
        <v>-10.481838226318359</v>
      </c>
      <c r="G157">
        <v>1.1638525637405805</v>
      </c>
    </row>
    <row r="158" spans="1:7" x14ac:dyDescent="0.2">
      <c r="A158" s="11" t="s">
        <v>306</v>
      </c>
      <c r="B158">
        <v>1</v>
      </c>
      <c r="C158" t="s">
        <v>294</v>
      </c>
      <c r="D158">
        <v>0</v>
      </c>
      <c r="E158">
        <v>0</v>
      </c>
      <c r="F158">
        <v>-10.603347778320313</v>
      </c>
      <c r="G158">
        <v>1.0698427493532363</v>
      </c>
    </row>
    <row r="159" spans="1:7" x14ac:dyDescent="0.2">
      <c r="A159" s="11" t="s">
        <v>307</v>
      </c>
      <c r="B159">
        <v>2</v>
      </c>
      <c r="C159" t="s">
        <v>294</v>
      </c>
      <c r="D159">
        <v>0</v>
      </c>
      <c r="E159">
        <v>100</v>
      </c>
      <c r="F159">
        <v>-10.860822677612305</v>
      </c>
      <c r="G159">
        <v>0.89497783528662977</v>
      </c>
    </row>
    <row r="160" spans="1:7" x14ac:dyDescent="0.2">
      <c r="A160" s="11" t="s">
        <v>308</v>
      </c>
      <c r="B160">
        <v>2</v>
      </c>
      <c r="C160" t="s">
        <v>294</v>
      </c>
      <c r="D160">
        <v>0</v>
      </c>
      <c r="E160">
        <v>100</v>
      </c>
      <c r="F160">
        <v>-10.852001190185547</v>
      </c>
      <c r="G160">
        <v>0.90046702199536144</v>
      </c>
    </row>
    <row r="161" spans="1:7" x14ac:dyDescent="0.2">
      <c r="A161" s="11" t="s">
        <v>309</v>
      </c>
      <c r="B161">
        <v>2</v>
      </c>
      <c r="C161" t="s">
        <v>294</v>
      </c>
      <c r="D161">
        <v>0</v>
      </c>
      <c r="E161">
        <v>100</v>
      </c>
      <c r="F161">
        <v>-10.655782699584961</v>
      </c>
      <c r="G161">
        <v>1.0316573189284519</v>
      </c>
    </row>
    <row r="162" spans="1:7" x14ac:dyDescent="0.2">
      <c r="A162" s="11" t="s">
        <v>310</v>
      </c>
      <c r="B162">
        <v>2</v>
      </c>
      <c r="C162" t="s">
        <v>294</v>
      </c>
      <c r="D162">
        <v>0</v>
      </c>
      <c r="E162">
        <v>100</v>
      </c>
      <c r="F162">
        <v>-9.4969406127929688</v>
      </c>
      <c r="G162">
        <v>2.3034653933861922</v>
      </c>
    </row>
    <row r="163" spans="1:7" x14ac:dyDescent="0.2">
      <c r="A163" s="11" t="s">
        <v>311</v>
      </c>
      <c r="B163">
        <v>2</v>
      </c>
      <c r="C163" t="s">
        <v>294</v>
      </c>
      <c r="D163">
        <v>0</v>
      </c>
      <c r="E163">
        <v>100</v>
      </c>
      <c r="F163">
        <v>-9.9914493560791016</v>
      </c>
      <c r="G163">
        <v>1.6350074168162214</v>
      </c>
    </row>
    <row r="164" spans="1:7" x14ac:dyDescent="0.2">
      <c r="A164" s="11" t="s">
        <v>312</v>
      </c>
      <c r="B164">
        <v>3</v>
      </c>
      <c r="C164" t="s">
        <v>294</v>
      </c>
      <c r="D164">
        <v>1</v>
      </c>
      <c r="E164">
        <v>0</v>
      </c>
      <c r="F164">
        <v>-10.579885482788086</v>
      </c>
      <c r="G164">
        <v>1.0873836594588662</v>
      </c>
    </row>
    <row r="165" spans="1:7" x14ac:dyDescent="0.2">
      <c r="A165" s="11" t="s">
        <v>313</v>
      </c>
      <c r="B165">
        <v>3</v>
      </c>
      <c r="C165" t="s">
        <v>294</v>
      </c>
      <c r="D165">
        <v>1</v>
      </c>
      <c r="E165">
        <v>0</v>
      </c>
      <c r="F165">
        <v>-11.030191421508789</v>
      </c>
      <c r="G165">
        <v>0.79584264617515077</v>
      </c>
    </row>
    <row r="166" spans="1:7" x14ac:dyDescent="0.2">
      <c r="A166" s="11" t="s">
        <v>314</v>
      </c>
      <c r="B166">
        <v>3</v>
      </c>
      <c r="C166" t="s">
        <v>294</v>
      </c>
      <c r="D166">
        <v>1</v>
      </c>
      <c r="E166">
        <v>0</v>
      </c>
      <c r="F166">
        <v>-10.734443664550781</v>
      </c>
      <c r="G166">
        <v>0.97691359546729373</v>
      </c>
    </row>
    <row r="167" spans="1:7" x14ac:dyDescent="0.2">
      <c r="A167" s="11" t="s">
        <v>315</v>
      </c>
      <c r="B167">
        <v>3</v>
      </c>
      <c r="C167" t="s">
        <v>294</v>
      </c>
      <c r="D167">
        <v>1</v>
      </c>
      <c r="E167">
        <v>0</v>
      </c>
      <c r="F167">
        <v>-10.568204879760742</v>
      </c>
      <c r="G167">
        <v>1.0962232636670779</v>
      </c>
    </row>
    <row r="168" spans="1:7" x14ac:dyDescent="0.2">
      <c r="A168" s="11" t="s">
        <v>316</v>
      </c>
      <c r="B168">
        <v>3</v>
      </c>
      <c r="C168" t="s">
        <v>294</v>
      </c>
      <c r="D168">
        <v>1</v>
      </c>
      <c r="E168">
        <v>0</v>
      </c>
      <c r="F168">
        <v>-10.442577362060547</v>
      </c>
      <c r="G168">
        <v>1.1959600299554463</v>
      </c>
    </row>
    <row r="169" spans="1:7" x14ac:dyDescent="0.2">
      <c r="A169" s="11" t="s">
        <v>317</v>
      </c>
      <c r="B169">
        <v>3</v>
      </c>
      <c r="C169" t="s">
        <v>294</v>
      </c>
      <c r="D169">
        <v>1</v>
      </c>
      <c r="E169">
        <v>0</v>
      </c>
      <c r="F169">
        <v>-9.9119892120361328</v>
      </c>
      <c r="G169">
        <v>1.7275857531009835</v>
      </c>
    </row>
    <row r="170" spans="1:7" x14ac:dyDescent="0.2">
      <c r="A170" s="11" t="s">
        <v>318</v>
      </c>
      <c r="B170">
        <v>3</v>
      </c>
      <c r="C170" t="s">
        <v>294</v>
      </c>
      <c r="D170">
        <v>1</v>
      </c>
      <c r="E170">
        <v>0</v>
      </c>
      <c r="F170">
        <v>-10.923446655273438</v>
      </c>
      <c r="G170">
        <v>0.85696006539574154</v>
      </c>
    </row>
    <row r="171" spans="1:7" x14ac:dyDescent="0.2">
      <c r="A171" s="11" t="s">
        <v>319</v>
      </c>
      <c r="B171">
        <v>3</v>
      </c>
      <c r="C171" t="s">
        <v>294</v>
      </c>
      <c r="D171">
        <v>1</v>
      </c>
      <c r="E171">
        <v>0</v>
      </c>
      <c r="F171">
        <v>-10.99131965637207</v>
      </c>
      <c r="G171">
        <v>0.81757720610146611</v>
      </c>
    </row>
    <row r="172" spans="1:7" x14ac:dyDescent="0.2">
      <c r="A172" s="11" t="s">
        <v>320</v>
      </c>
      <c r="B172">
        <v>3</v>
      </c>
      <c r="C172" t="s">
        <v>294</v>
      </c>
      <c r="D172">
        <v>1</v>
      </c>
      <c r="E172">
        <v>0</v>
      </c>
      <c r="F172">
        <v>-10.617328643798828</v>
      </c>
      <c r="G172">
        <v>1.0595251933426337</v>
      </c>
    </row>
    <row r="173" spans="1:7" x14ac:dyDescent="0.2">
      <c r="A173" s="11" t="s">
        <v>321</v>
      </c>
      <c r="B173">
        <v>3</v>
      </c>
      <c r="C173" t="s">
        <v>294</v>
      </c>
      <c r="D173">
        <v>1</v>
      </c>
      <c r="E173">
        <v>0</v>
      </c>
      <c r="F173">
        <v>-10.822610855102539</v>
      </c>
      <c r="G173">
        <v>0.91899930855048562</v>
      </c>
    </row>
    <row r="174" spans="1:7" x14ac:dyDescent="0.2">
      <c r="A174" s="11" t="s">
        <v>322</v>
      </c>
      <c r="B174">
        <v>4</v>
      </c>
      <c r="C174" t="s">
        <v>294</v>
      </c>
      <c r="D174">
        <v>1</v>
      </c>
      <c r="E174">
        <v>20</v>
      </c>
      <c r="F174">
        <v>-10.881196975708008</v>
      </c>
      <c r="G174">
        <v>0.88242744104166138</v>
      </c>
    </row>
    <row r="175" spans="1:7" x14ac:dyDescent="0.2">
      <c r="A175" s="11" t="s">
        <v>323</v>
      </c>
      <c r="B175">
        <v>4</v>
      </c>
      <c r="C175" t="s">
        <v>294</v>
      </c>
      <c r="D175">
        <v>1</v>
      </c>
      <c r="E175">
        <v>20</v>
      </c>
      <c r="F175">
        <v>-12.107082366943359</v>
      </c>
      <c r="G175">
        <v>0.37726866127313891</v>
      </c>
    </row>
    <row r="176" spans="1:7" x14ac:dyDescent="0.2">
      <c r="A176" s="11" t="s">
        <v>324</v>
      </c>
      <c r="B176">
        <v>4</v>
      </c>
      <c r="C176" t="s">
        <v>294</v>
      </c>
      <c r="D176">
        <v>1</v>
      </c>
      <c r="E176">
        <v>20</v>
      </c>
      <c r="F176">
        <v>-10.856609344482422</v>
      </c>
      <c r="G176">
        <v>0.89759540262721349</v>
      </c>
    </row>
    <row r="177" spans="1:7" x14ac:dyDescent="0.2">
      <c r="A177" s="11" t="s">
        <v>325</v>
      </c>
      <c r="B177">
        <v>4</v>
      </c>
      <c r="C177" t="s">
        <v>294</v>
      </c>
      <c r="D177">
        <v>1</v>
      </c>
      <c r="E177">
        <v>20</v>
      </c>
      <c r="F177">
        <v>-12.110416412353516</v>
      </c>
      <c r="G177">
        <v>0.37639780602080192</v>
      </c>
    </row>
    <row r="178" spans="1:7" x14ac:dyDescent="0.2">
      <c r="A178" s="11" t="s">
        <v>326</v>
      </c>
      <c r="B178">
        <v>4</v>
      </c>
      <c r="C178" t="s">
        <v>294</v>
      </c>
      <c r="D178">
        <v>1</v>
      </c>
      <c r="E178">
        <v>20</v>
      </c>
      <c r="F178">
        <v>-11.578619003295898</v>
      </c>
      <c r="G178">
        <v>0.54416932279362573</v>
      </c>
    </row>
    <row r="179" spans="1:7" x14ac:dyDescent="0.2">
      <c r="A179" s="11" t="s">
        <v>327</v>
      </c>
      <c r="B179">
        <v>4</v>
      </c>
      <c r="C179" t="s">
        <v>294</v>
      </c>
      <c r="D179">
        <v>1</v>
      </c>
      <c r="E179">
        <v>20</v>
      </c>
      <c r="F179">
        <v>-11.433237075805664</v>
      </c>
      <c r="G179">
        <v>0.60186401236255593</v>
      </c>
    </row>
    <row r="180" spans="1:7" x14ac:dyDescent="0.2">
      <c r="A180" s="11" t="s">
        <v>328</v>
      </c>
      <c r="B180">
        <v>4</v>
      </c>
      <c r="C180" t="s">
        <v>294</v>
      </c>
      <c r="D180">
        <v>1</v>
      </c>
      <c r="E180">
        <v>20</v>
      </c>
      <c r="F180">
        <v>-10.265304565429688</v>
      </c>
      <c r="G180">
        <v>1.3523250554812243</v>
      </c>
    </row>
    <row r="181" spans="1:7" x14ac:dyDescent="0.2">
      <c r="A181" s="11" t="s">
        <v>329</v>
      </c>
      <c r="B181">
        <v>4</v>
      </c>
      <c r="C181" t="s">
        <v>294</v>
      </c>
      <c r="D181">
        <v>1</v>
      </c>
      <c r="E181">
        <v>20</v>
      </c>
      <c r="F181">
        <v>-10.655885696411133</v>
      </c>
      <c r="G181">
        <v>1.0315836695197671</v>
      </c>
    </row>
    <row r="182" spans="1:7" x14ac:dyDescent="0.2">
      <c r="A182" s="11" t="s">
        <v>330</v>
      </c>
      <c r="B182">
        <v>4</v>
      </c>
      <c r="C182" t="s">
        <v>294</v>
      </c>
      <c r="D182">
        <v>1</v>
      </c>
      <c r="E182">
        <v>20</v>
      </c>
      <c r="F182">
        <v>-12.425615310668945</v>
      </c>
      <c r="G182">
        <v>0.30252603841189418</v>
      </c>
    </row>
    <row r="183" spans="1:7" x14ac:dyDescent="0.2">
      <c r="A183" s="11" t="s">
        <v>331</v>
      </c>
      <c r="B183">
        <v>4</v>
      </c>
      <c r="C183" t="s">
        <v>294</v>
      </c>
      <c r="D183">
        <v>1</v>
      </c>
      <c r="E183">
        <v>20</v>
      </c>
      <c r="F183">
        <v>-10.826745986938477</v>
      </c>
      <c r="G183">
        <v>0.91636899358930213</v>
      </c>
    </row>
    <row r="184" spans="1:7" x14ac:dyDescent="0.2">
      <c r="A184" s="11" t="s">
        <v>332</v>
      </c>
      <c r="B184">
        <v>5</v>
      </c>
      <c r="C184" t="s">
        <v>294</v>
      </c>
      <c r="D184">
        <v>1</v>
      </c>
      <c r="E184">
        <v>100</v>
      </c>
      <c r="F184">
        <v>-10.600469589233398</v>
      </c>
      <c r="G184">
        <v>1.0719792253285165</v>
      </c>
    </row>
    <row r="185" spans="1:7" x14ac:dyDescent="0.2">
      <c r="A185" s="11" t="s">
        <v>333</v>
      </c>
      <c r="B185">
        <v>5</v>
      </c>
      <c r="C185" t="s">
        <v>294</v>
      </c>
      <c r="D185">
        <v>1</v>
      </c>
      <c r="E185">
        <v>100</v>
      </c>
      <c r="F185">
        <v>-9.8812923431396484</v>
      </c>
      <c r="G185">
        <v>1.7647382225608792</v>
      </c>
    </row>
    <row r="186" spans="1:7" x14ac:dyDescent="0.2">
      <c r="A186" s="11" t="s">
        <v>334</v>
      </c>
      <c r="B186">
        <v>5</v>
      </c>
      <c r="C186" t="s">
        <v>294</v>
      </c>
      <c r="D186">
        <v>1</v>
      </c>
      <c r="E186">
        <v>100</v>
      </c>
      <c r="F186">
        <v>-11.309593200683594</v>
      </c>
      <c r="G186">
        <v>0.6557206961007831</v>
      </c>
    </row>
    <row r="187" spans="1:7" x14ac:dyDescent="0.2">
      <c r="A187" s="11" t="s">
        <v>335</v>
      </c>
      <c r="B187">
        <v>5</v>
      </c>
      <c r="C187" t="s">
        <v>294</v>
      </c>
      <c r="D187">
        <v>1</v>
      </c>
      <c r="E187">
        <v>100</v>
      </c>
      <c r="F187">
        <v>-9.9450511932373047</v>
      </c>
      <c r="G187">
        <v>1.6884451846345996</v>
      </c>
    </row>
    <row r="188" spans="1:7" x14ac:dyDescent="0.2">
      <c r="A188" s="11" t="s">
        <v>336</v>
      </c>
      <c r="B188">
        <v>5</v>
      </c>
      <c r="C188" t="s">
        <v>294</v>
      </c>
      <c r="D188">
        <v>1</v>
      </c>
      <c r="E188">
        <v>100</v>
      </c>
      <c r="F188">
        <v>-10.702404022216797</v>
      </c>
      <c r="G188">
        <v>0.99885177799061864</v>
      </c>
    </row>
    <row r="189" spans="1:7" x14ac:dyDescent="0.2">
      <c r="A189" s="11" t="s">
        <v>337</v>
      </c>
      <c r="B189">
        <v>5</v>
      </c>
      <c r="C189" t="s">
        <v>294</v>
      </c>
      <c r="D189">
        <v>1</v>
      </c>
      <c r="E189">
        <v>100</v>
      </c>
      <c r="F189">
        <v>-11.139406204223633</v>
      </c>
      <c r="G189">
        <v>0.73781975983359771</v>
      </c>
    </row>
    <row r="190" spans="1:7" x14ac:dyDescent="0.2">
      <c r="A190" s="11" t="s">
        <v>338</v>
      </c>
      <c r="B190">
        <v>5</v>
      </c>
      <c r="C190" t="s">
        <v>294</v>
      </c>
      <c r="D190">
        <v>1</v>
      </c>
      <c r="E190">
        <v>100</v>
      </c>
      <c r="F190">
        <v>-10.887355804443359</v>
      </c>
      <c r="G190">
        <v>0.87866840986982708</v>
      </c>
    </row>
    <row r="191" spans="1:7" x14ac:dyDescent="0.2">
      <c r="A191" s="11" t="s">
        <v>339</v>
      </c>
      <c r="B191">
        <v>5</v>
      </c>
      <c r="C191" t="s">
        <v>294</v>
      </c>
      <c r="D191">
        <v>1</v>
      </c>
      <c r="E191">
        <v>100</v>
      </c>
      <c r="F191">
        <v>-10.496671676635742</v>
      </c>
      <c r="G191">
        <v>1.1519474138914876</v>
      </c>
    </row>
    <row r="192" spans="1:7" x14ac:dyDescent="0.2">
      <c r="A192" s="11"/>
    </row>
    <row r="193" spans="1:1" x14ac:dyDescent="0.2">
      <c r="A193" s="11"/>
    </row>
    <row r="194" spans="1:1" x14ac:dyDescent="0.2">
      <c r="A194" s="11"/>
    </row>
    <row r="195" spans="1:1" x14ac:dyDescent="0.2">
      <c r="A195" s="11"/>
    </row>
    <row r="196" spans="1:1" x14ac:dyDescent="0.2">
      <c r="A196" s="11"/>
    </row>
    <row r="197" spans="1:1" x14ac:dyDescent="0.2">
      <c r="A197" s="11"/>
    </row>
    <row r="198" spans="1:1" x14ac:dyDescent="0.2">
      <c r="A198" s="1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tabSelected="1" zoomScale="80" zoomScaleNormal="80" workbookViewId="0">
      <selection activeCell="H29" sqref="H29"/>
    </sheetView>
  </sheetViews>
  <sheetFormatPr defaultRowHeight="14.25" x14ac:dyDescent="0.2"/>
  <cols>
    <col min="1" max="1" width="14.25" bestFit="1" customWidth="1"/>
  </cols>
  <sheetData>
    <row r="1" spans="1:5" x14ac:dyDescent="0.2">
      <c r="A1" t="s">
        <v>296</v>
      </c>
      <c r="B1" t="s">
        <v>79</v>
      </c>
      <c r="C1" t="s">
        <v>298</v>
      </c>
      <c r="D1" t="s">
        <v>299</v>
      </c>
      <c r="E1" t="s">
        <v>340</v>
      </c>
    </row>
    <row r="2" spans="1:5" x14ac:dyDescent="0.2">
      <c r="A2" s="11" t="s">
        <v>302</v>
      </c>
      <c r="B2">
        <v>1</v>
      </c>
      <c r="C2">
        <v>0</v>
      </c>
      <c r="D2">
        <v>0</v>
      </c>
      <c r="E2">
        <v>0.44399999999999995</v>
      </c>
    </row>
    <row r="3" spans="1:5" x14ac:dyDescent="0.2">
      <c r="A3" s="11" t="s">
        <v>303</v>
      </c>
      <c r="B3">
        <v>1</v>
      </c>
      <c r="C3">
        <v>0</v>
      </c>
      <c r="D3">
        <v>0</v>
      </c>
      <c r="E3">
        <v>0.42900000000000027</v>
      </c>
    </row>
    <row r="4" spans="1:5" x14ac:dyDescent="0.2">
      <c r="A4" s="11" t="s">
        <v>304</v>
      </c>
      <c r="B4">
        <v>1</v>
      </c>
      <c r="C4">
        <v>0</v>
      </c>
      <c r="D4">
        <v>0</v>
      </c>
      <c r="E4">
        <v>0.52400000000000002</v>
      </c>
    </row>
    <row r="5" spans="1:5" x14ac:dyDescent="0.2">
      <c r="A5" s="11" t="s">
        <v>305</v>
      </c>
      <c r="B5">
        <v>1</v>
      </c>
      <c r="C5">
        <v>0</v>
      </c>
      <c r="D5">
        <v>0</v>
      </c>
      <c r="E5">
        <v>0.47500000000000009</v>
      </c>
    </row>
    <row r="6" spans="1:5" x14ac:dyDescent="0.2">
      <c r="A6" s="11" t="s">
        <v>306</v>
      </c>
      <c r="B6">
        <v>1</v>
      </c>
      <c r="C6">
        <v>0</v>
      </c>
      <c r="D6">
        <v>0</v>
      </c>
      <c r="E6">
        <v>0.48899999999999988</v>
      </c>
    </row>
    <row r="7" spans="1:5" x14ac:dyDescent="0.2">
      <c r="A7" s="11" t="s">
        <v>307</v>
      </c>
      <c r="B7">
        <v>2</v>
      </c>
      <c r="C7">
        <v>0</v>
      </c>
      <c r="D7">
        <v>100</v>
      </c>
      <c r="E7">
        <v>0.46699999999999964</v>
      </c>
    </row>
    <row r="8" spans="1:5" x14ac:dyDescent="0.2">
      <c r="A8" s="11" t="s">
        <v>308</v>
      </c>
      <c r="B8">
        <v>2</v>
      </c>
      <c r="C8">
        <v>0</v>
      </c>
      <c r="D8">
        <v>100</v>
      </c>
      <c r="E8">
        <v>0.43000000000000016</v>
      </c>
    </row>
    <row r="9" spans="1:5" x14ac:dyDescent="0.2">
      <c r="A9" s="11" t="s">
        <v>309</v>
      </c>
      <c r="B9">
        <v>2</v>
      </c>
      <c r="C9">
        <v>0</v>
      </c>
      <c r="D9">
        <v>100</v>
      </c>
      <c r="E9">
        <v>0.37599999999999989</v>
      </c>
    </row>
    <row r="10" spans="1:5" x14ac:dyDescent="0.2">
      <c r="A10" s="11" t="s">
        <v>310</v>
      </c>
      <c r="B10">
        <v>2</v>
      </c>
      <c r="C10">
        <v>0</v>
      </c>
      <c r="D10">
        <v>100</v>
      </c>
      <c r="E10">
        <v>0.39000000000000012</v>
      </c>
    </row>
    <row r="11" spans="1:5" x14ac:dyDescent="0.2">
      <c r="A11" s="11" t="s">
        <v>311</v>
      </c>
      <c r="B11">
        <v>2</v>
      </c>
      <c r="C11">
        <v>0</v>
      </c>
      <c r="D11">
        <v>100</v>
      </c>
      <c r="E11">
        <v>0.48499999999999988</v>
      </c>
    </row>
    <row r="12" spans="1:5" x14ac:dyDescent="0.2">
      <c r="A12" s="11" t="s">
        <v>312</v>
      </c>
      <c r="B12">
        <v>3</v>
      </c>
      <c r="C12">
        <v>1</v>
      </c>
      <c r="D12">
        <v>0</v>
      </c>
      <c r="E12">
        <v>0.60899999999999999</v>
      </c>
    </row>
    <row r="13" spans="1:5" x14ac:dyDescent="0.2">
      <c r="A13" s="11" t="s">
        <v>313</v>
      </c>
      <c r="B13">
        <v>3</v>
      </c>
      <c r="C13">
        <v>1</v>
      </c>
      <c r="D13">
        <v>0</v>
      </c>
      <c r="E13">
        <v>0.53200000000000003</v>
      </c>
    </row>
    <row r="14" spans="1:5" x14ac:dyDescent="0.2">
      <c r="A14" s="11" t="s">
        <v>314</v>
      </c>
      <c r="B14">
        <v>3</v>
      </c>
      <c r="C14">
        <v>1</v>
      </c>
      <c r="D14">
        <v>0</v>
      </c>
      <c r="E14">
        <v>0.65299999999999958</v>
      </c>
    </row>
    <row r="15" spans="1:5" x14ac:dyDescent="0.2">
      <c r="A15" s="11" t="s">
        <v>315</v>
      </c>
      <c r="B15">
        <v>3</v>
      </c>
      <c r="C15">
        <v>1</v>
      </c>
      <c r="D15">
        <v>0</v>
      </c>
      <c r="E15">
        <v>0.55699999999999994</v>
      </c>
    </row>
    <row r="16" spans="1:5" x14ac:dyDescent="0.2">
      <c r="A16" s="11" t="s">
        <v>316</v>
      </c>
      <c r="B16">
        <v>3</v>
      </c>
      <c r="C16">
        <v>1</v>
      </c>
      <c r="D16">
        <v>0</v>
      </c>
      <c r="E16">
        <v>0.61500000000000021</v>
      </c>
    </row>
    <row r="17" spans="1:5" x14ac:dyDescent="0.2">
      <c r="A17" s="11" t="s">
        <v>317</v>
      </c>
      <c r="B17">
        <v>3</v>
      </c>
      <c r="C17">
        <v>1</v>
      </c>
      <c r="D17">
        <v>0</v>
      </c>
      <c r="E17">
        <v>0.61799999999999988</v>
      </c>
    </row>
    <row r="18" spans="1:5" x14ac:dyDescent="0.2">
      <c r="A18" s="11" t="s">
        <v>318</v>
      </c>
      <c r="B18">
        <v>3</v>
      </c>
      <c r="C18">
        <v>1</v>
      </c>
      <c r="D18">
        <v>0</v>
      </c>
      <c r="E18">
        <v>0.6160000000000001</v>
      </c>
    </row>
    <row r="19" spans="1:5" x14ac:dyDescent="0.2">
      <c r="A19" s="11" t="s">
        <v>319</v>
      </c>
      <c r="B19">
        <v>3</v>
      </c>
      <c r="C19">
        <v>1</v>
      </c>
      <c r="D19">
        <v>0</v>
      </c>
      <c r="E19">
        <v>0.63100000000000023</v>
      </c>
    </row>
    <row r="20" spans="1:5" x14ac:dyDescent="0.2">
      <c r="A20" s="11" t="s">
        <v>320</v>
      </c>
      <c r="B20">
        <v>3</v>
      </c>
      <c r="C20">
        <v>1</v>
      </c>
      <c r="D20">
        <v>0</v>
      </c>
      <c r="E20">
        <v>0.50099999999999989</v>
      </c>
    </row>
    <row r="21" spans="1:5" x14ac:dyDescent="0.2">
      <c r="A21" s="11" t="s">
        <v>321</v>
      </c>
      <c r="B21">
        <v>3</v>
      </c>
      <c r="C21">
        <v>1</v>
      </c>
      <c r="D21">
        <v>0</v>
      </c>
      <c r="E21">
        <v>0.62599999999999989</v>
      </c>
    </row>
    <row r="22" spans="1:5" x14ac:dyDescent="0.2">
      <c r="A22" s="11" t="s">
        <v>322</v>
      </c>
      <c r="B22">
        <v>4</v>
      </c>
      <c r="C22">
        <v>1</v>
      </c>
      <c r="D22">
        <v>20</v>
      </c>
      <c r="E22">
        <v>0.60000000000000009</v>
      </c>
    </row>
    <row r="23" spans="1:5" x14ac:dyDescent="0.2">
      <c r="A23" s="11" t="s">
        <v>323</v>
      </c>
      <c r="B23">
        <v>4</v>
      </c>
      <c r="C23">
        <v>1</v>
      </c>
      <c r="D23">
        <v>20</v>
      </c>
      <c r="E23">
        <v>0.55600000000000005</v>
      </c>
    </row>
    <row r="24" spans="1:5" x14ac:dyDescent="0.2">
      <c r="A24" s="11" t="s">
        <v>324</v>
      </c>
      <c r="B24">
        <v>4</v>
      </c>
      <c r="C24">
        <v>1</v>
      </c>
      <c r="D24">
        <v>20</v>
      </c>
      <c r="E24">
        <v>0.48399999999999999</v>
      </c>
    </row>
    <row r="25" spans="1:5" x14ac:dyDescent="0.2">
      <c r="A25" s="11" t="s">
        <v>325</v>
      </c>
      <c r="B25">
        <v>4</v>
      </c>
      <c r="C25">
        <v>1</v>
      </c>
      <c r="D25">
        <v>20</v>
      </c>
      <c r="E25">
        <v>0.58000000000000007</v>
      </c>
    </row>
    <row r="26" spans="1:5" x14ac:dyDescent="0.2">
      <c r="A26" s="11" t="s">
        <v>326</v>
      </c>
      <c r="B26">
        <v>4</v>
      </c>
      <c r="C26">
        <v>1</v>
      </c>
      <c r="D26">
        <v>20</v>
      </c>
      <c r="E26">
        <v>0.504</v>
      </c>
    </row>
    <row r="27" spans="1:5" x14ac:dyDescent="0.2">
      <c r="A27" s="11" t="s">
        <v>327</v>
      </c>
      <c r="B27">
        <v>4</v>
      </c>
      <c r="C27">
        <v>1</v>
      </c>
      <c r="D27">
        <v>20</v>
      </c>
      <c r="E27">
        <v>0.55900000000000016</v>
      </c>
    </row>
    <row r="28" spans="1:5" x14ac:dyDescent="0.2">
      <c r="A28" s="11" t="s">
        <v>328</v>
      </c>
      <c r="B28">
        <v>4</v>
      </c>
      <c r="C28">
        <v>1</v>
      </c>
      <c r="D28">
        <v>20</v>
      </c>
      <c r="E28">
        <v>0.5259999999999998</v>
      </c>
    </row>
    <row r="29" spans="1:5" x14ac:dyDescent="0.2">
      <c r="A29" s="11" t="s">
        <v>329</v>
      </c>
      <c r="B29">
        <v>4</v>
      </c>
      <c r="C29">
        <v>1</v>
      </c>
      <c r="D29">
        <v>20</v>
      </c>
      <c r="E29">
        <v>0.55600000000000005</v>
      </c>
    </row>
    <row r="30" spans="1:5" x14ac:dyDescent="0.2">
      <c r="A30" s="11" t="s">
        <v>330</v>
      </c>
      <c r="B30">
        <v>4</v>
      </c>
      <c r="C30">
        <v>1</v>
      </c>
      <c r="D30">
        <v>20</v>
      </c>
      <c r="E30">
        <v>0.56400000000000006</v>
      </c>
    </row>
    <row r="31" spans="1:5" x14ac:dyDescent="0.2">
      <c r="A31" s="11" t="s">
        <v>331</v>
      </c>
      <c r="B31">
        <v>4</v>
      </c>
      <c r="C31">
        <v>1</v>
      </c>
      <c r="D31">
        <v>20</v>
      </c>
      <c r="E31">
        <v>0.61999999999999966</v>
      </c>
    </row>
    <row r="32" spans="1:5" x14ac:dyDescent="0.2">
      <c r="A32" s="11" t="s">
        <v>332</v>
      </c>
      <c r="B32">
        <v>5</v>
      </c>
      <c r="C32">
        <v>1</v>
      </c>
      <c r="D32">
        <v>100</v>
      </c>
      <c r="E32">
        <v>0.379</v>
      </c>
    </row>
    <row r="33" spans="1:5" x14ac:dyDescent="0.2">
      <c r="A33" s="11" t="s">
        <v>333</v>
      </c>
      <c r="B33">
        <v>5</v>
      </c>
      <c r="C33">
        <v>1</v>
      </c>
      <c r="D33">
        <v>100</v>
      </c>
      <c r="E33">
        <v>0.44899999999999984</v>
      </c>
    </row>
    <row r="34" spans="1:5" x14ac:dyDescent="0.2">
      <c r="A34" s="11" t="s">
        <v>334</v>
      </c>
      <c r="B34">
        <v>5</v>
      </c>
      <c r="C34">
        <v>1</v>
      </c>
      <c r="D34">
        <v>100</v>
      </c>
      <c r="E34">
        <v>0.5</v>
      </c>
    </row>
    <row r="35" spans="1:5" x14ac:dyDescent="0.2">
      <c r="A35" s="11" t="s">
        <v>335</v>
      </c>
      <c r="B35">
        <v>5</v>
      </c>
      <c r="C35">
        <v>1</v>
      </c>
      <c r="D35">
        <v>100</v>
      </c>
      <c r="E35">
        <v>0.40100000000000025</v>
      </c>
    </row>
    <row r="36" spans="1:5" x14ac:dyDescent="0.2">
      <c r="A36" s="11" t="s">
        <v>336</v>
      </c>
      <c r="B36">
        <v>5</v>
      </c>
      <c r="C36">
        <v>1</v>
      </c>
      <c r="D36">
        <v>100</v>
      </c>
      <c r="E36">
        <v>0.44300000000000006</v>
      </c>
    </row>
    <row r="37" spans="1:5" x14ac:dyDescent="0.2">
      <c r="A37" s="11" t="s">
        <v>337</v>
      </c>
      <c r="B37">
        <v>5</v>
      </c>
      <c r="C37">
        <v>1</v>
      </c>
      <c r="D37">
        <v>100</v>
      </c>
      <c r="E37">
        <v>0.45900000000000007</v>
      </c>
    </row>
    <row r="38" spans="1:5" x14ac:dyDescent="0.2">
      <c r="A38" s="11" t="s">
        <v>338</v>
      </c>
      <c r="B38">
        <v>5</v>
      </c>
      <c r="C38">
        <v>1</v>
      </c>
      <c r="D38">
        <v>100</v>
      </c>
      <c r="E38">
        <v>0.59499999999999975</v>
      </c>
    </row>
    <row r="39" spans="1:5" x14ac:dyDescent="0.2">
      <c r="A39" s="11" t="s">
        <v>339</v>
      </c>
      <c r="B39">
        <v>5</v>
      </c>
      <c r="C39">
        <v>1</v>
      </c>
      <c r="D39">
        <v>100</v>
      </c>
      <c r="E39">
        <v>0.45799999999999974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R51"/>
  <sheetViews>
    <sheetView topLeftCell="A13" zoomScale="90" zoomScaleNormal="90" workbookViewId="0">
      <selection activeCell="G64" sqref="G64"/>
    </sheetView>
  </sheetViews>
  <sheetFormatPr defaultRowHeight="14.25" x14ac:dyDescent="0.2"/>
  <cols>
    <col min="1" max="1" width="10" bestFit="1" customWidth="1"/>
    <col min="5" max="5" width="10.75" bestFit="1" customWidth="1"/>
    <col min="6" max="7" width="9.875" bestFit="1" customWidth="1"/>
    <col min="8" max="10" width="8.875" customWidth="1"/>
    <col min="11" max="15" width="9.875" bestFit="1" customWidth="1"/>
  </cols>
  <sheetData>
    <row r="1" spans="1:18" ht="18" x14ac:dyDescent="0.25">
      <c r="A1" s="1" t="s">
        <v>20</v>
      </c>
      <c r="B1" s="1" t="s">
        <v>21</v>
      </c>
      <c r="C1" s="1"/>
      <c r="F1" s="1"/>
      <c r="H1" t="s">
        <v>0</v>
      </c>
      <c r="I1" s="2">
        <v>43171</v>
      </c>
      <c r="M1" s="3"/>
      <c r="N1" s="3"/>
      <c r="O1" s="3"/>
      <c r="P1" s="4"/>
      <c r="Q1" s="2"/>
    </row>
    <row r="2" spans="1:18" x14ac:dyDescent="0.2">
      <c r="A2" s="2"/>
      <c r="H2" t="s">
        <v>1</v>
      </c>
      <c r="I2" s="2">
        <v>43172</v>
      </c>
      <c r="P2" s="2"/>
      <c r="Q2" s="2"/>
    </row>
    <row r="3" spans="1:18" x14ac:dyDescent="0.2">
      <c r="B3" s="3" t="s">
        <v>2</v>
      </c>
      <c r="C3" s="3"/>
      <c r="D3" s="3" t="s">
        <v>3</v>
      </c>
      <c r="E3" s="3"/>
      <c r="G3" s="5"/>
      <c r="H3" t="s">
        <v>4</v>
      </c>
      <c r="I3" s="6">
        <v>43180</v>
      </c>
      <c r="J3">
        <f>I5-I2</f>
        <v>22</v>
      </c>
    </row>
    <row r="4" spans="1:18" x14ac:dyDescent="0.2">
      <c r="A4" s="2">
        <v>43165</v>
      </c>
      <c r="B4" t="s">
        <v>5</v>
      </c>
      <c r="G4" s="5"/>
      <c r="H4" s="5" t="s">
        <v>21</v>
      </c>
      <c r="I4" s="2" t="s">
        <v>23</v>
      </c>
      <c r="Q4" s="2"/>
    </row>
    <row r="5" spans="1:18" x14ac:dyDescent="0.2">
      <c r="F5" s="6"/>
      <c r="G5" s="7" t="s">
        <v>22</v>
      </c>
      <c r="H5" t="s">
        <v>6</v>
      </c>
      <c r="I5" s="2">
        <v>43194</v>
      </c>
      <c r="J5" s="8" t="s">
        <v>24</v>
      </c>
      <c r="K5" s="9"/>
      <c r="L5" s="9"/>
      <c r="M5" s="9"/>
      <c r="N5" s="9"/>
      <c r="O5" s="9"/>
      <c r="P5" s="9"/>
      <c r="Q5" s="2"/>
    </row>
    <row r="6" spans="1:18" x14ac:dyDescent="0.2">
      <c r="F6" s="6"/>
      <c r="G6" s="7"/>
      <c r="I6" s="2"/>
      <c r="J6" s="10"/>
      <c r="K6" s="11"/>
      <c r="L6" s="11"/>
      <c r="M6" s="11"/>
      <c r="N6" s="11"/>
      <c r="O6" s="11"/>
      <c r="P6" s="11"/>
      <c r="Q6" s="2"/>
    </row>
    <row r="7" spans="1:18" ht="15" x14ac:dyDescent="0.25">
      <c r="F7" s="79" t="s">
        <v>69</v>
      </c>
      <c r="P7" s="11"/>
      <c r="Q7" s="2"/>
    </row>
    <row r="8" spans="1:18" x14ac:dyDescent="0.2">
      <c r="F8" t="s">
        <v>75</v>
      </c>
      <c r="H8" s="12"/>
      <c r="I8" s="2"/>
      <c r="J8" s="10"/>
      <c r="K8" s="11"/>
      <c r="L8" s="11"/>
      <c r="M8" s="11"/>
      <c r="N8" s="11"/>
      <c r="O8" s="11"/>
    </row>
    <row r="9" spans="1:18" x14ac:dyDescent="0.2">
      <c r="A9" s="13" t="s">
        <v>9</v>
      </c>
      <c r="B9" s="3"/>
      <c r="C9" s="3"/>
      <c r="D9" s="13"/>
      <c r="E9" s="14"/>
      <c r="F9" s="13" t="s">
        <v>68</v>
      </c>
      <c r="H9" s="14"/>
      <c r="I9" s="3"/>
      <c r="J9" s="3"/>
      <c r="K9" s="15"/>
      <c r="L9" s="15"/>
      <c r="P9" s="12"/>
      <c r="Q9" s="12"/>
    </row>
    <row r="10" spans="1:18" ht="15" thickBot="1" x14ac:dyDescent="0.25">
      <c r="A10" s="13" t="s">
        <v>12</v>
      </c>
      <c r="B10" s="3"/>
      <c r="C10" s="3" t="s">
        <v>13</v>
      </c>
      <c r="D10" s="13" t="s">
        <v>14</v>
      </c>
      <c r="E10" s="14"/>
      <c r="F10" s="16">
        <v>43172</v>
      </c>
      <c r="G10" s="16">
        <v>43173</v>
      </c>
      <c r="H10" s="16">
        <v>43175</v>
      </c>
      <c r="I10" s="16">
        <v>43178</v>
      </c>
      <c r="J10" s="16">
        <v>43180</v>
      </c>
      <c r="K10" s="16">
        <v>43182</v>
      </c>
      <c r="L10" s="16">
        <v>43185</v>
      </c>
      <c r="M10" s="16">
        <v>43186</v>
      </c>
      <c r="N10" s="16">
        <v>43187</v>
      </c>
      <c r="O10" s="16">
        <v>43188</v>
      </c>
      <c r="P10" s="16">
        <v>43189</v>
      </c>
      <c r="Q10" s="16">
        <v>43192</v>
      </c>
      <c r="R10" s="16">
        <v>43193</v>
      </c>
    </row>
    <row r="11" spans="1:18" ht="15" thickBot="1" x14ac:dyDescent="0.25">
      <c r="A11" s="17" t="s">
        <v>15</v>
      </c>
      <c r="B11" s="18" t="s">
        <v>27</v>
      </c>
      <c r="C11" s="18">
        <v>1</v>
      </c>
      <c r="D11" s="19">
        <v>1</v>
      </c>
      <c r="E11" s="20" t="s">
        <v>16</v>
      </c>
      <c r="F11" s="21">
        <v>22</v>
      </c>
      <c r="G11" s="21">
        <v>21.3</v>
      </c>
      <c r="H11" s="21">
        <v>21.7</v>
      </c>
      <c r="I11" s="21">
        <v>22.6</v>
      </c>
      <c r="J11" s="21">
        <v>23.2</v>
      </c>
      <c r="K11" s="21">
        <v>22.6</v>
      </c>
      <c r="L11" s="21">
        <v>23.6</v>
      </c>
      <c r="M11" s="21">
        <v>23.7</v>
      </c>
      <c r="N11" s="21">
        <v>23.8</v>
      </c>
      <c r="O11" s="21">
        <v>22.6</v>
      </c>
      <c r="P11" s="21">
        <v>22.8</v>
      </c>
      <c r="Q11" s="21">
        <v>23.2</v>
      </c>
      <c r="R11" s="21">
        <v>22.6</v>
      </c>
    </row>
    <row r="12" spans="1:18" ht="15" thickBot="1" x14ac:dyDescent="0.25">
      <c r="A12" s="24" t="s">
        <v>15</v>
      </c>
      <c r="B12" s="18" t="s">
        <v>28</v>
      </c>
      <c r="C12" s="25">
        <v>2</v>
      </c>
      <c r="D12" s="26">
        <v>1</v>
      </c>
      <c r="E12" s="27"/>
      <c r="F12" s="28">
        <v>22.5</v>
      </c>
      <c r="G12" s="28">
        <v>22.6</v>
      </c>
      <c r="H12" s="28">
        <v>22.2</v>
      </c>
      <c r="I12" s="28">
        <v>22.9</v>
      </c>
      <c r="J12" s="28">
        <v>22.8</v>
      </c>
      <c r="K12" s="28">
        <v>23</v>
      </c>
      <c r="L12" s="28">
        <v>22.5</v>
      </c>
      <c r="M12" s="28">
        <v>22.9</v>
      </c>
      <c r="N12" s="28">
        <v>23.3</v>
      </c>
      <c r="O12" s="28">
        <v>23.6</v>
      </c>
      <c r="P12" s="28">
        <v>23.4</v>
      </c>
      <c r="Q12" s="28">
        <v>23.4</v>
      </c>
      <c r="R12" s="28">
        <v>22.9</v>
      </c>
    </row>
    <row r="13" spans="1:18" ht="15" thickBot="1" x14ac:dyDescent="0.25">
      <c r="A13" s="24" t="s">
        <v>15</v>
      </c>
      <c r="B13" s="18" t="s">
        <v>29</v>
      </c>
      <c r="C13" s="25">
        <v>3</v>
      </c>
      <c r="D13" s="26">
        <v>1</v>
      </c>
      <c r="E13" s="27"/>
      <c r="F13" s="28">
        <v>22.4</v>
      </c>
      <c r="G13" s="28">
        <v>22.3</v>
      </c>
      <c r="H13" s="28">
        <v>22.1</v>
      </c>
      <c r="I13" s="28">
        <v>23</v>
      </c>
      <c r="J13" s="28">
        <v>23</v>
      </c>
      <c r="K13" s="28">
        <v>22</v>
      </c>
      <c r="L13" s="28">
        <v>21.7</v>
      </c>
      <c r="M13" s="28">
        <v>23.2</v>
      </c>
      <c r="N13" s="28">
        <v>22.4</v>
      </c>
      <c r="O13" s="28">
        <v>22.7</v>
      </c>
      <c r="P13" s="28">
        <v>23.2</v>
      </c>
      <c r="Q13" s="28">
        <v>23.8</v>
      </c>
      <c r="R13" s="28">
        <v>23.6</v>
      </c>
    </row>
    <row r="14" spans="1:18" ht="15" thickBot="1" x14ac:dyDescent="0.25">
      <c r="A14" s="24" t="s">
        <v>15</v>
      </c>
      <c r="B14" s="18" t="s">
        <v>30</v>
      </c>
      <c r="C14" s="25">
        <v>4</v>
      </c>
      <c r="D14" s="26">
        <v>1</v>
      </c>
      <c r="E14" s="27"/>
      <c r="F14" s="28">
        <v>22.3</v>
      </c>
      <c r="G14" s="28">
        <v>21.9</v>
      </c>
      <c r="H14" s="28">
        <v>21.6</v>
      </c>
      <c r="I14" s="28">
        <v>22.5</v>
      </c>
      <c r="J14" s="28">
        <v>22.2</v>
      </c>
      <c r="K14" s="28">
        <v>21.5</v>
      </c>
      <c r="L14" s="28">
        <v>22</v>
      </c>
      <c r="M14" s="28">
        <v>23.1</v>
      </c>
      <c r="N14" s="28">
        <v>22.5</v>
      </c>
      <c r="O14" s="28">
        <v>21.9</v>
      </c>
      <c r="P14" s="28">
        <v>23.2</v>
      </c>
      <c r="Q14" s="28">
        <v>23.3</v>
      </c>
      <c r="R14" s="28">
        <v>23.2</v>
      </c>
    </row>
    <row r="15" spans="1:18" ht="15" thickBot="1" x14ac:dyDescent="0.25">
      <c r="A15" s="30" t="s">
        <v>15</v>
      </c>
      <c r="B15" s="18" t="s">
        <v>31</v>
      </c>
      <c r="C15" s="31">
        <v>5</v>
      </c>
      <c r="D15" s="32">
        <v>1</v>
      </c>
      <c r="E15" s="33"/>
      <c r="F15" s="34">
        <v>25</v>
      </c>
      <c r="G15" s="34">
        <v>24.4</v>
      </c>
      <c r="H15" s="34">
        <v>24.4</v>
      </c>
      <c r="I15" s="34">
        <v>25.6</v>
      </c>
      <c r="J15" s="34">
        <v>25.4</v>
      </c>
      <c r="K15" s="34">
        <v>25.1</v>
      </c>
      <c r="L15" s="34">
        <v>24.8</v>
      </c>
      <c r="M15" s="34">
        <v>26.1</v>
      </c>
      <c r="N15" s="34">
        <v>26.3</v>
      </c>
      <c r="O15" s="34">
        <v>25.3</v>
      </c>
      <c r="P15" s="34">
        <v>25.9</v>
      </c>
      <c r="Q15" s="34">
        <v>26.2</v>
      </c>
      <c r="R15" s="34">
        <v>26.5</v>
      </c>
    </row>
    <row r="16" spans="1:18" ht="15" thickBot="1" x14ac:dyDescent="0.25">
      <c r="A16" s="36" t="s">
        <v>15</v>
      </c>
      <c r="B16" s="37" t="s">
        <v>32</v>
      </c>
      <c r="C16" s="37">
        <v>1</v>
      </c>
      <c r="D16" s="38">
        <v>2</v>
      </c>
      <c r="E16" s="20" t="s">
        <v>17</v>
      </c>
      <c r="F16" s="21">
        <v>21.33</v>
      </c>
      <c r="G16" s="21">
        <v>21</v>
      </c>
      <c r="H16" s="21">
        <v>21.2</v>
      </c>
      <c r="I16" s="21">
        <v>21.9</v>
      </c>
      <c r="J16" s="21">
        <v>21.6</v>
      </c>
      <c r="K16" s="21">
        <v>22.2</v>
      </c>
      <c r="L16" s="21">
        <v>21.3</v>
      </c>
      <c r="M16" s="21">
        <v>21.6</v>
      </c>
      <c r="N16" s="21">
        <v>22.1</v>
      </c>
      <c r="O16" s="21">
        <v>20.3</v>
      </c>
      <c r="P16" s="21">
        <v>22.7</v>
      </c>
      <c r="Q16" s="21">
        <v>22.7</v>
      </c>
      <c r="R16" s="21">
        <v>23.4</v>
      </c>
    </row>
    <row r="17" spans="1:18" ht="15" thickBot="1" x14ac:dyDescent="0.25">
      <c r="A17" s="39" t="s">
        <v>15</v>
      </c>
      <c r="B17" s="37" t="s">
        <v>33</v>
      </c>
      <c r="C17" s="40">
        <v>2</v>
      </c>
      <c r="D17" s="41">
        <v>2</v>
      </c>
      <c r="E17" s="27"/>
      <c r="F17" s="28">
        <v>20.2</v>
      </c>
      <c r="G17" s="28">
        <v>20</v>
      </c>
      <c r="H17" s="28">
        <v>19.8</v>
      </c>
      <c r="I17" s="28">
        <v>19.899999999999999</v>
      </c>
      <c r="J17" s="28">
        <v>20.100000000000001</v>
      </c>
      <c r="K17" s="28">
        <v>19.899999999999999</v>
      </c>
      <c r="L17" s="28">
        <v>20.399999999999999</v>
      </c>
      <c r="M17" s="28">
        <v>20.399999999999999</v>
      </c>
      <c r="N17" s="28">
        <v>21</v>
      </c>
      <c r="O17" s="28">
        <v>20.100000000000001</v>
      </c>
      <c r="P17" s="28">
        <v>21.2</v>
      </c>
      <c r="Q17" s="28">
        <v>22.5</v>
      </c>
      <c r="R17" s="28">
        <v>22.3</v>
      </c>
    </row>
    <row r="18" spans="1:18" ht="15" thickBot="1" x14ac:dyDescent="0.25">
      <c r="A18" s="39" t="s">
        <v>15</v>
      </c>
      <c r="B18" s="37" t="s">
        <v>34</v>
      </c>
      <c r="C18" s="40">
        <v>3</v>
      </c>
      <c r="D18" s="41">
        <v>2</v>
      </c>
      <c r="E18" s="27"/>
      <c r="F18" s="28">
        <v>19.7</v>
      </c>
      <c r="G18" s="28">
        <v>19.3</v>
      </c>
      <c r="H18" s="28">
        <v>18.399999999999999</v>
      </c>
      <c r="I18" s="28">
        <v>19.7</v>
      </c>
      <c r="J18" s="28">
        <v>19.2</v>
      </c>
      <c r="K18" s="28">
        <v>19.100000000000001</v>
      </c>
      <c r="L18" s="28">
        <v>18.600000000000001</v>
      </c>
      <c r="M18" s="28">
        <v>18.8</v>
      </c>
      <c r="N18" s="28">
        <v>19.2</v>
      </c>
      <c r="O18" s="28">
        <v>18.8</v>
      </c>
      <c r="P18" s="28">
        <v>18.8</v>
      </c>
      <c r="Q18" s="28">
        <v>19.8</v>
      </c>
      <c r="R18" s="28">
        <v>19.399999999999999</v>
      </c>
    </row>
    <row r="19" spans="1:18" ht="15" thickBot="1" x14ac:dyDescent="0.25">
      <c r="A19" s="39" t="s">
        <v>15</v>
      </c>
      <c r="B19" s="37" t="s">
        <v>35</v>
      </c>
      <c r="C19" s="40">
        <v>4</v>
      </c>
      <c r="D19" s="41">
        <v>2</v>
      </c>
      <c r="E19" s="27"/>
      <c r="F19" s="28">
        <v>20.9</v>
      </c>
      <c r="G19" s="28">
        <v>20.6</v>
      </c>
      <c r="H19" s="28">
        <v>20.399999999999999</v>
      </c>
      <c r="I19" s="28">
        <v>21.2</v>
      </c>
      <c r="J19" s="28">
        <v>21.3</v>
      </c>
      <c r="K19" s="28">
        <v>20.399999999999999</v>
      </c>
      <c r="L19" s="28">
        <v>20.9</v>
      </c>
      <c r="M19" s="28">
        <v>20.3</v>
      </c>
      <c r="N19" s="28">
        <v>19.399999999999999</v>
      </c>
      <c r="O19" s="28">
        <v>20.100000000000001</v>
      </c>
      <c r="P19" s="28">
        <v>20.8</v>
      </c>
      <c r="Q19" s="28">
        <v>21.8</v>
      </c>
      <c r="R19" s="28">
        <v>21.3</v>
      </c>
    </row>
    <row r="20" spans="1:18" ht="15" thickBot="1" x14ac:dyDescent="0.25">
      <c r="A20" s="42" t="s">
        <v>15</v>
      </c>
      <c r="B20" s="37" t="s">
        <v>36</v>
      </c>
      <c r="C20" s="43">
        <v>5</v>
      </c>
      <c r="D20" s="44">
        <v>2</v>
      </c>
      <c r="E20" s="33"/>
      <c r="F20" s="34">
        <v>21.3</v>
      </c>
      <c r="G20" s="34">
        <v>21.5</v>
      </c>
      <c r="H20" s="34">
        <v>20.6</v>
      </c>
      <c r="I20" s="34">
        <v>21.4</v>
      </c>
      <c r="J20" s="34">
        <v>21</v>
      </c>
      <c r="K20" s="34">
        <v>22</v>
      </c>
      <c r="L20" s="34">
        <v>22.5</v>
      </c>
      <c r="M20" s="34">
        <v>21.9</v>
      </c>
      <c r="N20" s="34">
        <v>22.4</v>
      </c>
      <c r="O20" s="34">
        <v>22</v>
      </c>
      <c r="P20" s="34">
        <v>21.8</v>
      </c>
      <c r="Q20" s="34">
        <v>22.7</v>
      </c>
      <c r="R20" s="34">
        <v>22.2</v>
      </c>
    </row>
    <row r="21" spans="1:18" ht="15" thickBot="1" x14ac:dyDescent="0.25">
      <c r="A21" s="45" t="s">
        <v>18</v>
      </c>
      <c r="B21" s="46" t="s">
        <v>37</v>
      </c>
      <c r="C21" s="46">
        <v>1</v>
      </c>
      <c r="D21" s="47">
        <v>3</v>
      </c>
      <c r="E21" s="20" t="s">
        <v>19</v>
      </c>
      <c r="F21" s="21">
        <v>27</v>
      </c>
      <c r="G21" s="21">
        <v>26.1</v>
      </c>
      <c r="H21" s="21">
        <v>24.5</v>
      </c>
      <c r="I21" s="21">
        <v>22</v>
      </c>
      <c r="J21" s="21">
        <v>20.399999999999999</v>
      </c>
      <c r="K21" s="21">
        <v>20.9</v>
      </c>
      <c r="L21" s="21">
        <v>23.2</v>
      </c>
      <c r="M21" s="21">
        <v>22.3</v>
      </c>
      <c r="N21" s="21">
        <v>20.6</v>
      </c>
      <c r="O21" s="21">
        <v>21.8</v>
      </c>
      <c r="P21" s="21">
        <v>22.1</v>
      </c>
      <c r="Q21" s="21">
        <v>22.7</v>
      </c>
      <c r="R21" s="21">
        <v>23.4</v>
      </c>
    </row>
    <row r="22" spans="1:18" ht="15" thickBot="1" x14ac:dyDescent="0.25">
      <c r="A22" s="48" t="s">
        <v>18</v>
      </c>
      <c r="B22" s="46" t="s">
        <v>38</v>
      </c>
      <c r="C22" s="49">
        <v>2</v>
      </c>
      <c r="D22" s="50">
        <v>3</v>
      </c>
      <c r="E22" s="27"/>
      <c r="F22" s="28">
        <v>22.1</v>
      </c>
      <c r="G22" s="28">
        <v>21.6</v>
      </c>
      <c r="H22" s="28">
        <v>20.2</v>
      </c>
      <c r="I22" s="28">
        <v>18.600000000000001</v>
      </c>
      <c r="J22" s="28">
        <v>18</v>
      </c>
      <c r="K22" s="28">
        <v>19</v>
      </c>
      <c r="L22" s="28">
        <v>20.7</v>
      </c>
      <c r="M22" s="28">
        <v>20.399999999999999</v>
      </c>
      <c r="N22" s="28">
        <v>19.100000000000001</v>
      </c>
      <c r="O22" s="28">
        <v>20</v>
      </c>
      <c r="P22" s="28">
        <v>20.2</v>
      </c>
      <c r="Q22" s="28">
        <v>20.5</v>
      </c>
      <c r="R22" s="28">
        <v>21.6</v>
      </c>
    </row>
    <row r="23" spans="1:18" ht="15" thickBot="1" x14ac:dyDescent="0.25">
      <c r="A23" s="48" t="s">
        <v>18</v>
      </c>
      <c r="B23" s="46" t="s">
        <v>39</v>
      </c>
      <c r="C23" s="49">
        <v>3</v>
      </c>
      <c r="D23" s="50">
        <v>3</v>
      </c>
      <c r="E23" s="27"/>
      <c r="F23" s="28">
        <v>25.5</v>
      </c>
      <c r="G23" s="28">
        <v>24.8</v>
      </c>
      <c r="H23" s="28">
        <v>23.2</v>
      </c>
      <c r="I23" s="28">
        <v>21.2</v>
      </c>
      <c r="J23" s="28">
        <v>19.7</v>
      </c>
      <c r="K23" s="28">
        <v>20.5</v>
      </c>
      <c r="L23" s="28">
        <v>21.7</v>
      </c>
      <c r="M23" s="28">
        <v>22</v>
      </c>
      <c r="N23" s="28">
        <v>21.1</v>
      </c>
      <c r="O23" s="28">
        <v>22.2</v>
      </c>
      <c r="P23" s="28">
        <v>22.2</v>
      </c>
      <c r="Q23" s="28">
        <v>21.3</v>
      </c>
      <c r="R23" s="28">
        <v>22.3</v>
      </c>
    </row>
    <row r="24" spans="1:18" ht="15" thickBot="1" x14ac:dyDescent="0.25">
      <c r="A24" s="48" t="s">
        <v>18</v>
      </c>
      <c r="B24" s="46" t="s">
        <v>40</v>
      </c>
      <c r="C24" s="49">
        <v>4</v>
      </c>
      <c r="D24" s="50">
        <v>3</v>
      </c>
      <c r="E24" s="27"/>
      <c r="F24" s="28">
        <v>20.2</v>
      </c>
      <c r="G24" s="28">
        <v>19.5</v>
      </c>
      <c r="H24" s="28">
        <v>19</v>
      </c>
      <c r="I24" s="28">
        <v>18.600000000000001</v>
      </c>
      <c r="J24" s="28">
        <v>17.899999999999999</v>
      </c>
      <c r="K24" s="28">
        <v>18.100000000000001</v>
      </c>
      <c r="L24" s="28">
        <v>18.8</v>
      </c>
      <c r="M24" s="28">
        <v>19.600000000000001</v>
      </c>
      <c r="N24" s="28">
        <v>19</v>
      </c>
      <c r="O24" s="28">
        <v>19.3</v>
      </c>
      <c r="P24" s="28">
        <v>19.8</v>
      </c>
      <c r="Q24" s="28">
        <v>19.7</v>
      </c>
      <c r="R24" s="28">
        <v>19.8</v>
      </c>
    </row>
    <row r="25" spans="1:18" ht="15" thickBot="1" x14ac:dyDescent="0.25">
      <c r="A25" s="48" t="s">
        <v>18</v>
      </c>
      <c r="B25" s="46" t="s">
        <v>41</v>
      </c>
      <c r="C25" s="49">
        <v>5</v>
      </c>
      <c r="D25" s="50">
        <v>3</v>
      </c>
      <c r="E25" s="27"/>
      <c r="F25" s="28">
        <v>21.9</v>
      </c>
      <c r="G25" s="28">
        <v>21.3</v>
      </c>
      <c r="H25" s="28">
        <v>20.5</v>
      </c>
      <c r="I25" s="28">
        <v>20.100000000000001</v>
      </c>
      <c r="J25" s="28">
        <v>19.2</v>
      </c>
      <c r="K25" s="28">
        <v>20.2</v>
      </c>
      <c r="L25" s="28">
        <v>21.3</v>
      </c>
      <c r="M25" s="28">
        <v>21.2</v>
      </c>
      <c r="N25" s="28">
        <v>20.9</v>
      </c>
      <c r="O25" s="28">
        <v>21.4</v>
      </c>
      <c r="P25" s="28">
        <v>21.2</v>
      </c>
      <c r="Q25" s="28">
        <v>21.6</v>
      </c>
      <c r="R25" s="28">
        <v>22</v>
      </c>
    </row>
    <row r="26" spans="1:18" ht="15" thickBot="1" x14ac:dyDescent="0.25">
      <c r="A26" s="48" t="s">
        <v>18</v>
      </c>
      <c r="B26" s="46" t="s">
        <v>42</v>
      </c>
      <c r="C26" s="49">
        <v>1</v>
      </c>
      <c r="D26" s="50">
        <v>4</v>
      </c>
      <c r="E26" s="27"/>
      <c r="F26" s="28">
        <v>23.6</v>
      </c>
      <c r="G26" s="28">
        <v>23.6</v>
      </c>
      <c r="H26" s="28">
        <v>22</v>
      </c>
      <c r="I26" s="28">
        <v>21.6</v>
      </c>
      <c r="J26" s="28">
        <v>21.2</v>
      </c>
      <c r="K26" s="28">
        <v>21.1</v>
      </c>
      <c r="L26" s="28">
        <v>22.7</v>
      </c>
      <c r="M26" s="28">
        <v>22.4</v>
      </c>
      <c r="N26" s="28">
        <v>22.4</v>
      </c>
      <c r="O26" s="28">
        <v>22.5</v>
      </c>
      <c r="P26" s="28">
        <v>22.2</v>
      </c>
      <c r="Q26" s="28">
        <v>21.1</v>
      </c>
      <c r="R26" s="28">
        <v>20</v>
      </c>
    </row>
    <row r="27" spans="1:18" ht="15" thickBot="1" x14ac:dyDescent="0.25">
      <c r="A27" s="48" t="s">
        <v>18</v>
      </c>
      <c r="B27" s="46" t="s">
        <v>43</v>
      </c>
      <c r="C27" s="49">
        <v>2</v>
      </c>
      <c r="D27" s="50">
        <v>4</v>
      </c>
      <c r="E27" s="27"/>
      <c r="F27" s="28">
        <v>21.8</v>
      </c>
      <c r="G27" s="28">
        <v>21.3</v>
      </c>
      <c r="H27" s="28">
        <v>19.5</v>
      </c>
      <c r="I27" s="28">
        <v>17</v>
      </c>
      <c r="J27" s="28">
        <v>16.600000000000001</v>
      </c>
      <c r="K27" s="28">
        <v>17.600000000000001</v>
      </c>
      <c r="L27" s="28">
        <v>19.5</v>
      </c>
      <c r="M27" s="28">
        <v>19.2</v>
      </c>
      <c r="N27" s="28">
        <v>17.600000000000001</v>
      </c>
      <c r="O27" s="28">
        <v>18.8</v>
      </c>
      <c r="P27" s="28">
        <v>19.100000000000001</v>
      </c>
      <c r="Q27" s="28">
        <v>19.2</v>
      </c>
      <c r="R27" s="28">
        <v>19.2</v>
      </c>
    </row>
    <row r="28" spans="1:18" ht="15" thickBot="1" x14ac:dyDescent="0.25">
      <c r="A28" s="48" t="s">
        <v>18</v>
      </c>
      <c r="B28" s="46" t="s">
        <v>44</v>
      </c>
      <c r="C28" s="49">
        <v>3</v>
      </c>
      <c r="D28" s="50">
        <v>4</v>
      </c>
      <c r="E28" s="27"/>
      <c r="F28" s="28">
        <v>22.6</v>
      </c>
      <c r="G28" s="28">
        <v>22.6</v>
      </c>
      <c r="H28" s="28">
        <v>20.9</v>
      </c>
      <c r="I28" s="28">
        <v>20.2</v>
      </c>
      <c r="J28" s="28">
        <v>19.7</v>
      </c>
      <c r="K28" s="28">
        <v>19.600000000000001</v>
      </c>
      <c r="L28" s="28">
        <v>21.5</v>
      </c>
      <c r="M28" s="28">
        <v>20.8</v>
      </c>
      <c r="N28" s="28">
        <v>20.2</v>
      </c>
      <c r="O28" s="28">
        <v>21</v>
      </c>
      <c r="P28" s="28">
        <v>20.9</v>
      </c>
      <c r="Q28" s="28">
        <v>20.7</v>
      </c>
      <c r="R28" s="28">
        <v>20.9</v>
      </c>
    </row>
    <row r="29" spans="1:18" ht="15" thickBot="1" x14ac:dyDescent="0.25">
      <c r="A29" s="48" t="s">
        <v>18</v>
      </c>
      <c r="B29" s="46" t="s">
        <v>45</v>
      </c>
      <c r="C29" s="49">
        <v>4</v>
      </c>
      <c r="D29" s="50">
        <v>4</v>
      </c>
      <c r="E29" s="51"/>
      <c r="F29" s="52">
        <v>20.6</v>
      </c>
      <c r="G29" s="52">
        <v>20.5</v>
      </c>
      <c r="H29" s="52">
        <v>18.899999999999999</v>
      </c>
      <c r="I29" s="52">
        <v>18.399999999999999</v>
      </c>
      <c r="J29" s="52">
        <v>18</v>
      </c>
      <c r="K29" s="52">
        <v>17.899999999999999</v>
      </c>
      <c r="L29" s="52">
        <v>19.5</v>
      </c>
      <c r="M29" s="52">
        <v>18.600000000000001</v>
      </c>
      <c r="N29" s="52">
        <v>19.8</v>
      </c>
      <c r="O29" s="52">
        <v>19.2</v>
      </c>
      <c r="P29" s="52">
        <v>19.7</v>
      </c>
      <c r="Q29" s="52">
        <v>19.100000000000001</v>
      </c>
      <c r="R29" s="52">
        <v>19.3</v>
      </c>
    </row>
    <row r="30" spans="1:18" ht="15" thickBot="1" x14ac:dyDescent="0.25">
      <c r="A30" s="55" t="s">
        <v>18</v>
      </c>
      <c r="B30" s="46" t="s">
        <v>46</v>
      </c>
      <c r="C30" s="56">
        <v>5</v>
      </c>
      <c r="D30" s="57">
        <v>4</v>
      </c>
      <c r="E30" s="58"/>
      <c r="F30" s="59">
        <v>21.3</v>
      </c>
      <c r="G30" s="59">
        <v>20.6</v>
      </c>
      <c r="H30" s="59">
        <v>19.3</v>
      </c>
      <c r="I30" s="59">
        <v>18</v>
      </c>
      <c r="J30" s="59">
        <v>17.399999999999999</v>
      </c>
      <c r="K30" s="59">
        <v>18.600000000000001</v>
      </c>
      <c r="L30" s="59">
        <v>20.8</v>
      </c>
      <c r="M30" s="59">
        <v>19.5</v>
      </c>
      <c r="N30" s="59">
        <v>19.100000000000001</v>
      </c>
      <c r="O30" s="59">
        <v>20.5</v>
      </c>
      <c r="P30" s="59">
        <v>20.399999999999999</v>
      </c>
      <c r="Q30" s="59">
        <v>21.2</v>
      </c>
      <c r="R30" s="59">
        <v>21</v>
      </c>
    </row>
    <row r="31" spans="1:18" ht="15" thickBot="1" x14ac:dyDescent="0.25">
      <c r="A31" s="66" t="s">
        <v>18</v>
      </c>
      <c r="B31" s="67" t="s">
        <v>47</v>
      </c>
      <c r="C31" s="67">
        <v>1</v>
      </c>
      <c r="D31" s="68">
        <v>5</v>
      </c>
      <c r="E31" s="20" t="s">
        <v>25</v>
      </c>
      <c r="F31" s="21">
        <v>22.9</v>
      </c>
      <c r="G31" s="21">
        <v>23.1</v>
      </c>
      <c r="H31" s="21">
        <v>21.5</v>
      </c>
      <c r="I31" s="21">
        <v>20.8</v>
      </c>
      <c r="J31" s="21">
        <v>20.399999999999999</v>
      </c>
      <c r="K31" s="21">
        <v>20.3</v>
      </c>
      <c r="L31" s="21">
        <v>21.6</v>
      </c>
      <c r="M31" s="21">
        <v>21.5</v>
      </c>
      <c r="N31" s="21">
        <v>20.3</v>
      </c>
      <c r="O31" s="21">
        <v>21.4</v>
      </c>
      <c r="P31" s="21">
        <v>22.1</v>
      </c>
      <c r="Q31" s="21">
        <v>22.2</v>
      </c>
      <c r="R31" s="21">
        <v>22.2</v>
      </c>
    </row>
    <row r="32" spans="1:18" ht="15" thickBot="1" x14ac:dyDescent="0.25">
      <c r="A32" s="69" t="s">
        <v>18</v>
      </c>
      <c r="B32" s="67" t="s">
        <v>48</v>
      </c>
      <c r="C32" s="70">
        <v>2</v>
      </c>
      <c r="D32" s="71">
        <v>5</v>
      </c>
      <c r="E32" s="27"/>
      <c r="F32" s="28">
        <v>23.5</v>
      </c>
      <c r="G32" s="28">
        <v>23.2</v>
      </c>
      <c r="H32" s="28">
        <v>21.9</v>
      </c>
      <c r="I32" s="28">
        <v>19.8</v>
      </c>
      <c r="J32" s="28">
        <v>19.2</v>
      </c>
      <c r="K32" s="28">
        <v>19.7</v>
      </c>
      <c r="L32" s="28">
        <v>20.100000000000001</v>
      </c>
      <c r="M32" s="28">
        <v>20.100000000000001</v>
      </c>
      <c r="N32" s="28">
        <v>17.7</v>
      </c>
      <c r="O32" s="28">
        <v>19</v>
      </c>
      <c r="P32" s="28">
        <v>20.100000000000001</v>
      </c>
      <c r="Q32" s="28">
        <v>20.9</v>
      </c>
      <c r="R32" s="28">
        <v>21.5</v>
      </c>
    </row>
    <row r="33" spans="1:18" ht="15" thickBot="1" x14ac:dyDescent="0.25">
      <c r="A33" s="69" t="s">
        <v>18</v>
      </c>
      <c r="B33" s="67" t="s">
        <v>49</v>
      </c>
      <c r="C33" s="70">
        <v>3</v>
      </c>
      <c r="D33" s="71">
        <v>5</v>
      </c>
      <c r="E33" s="27"/>
      <c r="F33" s="28">
        <v>19.7</v>
      </c>
      <c r="G33" s="28">
        <v>18.8</v>
      </c>
      <c r="H33" s="28">
        <v>17.600000000000001</v>
      </c>
      <c r="I33" s="28">
        <v>15.5</v>
      </c>
      <c r="J33" s="28">
        <v>16.100000000000001</v>
      </c>
      <c r="K33" s="28">
        <v>17.100000000000001</v>
      </c>
      <c r="L33" s="28">
        <v>18.5</v>
      </c>
      <c r="M33" s="28">
        <v>17.600000000000001</v>
      </c>
      <c r="N33" s="28">
        <v>16.100000000000001</v>
      </c>
      <c r="O33" s="28">
        <v>17.2</v>
      </c>
      <c r="P33" s="28">
        <v>19</v>
      </c>
      <c r="Q33" s="28">
        <v>19.2</v>
      </c>
      <c r="R33" s="28">
        <v>19.3</v>
      </c>
    </row>
    <row r="34" spans="1:18" ht="15" thickBot="1" x14ac:dyDescent="0.25">
      <c r="A34" s="69" t="s">
        <v>18</v>
      </c>
      <c r="B34" s="67" t="s">
        <v>50</v>
      </c>
      <c r="C34" s="70">
        <v>4</v>
      </c>
      <c r="D34" s="71">
        <v>5</v>
      </c>
      <c r="E34" s="27"/>
      <c r="F34" s="28">
        <v>21.5</v>
      </c>
      <c r="G34" s="28">
        <v>21.2</v>
      </c>
      <c r="H34" s="28">
        <v>19.899999999999999</v>
      </c>
      <c r="I34" s="28">
        <v>19.399999999999999</v>
      </c>
      <c r="J34" s="28">
        <v>19.3</v>
      </c>
      <c r="K34" s="28">
        <v>20.100000000000001</v>
      </c>
      <c r="L34" s="28">
        <v>21.1</v>
      </c>
      <c r="M34" s="28">
        <v>21</v>
      </c>
      <c r="N34" s="28">
        <v>21.1</v>
      </c>
      <c r="O34" s="28">
        <v>21.1</v>
      </c>
      <c r="P34" s="28">
        <v>21.4</v>
      </c>
      <c r="Q34" s="28">
        <v>21.5</v>
      </c>
      <c r="R34" s="28">
        <v>21.2</v>
      </c>
    </row>
    <row r="35" spans="1:18" ht="15" thickBot="1" x14ac:dyDescent="0.25">
      <c r="A35" s="69" t="s">
        <v>18</v>
      </c>
      <c r="B35" s="67" t="s">
        <v>51</v>
      </c>
      <c r="C35" s="70">
        <v>5</v>
      </c>
      <c r="D35" s="71">
        <v>5</v>
      </c>
      <c r="E35" s="27"/>
      <c r="F35" s="28">
        <v>20.2</v>
      </c>
      <c r="G35" s="28">
        <v>20.399999999999999</v>
      </c>
      <c r="H35" s="28">
        <v>19.3</v>
      </c>
      <c r="I35" s="28">
        <v>18</v>
      </c>
      <c r="J35" s="28">
        <v>17.8</v>
      </c>
      <c r="K35" s="28">
        <v>18.2</v>
      </c>
      <c r="L35" s="28">
        <v>19.899999999999999</v>
      </c>
      <c r="M35" s="28">
        <v>19.3</v>
      </c>
      <c r="N35" s="28">
        <v>19</v>
      </c>
      <c r="O35" s="28">
        <v>19.600000000000001</v>
      </c>
      <c r="P35" s="28">
        <v>19.8</v>
      </c>
      <c r="Q35" s="28">
        <v>20.7</v>
      </c>
      <c r="R35" s="28">
        <v>20.5</v>
      </c>
    </row>
    <row r="36" spans="1:18" ht="15" thickBot="1" x14ac:dyDescent="0.25">
      <c r="A36" s="69" t="s">
        <v>18</v>
      </c>
      <c r="B36" s="67" t="s">
        <v>52</v>
      </c>
      <c r="C36" s="70">
        <v>1</v>
      </c>
      <c r="D36" s="71">
        <v>6</v>
      </c>
      <c r="E36" s="27"/>
      <c r="F36" s="28">
        <v>22.2</v>
      </c>
      <c r="G36" s="28">
        <v>21.4</v>
      </c>
      <c r="H36" s="28">
        <v>20.2</v>
      </c>
      <c r="I36" s="28">
        <v>18.399999999999999</v>
      </c>
      <c r="J36" s="28">
        <v>17</v>
      </c>
      <c r="K36" s="28">
        <v>14</v>
      </c>
      <c r="L36" s="28">
        <v>19.2</v>
      </c>
      <c r="M36" s="28">
        <v>18.8</v>
      </c>
      <c r="N36" s="28">
        <v>18.100000000000001</v>
      </c>
      <c r="O36" s="28">
        <v>18.600000000000001</v>
      </c>
      <c r="P36" s="28">
        <v>19</v>
      </c>
      <c r="Q36" s="28">
        <v>19.600000000000001</v>
      </c>
      <c r="R36" s="28">
        <v>20.100000000000001</v>
      </c>
    </row>
    <row r="37" spans="1:18" ht="15" thickBot="1" x14ac:dyDescent="0.25">
      <c r="A37" s="69" t="s">
        <v>18</v>
      </c>
      <c r="B37" s="67" t="s">
        <v>53</v>
      </c>
      <c r="C37" s="70">
        <v>2</v>
      </c>
      <c r="D37" s="71">
        <v>6</v>
      </c>
      <c r="E37" s="27"/>
      <c r="F37" s="28">
        <v>24.6</v>
      </c>
      <c r="G37" s="28">
        <v>23.7</v>
      </c>
      <c r="H37" s="28">
        <v>22.5</v>
      </c>
      <c r="I37" s="28">
        <v>20.5</v>
      </c>
      <c r="J37" s="28">
        <v>20.2</v>
      </c>
      <c r="K37" s="28">
        <v>16.899999999999999</v>
      </c>
      <c r="L37" s="28">
        <v>22.3</v>
      </c>
      <c r="M37" s="28">
        <v>20.8</v>
      </c>
      <c r="N37" s="28">
        <v>20.7</v>
      </c>
      <c r="O37" s="28">
        <v>21.4</v>
      </c>
      <c r="P37" s="28">
        <v>22</v>
      </c>
      <c r="Q37" s="28">
        <v>21.6</v>
      </c>
      <c r="R37" s="28">
        <v>21.6</v>
      </c>
    </row>
    <row r="38" spans="1:18" ht="15" thickBot="1" x14ac:dyDescent="0.25">
      <c r="A38" s="69" t="s">
        <v>18</v>
      </c>
      <c r="B38" s="67" t="s">
        <v>54</v>
      </c>
      <c r="C38" s="70">
        <v>3</v>
      </c>
      <c r="D38" s="71">
        <v>6</v>
      </c>
      <c r="E38" s="27"/>
      <c r="F38" s="28">
        <v>21.4</v>
      </c>
      <c r="G38" s="28">
        <v>21.1</v>
      </c>
      <c r="H38" s="28">
        <v>20.5</v>
      </c>
      <c r="I38" s="28">
        <v>19.8</v>
      </c>
      <c r="J38" s="28">
        <v>19.8</v>
      </c>
      <c r="K38" s="28">
        <v>17.5</v>
      </c>
      <c r="L38" s="28">
        <v>21.5</v>
      </c>
      <c r="M38" s="28">
        <v>20.5</v>
      </c>
      <c r="N38" s="28">
        <v>21.6</v>
      </c>
      <c r="O38" s="28">
        <v>21.3</v>
      </c>
      <c r="P38" s="28">
        <v>21.6</v>
      </c>
      <c r="Q38" s="28">
        <v>22.3</v>
      </c>
      <c r="R38" s="28">
        <v>22.2</v>
      </c>
    </row>
    <row r="39" spans="1:18" ht="15" thickBot="1" x14ac:dyDescent="0.25">
      <c r="A39" s="69" t="s">
        <v>18</v>
      </c>
      <c r="B39" s="67" t="s">
        <v>55</v>
      </c>
      <c r="C39" s="70">
        <v>4</v>
      </c>
      <c r="D39" s="71">
        <v>6</v>
      </c>
      <c r="E39" s="27"/>
      <c r="F39" s="28">
        <v>21.9</v>
      </c>
      <c r="G39" s="28">
        <v>21.8</v>
      </c>
      <c r="H39" s="28">
        <v>20.399999999999999</v>
      </c>
      <c r="I39" s="28">
        <v>20.8</v>
      </c>
      <c r="J39" s="28">
        <v>20.6</v>
      </c>
      <c r="K39" s="28">
        <v>17.5</v>
      </c>
      <c r="L39" s="28">
        <v>21.6</v>
      </c>
      <c r="M39" s="28">
        <v>20.5</v>
      </c>
      <c r="N39" s="28">
        <v>20.100000000000001</v>
      </c>
      <c r="O39" s="28">
        <v>20.9</v>
      </c>
      <c r="P39" s="28">
        <v>20.9</v>
      </c>
      <c r="Q39" s="28">
        <v>21.2</v>
      </c>
      <c r="R39" s="28">
        <v>21.5</v>
      </c>
    </row>
    <row r="40" spans="1:18" ht="15" thickBot="1" x14ac:dyDescent="0.25">
      <c r="A40" s="72" t="s">
        <v>18</v>
      </c>
      <c r="B40" s="67" t="s">
        <v>56</v>
      </c>
      <c r="C40" s="73">
        <v>5</v>
      </c>
      <c r="D40" s="74">
        <v>6</v>
      </c>
      <c r="E40" s="75"/>
      <c r="F40" s="76">
        <v>22.3</v>
      </c>
      <c r="G40" s="76">
        <v>22</v>
      </c>
      <c r="H40" s="76">
        <v>21.4</v>
      </c>
      <c r="I40" s="76">
        <v>20.399999999999999</v>
      </c>
      <c r="J40" s="76">
        <v>20.9</v>
      </c>
      <c r="K40" s="76">
        <v>17.600000000000001</v>
      </c>
      <c r="L40" s="76">
        <v>22.7</v>
      </c>
      <c r="M40" s="76">
        <v>21.2</v>
      </c>
      <c r="N40" s="76">
        <v>21.3</v>
      </c>
      <c r="O40" s="76">
        <v>21.3</v>
      </c>
      <c r="P40" s="76">
        <v>21.7</v>
      </c>
      <c r="Q40" s="76">
        <v>21.4</v>
      </c>
      <c r="R40" s="76">
        <v>20.9</v>
      </c>
    </row>
    <row r="41" spans="1:18" ht="15" thickBot="1" x14ac:dyDescent="0.25">
      <c r="A41" s="64" t="s">
        <v>18</v>
      </c>
      <c r="B41" s="61" t="s">
        <v>57</v>
      </c>
      <c r="C41" s="61">
        <v>1</v>
      </c>
      <c r="D41" s="63">
        <v>7</v>
      </c>
      <c r="E41" s="27" t="s">
        <v>26</v>
      </c>
      <c r="F41" s="28">
        <v>23.8</v>
      </c>
      <c r="G41" s="28">
        <v>23.6</v>
      </c>
      <c r="H41" s="28">
        <v>22.1</v>
      </c>
      <c r="I41" s="28">
        <v>21.9</v>
      </c>
      <c r="J41" s="28">
        <v>21.6</v>
      </c>
      <c r="K41" s="28">
        <v>19.2</v>
      </c>
      <c r="L41" s="28">
        <v>22.4</v>
      </c>
      <c r="M41" s="28">
        <v>22.5</v>
      </c>
      <c r="N41" s="28">
        <v>21.8</v>
      </c>
      <c r="O41" s="28">
        <v>21.5</v>
      </c>
      <c r="P41" s="28">
        <v>20.6</v>
      </c>
      <c r="Q41" s="28">
        <v>20.3</v>
      </c>
      <c r="R41" s="28">
        <v>19.899999999999999</v>
      </c>
    </row>
    <row r="42" spans="1:18" ht="15" thickBot="1" x14ac:dyDescent="0.25">
      <c r="A42" s="64" t="s">
        <v>18</v>
      </c>
      <c r="B42" s="61" t="s">
        <v>58</v>
      </c>
      <c r="C42" s="62">
        <v>2</v>
      </c>
      <c r="D42" s="63">
        <v>7</v>
      </c>
      <c r="E42" s="27"/>
      <c r="F42" s="28">
        <v>21.5</v>
      </c>
      <c r="G42" s="28">
        <v>21.6</v>
      </c>
      <c r="H42" s="28">
        <v>19.8</v>
      </c>
      <c r="I42" s="28">
        <v>18.100000000000001</v>
      </c>
      <c r="J42" s="28">
        <v>18.3</v>
      </c>
      <c r="K42" s="28">
        <v>16.399999999999999</v>
      </c>
      <c r="L42" s="28">
        <v>19.3</v>
      </c>
      <c r="M42" s="28">
        <v>17.399999999999999</v>
      </c>
      <c r="N42" s="28">
        <v>17.600000000000001</v>
      </c>
      <c r="O42" s="28">
        <v>17.600000000000001</v>
      </c>
      <c r="P42" s="28">
        <v>16.5</v>
      </c>
      <c r="Q42" s="28">
        <v>18.3</v>
      </c>
      <c r="R42" s="28">
        <v>18.100000000000001</v>
      </c>
    </row>
    <row r="43" spans="1:18" ht="15" thickBot="1" x14ac:dyDescent="0.25">
      <c r="A43" s="64" t="s">
        <v>18</v>
      </c>
      <c r="B43" s="61" t="s">
        <v>59</v>
      </c>
      <c r="C43" s="62">
        <v>3</v>
      </c>
      <c r="D43" s="63">
        <v>7</v>
      </c>
      <c r="E43" s="27"/>
      <c r="F43" s="28">
        <v>23.3</v>
      </c>
      <c r="G43" s="28">
        <v>22.7</v>
      </c>
      <c r="H43" s="28">
        <v>21.5</v>
      </c>
      <c r="I43" s="28">
        <v>21.2</v>
      </c>
      <c r="J43" s="28">
        <v>21.1</v>
      </c>
      <c r="K43" s="28">
        <v>19</v>
      </c>
      <c r="L43" s="28">
        <v>21.8</v>
      </c>
      <c r="M43" s="28">
        <v>20.6</v>
      </c>
      <c r="N43" s="28">
        <v>20.7</v>
      </c>
      <c r="O43" s="28">
        <v>20.399999999999999</v>
      </c>
      <c r="P43" s="28">
        <v>21</v>
      </c>
      <c r="Q43" s="28">
        <v>21</v>
      </c>
      <c r="R43" s="28">
        <v>20.3</v>
      </c>
    </row>
    <row r="44" spans="1:18" ht="15" thickBot="1" x14ac:dyDescent="0.25">
      <c r="A44" s="64" t="s">
        <v>18</v>
      </c>
      <c r="B44" s="61" t="s">
        <v>60</v>
      </c>
      <c r="C44" s="62">
        <v>4</v>
      </c>
      <c r="D44" s="63">
        <v>7</v>
      </c>
      <c r="E44" s="28"/>
      <c r="F44" s="28">
        <v>22.4</v>
      </c>
      <c r="G44" s="28">
        <v>22.4</v>
      </c>
      <c r="H44" s="28">
        <v>21.1</v>
      </c>
      <c r="I44" s="28">
        <v>20.3</v>
      </c>
      <c r="J44" s="28">
        <v>21</v>
      </c>
      <c r="K44" s="28">
        <v>18.8</v>
      </c>
      <c r="L44" s="28">
        <v>21.5</v>
      </c>
      <c r="M44" s="28">
        <v>19.7</v>
      </c>
      <c r="N44" s="28">
        <v>19.5</v>
      </c>
      <c r="O44" s="28">
        <v>20.3</v>
      </c>
      <c r="P44" s="28">
        <v>19.5</v>
      </c>
      <c r="Q44" s="28">
        <v>20.9</v>
      </c>
      <c r="R44" s="28">
        <v>20.8</v>
      </c>
    </row>
    <row r="45" spans="1:18" ht="15" thickBot="1" x14ac:dyDescent="0.25">
      <c r="A45" s="64" t="s">
        <v>18</v>
      </c>
      <c r="B45" s="61" t="s">
        <v>61</v>
      </c>
      <c r="C45" s="62">
        <v>5</v>
      </c>
      <c r="D45" s="63">
        <v>7</v>
      </c>
      <c r="E45" s="28"/>
      <c r="F45" s="28">
        <v>20.5</v>
      </c>
      <c r="G45" s="28">
        <v>20.6</v>
      </c>
      <c r="H45" s="28">
        <v>19.100000000000001</v>
      </c>
      <c r="I45" s="28">
        <v>18.600000000000001</v>
      </c>
      <c r="J45" s="28">
        <v>18.600000000000001</v>
      </c>
      <c r="K45" s="28">
        <v>17.3</v>
      </c>
      <c r="L45" s="28">
        <v>19.5</v>
      </c>
      <c r="M45" s="28">
        <v>18.399999999999999</v>
      </c>
      <c r="N45" s="28">
        <v>18</v>
      </c>
      <c r="O45" s="28">
        <v>18</v>
      </c>
      <c r="P45" s="28">
        <v>17.8</v>
      </c>
      <c r="Q45" s="28">
        <v>18.399999999999999</v>
      </c>
      <c r="R45" s="28">
        <v>17.8</v>
      </c>
    </row>
    <row r="46" spans="1:18" ht="15" thickBot="1" x14ac:dyDescent="0.25">
      <c r="A46" s="64" t="s">
        <v>18</v>
      </c>
      <c r="B46" s="61" t="s">
        <v>62</v>
      </c>
      <c r="C46" s="62">
        <v>1</v>
      </c>
      <c r="D46" s="63">
        <v>8</v>
      </c>
      <c r="E46" s="78"/>
      <c r="F46" s="78">
        <v>21.4</v>
      </c>
      <c r="G46" s="78">
        <v>20.7</v>
      </c>
      <c r="H46" s="78">
        <v>20</v>
      </c>
      <c r="I46" s="78">
        <v>18.899999999999999</v>
      </c>
      <c r="J46" s="78">
        <v>18.600000000000001</v>
      </c>
      <c r="K46" s="78">
        <v>14.2</v>
      </c>
      <c r="L46" s="78">
        <v>20.399999999999999</v>
      </c>
      <c r="M46" s="86"/>
      <c r="N46" s="86"/>
      <c r="O46" s="86"/>
      <c r="P46" s="86"/>
      <c r="Q46" s="86"/>
      <c r="R46" s="86"/>
    </row>
    <row r="47" spans="1:18" ht="15" thickBot="1" x14ac:dyDescent="0.25">
      <c r="A47" s="64" t="s">
        <v>18</v>
      </c>
      <c r="B47" s="61" t="s">
        <v>63</v>
      </c>
      <c r="C47" s="62">
        <v>2</v>
      </c>
      <c r="D47" s="63">
        <v>8</v>
      </c>
      <c r="E47" s="78"/>
      <c r="F47" s="78">
        <v>21.3</v>
      </c>
      <c r="G47" s="78">
        <v>20.7</v>
      </c>
      <c r="H47" s="78">
        <v>19.3</v>
      </c>
      <c r="I47" s="78">
        <v>17.8</v>
      </c>
      <c r="J47" s="78">
        <v>17.3</v>
      </c>
      <c r="K47" s="78">
        <v>17.7</v>
      </c>
      <c r="L47" s="78">
        <v>19.100000000000001</v>
      </c>
      <c r="M47" s="78">
        <v>17.2</v>
      </c>
      <c r="N47" s="78">
        <v>18.399999999999999</v>
      </c>
      <c r="O47" s="78">
        <v>17.399999999999999</v>
      </c>
      <c r="P47" s="78">
        <v>17.600000000000001</v>
      </c>
      <c r="Q47" s="78">
        <v>19.5</v>
      </c>
      <c r="R47" s="78">
        <v>18.5</v>
      </c>
    </row>
    <row r="48" spans="1:18" ht="15" thickBot="1" x14ac:dyDescent="0.25">
      <c r="A48" s="64" t="s">
        <v>18</v>
      </c>
      <c r="B48" s="61" t="s">
        <v>64</v>
      </c>
      <c r="C48" s="62">
        <v>3</v>
      </c>
      <c r="D48" s="63">
        <v>8</v>
      </c>
      <c r="E48" s="52"/>
      <c r="F48" s="52">
        <v>25.4</v>
      </c>
      <c r="G48" s="78">
        <v>25</v>
      </c>
      <c r="H48" s="52">
        <v>24.2</v>
      </c>
      <c r="I48" s="52">
        <v>23</v>
      </c>
      <c r="J48" s="52">
        <v>23.3</v>
      </c>
      <c r="K48" s="52">
        <v>25</v>
      </c>
      <c r="L48" s="52">
        <v>28.5</v>
      </c>
      <c r="M48" s="52">
        <v>28.4</v>
      </c>
      <c r="N48" s="52">
        <v>30.9</v>
      </c>
      <c r="O48" s="86"/>
      <c r="P48" s="86"/>
      <c r="Q48" s="86"/>
      <c r="R48" s="86"/>
    </row>
    <row r="49" spans="1:18" ht="15" thickBot="1" x14ac:dyDescent="0.25">
      <c r="A49" s="64" t="s">
        <v>18</v>
      </c>
      <c r="B49" s="61" t="s">
        <v>65</v>
      </c>
      <c r="C49" s="62">
        <v>4</v>
      </c>
      <c r="D49" s="63">
        <v>8</v>
      </c>
      <c r="E49" s="52"/>
      <c r="F49" s="52">
        <v>22.8</v>
      </c>
      <c r="G49" s="52">
        <v>20.399999999999999</v>
      </c>
      <c r="H49" s="52">
        <v>21.5</v>
      </c>
      <c r="I49" s="52">
        <v>18.2</v>
      </c>
      <c r="J49" s="52">
        <v>17.899999999999999</v>
      </c>
      <c r="K49" s="52">
        <v>19.2</v>
      </c>
      <c r="L49" s="52">
        <v>20</v>
      </c>
      <c r="M49" s="52">
        <v>17.5</v>
      </c>
      <c r="N49" s="52">
        <v>19.3</v>
      </c>
      <c r="O49" s="52">
        <v>19</v>
      </c>
      <c r="P49" s="52">
        <v>20.399999999999999</v>
      </c>
      <c r="Q49" s="52">
        <v>21.3</v>
      </c>
      <c r="R49" s="52">
        <v>20.8</v>
      </c>
    </row>
    <row r="50" spans="1:18" ht="15" thickBot="1" x14ac:dyDescent="0.25">
      <c r="A50" s="64" t="s">
        <v>18</v>
      </c>
      <c r="B50" s="61" t="s">
        <v>66</v>
      </c>
      <c r="C50" s="65">
        <v>5</v>
      </c>
      <c r="D50" s="63">
        <v>8</v>
      </c>
      <c r="E50" s="52"/>
      <c r="F50" s="52">
        <v>21.2</v>
      </c>
      <c r="G50" s="52">
        <v>20.5</v>
      </c>
      <c r="H50" s="52">
        <v>19.2</v>
      </c>
      <c r="I50" s="52">
        <v>17.100000000000001</v>
      </c>
      <c r="J50" s="52">
        <v>16.3</v>
      </c>
      <c r="K50" s="52">
        <v>16.5</v>
      </c>
      <c r="L50" s="52">
        <v>17.3</v>
      </c>
      <c r="M50" s="52">
        <v>15.2</v>
      </c>
      <c r="N50" s="52">
        <v>16.399999999999999</v>
      </c>
      <c r="O50" s="52">
        <v>17.100000000000001</v>
      </c>
      <c r="P50" s="52">
        <v>18</v>
      </c>
      <c r="Q50" s="52">
        <v>17.7</v>
      </c>
      <c r="R50" s="52">
        <v>16.8</v>
      </c>
    </row>
    <row r="51" spans="1:18" x14ac:dyDescent="0.2">
      <c r="Q51" t="s">
        <v>76</v>
      </c>
    </row>
  </sheetData>
  <pageMargins left="0.7" right="0.7" top="0.75" bottom="0.75" header="0.3" footer="0.3"/>
  <pageSetup scale="78" orientation="landscape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R60"/>
  <sheetViews>
    <sheetView topLeftCell="C37" zoomScale="90" zoomScaleNormal="90" workbookViewId="0">
      <selection activeCell="Q77" sqref="Q77"/>
    </sheetView>
  </sheetViews>
  <sheetFormatPr defaultRowHeight="14.25" x14ac:dyDescent="0.2"/>
  <cols>
    <col min="1" max="1" width="10" bestFit="1" customWidth="1"/>
    <col min="5" max="5" width="10.75" bestFit="1" customWidth="1"/>
    <col min="6" max="7" width="9.875" bestFit="1" customWidth="1"/>
    <col min="8" max="10" width="8.875" customWidth="1"/>
    <col min="11" max="15" width="9.875" bestFit="1" customWidth="1"/>
  </cols>
  <sheetData>
    <row r="1" spans="1:18" ht="18" x14ac:dyDescent="0.25">
      <c r="A1" s="1" t="s">
        <v>20</v>
      </c>
      <c r="B1" s="1" t="s">
        <v>21</v>
      </c>
      <c r="C1" s="1"/>
      <c r="F1" s="1"/>
      <c r="H1" t="s">
        <v>0</v>
      </c>
      <c r="I1" s="2">
        <v>43171</v>
      </c>
      <c r="M1" s="3"/>
      <c r="N1" s="3"/>
      <c r="O1" s="3"/>
      <c r="P1" s="4"/>
      <c r="Q1" s="2"/>
    </row>
    <row r="2" spans="1:18" x14ac:dyDescent="0.2">
      <c r="A2" s="2"/>
      <c r="H2" t="s">
        <v>1</v>
      </c>
      <c r="I2" s="2">
        <v>43172</v>
      </c>
      <c r="P2" s="2"/>
      <c r="Q2" s="2"/>
    </row>
    <row r="3" spans="1:18" x14ac:dyDescent="0.2">
      <c r="B3" s="3" t="s">
        <v>2</v>
      </c>
      <c r="C3" s="3"/>
      <c r="D3" s="3" t="s">
        <v>3</v>
      </c>
      <c r="E3" s="3"/>
      <c r="G3" s="5"/>
      <c r="H3" t="s">
        <v>4</v>
      </c>
      <c r="I3" s="6">
        <v>43180</v>
      </c>
      <c r="J3">
        <f>I5-I2</f>
        <v>22</v>
      </c>
    </row>
    <row r="4" spans="1:18" x14ac:dyDescent="0.2">
      <c r="A4" s="2">
        <v>43165</v>
      </c>
      <c r="B4" t="s">
        <v>5</v>
      </c>
      <c r="G4" s="5"/>
      <c r="H4" s="5" t="s">
        <v>21</v>
      </c>
      <c r="I4" s="2" t="s">
        <v>23</v>
      </c>
      <c r="Q4" s="2"/>
    </row>
    <row r="5" spans="1:18" x14ac:dyDescent="0.2">
      <c r="F5" s="6"/>
      <c r="G5" s="7" t="s">
        <v>22</v>
      </c>
      <c r="H5" t="s">
        <v>6</v>
      </c>
      <c r="I5" s="2">
        <v>43194</v>
      </c>
      <c r="J5" s="8" t="s">
        <v>24</v>
      </c>
      <c r="K5" s="9"/>
      <c r="L5" s="9"/>
      <c r="M5" s="9"/>
      <c r="N5" s="9"/>
      <c r="O5" s="9"/>
      <c r="P5" s="9"/>
      <c r="Q5" s="2"/>
    </row>
    <row r="6" spans="1:18" x14ac:dyDescent="0.2">
      <c r="F6" s="6"/>
      <c r="G6" s="7"/>
      <c r="I6" s="2"/>
      <c r="J6" s="10"/>
      <c r="K6" s="11"/>
      <c r="L6" s="11"/>
      <c r="M6" s="11"/>
      <c r="N6" s="11"/>
      <c r="O6" s="11"/>
      <c r="P6" s="11"/>
      <c r="Q6" s="2"/>
    </row>
    <row r="7" spans="1:18" ht="15" x14ac:dyDescent="0.25">
      <c r="F7" s="79" t="s">
        <v>69</v>
      </c>
      <c r="P7" s="11"/>
      <c r="Q7" s="2"/>
    </row>
    <row r="8" spans="1:18" x14ac:dyDescent="0.2">
      <c r="F8" t="s">
        <v>75</v>
      </c>
      <c r="H8" s="12"/>
      <c r="I8" s="2"/>
      <c r="J8" s="10"/>
      <c r="K8" s="11"/>
      <c r="L8" s="11"/>
      <c r="M8" s="11"/>
      <c r="N8" s="11"/>
      <c r="O8" s="11"/>
    </row>
    <row r="9" spans="1:18" x14ac:dyDescent="0.2">
      <c r="A9" s="13" t="s">
        <v>9</v>
      </c>
      <c r="B9" s="3"/>
      <c r="C9" s="3"/>
      <c r="D9" s="13"/>
      <c r="E9" s="14"/>
      <c r="F9" s="13" t="s">
        <v>68</v>
      </c>
      <c r="H9" s="14"/>
      <c r="I9" s="3"/>
      <c r="J9" s="3"/>
      <c r="K9" s="15"/>
      <c r="L9" s="15"/>
      <c r="P9" s="12"/>
      <c r="Q9" s="12"/>
    </row>
    <row r="10" spans="1:18" ht="15" thickBot="1" x14ac:dyDescent="0.25">
      <c r="A10" s="13" t="s">
        <v>12</v>
      </c>
      <c r="B10" s="3"/>
      <c r="C10" s="3" t="s">
        <v>13</v>
      </c>
      <c r="D10" s="13" t="s">
        <v>14</v>
      </c>
      <c r="E10" s="14"/>
      <c r="F10" s="16">
        <v>43172</v>
      </c>
      <c r="G10" s="16">
        <v>43173</v>
      </c>
      <c r="H10" s="16">
        <v>43175</v>
      </c>
      <c r="I10" s="16">
        <v>43178</v>
      </c>
      <c r="J10" s="16">
        <v>43180</v>
      </c>
      <c r="K10" s="16">
        <v>43182</v>
      </c>
      <c r="L10" s="16">
        <v>43185</v>
      </c>
      <c r="M10" s="16">
        <v>43186</v>
      </c>
      <c r="N10" s="16">
        <v>43187</v>
      </c>
      <c r="O10" s="16">
        <v>43188</v>
      </c>
      <c r="P10" s="16">
        <v>43189</v>
      </c>
      <c r="Q10" s="16">
        <v>43192</v>
      </c>
      <c r="R10" s="16">
        <v>43193</v>
      </c>
    </row>
    <row r="11" spans="1:18" ht="15" thickBot="1" x14ac:dyDescent="0.25">
      <c r="A11" s="17" t="s">
        <v>15</v>
      </c>
      <c r="B11" s="18" t="s">
        <v>27</v>
      </c>
      <c r="C11" s="18">
        <v>1</v>
      </c>
      <c r="D11" s="19">
        <v>1</v>
      </c>
      <c r="E11" s="20" t="s">
        <v>16</v>
      </c>
      <c r="F11" s="21">
        <v>22</v>
      </c>
      <c r="G11" s="21">
        <v>21.3</v>
      </c>
      <c r="H11" s="21">
        <v>21.7</v>
      </c>
      <c r="I11" s="21">
        <v>22.6</v>
      </c>
      <c r="J11" s="21">
        <v>23.2</v>
      </c>
      <c r="K11" s="21">
        <v>22.6</v>
      </c>
      <c r="L11" s="21">
        <v>23.6</v>
      </c>
      <c r="M11" s="21">
        <v>23.7</v>
      </c>
      <c r="N11" s="21">
        <v>23.8</v>
      </c>
      <c r="O11" s="21">
        <v>22.6</v>
      </c>
      <c r="P11" s="21">
        <v>22.8</v>
      </c>
      <c r="Q11" s="21">
        <v>23.2</v>
      </c>
      <c r="R11" s="21">
        <v>22.6</v>
      </c>
    </row>
    <row r="12" spans="1:18" ht="15" thickBot="1" x14ac:dyDescent="0.25">
      <c r="A12" s="24" t="s">
        <v>15</v>
      </c>
      <c r="B12" s="18" t="s">
        <v>28</v>
      </c>
      <c r="C12" s="25">
        <v>2</v>
      </c>
      <c r="D12" s="26">
        <v>1</v>
      </c>
      <c r="E12" s="27"/>
      <c r="F12" s="28">
        <v>22.5</v>
      </c>
      <c r="G12" s="28">
        <v>22.6</v>
      </c>
      <c r="H12" s="28">
        <v>22.2</v>
      </c>
      <c r="I12" s="28">
        <v>22.9</v>
      </c>
      <c r="J12" s="28">
        <v>22.8</v>
      </c>
      <c r="K12" s="28">
        <v>23</v>
      </c>
      <c r="L12" s="28">
        <v>22.5</v>
      </c>
      <c r="M12" s="28">
        <v>22.9</v>
      </c>
      <c r="N12" s="28">
        <v>23.3</v>
      </c>
      <c r="O12" s="28">
        <v>23.6</v>
      </c>
      <c r="P12" s="28">
        <v>23.4</v>
      </c>
      <c r="Q12" s="28">
        <v>23.4</v>
      </c>
      <c r="R12" s="28">
        <v>22.9</v>
      </c>
    </row>
    <row r="13" spans="1:18" ht="15" thickBot="1" x14ac:dyDescent="0.25">
      <c r="A13" s="24" t="s">
        <v>15</v>
      </c>
      <c r="B13" s="18" t="s">
        <v>29</v>
      </c>
      <c r="C13" s="25">
        <v>3</v>
      </c>
      <c r="D13" s="26">
        <v>1</v>
      </c>
      <c r="E13" s="27"/>
      <c r="F13" s="28">
        <v>22.4</v>
      </c>
      <c r="G13" s="28">
        <v>22.3</v>
      </c>
      <c r="H13" s="28">
        <v>22.1</v>
      </c>
      <c r="I13" s="28">
        <v>23</v>
      </c>
      <c r="J13" s="28">
        <v>23</v>
      </c>
      <c r="K13" s="28">
        <v>22</v>
      </c>
      <c r="L13" s="28">
        <v>21.7</v>
      </c>
      <c r="M13" s="28">
        <v>23.2</v>
      </c>
      <c r="N13" s="28">
        <v>22.4</v>
      </c>
      <c r="O13" s="28">
        <v>22.7</v>
      </c>
      <c r="P13" s="28">
        <v>23.2</v>
      </c>
      <c r="Q13" s="28">
        <v>23.8</v>
      </c>
      <c r="R13" s="28">
        <v>23.6</v>
      </c>
    </row>
    <row r="14" spans="1:18" ht="15" thickBot="1" x14ac:dyDescent="0.25">
      <c r="A14" s="24" t="s">
        <v>15</v>
      </c>
      <c r="B14" s="18" t="s">
        <v>30</v>
      </c>
      <c r="C14" s="25">
        <v>4</v>
      </c>
      <c r="D14" s="26">
        <v>1</v>
      </c>
      <c r="E14" s="27"/>
      <c r="F14" s="28">
        <v>22.3</v>
      </c>
      <c r="G14" s="28">
        <v>21.9</v>
      </c>
      <c r="H14" s="28">
        <v>21.6</v>
      </c>
      <c r="I14" s="28">
        <v>22.5</v>
      </c>
      <c r="J14" s="28">
        <v>22.2</v>
      </c>
      <c r="K14" s="28">
        <v>21.5</v>
      </c>
      <c r="L14" s="28">
        <v>22</v>
      </c>
      <c r="M14" s="28">
        <v>23.1</v>
      </c>
      <c r="N14" s="28">
        <v>22.5</v>
      </c>
      <c r="O14" s="28">
        <v>21.9</v>
      </c>
      <c r="P14" s="28">
        <v>23.2</v>
      </c>
      <c r="Q14" s="28">
        <v>23.3</v>
      </c>
      <c r="R14" s="28">
        <v>23.2</v>
      </c>
    </row>
    <row r="15" spans="1:18" ht="15" thickBot="1" x14ac:dyDescent="0.25">
      <c r="A15" s="30" t="s">
        <v>15</v>
      </c>
      <c r="B15" s="18" t="s">
        <v>31</v>
      </c>
      <c r="C15" s="31">
        <v>5</v>
      </c>
      <c r="D15" s="32">
        <v>1</v>
      </c>
      <c r="E15" s="33"/>
      <c r="F15" s="34">
        <v>25</v>
      </c>
      <c r="G15" s="34">
        <v>24.4</v>
      </c>
      <c r="H15" s="34">
        <v>24.4</v>
      </c>
      <c r="I15" s="34">
        <v>25.6</v>
      </c>
      <c r="J15" s="34">
        <v>25.4</v>
      </c>
      <c r="K15" s="34">
        <v>25.1</v>
      </c>
      <c r="L15" s="34">
        <v>24.8</v>
      </c>
      <c r="M15" s="34">
        <v>26.1</v>
      </c>
      <c r="N15" s="34">
        <v>26.3</v>
      </c>
      <c r="O15" s="34">
        <v>25.3</v>
      </c>
      <c r="P15" s="34">
        <v>25.9</v>
      </c>
      <c r="Q15" s="34">
        <v>26.2</v>
      </c>
      <c r="R15" s="34">
        <v>26.5</v>
      </c>
    </row>
    <row r="16" spans="1:18" ht="15" thickBot="1" x14ac:dyDescent="0.25">
      <c r="A16" s="36" t="s">
        <v>15</v>
      </c>
      <c r="B16" s="37" t="s">
        <v>32</v>
      </c>
      <c r="C16" s="37">
        <v>1</v>
      </c>
      <c r="D16" s="38">
        <v>2</v>
      </c>
      <c r="E16" s="20" t="s">
        <v>17</v>
      </c>
      <c r="F16" s="21">
        <v>21.33</v>
      </c>
      <c r="G16" s="21">
        <v>21</v>
      </c>
      <c r="H16" s="21">
        <v>21.2</v>
      </c>
      <c r="I16" s="21">
        <v>21.9</v>
      </c>
      <c r="J16" s="21">
        <v>21.6</v>
      </c>
      <c r="K16" s="21">
        <v>22.2</v>
      </c>
      <c r="L16" s="21">
        <v>21.3</v>
      </c>
      <c r="M16" s="21">
        <v>21.6</v>
      </c>
      <c r="N16" s="21">
        <v>22.1</v>
      </c>
      <c r="O16" s="21">
        <v>20.3</v>
      </c>
      <c r="P16" s="21">
        <v>22.7</v>
      </c>
      <c r="Q16" s="21">
        <v>22.7</v>
      </c>
      <c r="R16" s="21">
        <v>23.4</v>
      </c>
    </row>
    <row r="17" spans="1:18" ht="15" thickBot="1" x14ac:dyDescent="0.25">
      <c r="A17" s="39" t="s">
        <v>15</v>
      </c>
      <c r="B17" s="37" t="s">
        <v>33</v>
      </c>
      <c r="C17" s="40">
        <v>2</v>
      </c>
      <c r="D17" s="41">
        <v>2</v>
      </c>
      <c r="E17" s="27"/>
      <c r="F17" s="28">
        <v>20.2</v>
      </c>
      <c r="G17" s="28">
        <v>20</v>
      </c>
      <c r="H17" s="28">
        <v>19.8</v>
      </c>
      <c r="I17" s="28">
        <v>19.899999999999999</v>
      </c>
      <c r="J17" s="28">
        <v>20.100000000000001</v>
      </c>
      <c r="K17" s="28">
        <v>19.899999999999999</v>
      </c>
      <c r="L17" s="28">
        <v>20.399999999999999</v>
      </c>
      <c r="M17" s="28">
        <v>20.399999999999999</v>
      </c>
      <c r="N17" s="28">
        <v>21</v>
      </c>
      <c r="O17" s="28">
        <v>20.100000000000001</v>
      </c>
      <c r="P17" s="28">
        <v>21.2</v>
      </c>
      <c r="Q17" s="28">
        <v>22.5</v>
      </c>
      <c r="R17" s="28">
        <v>22.3</v>
      </c>
    </row>
    <row r="18" spans="1:18" ht="15" thickBot="1" x14ac:dyDescent="0.25">
      <c r="A18" s="39" t="s">
        <v>15</v>
      </c>
      <c r="B18" s="37" t="s">
        <v>34</v>
      </c>
      <c r="C18" s="40">
        <v>3</v>
      </c>
      <c r="D18" s="41">
        <v>2</v>
      </c>
      <c r="E18" s="27"/>
      <c r="F18" s="28">
        <v>19.7</v>
      </c>
      <c r="G18" s="28">
        <v>19.3</v>
      </c>
      <c r="H18" s="28">
        <v>18.399999999999999</v>
      </c>
      <c r="I18" s="28">
        <v>19.7</v>
      </c>
      <c r="J18" s="28">
        <v>19.2</v>
      </c>
      <c r="K18" s="28">
        <v>19.100000000000001</v>
      </c>
      <c r="L18" s="28">
        <v>18.600000000000001</v>
      </c>
      <c r="M18" s="28">
        <v>18.8</v>
      </c>
      <c r="N18" s="28">
        <v>19.2</v>
      </c>
      <c r="O18" s="28">
        <v>18.8</v>
      </c>
      <c r="P18" s="28">
        <v>18.8</v>
      </c>
      <c r="Q18" s="28">
        <v>19.8</v>
      </c>
      <c r="R18" s="28">
        <v>19.399999999999999</v>
      </c>
    </row>
    <row r="19" spans="1:18" ht="15" thickBot="1" x14ac:dyDescent="0.25">
      <c r="A19" s="39" t="s">
        <v>15</v>
      </c>
      <c r="B19" s="37" t="s">
        <v>35</v>
      </c>
      <c r="C19" s="40">
        <v>4</v>
      </c>
      <c r="D19" s="41">
        <v>2</v>
      </c>
      <c r="E19" s="27"/>
      <c r="F19" s="28">
        <v>20.9</v>
      </c>
      <c r="G19" s="28">
        <v>20.6</v>
      </c>
      <c r="H19" s="28">
        <v>20.399999999999999</v>
      </c>
      <c r="I19" s="28">
        <v>21.2</v>
      </c>
      <c r="J19" s="28">
        <v>21.3</v>
      </c>
      <c r="K19" s="28">
        <v>20.399999999999999</v>
      </c>
      <c r="L19" s="28">
        <v>20.9</v>
      </c>
      <c r="M19" s="28">
        <v>20.3</v>
      </c>
      <c r="N19" s="28">
        <v>19.399999999999999</v>
      </c>
      <c r="O19" s="28">
        <v>20.100000000000001</v>
      </c>
      <c r="P19" s="28">
        <v>20.8</v>
      </c>
      <c r="Q19" s="28">
        <v>21.8</v>
      </c>
      <c r="R19" s="28">
        <v>21.3</v>
      </c>
    </row>
    <row r="20" spans="1:18" ht="15" thickBot="1" x14ac:dyDescent="0.25">
      <c r="A20" s="42" t="s">
        <v>15</v>
      </c>
      <c r="B20" s="37" t="s">
        <v>36</v>
      </c>
      <c r="C20" s="43">
        <v>5</v>
      </c>
      <c r="D20" s="44">
        <v>2</v>
      </c>
      <c r="E20" s="33"/>
      <c r="F20" s="34">
        <v>21.3</v>
      </c>
      <c r="G20" s="34">
        <v>21.5</v>
      </c>
      <c r="H20" s="34">
        <v>20.6</v>
      </c>
      <c r="I20" s="34">
        <v>21.4</v>
      </c>
      <c r="J20" s="34">
        <v>21</v>
      </c>
      <c r="K20" s="34">
        <v>22</v>
      </c>
      <c r="L20" s="34">
        <v>22.5</v>
      </c>
      <c r="M20" s="34">
        <v>21.9</v>
      </c>
      <c r="N20" s="34">
        <v>22.4</v>
      </c>
      <c r="O20" s="34">
        <v>22</v>
      </c>
      <c r="P20" s="34">
        <v>21.8</v>
      </c>
      <c r="Q20" s="34">
        <v>22.7</v>
      </c>
      <c r="R20" s="34">
        <v>22.2</v>
      </c>
    </row>
    <row r="21" spans="1:18" ht="15" thickBot="1" x14ac:dyDescent="0.25">
      <c r="A21" s="45" t="s">
        <v>18</v>
      </c>
      <c r="B21" s="46" t="s">
        <v>37</v>
      </c>
      <c r="C21" s="46">
        <v>1</v>
      </c>
      <c r="D21" s="47">
        <v>3</v>
      </c>
      <c r="E21" s="20" t="s">
        <v>19</v>
      </c>
      <c r="F21" s="21">
        <v>27</v>
      </c>
      <c r="G21" s="21">
        <v>26.1</v>
      </c>
      <c r="H21" s="21">
        <v>24.5</v>
      </c>
      <c r="I21" s="21">
        <v>22</v>
      </c>
      <c r="J21" s="21">
        <v>20.399999999999999</v>
      </c>
      <c r="K21" s="21">
        <v>20.9</v>
      </c>
      <c r="L21" s="21">
        <v>23.2</v>
      </c>
      <c r="M21" s="21">
        <v>22.3</v>
      </c>
      <c r="N21" s="21">
        <v>20.6</v>
      </c>
      <c r="O21" s="21">
        <v>21.8</v>
      </c>
      <c r="P21" s="21">
        <v>22.1</v>
      </c>
      <c r="Q21" s="21">
        <v>22.7</v>
      </c>
      <c r="R21" s="21">
        <v>23.4</v>
      </c>
    </row>
    <row r="22" spans="1:18" ht="15" thickBot="1" x14ac:dyDescent="0.25">
      <c r="A22" s="48" t="s">
        <v>18</v>
      </c>
      <c r="B22" s="46" t="s">
        <v>38</v>
      </c>
      <c r="C22" s="49">
        <v>2</v>
      </c>
      <c r="D22" s="50">
        <v>3</v>
      </c>
      <c r="E22" s="27"/>
      <c r="F22" s="28">
        <v>22.1</v>
      </c>
      <c r="G22" s="28">
        <v>21.6</v>
      </c>
      <c r="H22" s="28">
        <v>20.2</v>
      </c>
      <c r="I22" s="28">
        <v>18.600000000000001</v>
      </c>
      <c r="J22" s="28">
        <v>18</v>
      </c>
      <c r="K22" s="28">
        <v>19</v>
      </c>
      <c r="L22" s="28">
        <v>20.7</v>
      </c>
      <c r="M22" s="28">
        <v>20.399999999999999</v>
      </c>
      <c r="N22" s="28">
        <v>19.100000000000001</v>
      </c>
      <c r="O22" s="28">
        <v>20</v>
      </c>
      <c r="P22" s="28">
        <v>20.2</v>
      </c>
      <c r="Q22" s="28">
        <v>20.5</v>
      </c>
      <c r="R22" s="28">
        <v>21.6</v>
      </c>
    </row>
    <row r="23" spans="1:18" ht="15" thickBot="1" x14ac:dyDescent="0.25">
      <c r="A23" s="48" t="s">
        <v>18</v>
      </c>
      <c r="B23" s="46" t="s">
        <v>39</v>
      </c>
      <c r="C23" s="49">
        <v>3</v>
      </c>
      <c r="D23" s="50">
        <v>3</v>
      </c>
      <c r="E23" s="27"/>
      <c r="F23" s="28">
        <v>25.5</v>
      </c>
      <c r="G23" s="28">
        <v>24.8</v>
      </c>
      <c r="H23" s="28">
        <v>23.2</v>
      </c>
      <c r="I23" s="28">
        <v>21.2</v>
      </c>
      <c r="J23" s="28">
        <v>19.7</v>
      </c>
      <c r="K23" s="28">
        <v>20.5</v>
      </c>
      <c r="L23" s="28">
        <v>21.7</v>
      </c>
      <c r="M23" s="28">
        <v>22</v>
      </c>
      <c r="N23" s="28">
        <v>21.1</v>
      </c>
      <c r="O23" s="28">
        <v>22.2</v>
      </c>
      <c r="P23" s="28">
        <v>22.2</v>
      </c>
      <c r="Q23" s="28">
        <v>21.3</v>
      </c>
      <c r="R23" s="28">
        <v>22.3</v>
      </c>
    </row>
    <row r="24" spans="1:18" ht="15" thickBot="1" x14ac:dyDescent="0.25">
      <c r="A24" s="48" t="s">
        <v>18</v>
      </c>
      <c r="B24" s="46" t="s">
        <v>40</v>
      </c>
      <c r="C24" s="49">
        <v>4</v>
      </c>
      <c r="D24" s="50">
        <v>3</v>
      </c>
      <c r="E24" s="27"/>
      <c r="F24" s="28">
        <v>20.2</v>
      </c>
      <c r="G24" s="28">
        <v>19.5</v>
      </c>
      <c r="H24" s="28">
        <v>19</v>
      </c>
      <c r="I24" s="28">
        <v>18.600000000000001</v>
      </c>
      <c r="J24" s="28">
        <v>17.899999999999999</v>
      </c>
      <c r="K24" s="28">
        <v>18.100000000000001</v>
      </c>
      <c r="L24" s="28">
        <v>18.8</v>
      </c>
      <c r="M24" s="28">
        <v>19.600000000000001</v>
      </c>
      <c r="N24" s="28">
        <v>19</v>
      </c>
      <c r="O24" s="28">
        <v>19.3</v>
      </c>
      <c r="P24" s="28">
        <v>19.8</v>
      </c>
      <c r="Q24" s="28">
        <v>19.7</v>
      </c>
      <c r="R24" s="28">
        <v>19.8</v>
      </c>
    </row>
    <row r="25" spans="1:18" ht="15" thickBot="1" x14ac:dyDescent="0.25">
      <c r="A25" s="48" t="s">
        <v>18</v>
      </c>
      <c r="B25" s="46" t="s">
        <v>41</v>
      </c>
      <c r="C25" s="49">
        <v>5</v>
      </c>
      <c r="D25" s="50">
        <v>3</v>
      </c>
      <c r="E25" s="27"/>
      <c r="F25" s="28">
        <v>21.9</v>
      </c>
      <c r="G25" s="28">
        <v>21.3</v>
      </c>
      <c r="H25" s="28">
        <v>20.5</v>
      </c>
      <c r="I25" s="28">
        <v>20.100000000000001</v>
      </c>
      <c r="J25" s="28">
        <v>19.2</v>
      </c>
      <c r="K25" s="28">
        <v>20.2</v>
      </c>
      <c r="L25" s="28">
        <v>21.3</v>
      </c>
      <c r="M25" s="28">
        <v>21.2</v>
      </c>
      <c r="N25" s="28">
        <v>20.9</v>
      </c>
      <c r="O25" s="28">
        <v>21.4</v>
      </c>
      <c r="P25" s="28">
        <v>21.2</v>
      </c>
      <c r="Q25" s="28">
        <v>21.6</v>
      </c>
      <c r="R25" s="28">
        <v>22</v>
      </c>
    </row>
    <row r="26" spans="1:18" ht="15" thickBot="1" x14ac:dyDescent="0.25">
      <c r="A26" s="48" t="s">
        <v>18</v>
      </c>
      <c r="B26" s="46" t="s">
        <v>42</v>
      </c>
      <c r="C26" s="49">
        <v>1</v>
      </c>
      <c r="D26" s="50">
        <v>4</v>
      </c>
      <c r="E26" s="27"/>
      <c r="F26" s="28">
        <v>23.6</v>
      </c>
      <c r="G26" s="28">
        <v>23.6</v>
      </c>
      <c r="H26" s="28">
        <v>22</v>
      </c>
      <c r="I26" s="28">
        <v>21.6</v>
      </c>
      <c r="J26" s="28">
        <v>21.2</v>
      </c>
      <c r="K26" s="28">
        <v>21.1</v>
      </c>
      <c r="L26" s="28">
        <v>22.7</v>
      </c>
      <c r="M26" s="28">
        <v>22.4</v>
      </c>
      <c r="N26" s="28">
        <v>22.4</v>
      </c>
      <c r="O26" s="28">
        <v>22.5</v>
      </c>
      <c r="P26" s="28">
        <v>22.2</v>
      </c>
      <c r="Q26" s="28">
        <v>21.1</v>
      </c>
      <c r="R26" s="28">
        <v>20</v>
      </c>
    </row>
    <row r="27" spans="1:18" ht="15" thickBot="1" x14ac:dyDescent="0.25">
      <c r="A27" s="48" t="s">
        <v>18</v>
      </c>
      <c r="B27" s="46" t="s">
        <v>43</v>
      </c>
      <c r="C27" s="49">
        <v>2</v>
      </c>
      <c r="D27" s="50">
        <v>4</v>
      </c>
      <c r="E27" s="27"/>
      <c r="F27" s="28">
        <v>21.8</v>
      </c>
      <c r="G27" s="28">
        <v>21.3</v>
      </c>
      <c r="H27" s="28">
        <v>19.5</v>
      </c>
      <c r="I27" s="28">
        <v>17</v>
      </c>
      <c r="J27" s="28">
        <v>16.600000000000001</v>
      </c>
      <c r="K27" s="28">
        <v>17.600000000000001</v>
      </c>
      <c r="L27" s="28">
        <v>19.5</v>
      </c>
      <c r="M27" s="28">
        <v>19.2</v>
      </c>
      <c r="N27" s="28">
        <v>17.600000000000001</v>
      </c>
      <c r="O27" s="28">
        <v>18.8</v>
      </c>
      <c r="P27" s="28">
        <v>19.100000000000001</v>
      </c>
      <c r="Q27" s="28">
        <v>19.2</v>
      </c>
      <c r="R27" s="28">
        <v>19.2</v>
      </c>
    </row>
    <row r="28" spans="1:18" ht="15" thickBot="1" x14ac:dyDescent="0.25">
      <c r="A28" s="48" t="s">
        <v>18</v>
      </c>
      <c r="B28" s="46" t="s">
        <v>44</v>
      </c>
      <c r="C28" s="49">
        <v>3</v>
      </c>
      <c r="D28" s="50">
        <v>4</v>
      </c>
      <c r="E28" s="27"/>
      <c r="F28" s="28">
        <v>22.6</v>
      </c>
      <c r="G28" s="28">
        <v>22.6</v>
      </c>
      <c r="H28" s="28">
        <v>20.9</v>
      </c>
      <c r="I28" s="28">
        <v>20.2</v>
      </c>
      <c r="J28" s="28">
        <v>19.7</v>
      </c>
      <c r="K28" s="28">
        <v>19.600000000000001</v>
      </c>
      <c r="L28" s="28">
        <v>21.5</v>
      </c>
      <c r="M28" s="28">
        <v>20.8</v>
      </c>
      <c r="N28" s="28">
        <v>20.2</v>
      </c>
      <c r="O28" s="28">
        <v>21</v>
      </c>
      <c r="P28" s="28">
        <v>20.9</v>
      </c>
      <c r="Q28" s="28">
        <v>20.7</v>
      </c>
      <c r="R28" s="28">
        <v>20.9</v>
      </c>
    </row>
    <row r="29" spans="1:18" ht="15" thickBot="1" x14ac:dyDescent="0.25">
      <c r="A29" s="48" t="s">
        <v>18</v>
      </c>
      <c r="B29" s="46" t="s">
        <v>45</v>
      </c>
      <c r="C29" s="49">
        <v>4</v>
      </c>
      <c r="D29" s="50">
        <v>4</v>
      </c>
      <c r="E29" s="51"/>
      <c r="F29" s="52">
        <v>20.6</v>
      </c>
      <c r="G29" s="52">
        <v>20.5</v>
      </c>
      <c r="H29" s="52">
        <v>18.899999999999999</v>
      </c>
      <c r="I29" s="52">
        <v>18.399999999999999</v>
      </c>
      <c r="J29" s="52">
        <v>18</v>
      </c>
      <c r="K29" s="52">
        <v>17.899999999999999</v>
      </c>
      <c r="L29" s="52">
        <v>19.5</v>
      </c>
      <c r="M29" s="52">
        <v>18.600000000000001</v>
      </c>
      <c r="N29" s="52">
        <v>19.8</v>
      </c>
      <c r="O29" s="52">
        <v>19.2</v>
      </c>
      <c r="P29" s="52">
        <v>19.7</v>
      </c>
      <c r="Q29" s="52">
        <v>19.100000000000001</v>
      </c>
      <c r="R29" s="52">
        <v>19.3</v>
      </c>
    </row>
    <row r="30" spans="1:18" ht="15" thickBot="1" x14ac:dyDescent="0.25">
      <c r="A30" s="55" t="s">
        <v>18</v>
      </c>
      <c r="B30" s="46" t="s">
        <v>46</v>
      </c>
      <c r="C30" s="56">
        <v>5</v>
      </c>
      <c r="D30" s="57">
        <v>4</v>
      </c>
      <c r="E30" s="58"/>
      <c r="F30" s="59">
        <v>21.3</v>
      </c>
      <c r="G30" s="59">
        <v>20.6</v>
      </c>
      <c r="H30" s="59">
        <v>19.3</v>
      </c>
      <c r="I30" s="59">
        <v>18</v>
      </c>
      <c r="J30" s="59">
        <v>17.399999999999999</v>
      </c>
      <c r="K30" s="59">
        <v>18.600000000000001</v>
      </c>
      <c r="L30" s="59">
        <v>20.8</v>
      </c>
      <c r="M30" s="59">
        <v>19.5</v>
      </c>
      <c r="N30" s="59">
        <v>19.100000000000001</v>
      </c>
      <c r="O30" s="59">
        <v>20.5</v>
      </c>
      <c r="P30" s="59">
        <v>20.399999999999999</v>
      </c>
      <c r="Q30" s="59">
        <v>21.2</v>
      </c>
      <c r="R30" s="59">
        <v>21</v>
      </c>
    </row>
    <row r="31" spans="1:18" ht="15" thickBot="1" x14ac:dyDescent="0.25">
      <c r="A31" s="66" t="s">
        <v>18</v>
      </c>
      <c r="B31" s="67" t="s">
        <v>47</v>
      </c>
      <c r="C31" s="67">
        <v>1</v>
      </c>
      <c r="D31" s="68">
        <v>5</v>
      </c>
      <c r="E31" s="20" t="s">
        <v>25</v>
      </c>
      <c r="F31" s="21">
        <v>22.9</v>
      </c>
      <c r="G31" s="21">
        <v>23.1</v>
      </c>
      <c r="H31" s="21">
        <v>21.5</v>
      </c>
      <c r="I31" s="21">
        <v>20.8</v>
      </c>
      <c r="J31" s="21">
        <v>20.399999999999999</v>
      </c>
      <c r="K31" s="21">
        <v>20.3</v>
      </c>
      <c r="L31" s="21">
        <v>21.6</v>
      </c>
      <c r="M31" s="21">
        <v>21.5</v>
      </c>
      <c r="N31" s="21">
        <v>20.3</v>
      </c>
      <c r="O31" s="21">
        <v>21.4</v>
      </c>
      <c r="P31" s="21">
        <v>22.1</v>
      </c>
      <c r="Q31" s="21">
        <v>22.2</v>
      </c>
      <c r="R31" s="21">
        <v>22.2</v>
      </c>
    </row>
    <row r="32" spans="1:18" ht="15" thickBot="1" x14ac:dyDescent="0.25">
      <c r="A32" s="69" t="s">
        <v>18</v>
      </c>
      <c r="B32" s="67" t="s">
        <v>48</v>
      </c>
      <c r="C32" s="70">
        <v>2</v>
      </c>
      <c r="D32" s="71">
        <v>5</v>
      </c>
      <c r="E32" s="27"/>
      <c r="F32" s="28">
        <v>23.5</v>
      </c>
      <c r="G32" s="28">
        <v>23.2</v>
      </c>
      <c r="H32" s="28">
        <v>21.9</v>
      </c>
      <c r="I32" s="28">
        <v>19.8</v>
      </c>
      <c r="J32" s="28">
        <v>19.2</v>
      </c>
      <c r="K32" s="28">
        <v>19.7</v>
      </c>
      <c r="L32" s="28">
        <v>20.100000000000001</v>
      </c>
      <c r="M32" s="28">
        <v>20.100000000000001</v>
      </c>
      <c r="N32" s="28">
        <v>17.7</v>
      </c>
      <c r="O32" s="28">
        <v>19</v>
      </c>
      <c r="P32" s="28">
        <v>20.100000000000001</v>
      </c>
      <c r="Q32" s="28">
        <v>20.9</v>
      </c>
      <c r="R32" s="28">
        <v>21.5</v>
      </c>
    </row>
    <row r="33" spans="1:18" ht="15" thickBot="1" x14ac:dyDescent="0.25">
      <c r="A33" s="69" t="s">
        <v>18</v>
      </c>
      <c r="B33" s="67" t="s">
        <v>49</v>
      </c>
      <c r="C33" s="70">
        <v>3</v>
      </c>
      <c r="D33" s="71">
        <v>5</v>
      </c>
      <c r="E33" s="27"/>
      <c r="F33" s="28">
        <v>19.7</v>
      </c>
      <c r="G33" s="28">
        <v>18.8</v>
      </c>
      <c r="H33" s="28">
        <v>17.600000000000001</v>
      </c>
      <c r="I33" s="28">
        <v>15.5</v>
      </c>
      <c r="J33" s="28">
        <v>16.100000000000001</v>
      </c>
      <c r="K33" s="28">
        <v>17.100000000000001</v>
      </c>
      <c r="L33" s="28">
        <v>18.5</v>
      </c>
      <c r="M33" s="28">
        <v>17.600000000000001</v>
      </c>
      <c r="N33" s="28">
        <v>16.100000000000001</v>
      </c>
      <c r="O33" s="28">
        <v>17.2</v>
      </c>
      <c r="P33" s="28">
        <v>19</v>
      </c>
      <c r="Q33" s="28">
        <v>19.2</v>
      </c>
      <c r="R33" s="28">
        <v>19.3</v>
      </c>
    </row>
    <row r="34" spans="1:18" ht="15" thickBot="1" x14ac:dyDescent="0.25">
      <c r="A34" s="69" t="s">
        <v>18</v>
      </c>
      <c r="B34" s="67" t="s">
        <v>50</v>
      </c>
      <c r="C34" s="70">
        <v>4</v>
      </c>
      <c r="D34" s="71">
        <v>5</v>
      </c>
      <c r="E34" s="27"/>
      <c r="F34" s="28">
        <v>21.5</v>
      </c>
      <c r="G34" s="28">
        <v>21.2</v>
      </c>
      <c r="H34" s="28">
        <v>19.899999999999999</v>
      </c>
      <c r="I34" s="28">
        <v>19.399999999999999</v>
      </c>
      <c r="J34" s="28">
        <v>19.3</v>
      </c>
      <c r="K34" s="28">
        <v>20.100000000000001</v>
      </c>
      <c r="L34" s="28">
        <v>21.1</v>
      </c>
      <c r="M34" s="28">
        <v>21</v>
      </c>
      <c r="N34" s="28">
        <v>21.1</v>
      </c>
      <c r="O34" s="28">
        <v>21.1</v>
      </c>
      <c r="P34" s="28">
        <v>21.4</v>
      </c>
      <c r="Q34" s="28">
        <v>21.5</v>
      </c>
      <c r="R34" s="28">
        <v>21.2</v>
      </c>
    </row>
    <row r="35" spans="1:18" ht="15" thickBot="1" x14ac:dyDescent="0.25">
      <c r="A35" s="69" t="s">
        <v>18</v>
      </c>
      <c r="B35" s="67" t="s">
        <v>51</v>
      </c>
      <c r="C35" s="70">
        <v>5</v>
      </c>
      <c r="D35" s="71">
        <v>5</v>
      </c>
      <c r="E35" s="27"/>
      <c r="F35" s="28">
        <v>20.2</v>
      </c>
      <c r="G35" s="28">
        <v>20.399999999999999</v>
      </c>
      <c r="H35" s="28">
        <v>19.3</v>
      </c>
      <c r="I35" s="28">
        <v>18</v>
      </c>
      <c r="J35" s="28">
        <v>17.8</v>
      </c>
      <c r="K35" s="28">
        <v>18.2</v>
      </c>
      <c r="L35" s="28">
        <v>19.899999999999999</v>
      </c>
      <c r="M35" s="28">
        <v>19.3</v>
      </c>
      <c r="N35" s="28">
        <v>19</v>
      </c>
      <c r="O35" s="28">
        <v>19.600000000000001</v>
      </c>
      <c r="P35" s="28">
        <v>19.8</v>
      </c>
      <c r="Q35" s="28">
        <v>20.7</v>
      </c>
      <c r="R35" s="28">
        <v>20.5</v>
      </c>
    </row>
    <row r="36" spans="1:18" ht="15" thickBot="1" x14ac:dyDescent="0.25">
      <c r="A36" s="69" t="s">
        <v>18</v>
      </c>
      <c r="B36" s="67" t="s">
        <v>52</v>
      </c>
      <c r="C36" s="70">
        <v>1</v>
      </c>
      <c r="D36" s="71">
        <v>6</v>
      </c>
      <c r="E36" s="27"/>
      <c r="F36" s="28">
        <v>22.2</v>
      </c>
      <c r="G36" s="28">
        <v>21.4</v>
      </c>
      <c r="H36" s="28">
        <v>20.2</v>
      </c>
      <c r="I36" s="28">
        <v>18.399999999999999</v>
      </c>
      <c r="J36" s="28">
        <v>17</v>
      </c>
      <c r="K36" s="28">
        <v>14</v>
      </c>
      <c r="L36" s="28">
        <v>19.2</v>
      </c>
      <c r="M36" s="28">
        <v>18.8</v>
      </c>
      <c r="N36" s="28">
        <v>18.100000000000001</v>
      </c>
      <c r="O36" s="28">
        <v>18.600000000000001</v>
      </c>
      <c r="P36" s="28">
        <v>19</v>
      </c>
      <c r="Q36" s="28">
        <v>19.600000000000001</v>
      </c>
      <c r="R36" s="28">
        <v>20.100000000000001</v>
      </c>
    </row>
    <row r="37" spans="1:18" ht="15" thickBot="1" x14ac:dyDescent="0.25">
      <c r="A37" s="69" t="s">
        <v>18</v>
      </c>
      <c r="B37" s="67" t="s">
        <v>53</v>
      </c>
      <c r="C37" s="70">
        <v>2</v>
      </c>
      <c r="D37" s="71">
        <v>6</v>
      </c>
      <c r="E37" s="27"/>
      <c r="F37" s="28">
        <v>24.6</v>
      </c>
      <c r="G37" s="28">
        <v>23.7</v>
      </c>
      <c r="H37" s="28">
        <v>22.5</v>
      </c>
      <c r="I37" s="28">
        <v>20.5</v>
      </c>
      <c r="J37" s="28">
        <v>20.2</v>
      </c>
      <c r="K37" s="28">
        <v>16.899999999999999</v>
      </c>
      <c r="L37" s="28">
        <v>22.3</v>
      </c>
      <c r="M37" s="28">
        <v>20.8</v>
      </c>
      <c r="N37" s="28">
        <v>20.7</v>
      </c>
      <c r="O37" s="28">
        <v>21.4</v>
      </c>
      <c r="P37" s="28">
        <v>22</v>
      </c>
      <c r="Q37" s="28">
        <v>21.6</v>
      </c>
      <c r="R37" s="28">
        <v>21.6</v>
      </c>
    </row>
    <row r="38" spans="1:18" ht="15" thickBot="1" x14ac:dyDescent="0.25">
      <c r="A38" s="69" t="s">
        <v>18</v>
      </c>
      <c r="B38" s="67" t="s">
        <v>54</v>
      </c>
      <c r="C38" s="70">
        <v>3</v>
      </c>
      <c r="D38" s="71">
        <v>6</v>
      </c>
      <c r="E38" s="27"/>
      <c r="F38" s="28">
        <v>21.4</v>
      </c>
      <c r="G38" s="28">
        <v>21.1</v>
      </c>
      <c r="H38" s="28">
        <v>20.5</v>
      </c>
      <c r="I38" s="28">
        <v>19.8</v>
      </c>
      <c r="J38" s="28">
        <v>19.8</v>
      </c>
      <c r="K38" s="28">
        <v>17.5</v>
      </c>
      <c r="L38" s="28">
        <v>21.5</v>
      </c>
      <c r="M38" s="28">
        <v>20.5</v>
      </c>
      <c r="N38" s="28">
        <v>21.6</v>
      </c>
      <c r="O38" s="28">
        <v>21.3</v>
      </c>
      <c r="P38" s="28">
        <v>21.6</v>
      </c>
      <c r="Q38" s="28">
        <v>22.3</v>
      </c>
      <c r="R38" s="28">
        <v>22.2</v>
      </c>
    </row>
    <row r="39" spans="1:18" ht="15" thickBot="1" x14ac:dyDescent="0.25">
      <c r="A39" s="69" t="s">
        <v>18</v>
      </c>
      <c r="B39" s="67" t="s">
        <v>55</v>
      </c>
      <c r="C39" s="70">
        <v>4</v>
      </c>
      <c r="D39" s="71">
        <v>6</v>
      </c>
      <c r="E39" s="27"/>
      <c r="F39" s="28">
        <v>21.9</v>
      </c>
      <c r="G39" s="28">
        <v>21.8</v>
      </c>
      <c r="H39" s="28">
        <v>20.399999999999999</v>
      </c>
      <c r="I39" s="28">
        <v>20.8</v>
      </c>
      <c r="J39" s="28">
        <v>20.6</v>
      </c>
      <c r="K39" s="28">
        <v>17.5</v>
      </c>
      <c r="L39" s="28">
        <v>21.6</v>
      </c>
      <c r="M39" s="28">
        <v>20.5</v>
      </c>
      <c r="N39" s="28">
        <v>20.100000000000001</v>
      </c>
      <c r="O39" s="28">
        <v>20.9</v>
      </c>
      <c r="P39" s="28">
        <v>20.9</v>
      </c>
      <c r="Q39" s="28">
        <v>21.2</v>
      </c>
      <c r="R39" s="28">
        <v>21.5</v>
      </c>
    </row>
    <row r="40" spans="1:18" ht="15" thickBot="1" x14ac:dyDescent="0.25">
      <c r="A40" s="72" t="s">
        <v>18</v>
      </c>
      <c r="B40" s="67" t="s">
        <v>56</v>
      </c>
      <c r="C40" s="73">
        <v>5</v>
      </c>
      <c r="D40" s="74">
        <v>6</v>
      </c>
      <c r="E40" s="75"/>
      <c r="F40" s="76">
        <v>22.3</v>
      </c>
      <c r="G40" s="76">
        <v>22</v>
      </c>
      <c r="H40" s="76">
        <v>21.4</v>
      </c>
      <c r="I40" s="76">
        <v>20.399999999999999</v>
      </c>
      <c r="J40" s="76">
        <v>20.9</v>
      </c>
      <c r="K40" s="76">
        <v>17.600000000000001</v>
      </c>
      <c r="L40" s="76">
        <v>22.7</v>
      </c>
      <c r="M40" s="76">
        <v>21.2</v>
      </c>
      <c r="N40" s="76">
        <v>21.3</v>
      </c>
      <c r="O40" s="76">
        <v>21.3</v>
      </c>
      <c r="P40" s="76">
        <v>21.7</v>
      </c>
      <c r="Q40" s="76">
        <v>21.4</v>
      </c>
      <c r="R40" s="76">
        <v>20.9</v>
      </c>
    </row>
    <row r="41" spans="1:18" ht="15" thickBot="1" x14ac:dyDescent="0.25">
      <c r="A41" s="64" t="s">
        <v>18</v>
      </c>
      <c r="B41" s="61" t="s">
        <v>57</v>
      </c>
      <c r="C41" s="61">
        <v>1</v>
      </c>
      <c r="D41" s="63">
        <v>7</v>
      </c>
      <c r="E41" s="27" t="s">
        <v>26</v>
      </c>
      <c r="F41" s="28">
        <v>23.8</v>
      </c>
      <c r="G41" s="28">
        <v>23.6</v>
      </c>
      <c r="H41" s="28">
        <v>22.1</v>
      </c>
      <c r="I41" s="28">
        <v>21.9</v>
      </c>
      <c r="J41" s="28">
        <v>21.6</v>
      </c>
      <c r="K41" s="28">
        <v>19.2</v>
      </c>
      <c r="L41" s="28">
        <v>22.4</v>
      </c>
      <c r="M41" s="28">
        <v>22.5</v>
      </c>
      <c r="N41" s="28">
        <v>21.8</v>
      </c>
      <c r="O41" s="28">
        <v>21.5</v>
      </c>
      <c r="P41" s="28">
        <v>20.6</v>
      </c>
      <c r="Q41" s="28">
        <v>20.3</v>
      </c>
      <c r="R41" s="28">
        <v>19.899999999999999</v>
      </c>
    </row>
    <row r="42" spans="1:18" ht="15" thickBot="1" x14ac:dyDescent="0.25">
      <c r="A42" s="64" t="s">
        <v>18</v>
      </c>
      <c r="B42" s="61" t="s">
        <v>58</v>
      </c>
      <c r="C42" s="62">
        <v>2</v>
      </c>
      <c r="D42" s="63">
        <v>7</v>
      </c>
      <c r="E42" s="27"/>
      <c r="F42" s="28">
        <v>21.5</v>
      </c>
      <c r="G42" s="28">
        <v>21.6</v>
      </c>
      <c r="H42" s="28">
        <v>19.8</v>
      </c>
      <c r="I42" s="28">
        <v>18.100000000000001</v>
      </c>
      <c r="J42" s="28">
        <v>18.3</v>
      </c>
      <c r="K42" s="28">
        <v>16.399999999999999</v>
      </c>
      <c r="L42" s="28">
        <v>19.3</v>
      </c>
      <c r="M42" s="28">
        <v>17.399999999999999</v>
      </c>
      <c r="N42" s="28">
        <v>17.600000000000001</v>
      </c>
      <c r="O42" s="28">
        <v>17.600000000000001</v>
      </c>
      <c r="P42" s="28">
        <v>16.5</v>
      </c>
      <c r="Q42" s="28">
        <v>18.3</v>
      </c>
      <c r="R42" s="28">
        <v>18.100000000000001</v>
      </c>
    </row>
    <row r="43" spans="1:18" ht="15" thickBot="1" x14ac:dyDescent="0.25">
      <c r="A43" s="64" t="s">
        <v>18</v>
      </c>
      <c r="B43" s="61" t="s">
        <v>59</v>
      </c>
      <c r="C43" s="62">
        <v>3</v>
      </c>
      <c r="D43" s="63">
        <v>7</v>
      </c>
      <c r="E43" s="27"/>
      <c r="F43" s="28">
        <v>23.3</v>
      </c>
      <c r="G43" s="28">
        <v>22.7</v>
      </c>
      <c r="H43" s="28">
        <v>21.5</v>
      </c>
      <c r="I43" s="28">
        <v>21.2</v>
      </c>
      <c r="J43" s="28">
        <v>21.1</v>
      </c>
      <c r="K43" s="28">
        <v>19</v>
      </c>
      <c r="L43" s="28">
        <v>21.8</v>
      </c>
      <c r="M43" s="28">
        <v>20.6</v>
      </c>
      <c r="N43" s="28">
        <v>20.7</v>
      </c>
      <c r="O43" s="28">
        <v>20.399999999999999</v>
      </c>
      <c r="P43" s="28">
        <v>21</v>
      </c>
      <c r="Q43" s="28">
        <v>21</v>
      </c>
      <c r="R43" s="28">
        <v>20.3</v>
      </c>
    </row>
    <row r="44" spans="1:18" ht="15" thickBot="1" x14ac:dyDescent="0.25">
      <c r="A44" s="64" t="s">
        <v>18</v>
      </c>
      <c r="B44" s="61" t="s">
        <v>60</v>
      </c>
      <c r="C44" s="62">
        <v>4</v>
      </c>
      <c r="D44" s="63">
        <v>7</v>
      </c>
      <c r="E44" s="28"/>
      <c r="F44" s="28">
        <v>22.4</v>
      </c>
      <c r="G44" s="28">
        <v>22.4</v>
      </c>
      <c r="H44" s="28">
        <v>21.1</v>
      </c>
      <c r="I44" s="28">
        <v>20.3</v>
      </c>
      <c r="J44" s="28">
        <v>21</v>
      </c>
      <c r="K44" s="28">
        <v>18.8</v>
      </c>
      <c r="L44" s="28">
        <v>21.5</v>
      </c>
      <c r="M44" s="28">
        <v>19.7</v>
      </c>
      <c r="N44" s="28">
        <v>19.5</v>
      </c>
      <c r="O44" s="28">
        <v>20.3</v>
      </c>
      <c r="P44" s="28">
        <v>19.5</v>
      </c>
      <c r="Q44" s="28">
        <v>20.9</v>
      </c>
      <c r="R44" s="28">
        <v>20.8</v>
      </c>
    </row>
    <row r="45" spans="1:18" ht="15" thickBot="1" x14ac:dyDescent="0.25">
      <c r="A45" s="64" t="s">
        <v>18</v>
      </c>
      <c r="B45" s="61" t="s">
        <v>61</v>
      </c>
      <c r="C45" s="62">
        <v>5</v>
      </c>
      <c r="D45" s="63">
        <v>7</v>
      </c>
      <c r="E45" s="28"/>
      <c r="F45" s="28">
        <v>20.5</v>
      </c>
      <c r="G45" s="28">
        <v>20.6</v>
      </c>
      <c r="H45" s="28">
        <v>19.100000000000001</v>
      </c>
      <c r="I45" s="28">
        <v>18.600000000000001</v>
      </c>
      <c r="J45" s="28">
        <v>18.600000000000001</v>
      </c>
      <c r="K45" s="28">
        <v>17.3</v>
      </c>
      <c r="L45" s="28">
        <v>19.5</v>
      </c>
      <c r="M45" s="28">
        <v>18.399999999999999</v>
      </c>
      <c r="N45" s="28">
        <v>18</v>
      </c>
      <c r="O45" s="28">
        <v>18</v>
      </c>
      <c r="P45" s="28">
        <v>17.8</v>
      </c>
      <c r="Q45" s="28">
        <v>18.399999999999999</v>
      </c>
      <c r="R45" s="28">
        <v>17.8</v>
      </c>
    </row>
    <row r="46" spans="1:18" ht="15" thickBot="1" x14ac:dyDescent="0.25">
      <c r="A46" s="64" t="s">
        <v>18</v>
      </c>
      <c r="B46" s="61" t="s">
        <v>62</v>
      </c>
      <c r="C46" s="62">
        <v>1</v>
      </c>
      <c r="D46" s="63">
        <v>8</v>
      </c>
      <c r="E46" s="78"/>
      <c r="F46" s="78">
        <v>21.4</v>
      </c>
      <c r="G46" s="78">
        <v>20.7</v>
      </c>
      <c r="H46" s="78">
        <v>20</v>
      </c>
      <c r="I46" s="78">
        <v>18.899999999999999</v>
      </c>
      <c r="J46" s="78">
        <v>18.600000000000001</v>
      </c>
      <c r="K46" s="78">
        <v>14.2</v>
      </c>
      <c r="L46" s="78">
        <v>20.399999999999999</v>
      </c>
      <c r="M46" s="86"/>
      <c r="N46" s="86"/>
      <c r="O46" s="86"/>
      <c r="P46" s="86"/>
      <c r="Q46" s="86"/>
      <c r="R46" s="86"/>
    </row>
    <row r="47" spans="1:18" ht="15" thickBot="1" x14ac:dyDescent="0.25">
      <c r="A47" s="64" t="s">
        <v>18</v>
      </c>
      <c r="B47" s="61" t="s">
        <v>63</v>
      </c>
      <c r="C47" s="62">
        <v>2</v>
      </c>
      <c r="D47" s="63">
        <v>8</v>
      </c>
      <c r="E47" s="78"/>
      <c r="F47" s="78">
        <v>21.3</v>
      </c>
      <c r="G47" s="78">
        <v>20.7</v>
      </c>
      <c r="H47" s="78">
        <v>19.3</v>
      </c>
      <c r="I47" s="78">
        <v>17.8</v>
      </c>
      <c r="J47" s="78">
        <v>17.3</v>
      </c>
      <c r="K47" s="78">
        <v>17.7</v>
      </c>
      <c r="L47" s="78">
        <v>19.100000000000001</v>
      </c>
      <c r="M47" s="78">
        <v>17.2</v>
      </c>
      <c r="N47" s="78">
        <v>18.399999999999999</v>
      </c>
      <c r="O47" s="78">
        <v>17.399999999999999</v>
      </c>
      <c r="P47" s="78">
        <v>17.600000000000001</v>
      </c>
      <c r="Q47" s="78">
        <v>19.5</v>
      </c>
      <c r="R47" s="78">
        <v>18.5</v>
      </c>
    </row>
    <row r="48" spans="1:18" ht="15" thickBot="1" x14ac:dyDescent="0.25">
      <c r="A48" s="64" t="s">
        <v>18</v>
      </c>
      <c r="B48" s="97" t="s">
        <v>64</v>
      </c>
      <c r="C48" s="98">
        <v>3</v>
      </c>
      <c r="D48" s="99">
        <v>8</v>
      </c>
      <c r="E48" s="100"/>
      <c r="F48" s="100"/>
      <c r="G48" s="101"/>
      <c r="H48" s="100"/>
      <c r="I48" s="100"/>
      <c r="J48" s="100"/>
      <c r="K48" s="100"/>
      <c r="L48" s="100"/>
      <c r="M48" s="100"/>
      <c r="N48" s="100"/>
      <c r="O48" s="86"/>
      <c r="P48" s="86"/>
      <c r="Q48" s="86"/>
      <c r="R48" s="86"/>
    </row>
    <row r="49" spans="1:18" ht="15" thickBot="1" x14ac:dyDescent="0.25">
      <c r="A49" s="64" t="s">
        <v>18</v>
      </c>
      <c r="B49" s="61" t="s">
        <v>65</v>
      </c>
      <c r="C49" s="62">
        <v>4</v>
      </c>
      <c r="D49" s="63">
        <v>8</v>
      </c>
      <c r="E49" s="52"/>
      <c r="F49" s="52">
        <v>22.8</v>
      </c>
      <c r="G49" s="52">
        <v>20.399999999999999</v>
      </c>
      <c r="H49" s="52">
        <v>21.5</v>
      </c>
      <c r="I49" s="52">
        <v>18.2</v>
      </c>
      <c r="J49" s="52">
        <v>17.899999999999999</v>
      </c>
      <c r="K49" s="52">
        <v>19.2</v>
      </c>
      <c r="L49" s="52">
        <v>20</v>
      </c>
      <c r="M49" s="52">
        <v>17.5</v>
      </c>
      <c r="N49" s="52">
        <v>19.3</v>
      </c>
      <c r="O49" s="52">
        <v>19</v>
      </c>
      <c r="P49" s="52">
        <v>20.399999999999999</v>
      </c>
      <c r="Q49" s="52">
        <v>21.3</v>
      </c>
      <c r="R49" s="52">
        <v>20.8</v>
      </c>
    </row>
    <row r="50" spans="1:18" ht="15" thickBot="1" x14ac:dyDescent="0.25">
      <c r="A50" s="64" t="s">
        <v>18</v>
      </c>
      <c r="B50" s="61" t="s">
        <v>66</v>
      </c>
      <c r="C50" s="65">
        <v>5</v>
      </c>
      <c r="D50" s="63">
        <v>8</v>
      </c>
      <c r="E50" s="52"/>
      <c r="F50" s="52">
        <v>21.2</v>
      </c>
      <c r="G50" s="52">
        <v>20.5</v>
      </c>
      <c r="H50" s="52">
        <v>19.2</v>
      </c>
      <c r="I50" s="52">
        <v>17.100000000000001</v>
      </c>
      <c r="J50" s="52">
        <v>16.3</v>
      </c>
      <c r="K50" s="52">
        <v>16.5</v>
      </c>
      <c r="L50" s="52">
        <v>17.3</v>
      </c>
      <c r="M50" s="52">
        <v>15.2</v>
      </c>
      <c r="N50" s="52">
        <v>16.399999999999999</v>
      </c>
      <c r="O50" s="52">
        <v>17.100000000000001</v>
      </c>
      <c r="P50" s="52">
        <v>18</v>
      </c>
      <c r="Q50" s="52">
        <v>17.7</v>
      </c>
      <c r="R50" s="52">
        <v>16.8</v>
      </c>
    </row>
    <row r="51" spans="1:18" x14ac:dyDescent="0.2">
      <c r="Q51" t="s">
        <v>76</v>
      </c>
    </row>
    <row r="52" spans="1:18" x14ac:dyDescent="0.2">
      <c r="F52" s="9" t="s">
        <v>142</v>
      </c>
      <c r="G52" s="9"/>
      <c r="H52" s="9"/>
      <c r="I52" s="9"/>
      <c r="J52" s="9"/>
    </row>
    <row r="54" spans="1:18" x14ac:dyDescent="0.2">
      <c r="E54" t="s">
        <v>70</v>
      </c>
    </row>
    <row r="55" spans="1:18" x14ac:dyDescent="0.2">
      <c r="E55" s="80" t="s">
        <v>71</v>
      </c>
      <c r="F55" s="81">
        <v>0</v>
      </c>
      <c r="G55" s="81">
        <v>1</v>
      </c>
      <c r="H55" s="81">
        <v>3</v>
      </c>
      <c r="I55" s="81">
        <v>6</v>
      </c>
      <c r="J55" s="81">
        <v>8</v>
      </c>
      <c r="K55" s="81">
        <v>10</v>
      </c>
      <c r="L55" s="81">
        <v>13</v>
      </c>
      <c r="M55" s="81">
        <v>14</v>
      </c>
      <c r="N55" s="81">
        <v>15</v>
      </c>
      <c r="O55" s="81">
        <v>16</v>
      </c>
      <c r="P55" s="81">
        <v>17</v>
      </c>
      <c r="Q55" s="81">
        <v>20</v>
      </c>
      <c r="R55" s="81">
        <v>21</v>
      </c>
    </row>
    <row r="56" spans="1:18" x14ac:dyDescent="0.2">
      <c r="E56" s="82" t="s">
        <v>15</v>
      </c>
      <c r="F56" s="83">
        <f>AVERAGE(F11:F15)</f>
        <v>22.84</v>
      </c>
      <c r="G56" s="83">
        <f t="shared" ref="G56:P56" si="0">AVERAGE(G11:G15)</f>
        <v>22.5</v>
      </c>
      <c r="H56" s="83">
        <f t="shared" si="0"/>
        <v>22.4</v>
      </c>
      <c r="I56" s="83">
        <f t="shared" si="0"/>
        <v>23.32</v>
      </c>
      <c r="J56" s="83">
        <f t="shared" si="0"/>
        <v>23.32</v>
      </c>
      <c r="K56" s="83">
        <f t="shared" si="0"/>
        <v>22.839999999999996</v>
      </c>
      <c r="L56" s="83">
        <f t="shared" si="0"/>
        <v>22.919999999999998</v>
      </c>
      <c r="M56" s="83">
        <f t="shared" si="0"/>
        <v>23.8</v>
      </c>
      <c r="N56" s="83">
        <f t="shared" si="0"/>
        <v>23.66</v>
      </c>
      <c r="O56" s="83">
        <f t="shared" si="0"/>
        <v>23.220000000000002</v>
      </c>
      <c r="P56" s="83">
        <f t="shared" si="0"/>
        <v>23.7</v>
      </c>
      <c r="Q56" s="83">
        <f>AVERAGE(Q11:Q15)</f>
        <v>23.979999999999997</v>
      </c>
      <c r="R56" s="83">
        <f>AVERAGE(R11:R15)</f>
        <v>23.759999999999998</v>
      </c>
    </row>
    <row r="57" spans="1:18" x14ac:dyDescent="0.2">
      <c r="E57" s="82" t="s">
        <v>17</v>
      </c>
      <c r="F57" s="84">
        <f>AVERAGE(F16:F20)</f>
        <v>20.686</v>
      </c>
      <c r="G57" s="84">
        <f t="shared" ref="G57:P57" si="1">AVERAGE(G16:G20)</f>
        <v>20.48</v>
      </c>
      <c r="H57" s="84">
        <f t="shared" si="1"/>
        <v>20.080000000000002</v>
      </c>
      <c r="I57" s="84">
        <f t="shared" si="1"/>
        <v>20.82</v>
      </c>
      <c r="J57" s="84">
        <f t="shared" si="1"/>
        <v>20.64</v>
      </c>
      <c r="K57" s="84">
        <f t="shared" si="1"/>
        <v>20.72</v>
      </c>
      <c r="L57" s="84">
        <f t="shared" si="1"/>
        <v>20.740000000000002</v>
      </c>
      <c r="M57" s="84">
        <f t="shared" si="1"/>
        <v>20.6</v>
      </c>
      <c r="N57" s="84">
        <f t="shared" si="1"/>
        <v>20.82</v>
      </c>
      <c r="O57" s="84">
        <f t="shared" si="1"/>
        <v>20.260000000000002</v>
      </c>
      <c r="P57" s="84">
        <f t="shared" si="1"/>
        <v>21.06</v>
      </c>
      <c r="Q57" s="84">
        <f>AVERAGE(Q16:Q20)</f>
        <v>21.9</v>
      </c>
      <c r="R57" s="84">
        <f>AVERAGE(R16:R20)</f>
        <v>21.72</v>
      </c>
    </row>
    <row r="58" spans="1:18" x14ac:dyDescent="0.2">
      <c r="E58" s="82" t="s">
        <v>72</v>
      </c>
      <c r="F58" s="85">
        <f>AVERAGE(F21:F30)</f>
        <v>22.66</v>
      </c>
      <c r="G58" s="85">
        <f t="shared" ref="G58:P58" si="2">AVERAGE(G21:G30)</f>
        <v>22.19</v>
      </c>
      <c r="H58" s="85">
        <f t="shared" si="2"/>
        <v>20.800000000000004</v>
      </c>
      <c r="I58" s="85">
        <f t="shared" si="2"/>
        <v>19.57</v>
      </c>
      <c r="J58" s="85">
        <f t="shared" si="2"/>
        <v>18.809999999999999</v>
      </c>
      <c r="K58" s="85">
        <f t="shared" si="2"/>
        <v>19.350000000000001</v>
      </c>
      <c r="L58" s="85">
        <f t="shared" si="2"/>
        <v>20.97</v>
      </c>
      <c r="M58" s="85">
        <f t="shared" si="2"/>
        <v>20.6</v>
      </c>
      <c r="N58" s="85">
        <f t="shared" si="2"/>
        <v>19.98</v>
      </c>
      <c r="O58" s="85">
        <f t="shared" si="2"/>
        <v>20.669999999999998</v>
      </c>
      <c r="P58" s="85">
        <f t="shared" si="2"/>
        <v>20.78</v>
      </c>
      <c r="Q58" s="85">
        <f>AVERAGE(Q21:Q30)</f>
        <v>20.709999999999997</v>
      </c>
      <c r="R58" s="85">
        <f>AVERAGE(R21:R30)</f>
        <v>20.95</v>
      </c>
    </row>
    <row r="59" spans="1:18" x14ac:dyDescent="0.2">
      <c r="E59" s="82" t="s">
        <v>73</v>
      </c>
      <c r="F59" s="85">
        <f>AVERAGE(F31:F40)</f>
        <v>22.020000000000003</v>
      </c>
      <c r="G59" s="85">
        <f t="shared" ref="G59:P59" si="3">AVERAGE(G31:G40)</f>
        <v>21.669999999999998</v>
      </c>
      <c r="H59" s="85">
        <f t="shared" si="3"/>
        <v>20.520000000000003</v>
      </c>
      <c r="I59" s="85">
        <f t="shared" si="3"/>
        <v>19.340000000000003</v>
      </c>
      <c r="J59" s="85">
        <f t="shared" si="3"/>
        <v>19.130000000000003</v>
      </c>
      <c r="K59" s="85">
        <f t="shared" si="3"/>
        <v>17.89</v>
      </c>
      <c r="L59" s="85">
        <f t="shared" si="3"/>
        <v>20.85</v>
      </c>
      <c r="M59" s="85">
        <f t="shared" si="3"/>
        <v>20.13</v>
      </c>
      <c r="N59" s="85">
        <f t="shared" si="3"/>
        <v>19.600000000000001</v>
      </c>
      <c r="O59" s="85">
        <f t="shared" si="3"/>
        <v>20.18</v>
      </c>
      <c r="P59" s="85">
        <f t="shared" si="3"/>
        <v>20.759999999999998</v>
      </c>
      <c r="Q59" s="85">
        <f>AVERAGE(Q31:Q40)</f>
        <v>21.06</v>
      </c>
      <c r="R59" s="85">
        <f>AVERAGE(R31:R40)</f>
        <v>21.1</v>
      </c>
    </row>
    <row r="60" spans="1:18" x14ac:dyDescent="0.2">
      <c r="E60" s="82" t="s">
        <v>74</v>
      </c>
      <c r="F60" s="85">
        <f>AVERAGE(F41:F50)</f>
        <v>22.022222222222226</v>
      </c>
      <c r="G60" s="85">
        <f t="shared" ref="G60:P60" si="4">AVERAGE(G41:G50)</f>
        <v>21.466666666666665</v>
      </c>
      <c r="H60" s="85">
        <f t="shared" si="4"/>
        <v>20.399999999999999</v>
      </c>
      <c r="I60" s="85">
        <f t="shared" si="4"/>
        <v>19.12222222222222</v>
      </c>
      <c r="J60" s="85">
        <f t="shared" si="4"/>
        <v>18.966666666666669</v>
      </c>
      <c r="K60" s="85">
        <f t="shared" si="4"/>
        <v>17.588888888888889</v>
      </c>
      <c r="L60" s="85">
        <f t="shared" si="4"/>
        <v>20.144444444444446</v>
      </c>
      <c r="M60" s="85">
        <f t="shared" si="4"/>
        <v>18.5625</v>
      </c>
      <c r="N60" s="85">
        <f t="shared" si="4"/>
        <v>18.962500000000002</v>
      </c>
      <c r="O60" s="85">
        <f t="shared" si="4"/>
        <v>18.912499999999998</v>
      </c>
      <c r="P60" s="85">
        <f t="shared" si="4"/>
        <v>18.925000000000001</v>
      </c>
      <c r="Q60" s="85">
        <f>AVERAGE(Q41:Q50)</f>
        <v>19.675000000000001</v>
      </c>
      <c r="R60" s="85">
        <f>AVERAGE(R41:R50)</f>
        <v>19.125</v>
      </c>
    </row>
  </sheetData>
  <pageMargins left="0.7" right="0.7" top="0.75" bottom="0.75" header="0.3" footer="0.3"/>
  <pageSetup scale="78" orientation="landscape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51"/>
  <sheetViews>
    <sheetView topLeftCell="A12" workbookViewId="0">
      <selection activeCell="H6" sqref="H6:H45"/>
    </sheetView>
  </sheetViews>
  <sheetFormatPr defaultRowHeight="14.25" x14ac:dyDescent="0.2"/>
  <cols>
    <col min="8" max="8" width="9" style="9"/>
    <col min="11" max="11" width="12.25" bestFit="1" customWidth="1"/>
    <col min="20" max="20" width="12.25" bestFit="1" customWidth="1"/>
  </cols>
  <sheetData>
    <row r="2" spans="1:21" ht="15" x14ac:dyDescent="0.25">
      <c r="P2" s="92" t="s">
        <v>94</v>
      </c>
      <c r="Q2" s="92"/>
      <c r="R2" s="92"/>
      <c r="S2" s="93" t="s">
        <v>93</v>
      </c>
      <c r="T2" s="93"/>
      <c r="U2" s="92"/>
    </row>
    <row r="3" spans="1:21" x14ac:dyDescent="0.2">
      <c r="Q3" s="88" t="s">
        <v>92</v>
      </c>
      <c r="S3" s="88" t="s">
        <v>92</v>
      </c>
      <c r="T3" s="88"/>
    </row>
    <row r="4" spans="1:21" ht="15" x14ac:dyDescent="0.25">
      <c r="A4" s="13" t="s">
        <v>9</v>
      </c>
      <c r="B4" s="3"/>
      <c r="E4" s="88" t="s">
        <v>90</v>
      </c>
      <c r="J4" s="88" t="s">
        <v>77</v>
      </c>
      <c r="L4" s="89"/>
      <c r="M4" s="89"/>
      <c r="N4" s="88" t="s">
        <v>78</v>
      </c>
      <c r="O4" s="89"/>
      <c r="P4" s="89"/>
      <c r="Q4" s="79" t="s">
        <v>91</v>
      </c>
      <c r="R4" s="89"/>
      <c r="S4" s="79" t="s">
        <v>91</v>
      </c>
      <c r="T4" s="79"/>
    </row>
    <row r="5" spans="1:21" ht="15" thickBot="1" x14ac:dyDescent="0.25">
      <c r="A5" s="13" t="s">
        <v>12</v>
      </c>
      <c r="B5" s="3"/>
      <c r="C5" s="3" t="s">
        <v>79</v>
      </c>
      <c r="D5" s="3" t="s">
        <v>80</v>
      </c>
      <c r="E5" s="3" t="s">
        <v>80</v>
      </c>
      <c r="F5" s="3" t="s">
        <v>81</v>
      </c>
      <c r="G5" s="3" t="s">
        <v>82</v>
      </c>
      <c r="H5" s="96" t="s">
        <v>83</v>
      </c>
      <c r="J5" s="3" t="s">
        <v>84</v>
      </c>
      <c r="K5" s="3" t="s">
        <v>85</v>
      </c>
      <c r="L5" s="88" t="s">
        <v>86</v>
      </c>
      <c r="M5" s="88" t="s">
        <v>87</v>
      </c>
      <c r="N5" s="88" t="s">
        <v>88</v>
      </c>
      <c r="O5" s="89"/>
      <c r="P5" s="88" t="s">
        <v>89</v>
      </c>
      <c r="Q5" s="88" t="s">
        <v>89</v>
      </c>
      <c r="R5" s="89" t="s">
        <v>96</v>
      </c>
      <c r="S5" s="88" t="s">
        <v>89</v>
      </c>
      <c r="T5" s="88" t="s">
        <v>95</v>
      </c>
      <c r="U5" s="3" t="s">
        <v>85</v>
      </c>
    </row>
    <row r="6" spans="1:21" ht="15.75" thickBot="1" x14ac:dyDescent="0.3">
      <c r="A6" s="17" t="s">
        <v>15</v>
      </c>
      <c r="B6" s="18" t="s">
        <v>27</v>
      </c>
      <c r="C6">
        <v>1</v>
      </c>
      <c r="D6">
        <v>10</v>
      </c>
      <c r="E6">
        <f>AVERAGE(D6:D10)</f>
        <v>10</v>
      </c>
      <c r="F6">
        <v>2.964</v>
      </c>
      <c r="G6">
        <v>2.52</v>
      </c>
      <c r="H6" s="9">
        <f>F6-G6</f>
        <v>0.44399999999999995</v>
      </c>
      <c r="J6">
        <f>AVERAGE(H6:H10)</f>
        <v>0.47220000000000006</v>
      </c>
      <c r="K6" s="90">
        <f>TTEST(H6:H10,H16:H25,2,2)</f>
        <v>2.6745576845537468E-4</v>
      </c>
      <c r="P6">
        <v>22.6</v>
      </c>
      <c r="Q6">
        <f>H6/P6</f>
        <v>1.9646017699115042E-2</v>
      </c>
      <c r="R6">
        <v>1</v>
      </c>
      <c r="S6">
        <f>AVERAGE(Q6:Q10)</f>
        <v>1.9902000020697148E-2</v>
      </c>
      <c r="T6">
        <f>TTEST(Q$6:Q$10,Q6:Q10,2,2)</f>
        <v>1</v>
      </c>
      <c r="U6" s="90">
        <f>TTEST(Q6:Q10,Q16:Q25,2,2)</f>
        <v>6.4796410165309112E-6</v>
      </c>
    </row>
    <row r="7" spans="1:21" ht="15" thickBot="1" x14ac:dyDescent="0.25">
      <c r="A7" s="24" t="s">
        <v>15</v>
      </c>
      <c r="B7" s="18" t="s">
        <v>28</v>
      </c>
      <c r="C7">
        <v>1</v>
      </c>
      <c r="D7">
        <v>9</v>
      </c>
      <c r="F7">
        <v>3.2490000000000001</v>
      </c>
      <c r="G7">
        <v>2.82</v>
      </c>
      <c r="H7" s="9">
        <f t="shared" ref="H7:H45" si="0">F7-G7</f>
        <v>0.42900000000000027</v>
      </c>
      <c r="K7" s="91"/>
      <c r="P7">
        <v>22.9</v>
      </c>
      <c r="Q7">
        <f t="shared" ref="Q7:Q45" si="1">H7/P7</f>
        <v>1.8733624454148484E-2</v>
      </c>
      <c r="R7">
        <v>1</v>
      </c>
      <c r="U7" s="91"/>
    </row>
    <row r="8" spans="1:21" ht="15" thickBot="1" x14ac:dyDescent="0.25">
      <c r="A8" s="24" t="s">
        <v>15</v>
      </c>
      <c r="B8" s="18" t="s">
        <v>29</v>
      </c>
      <c r="C8">
        <v>1</v>
      </c>
      <c r="D8">
        <v>10.5</v>
      </c>
      <c r="F8">
        <v>3.3639999999999999</v>
      </c>
      <c r="G8">
        <v>2.84</v>
      </c>
      <c r="H8" s="9">
        <f t="shared" si="0"/>
        <v>0.52400000000000002</v>
      </c>
      <c r="K8" s="91"/>
      <c r="P8">
        <v>23.6</v>
      </c>
      <c r="Q8">
        <f t="shared" si="1"/>
        <v>2.2203389830508475E-2</v>
      </c>
      <c r="R8">
        <v>1</v>
      </c>
      <c r="U8" s="91"/>
    </row>
    <row r="9" spans="1:21" ht="15" thickBot="1" x14ac:dyDescent="0.25">
      <c r="A9" s="24" t="s">
        <v>15</v>
      </c>
      <c r="B9" s="18" t="s">
        <v>30</v>
      </c>
      <c r="C9">
        <v>1</v>
      </c>
      <c r="D9">
        <v>10.5</v>
      </c>
      <c r="F9">
        <v>3.0350000000000001</v>
      </c>
      <c r="G9">
        <v>2.56</v>
      </c>
      <c r="H9" s="9">
        <f t="shared" si="0"/>
        <v>0.47500000000000009</v>
      </c>
      <c r="K9" s="91"/>
      <c r="P9">
        <v>23.2</v>
      </c>
      <c r="Q9">
        <f t="shared" si="1"/>
        <v>2.0474137931034486E-2</v>
      </c>
      <c r="R9">
        <v>1</v>
      </c>
      <c r="U9" s="91"/>
    </row>
    <row r="10" spans="1:21" ht="15" thickBot="1" x14ac:dyDescent="0.25">
      <c r="A10" s="30" t="s">
        <v>15</v>
      </c>
      <c r="B10" s="18" t="s">
        <v>31</v>
      </c>
      <c r="C10">
        <v>1</v>
      </c>
      <c r="D10">
        <v>10</v>
      </c>
      <c r="F10">
        <v>3.0489999999999999</v>
      </c>
      <c r="G10">
        <v>2.56</v>
      </c>
      <c r="H10" s="9">
        <f t="shared" si="0"/>
        <v>0.48899999999999988</v>
      </c>
      <c r="K10" s="91"/>
      <c r="P10">
        <v>26.5</v>
      </c>
      <c r="Q10">
        <f t="shared" si="1"/>
        <v>1.8452830188679242E-2</v>
      </c>
      <c r="R10">
        <v>1</v>
      </c>
      <c r="U10" s="91"/>
    </row>
    <row r="11" spans="1:21" ht="15.75" thickBot="1" x14ac:dyDescent="0.3">
      <c r="A11" s="36" t="s">
        <v>15</v>
      </c>
      <c r="B11" s="37" t="s">
        <v>32</v>
      </c>
      <c r="C11">
        <v>2</v>
      </c>
      <c r="D11">
        <v>11</v>
      </c>
      <c r="E11">
        <f>AVERAGE(D11:D15)</f>
        <v>10</v>
      </c>
      <c r="F11">
        <v>3.1469999999999998</v>
      </c>
      <c r="G11">
        <v>2.68</v>
      </c>
      <c r="H11" s="9">
        <f t="shared" si="0"/>
        <v>0.46699999999999964</v>
      </c>
      <c r="J11">
        <f>AVERAGE(H11:H15)</f>
        <v>0.42959999999999993</v>
      </c>
      <c r="K11" s="90">
        <f>TTEST(H11:H15,H16:H25,2,2)</f>
        <v>2.8277565725162409E-5</v>
      </c>
      <c r="P11">
        <v>23.4</v>
      </c>
      <c r="Q11">
        <f t="shared" si="1"/>
        <v>1.9957264957264943E-2</v>
      </c>
      <c r="R11">
        <v>2</v>
      </c>
      <c r="S11">
        <f>AVERAGE(Q11:Q15)</f>
        <v>1.9755585093754555E-2</v>
      </c>
      <c r="T11" s="95">
        <f>TTEST(Q$6:Q$10,Q11:Q15,2,2)</f>
        <v>0.87411702782256773</v>
      </c>
      <c r="U11" s="90">
        <f>TTEST(Q11:Q15,Q16:Q25,2,2)</f>
        <v>4.4143103744279422E-6</v>
      </c>
    </row>
    <row r="12" spans="1:21" ht="15" thickBot="1" x14ac:dyDescent="0.25">
      <c r="A12" s="39" t="s">
        <v>15</v>
      </c>
      <c r="B12" s="37" t="s">
        <v>33</v>
      </c>
      <c r="C12">
        <v>2</v>
      </c>
      <c r="D12">
        <v>10</v>
      </c>
      <c r="F12">
        <v>3.22</v>
      </c>
      <c r="G12">
        <v>2.79</v>
      </c>
      <c r="H12" s="9">
        <f t="shared" si="0"/>
        <v>0.43000000000000016</v>
      </c>
      <c r="K12" s="91"/>
      <c r="P12">
        <v>22.3</v>
      </c>
      <c r="Q12">
        <f t="shared" si="1"/>
        <v>1.9282511210762337E-2</v>
      </c>
      <c r="R12">
        <v>2</v>
      </c>
      <c r="U12" s="91"/>
    </row>
    <row r="13" spans="1:21" ht="15" thickBot="1" x14ac:dyDescent="0.25">
      <c r="A13" s="39" t="s">
        <v>15</v>
      </c>
      <c r="B13" s="37" t="s">
        <v>34</v>
      </c>
      <c r="C13">
        <v>2</v>
      </c>
      <c r="D13">
        <v>10</v>
      </c>
      <c r="F13">
        <v>3.206</v>
      </c>
      <c r="G13">
        <v>2.83</v>
      </c>
      <c r="H13" s="9">
        <f t="shared" si="0"/>
        <v>0.37599999999999989</v>
      </c>
      <c r="K13" s="91"/>
      <c r="P13">
        <v>19.399999999999999</v>
      </c>
      <c r="Q13">
        <f t="shared" si="1"/>
        <v>1.9381443298969066E-2</v>
      </c>
      <c r="R13">
        <v>2</v>
      </c>
      <c r="U13" s="91"/>
    </row>
    <row r="14" spans="1:21" ht="15" thickBot="1" x14ac:dyDescent="0.25">
      <c r="A14" s="39" t="s">
        <v>15</v>
      </c>
      <c r="B14" s="37" t="s">
        <v>35</v>
      </c>
      <c r="C14">
        <v>2</v>
      </c>
      <c r="D14">
        <v>9</v>
      </c>
      <c r="F14">
        <v>3.15</v>
      </c>
      <c r="G14">
        <v>2.76</v>
      </c>
      <c r="H14" s="9">
        <f t="shared" si="0"/>
        <v>0.39000000000000012</v>
      </c>
      <c r="K14" s="91"/>
      <c r="P14">
        <v>21.3</v>
      </c>
      <c r="Q14">
        <f t="shared" si="1"/>
        <v>1.8309859154929584E-2</v>
      </c>
      <c r="R14">
        <v>2</v>
      </c>
      <c r="U14" s="91"/>
    </row>
    <row r="15" spans="1:21" ht="15" thickBot="1" x14ac:dyDescent="0.25">
      <c r="A15" s="42" t="s">
        <v>15</v>
      </c>
      <c r="B15" s="37" t="s">
        <v>36</v>
      </c>
      <c r="C15">
        <v>2</v>
      </c>
      <c r="D15">
        <v>10</v>
      </c>
      <c r="F15">
        <v>3.375</v>
      </c>
      <c r="G15">
        <v>2.89</v>
      </c>
      <c r="H15" s="9">
        <f t="shared" si="0"/>
        <v>0.48499999999999988</v>
      </c>
      <c r="K15" s="91"/>
      <c r="P15">
        <v>22.2</v>
      </c>
      <c r="Q15">
        <f t="shared" si="1"/>
        <v>2.1846846846846842E-2</v>
      </c>
      <c r="R15">
        <v>2</v>
      </c>
      <c r="U15" s="91"/>
    </row>
    <row r="16" spans="1:21" ht="15.75" thickBot="1" x14ac:dyDescent="0.3">
      <c r="A16" s="45" t="s">
        <v>18</v>
      </c>
      <c r="B16" s="46" t="s">
        <v>37</v>
      </c>
      <c r="C16">
        <v>3</v>
      </c>
      <c r="D16">
        <v>8.5</v>
      </c>
      <c r="E16">
        <f>AVERAGE(D16:D25)</f>
        <v>8.5500000000000007</v>
      </c>
      <c r="F16">
        <v>3.1890000000000001</v>
      </c>
      <c r="G16">
        <v>2.58</v>
      </c>
      <c r="H16" s="9">
        <f t="shared" si="0"/>
        <v>0.60899999999999999</v>
      </c>
      <c r="J16">
        <f>AVERAGE(H16:H25)</f>
        <v>0.59579999999999989</v>
      </c>
      <c r="K16" s="91"/>
      <c r="P16">
        <v>23.4</v>
      </c>
      <c r="Q16">
        <f t="shared" si="1"/>
        <v>2.6025641025641026E-2</v>
      </c>
      <c r="R16">
        <v>3</v>
      </c>
      <c r="S16">
        <f>AVERAGE(Q16:Q25)</f>
        <v>2.849664343773552E-2</v>
      </c>
      <c r="T16" s="79">
        <f>TTEST(Q$6:Q$10,Q16:Q25,2,2)</f>
        <v>6.4796410165309112E-6</v>
      </c>
      <c r="U16" s="91"/>
    </row>
    <row r="17" spans="1:21" ht="15" thickBot="1" x14ac:dyDescent="0.25">
      <c r="A17" s="48" t="s">
        <v>18</v>
      </c>
      <c r="B17" s="46" t="s">
        <v>38</v>
      </c>
      <c r="C17">
        <v>3</v>
      </c>
      <c r="D17">
        <v>9</v>
      </c>
      <c r="F17">
        <v>3.1219999999999999</v>
      </c>
      <c r="G17">
        <v>2.59</v>
      </c>
      <c r="H17" s="9">
        <f t="shared" si="0"/>
        <v>0.53200000000000003</v>
      </c>
      <c r="K17" s="91"/>
      <c r="P17">
        <v>21.6</v>
      </c>
      <c r="Q17">
        <f t="shared" si="1"/>
        <v>2.462962962962963E-2</v>
      </c>
      <c r="R17">
        <v>3</v>
      </c>
      <c r="U17" s="91"/>
    </row>
    <row r="18" spans="1:21" ht="15" thickBot="1" x14ac:dyDescent="0.25">
      <c r="A18" s="48" t="s">
        <v>18</v>
      </c>
      <c r="B18" s="46" t="s">
        <v>39</v>
      </c>
      <c r="C18">
        <v>3</v>
      </c>
      <c r="D18">
        <v>9.5</v>
      </c>
      <c r="F18">
        <v>3.3929999999999998</v>
      </c>
      <c r="G18">
        <v>2.74</v>
      </c>
      <c r="H18" s="9">
        <f t="shared" si="0"/>
        <v>0.65299999999999958</v>
      </c>
      <c r="K18" s="91"/>
      <c r="P18">
        <v>22.3</v>
      </c>
      <c r="Q18">
        <f t="shared" si="1"/>
        <v>2.9282511210762311E-2</v>
      </c>
      <c r="R18">
        <v>3</v>
      </c>
      <c r="U18" s="91"/>
    </row>
    <row r="19" spans="1:21" ht="15" thickBot="1" x14ac:dyDescent="0.25">
      <c r="A19" s="48" t="s">
        <v>18</v>
      </c>
      <c r="B19" s="46" t="s">
        <v>40</v>
      </c>
      <c r="C19">
        <v>3</v>
      </c>
      <c r="D19">
        <v>8</v>
      </c>
      <c r="F19">
        <v>3.5470000000000002</v>
      </c>
      <c r="G19">
        <v>2.99</v>
      </c>
      <c r="H19" s="9">
        <f t="shared" si="0"/>
        <v>0.55699999999999994</v>
      </c>
      <c r="K19" s="91"/>
      <c r="P19">
        <v>19.8</v>
      </c>
      <c r="Q19">
        <f t="shared" si="1"/>
        <v>2.8131313131313129E-2</v>
      </c>
      <c r="R19">
        <v>3</v>
      </c>
      <c r="U19" s="91"/>
    </row>
    <row r="20" spans="1:21" ht="15" thickBot="1" x14ac:dyDescent="0.25">
      <c r="A20" s="48" t="s">
        <v>18</v>
      </c>
      <c r="B20" s="46" t="s">
        <v>41</v>
      </c>
      <c r="C20">
        <v>3</v>
      </c>
      <c r="D20">
        <v>8.5</v>
      </c>
      <c r="F20">
        <v>3.3450000000000002</v>
      </c>
      <c r="G20">
        <v>2.73</v>
      </c>
      <c r="H20" s="9">
        <f t="shared" si="0"/>
        <v>0.61500000000000021</v>
      </c>
      <c r="K20" s="91"/>
      <c r="P20">
        <v>22</v>
      </c>
      <c r="Q20">
        <f t="shared" si="1"/>
        <v>2.7954545454545465E-2</v>
      </c>
      <c r="R20">
        <v>3</v>
      </c>
      <c r="U20" s="91"/>
    </row>
    <row r="21" spans="1:21" ht="15" thickBot="1" x14ac:dyDescent="0.25">
      <c r="A21" s="48" t="s">
        <v>18</v>
      </c>
      <c r="B21" s="46" t="s">
        <v>42</v>
      </c>
      <c r="C21">
        <v>3</v>
      </c>
      <c r="D21">
        <v>8</v>
      </c>
      <c r="F21">
        <v>3.198</v>
      </c>
      <c r="G21">
        <v>2.58</v>
      </c>
      <c r="H21" s="9">
        <f t="shared" si="0"/>
        <v>0.61799999999999988</v>
      </c>
      <c r="K21" s="91"/>
      <c r="P21">
        <v>20</v>
      </c>
      <c r="Q21">
        <f t="shared" si="1"/>
        <v>3.0899999999999993E-2</v>
      </c>
      <c r="R21">
        <v>3</v>
      </c>
      <c r="U21" s="91"/>
    </row>
    <row r="22" spans="1:21" ht="15" thickBot="1" x14ac:dyDescent="0.25">
      <c r="A22" s="48" t="s">
        <v>18</v>
      </c>
      <c r="B22" s="46" t="s">
        <v>43</v>
      </c>
      <c r="C22">
        <v>3</v>
      </c>
      <c r="D22">
        <v>9</v>
      </c>
      <c r="F22">
        <v>3.3959999999999999</v>
      </c>
      <c r="G22">
        <v>2.78</v>
      </c>
      <c r="H22" s="9">
        <f t="shared" si="0"/>
        <v>0.6160000000000001</v>
      </c>
      <c r="K22" s="91"/>
      <c r="P22">
        <v>19.2</v>
      </c>
      <c r="Q22">
        <f t="shared" si="1"/>
        <v>3.2083333333333339E-2</v>
      </c>
      <c r="R22">
        <v>3</v>
      </c>
      <c r="U22" s="91"/>
    </row>
    <row r="23" spans="1:21" ht="15" thickBot="1" x14ac:dyDescent="0.25">
      <c r="A23" s="48" t="s">
        <v>18</v>
      </c>
      <c r="B23" s="46" t="s">
        <v>44</v>
      </c>
      <c r="C23">
        <v>3</v>
      </c>
      <c r="D23">
        <v>8.5</v>
      </c>
      <c r="F23">
        <v>3.2810000000000001</v>
      </c>
      <c r="G23">
        <v>2.65</v>
      </c>
      <c r="H23" s="9">
        <f t="shared" si="0"/>
        <v>0.63100000000000023</v>
      </c>
      <c r="K23" s="91"/>
      <c r="P23">
        <v>20.9</v>
      </c>
      <c r="Q23">
        <f t="shared" si="1"/>
        <v>3.0191387559808627E-2</v>
      </c>
      <c r="R23">
        <v>3</v>
      </c>
      <c r="U23" s="91"/>
    </row>
    <row r="24" spans="1:21" ht="15" thickBot="1" x14ac:dyDescent="0.25">
      <c r="A24" s="48" t="s">
        <v>18</v>
      </c>
      <c r="B24" s="46" t="s">
        <v>45</v>
      </c>
      <c r="C24">
        <v>3</v>
      </c>
      <c r="D24">
        <v>8</v>
      </c>
      <c r="F24">
        <v>3.411</v>
      </c>
      <c r="G24">
        <v>2.91</v>
      </c>
      <c r="H24" s="9">
        <f t="shared" si="0"/>
        <v>0.50099999999999989</v>
      </c>
      <c r="K24" s="91"/>
      <c r="P24">
        <v>19.3</v>
      </c>
      <c r="Q24">
        <f t="shared" si="1"/>
        <v>2.595854922279792E-2</v>
      </c>
      <c r="R24">
        <v>3</v>
      </c>
      <c r="U24" s="91"/>
    </row>
    <row r="25" spans="1:21" ht="15" thickBot="1" x14ac:dyDescent="0.25">
      <c r="A25" s="55" t="s">
        <v>18</v>
      </c>
      <c r="B25" s="46" t="s">
        <v>46</v>
      </c>
      <c r="C25">
        <v>3</v>
      </c>
      <c r="D25">
        <v>8.5</v>
      </c>
      <c r="F25">
        <v>3.516</v>
      </c>
      <c r="G25">
        <v>2.89</v>
      </c>
      <c r="H25" s="9">
        <f t="shared" si="0"/>
        <v>0.62599999999999989</v>
      </c>
      <c r="K25" s="91"/>
      <c r="P25">
        <v>21</v>
      </c>
      <c r="Q25">
        <f t="shared" si="1"/>
        <v>2.9809523809523803E-2</v>
      </c>
      <c r="R25">
        <v>3</v>
      </c>
      <c r="U25" s="91"/>
    </row>
    <row r="26" spans="1:21" ht="15.75" thickBot="1" x14ac:dyDescent="0.3">
      <c r="A26" s="66" t="s">
        <v>18</v>
      </c>
      <c r="B26" s="67" t="s">
        <v>47</v>
      </c>
      <c r="C26">
        <v>4</v>
      </c>
      <c r="D26">
        <v>9</v>
      </c>
      <c r="E26">
        <f>AVERAGE(D26:D35)</f>
        <v>8.5500000000000007</v>
      </c>
      <c r="F26">
        <v>3.4</v>
      </c>
      <c r="G26">
        <v>2.8</v>
      </c>
      <c r="H26" s="9">
        <f t="shared" si="0"/>
        <v>0.60000000000000009</v>
      </c>
      <c r="J26">
        <f>AVERAGE(H26:H35)</f>
        <v>0.55489999999999995</v>
      </c>
      <c r="K26" s="91">
        <f>TTEST(H16:H25,H26:H35,2,2)</f>
        <v>5.8491330849627175E-2</v>
      </c>
      <c r="P26">
        <v>22.2</v>
      </c>
      <c r="Q26">
        <f t="shared" si="1"/>
        <v>2.7027027027027032E-2</v>
      </c>
      <c r="R26">
        <v>4</v>
      </c>
      <c r="S26">
        <f>AVERAGE(Q26:Q35)</f>
        <v>2.6301454085065477E-2</v>
      </c>
      <c r="T26" s="79">
        <f>TTEST(Q$6:Q$10,Q26:Q35,2,2)</f>
        <v>7.1419022589162132E-6</v>
      </c>
      <c r="U26" s="94">
        <f>TTEST(Q16:Q25,Q26:Q35,2,2)</f>
        <v>2.900731270007478E-2</v>
      </c>
    </row>
    <row r="27" spans="1:21" ht="15" thickBot="1" x14ac:dyDescent="0.25">
      <c r="A27" s="69" t="s">
        <v>18</v>
      </c>
      <c r="B27" s="67" t="s">
        <v>48</v>
      </c>
      <c r="C27">
        <v>4</v>
      </c>
      <c r="D27">
        <v>8.5</v>
      </c>
      <c r="F27">
        <v>3.286</v>
      </c>
      <c r="G27">
        <v>2.73</v>
      </c>
      <c r="H27" s="9">
        <f t="shared" si="0"/>
        <v>0.55600000000000005</v>
      </c>
      <c r="K27" s="91"/>
      <c r="P27">
        <v>21.5</v>
      </c>
      <c r="Q27">
        <f t="shared" si="1"/>
        <v>2.5860465116279072E-2</v>
      </c>
      <c r="R27">
        <v>4</v>
      </c>
      <c r="U27" s="91"/>
    </row>
    <row r="28" spans="1:21" ht="15" thickBot="1" x14ac:dyDescent="0.25">
      <c r="A28" s="69" t="s">
        <v>18</v>
      </c>
      <c r="B28" s="67" t="s">
        <v>49</v>
      </c>
      <c r="C28">
        <v>4</v>
      </c>
      <c r="D28">
        <v>8</v>
      </c>
      <c r="F28">
        <v>3.0339999999999998</v>
      </c>
      <c r="G28">
        <v>2.5499999999999998</v>
      </c>
      <c r="H28" s="9">
        <f t="shared" si="0"/>
        <v>0.48399999999999999</v>
      </c>
      <c r="K28" s="91"/>
      <c r="P28">
        <v>19.3</v>
      </c>
      <c r="Q28">
        <f t="shared" si="1"/>
        <v>2.5077720207253885E-2</v>
      </c>
      <c r="R28">
        <v>4</v>
      </c>
      <c r="U28" s="91"/>
    </row>
    <row r="29" spans="1:21" ht="15" thickBot="1" x14ac:dyDescent="0.25">
      <c r="A29" s="69" t="s">
        <v>18</v>
      </c>
      <c r="B29" s="67" t="s">
        <v>50</v>
      </c>
      <c r="C29">
        <v>4</v>
      </c>
      <c r="D29">
        <v>8.5</v>
      </c>
      <c r="F29">
        <v>3.16</v>
      </c>
      <c r="G29">
        <v>2.58</v>
      </c>
      <c r="H29" s="9">
        <f t="shared" si="0"/>
        <v>0.58000000000000007</v>
      </c>
      <c r="K29" s="91"/>
      <c r="P29">
        <v>21.2</v>
      </c>
      <c r="Q29">
        <f t="shared" si="1"/>
        <v>2.735849056603774E-2</v>
      </c>
      <c r="R29">
        <v>4</v>
      </c>
      <c r="U29" s="91"/>
    </row>
    <row r="30" spans="1:21" ht="15" thickBot="1" x14ac:dyDescent="0.25">
      <c r="A30" s="69" t="s">
        <v>18</v>
      </c>
      <c r="B30" s="67" t="s">
        <v>51</v>
      </c>
      <c r="C30">
        <v>4</v>
      </c>
      <c r="D30">
        <v>8.5</v>
      </c>
      <c r="F30">
        <v>2.8839999999999999</v>
      </c>
      <c r="G30">
        <v>2.38</v>
      </c>
      <c r="H30" s="9">
        <f t="shared" si="0"/>
        <v>0.504</v>
      </c>
      <c r="K30" s="91"/>
      <c r="P30">
        <v>20.5</v>
      </c>
      <c r="Q30">
        <f t="shared" si="1"/>
        <v>2.4585365853658538E-2</v>
      </c>
      <c r="R30">
        <v>4</v>
      </c>
      <c r="U30" s="91"/>
    </row>
    <row r="31" spans="1:21" ht="15" thickBot="1" x14ac:dyDescent="0.25">
      <c r="A31" s="69" t="s">
        <v>18</v>
      </c>
      <c r="B31" s="67" t="s">
        <v>52</v>
      </c>
      <c r="C31">
        <v>4</v>
      </c>
      <c r="D31">
        <v>8.5</v>
      </c>
      <c r="F31">
        <v>2.8690000000000002</v>
      </c>
      <c r="G31">
        <v>2.31</v>
      </c>
      <c r="H31" s="9">
        <f t="shared" si="0"/>
        <v>0.55900000000000016</v>
      </c>
      <c r="K31" s="91"/>
      <c r="P31">
        <v>20.100000000000001</v>
      </c>
      <c r="Q31">
        <f t="shared" si="1"/>
        <v>2.7810945273631846E-2</v>
      </c>
      <c r="R31">
        <v>4</v>
      </c>
      <c r="U31" s="91"/>
    </row>
    <row r="32" spans="1:21" ht="15" thickBot="1" x14ac:dyDescent="0.25">
      <c r="A32" s="69" t="s">
        <v>18</v>
      </c>
      <c r="B32" s="67" t="s">
        <v>53</v>
      </c>
      <c r="C32">
        <v>4</v>
      </c>
      <c r="D32">
        <v>9</v>
      </c>
      <c r="F32">
        <v>3.1859999999999999</v>
      </c>
      <c r="G32">
        <v>2.66</v>
      </c>
      <c r="H32" s="9">
        <f t="shared" si="0"/>
        <v>0.5259999999999998</v>
      </c>
      <c r="K32" s="91"/>
      <c r="P32">
        <v>21.6</v>
      </c>
      <c r="Q32">
        <f t="shared" si="1"/>
        <v>2.435185185185184E-2</v>
      </c>
      <c r="R32">
        <v>4</v>
      </c>
      <c r="U32" s="91"/>
    </row>
    <row r="33" spans="1:21" ht="15" thickBot="1" x14ac:dyDescent="0.25">
      <c r="A33" s="69" t="s">
        <v>18</v>
      </c>
      <c r="B33" s="67" t="s">
        <v>54</v>
      </c>
      <c r="C33">
        <v>4</v>
      </c>
      <c r="D33">
        <v>9</v>
      </c>
      <c r="F33">
        <v>3.1360000000000001</v>
      </c>
      <c r="G33">
        <v>2.58</v>
      </c>
      <c r="H33" s="9">
        <f t="shared" si="0"/>
        <v>0.55600000000000005</v>
      </c>
      <c r="K33" s="91"/>
      <c r="P33">
        <v>22.2</v>
      </c>
      <c r="Q33">
        <f t="shared" si="1"/>
        <v>2.5045045045045049E-2</v>
      </c>
      <c r="R33">
        <v>4</v>
      </c>
      <c r="U33" s="91"/>
    </row>
    <row r="34" spans="1:21" ht="15" thickBot="1" x14ac:dyDescent="0.25">
      <c r="A34" s="69" t="s">
        <v>18</v>
      </c>
      <c r="B34" s="67" t="s">
        <v>55</v>
      </c>
      <c r="C34">
        <v>4</v>
      </c>
      <c r="D34">
        <v>8</v>
      </c>
      <c r="F34">
        <v>3.004</v>
      </c>
      <c r="G34">
        <v>2.44</v>
      </c>
      <c r="H34" s="9">
        <f t="shared" si="0"/>
        <v>0.56400000000000006</v>
      </c>
      <c r="K34" s="91"/>
      <c r="P34">
        <v>21.5</v>
      </c>
      <c r="Q34">
        <f t="shared" si="1"/>
        <v>2.6232558139534887E-2</v>
      </c>
      <c r="R34">
        <v>4</v>
      </c>
      <c r="U34" s="91"/>
    </row>
    <row r="35" spans="1:21" ht="15" thickBot="1" x14ac:dyDescent="0.25">
      <c r="A35" s="72" t="s">
        <v>18</v>
      </c>
      <c r="B35" s="67" t="s">
        <v>56</v>
      </c>
      <c r="C35">
        <v>4</v>
      </c>
      <c r="D35">
        <v>8.5</v>
      </c>
      <c r="F35">
        <v>3.26</v>
      </c>
      <c r="G35">
        <v>2.64</v>
      </c>
      <c r="H35" s="9">
        <f t="shared" si="0"/>
        <v>0.61999999999999966</v>
      </c>
      <c r="K35" s="91"/>
      <c r="P35">
        <v>20.9</v>
      </c>
      <c r="Q35">
        <f t="shared" si="1"/>
        <v>2.9665071770334915E-2</v>
      </c>
      <c r="R35">
        <v>4</v>
      </c>
      <c r="U35" s="91"/>
    </row>
    <row r="36" spans="1:21" ht="15.75" thickBot="1" x14ac:dyDescent="0.3">
      <c r="A36" s="64" t="s">
        <v>18</v>
      </c>
      <c r="B36" s="61" t="s">
        <v>57</v>
      </c>
      <c r="C36">
        <v>5</v>
      </c>
      <c r="D36">
        <v>8</v>
      </c>
      <c r="E36">
        <f>AVERAGE(D36:D45)</f>
        <v>8.75</v>
      </c>
      <c r="F36">
        <v>2.9889999999999999</v>
      </c>
      <c r="G36">
        <v>2.61</v>
      </c>
      <c r="H36" s="9">
        <f t="shared" si="0"/>
        <v>0.379</v>
      </c>
      <c r="J36">
        <f>AVERAGE(H36:H45)</f>
        <v>0.46049999999999996</v>
      </c>
      <c r="K36" s="90">
        <f>TTEST(H36:H45,H16:H25,2,2)</f>
        <v>1.2635034695780993E-4</v>
      </c>
      <c r="P36">
        <v>19.899999999999999</v>
      </c>
      <c r="Q36">
        <f t="shared" si="1"/>
        <v>1.9045226130653268E-2</v>
      </c>
      <c r="R36">
        <v>5</v>
      </c>
      <c r="S36">
        <f>AVERAGE(Q36:Q45)</f>
        <v>2.4165921155449716E-2</v>
      </c>
      <c r="T36" s="94">
        <f>TTEST(Q$6:Q$10,Q36:Q45,2,2)</f>
        <v>2.412446271980084E-2</v>
      </c>
      <c r="U36" s="90">
        <f>TTEST(Q36:Q45,Q16:Q25,2,2)</f>
        <v>5.9445803401143764E-3</v>
      </c>
    </row>
    <row r="37" spans="1:21" ht="15" thickBot="1" x14ac:dyDescent="0.25">
      <c r="A37" s="64" t="s">
        <v>18</v>
      </c>
      <c r="B37" s="61" t="s">
        <v>58</v>
      </c>
      <c r="C37">
        <v>5</v>
      </c>
      <c r="D37">
        <v>10</v>
      </c>
      <c r="F37">
        <v>3.1989999999999998</v>
      </c>
      <c r="G37">
        <v>2.75</v>
      </c>
      <c r="H37" s="9">
        <f t="shared" si="0"/>
        <v>0.44899999999999984</v>
      </c>
      <c r="K37" s="91"/>
      <c r="P37">
        <v>18.100000000000001</v>
      </c>
      <c r="Q37">
        <f t="shared" si="1"/>
        <v>2.4806629834254135E-2</v>
      </c>
      <c r="R37">
        <v>5</v>
      </c>
    </row>
    <row r="38" spans="1:21" ht="15" thickBot="1" x14ac:dyDescent="0.25">
      <c r="A38" s="64" t="s">
        <v>18</v>
      </c>
      <c r="B38" s="61" t="s">
        <v>59</v>
      </c>
      <c r="C38">
        <v>5</v>
      </c>
      <c r="D38">
        <v>8.5</v>
      </c>
      <c r="F38">
        <v>3.24</v>
      </c>
      <c r="G38">
        <v>2.74</v>
      </c>
      <c r="H38" s="9">
        <f t="shared" si="0"/>
        <v>0.5</v>
      </c>
      <c r="P38">
        <v>20.3</v>
      </c>
      <c r="Q38">
        <f t="shared" si="1"/>
        <v>2.463054187192118E-2</v>
      </c>
      <c r="R38">
        <v>5</v>
      </c>
    </row>
    <row r="39" spans="1:21" ht="15" thickBot="1" x14ac:dyDescent="0.25">
      <c r="A39" s="64" t="s">
        <v>18</v>
      </c>
      <c r="B39" s="61" t="s">
        <v>60</v>
      </c>
      <c r="C39">
        <v>5</v>
      </c>
      <c r="D39">
        <v>8.5</v>
      </c>
      <c r="F39">
        <v>3.3010000000000002</v>
      </c>
      <c r="G39">
        <v>2.9</v>
      </c>
      <c r="H39" s="9">
        <f t="shared" si="0"/>
        <v>0.40100000000000025</v>
      </c>
      <c r="P39">
        <v>20.8</v>
      </c>
      <c r="Q39">
        <f t="shared" si="1"/>
        <v>1.9278846153846164E-2</v>
      </c>
      <c r="R39">
        <v>5</v>
      </c>
    </row>
    <row r="40" spans="1:21" ht="15" thickBot="1" x14ac:dyDescent="0.25">
      <c r="A40" s="64" t="s">
        <v>18</v>
      </c>
      <c r="B40" s="61" t="s">
        <v>61</v>
      </c>
      <c r="C40">
        <v>5</v>
      </c>
      <c r="D40">
        <v>9</v>
      </c>
      <c r="F40">
        <v>3.2530000000000001</v>
      </c>
      <c r="G40">
        <v>2.81</v>
      </c>
      <c r="H40" s="9">
        <f t="shared" si="0"/>
        <v>0.44300000000000006</v>
      </c>
      <c r="P40">
        <v>17.8</v>
      </c>
      <c r="Q40">
        <f t="shared" si="1"/>
        <v>2.4887640449438204E-2</v>
      </c>
      <c r="R40">
        <v>5</v>
      </c>
    </row>
    <row r="41" spans="1:21" ht="15" thickBot="1" x14ac:dyDescent="0.25">
      <c r="A41" s="64" t="s">
        <v>18</v>
      </c>
      <c r="B41" s="61" t="s">
        <v>62</v>
      </c>
      <c r="C41" s="87">
        <v>5</v>
      </c>
      <c r="D41" s="87"/>
      <c r="E41" s="87"/>
      <c r="F41" s="87"/>
      <c r="G41" s="87"/>
      <c r="I41" s="87"/>
      <c r="J41" s="87"/>
      <c r="K41" s="87"/>
      <c r="L41" s="87"/>
      <c r="M41" s="87"/>
      <c r="N41" s="87"/>
      <c r="O41" s="87"/>
      <c r="P41" s="87"/>
      <c r="R41" s="87">
        <v>5</v>
      </c>
    </row>
    <row r="42" spans="1:21" ht="15" thickBot="1" x14ac:dyDescent="0.25">
      <c r="A42" s="64" t="s">
        <v>18</v>
      </c>
      <c r="B42" s="61" t="s">
        <v>63</v>
      </c>
      <c r="C42">
        <v>5</v>
      </c>
      <c r="D42">
        <v>8.5</v>
      </c>
      <c r="F42">
        <v>3.0390000000000001</v>
      </c>
      <c r="G42">
        <v>2.58</v>
      </c>
      <c r="H42" s="9">
        <f t="shared" si="0"/>
        <v>0.45900000000000007</v>
      </c>
      <c r="P42">
        <v>18.5</v>
      </c>
      <c r="Q42">
        <f t="shared" si="1"/>
        <v>2.4810810810810813E-2</v>
      </c>
      <c r="R42">
        <v>5</v>
      </c>
    </row>
    <row r="43" spans="1:21" ht="15" thickBot="1" x14ac:dyDescent="0.25">
      <c r="A43" s="64" t="s">
        <v>18</v>
      </c>
      <c r="B43" s="61" t="s">
        <v>64</v>
      </c>
      <c r="C43" s="87">
        <v>5</v>
      </c>
      <c r="D43" s="87"/>
      <c r="E43" s="87"/>
      <c r="F43" s="87"/>
      <c r="G43" s="87"/>
      <c r="I43" s="87"/>
      <c r="J43" s="87"/>
      <c r="K43" s="87"/>
      <c r="L43" s="87"/>
      <c r="M43" s="87"/>
      <c r="N43" s="87"/>
      <c r="O43" s="87"/>
      <c r="P43" s="87"/>
      <c r="R43" s="87">
        <v>5</v>
      </c>
    </row>
    <row r="44" spans="1:21" ht="15" thickBot="1" x14ac:dyDescent="0.25">
      <c r="A44" s="64" t="s">
        <v>18</v>
      </c>
      <c r="B44" s="61" t="s">
        <v>65</v>
      </c>
      <c r="C44">
        <v>5</v>
      </c>
      <c r="D44">
        <v>8</v>
      </c>
      <c r="F44">
        <v>3.38</v>
      </c>
      <c r="G44">
        <v>2.7850000000000001</v>
      </c>
      <c r="H44" s="9">
        <f t="shared" si="0"/>
        <v>0.59499999999999975</v>
      </c>
      <c r="P44">
        <v>20.8</v>
      </c>
      <c r="Q44">
        <f t="shared" si="1"/>
        <v>2.8605769230769219E-2</v>
      </c>
      <c r="R44">
        <v>5</v>
      </c>
    </row>
    <row r="45" spans="1:21" ht="15" thickBot="1" x14ac:dyDescent="0.25">
      <c r="A45" s="64" t="s">
        <v>18</v>
      </c>
      <c r="B45" s="61" t="s">
        <v>66</v>
      </c>
      <c r="C45">
        <v>5</v>
      </c>
      <c r="D45">
        <v>9.5</v>
      </c>
      <c r="F45" s="11">
        <v>3.0979999999999999</v>
      </c>
      <c r="G45" s="11">
        <v>2.64</v>
      </c>
      <c r="H45" s="9">
        <f t="shared" si="0"/>
        <v>0.45799999999999974</v>
      </c>
      <c r="P45">
        <v>16.8</v>
      </c>
      <c r="Q45">
        <f t="shared" si="1"/>
        <v>2.7261904761904744E-2</v>
      </c>
      <c r="R45">
        <v>5</v>
      </c>
    </row>
    <row r="47" spans="1:21" x14ac:dyDescent="0.2">
      <c r="Q47" s="82"/>
    </row>
    <row r="48" spans="1:21" x14ac:dyDescent="0.2">
      <c r="Q48" s="82"/>
    </row>
    <row r="49" spans="17:17" x14ac:dyDescent="0.2">
      <c r="Q49" s="82"/>
    </row>
    <row r="50" spans="17:17" x14ac:dyDescent="0.2">
      <c r="Q50" s="82"/>
    </row>
    <row r="51" spans="17:17" x14ac:dyDescent="0.2">
      <c r="Q51" s="82"/>
    </row>
  </sheetData>
  <pageMargins left="0.7" right="0.7" top="0.75" bottom="0.75" header="0.3" footer="0.3"/>
  <pageSetup orientation="portrait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1"/>
  <sheetViews>
    <sheetView topLeftCell="A16" zoomScale="90" zoomScaleNormal="90" workbookViewId="0">
      <selection activeCell="N12" sqref="N12"/>
    </sheetView>
  </sheetViews>
  <sheetFormatPr defaultRowHeight="14.25" x14ac:dyDescent="0.2"/>
  <cols>
    <col min="3" max="3" width="15.125" bestFit="1" customWidth="1"/>
    <col min="7" max="8" width="12.25" bestFit="1" customWidth="1"/>
  </cols>
  <sheetData>
    <row r="1" spans="1:13" ht="15" x14ac:dyDescent="0.25">
      <c r="B1" t="s">
        <v>97</v>
      </c>
      <c r="C1" s="79" t="s">
        <v>98</v>
      </c>
      <c r="D1" s="79" t="s">
        <v>87</v>
      </c>
      <c r="E1" s="79" t="s">
        <v>99</v>
      </c>
      <c r="F1" s="79" t="s">
        <v>100</v>
      </c>
      <c r="G1" s="79" t="s">
        <v>95</v>
      </c>
      <c r="H1" s="79" t="s">
        <v>85</v>
      </c>
      <c r="I1" s="9" t="s">
        <v>101</v>
      </c>
      <c r="J1" s="9"/>
      <c r="K1" s="9"/>
      <c r="L1" s="9"/>
      <c r="M1" s="9"/>
    </row>
    <row r="2" spans="1:13" x14ac:dyDescent="0.2">
      <c r="A2" t="s">
        <v>102</v>
      </c>
      <c r="B2">
        <v>1</v>
      </c>
      <c r="C2">
        <v>8897</v>
      </c>
      <c r="D2">
        <v>80</v>
      </c>
      <c r="E2" s="85">
        <f>C2/D2</f>
        <v>111.21250000000001</v>
      </c>
      <c r="F2" s="85">
        <f>AVERAGE(E2:E6)</f>
        <v>96.26303254182109</v>
      </c>
    </row>
    <row r="3" spans="1:13" x14ac:dyDescent="0.2">
      <c r="A3" t="s">
        <v>103</v>
      </c>
      <c r="B3">
        <v>1</v>
      </c>
      <c r="C3">
        <v>6770</v>
      </c>
      <c r="D3">
        <v>83.3</v>
      </c>
      <c r="E3" s="85">
        <f t="shared" ref="E3:E41" si="0">C3/D3</f>
        <v>81.272509003601442</v>
      </c>
    </row>
    <row r="4" spans="1:13" x14ac:dyDescent="0.2">
      <c r="A4" t="s">
        <v>104</v>
      </c>
      <c r="B4">
        <v>1</v>
      </c>
      <c r="C4">
        <v>7501</v>
      </c>
      <c r="D4">
        <v>81.599999999999994</v>
      </c>
      <c r="E4" s="85">
        <f t="shared" si="0"/>
        <v>91.92401960784315</v>
      </c>
    </row>
    <row r="5" spans="1:13" x14ac:dyDescent="0.2">
      <c r="A5" t="s">
        <v>105</v>
      </c>
      <c r="B5">
        <v>1</v>
      </c>
      <c r="C5">
        <v>7597</v>
      </c>
      <c r="D5">
        <v>81.7</v>
      </c>
      <c r="E5" s="85">
        <f t="shared" si="0"/>
        <v>92.986536107711132</v>
      </c>
    </row>
    <row r="6" spans="1:13" x14ac:dyDescent="0.2">
      <c r="A6" t="s">
        <v>106</v>
      </c>
      <c r="B6">
        <v>1</v>
      </c>
      <c r="C6">
        <v>8272</v>
      </c>
      <c r="D6">
        <v>79.599999999999994</v>
      </c>
      <c r="E6" s="85">
        <f t="shared" si="0"/>
        <v>103.91959798994975</v>
      </c>
    </row>
    <row r="7" spans="1:13" ht="15" x14ac:dyDescent="0.25">
      <c r="A7" t="s">
        <v>107</v>
      </c>
      <c r="B7">
        <v>2</v>
      </c>
      <c r="C7">
        <v>11087</v>
      </c>
      <c r="D7">
        <v>78.7</v>
      </c>
      <c r="E7" s="85">
        <f t="shared" si="0"/>
        <v>140.87674714104193</v>
      </c>
      <c r="F7" s="85">
        <f>AVERAGE(E7:E11)</f>
        <v>131.99641974787534</v>
      </c>
      <c r="G7" s="79">
        <f>TTEST(E$2:E$6,E7:E11,2,2)</f>
        <v>4.5006997796886956E-4</v>
      </c>
      <c r="H7" s="79">
        <f>TTEST(E7:E11,E$12:E$21,2,2)</f>
        <v>5.2207107852885742E-12</v>
      </c>
    </row>
    <row r="8" spans="1:13" x14ac:dyDescent="0.2">
      <c r="A8" t="s">
        <v>108</v>
      </c>
      <c r="B8">
        <v>2</v>
      </c>
      <c r="C8">
        <v>10498</v>
      </c>
      <c r="D8">
        <v>76.599999999999994</v>
      </c>
      <c r="E8" s="85">
        <f t="shared" si="0"/>
        <v>137.04960835509141</v>
      </c>
    </row>
    <row r="9" spans="1:13" x14ac:dyDescent="0.2">
      <c r="A9" t="s">
        <v>109</v>
      </c>
      <c r="B9">
        <v>2</v>
      </c>
      <c r="C9">
        <v>9941</v>
      </c>
      <c r="D9">
        <v>80</v>
      </c>
      <c r="E9" s="85">
        <f t="shared" si="0"/>
        <v>124.2625</v>
      </c>
    </row>
    <row r="10" spans="1:13" x14ac:dyDescent="0.2">
      <c r="A10" t="s">
        <v>110</v>
      </c>
      <c r="B10">
        <v>2</v>
      </c>
      <c r="C10">
        <v>10032</v>
      </c>
      <c r="D10">
        <v>81.400000000000006</v>
      </c>
      <c r="E10" s="85">
        <f t="shared" si="0"/>
        <v>123.24324324324323</v>
      </c>
    </row>
    <row r="11" spans="1:13" x14ac:dyDescent="0.2">
      <c r="A11" t="s">
        <v>111</v>
      </c>
      <c r="B11">
        <v>2</v>
      </c>
      <c r="C11">
        <v>10764</v>
      </c>
      <c r="D11">
        <v>80</v>
      </c>
      <c r="E11" s="85">
        <f t="shared" si="0"/>
        <v>134.55000000000001</v>
      </c>
    </row>
    <row r="12" spans="1:13" ht="15" x14ac:dyDescent="0.25">
      <c r="A12" t="s">
        <v>112</v>
      </c>
      <c r="B12">
        <v>3</v>
      </c>
      <c r="C12">
        <v>3693</v>
      </c>
      <c r="D12">
        <v>81.599999999999994</v>
      </c>
      <c r="E12" s="85">
        <f t="shared" si="0"/>
        <v>45.257352941176471</v>
      </c>
      <c r="F12" s="85">
        <f>AVERAGE(E12:E21)</f>
        <v>47.899962846675983</v>
      </c>
      <c r="G12" s="79">
        <f>TTEST(E$2:E$6,E12:E21,2,2)</f>
        <v>6.3849604451942276E-8</v>
      </c>
    </row>
    <row r="13" spans="1:13" x14ac:dyDescent="0.2">
      <c r="A13" t="s">
        <v>113</v>
      </c>
      <c r="B13">
        <v>3</v>
      </c>
      <c r="C13">
        <v>4173</v>
      </c>
      <c r="D13">
        <v>82.3</v>
      </c>
      <c r="E13" s="85">
        <f t="shared" si="0"/>
        <v>50.704738760631834</v>
      </c>
    </row>
    <row r="14" spans="1:13" x14ac:dyDescent="0.2">
      <c r="A14" t="s">
        <v>114</v>
      </c>
      <c r="B14">
        <v>3</v>
      </c>
      <c r="C14">
        <v>4557</v>
      </c>
      <c r="D14">
        <v>81.400000000000006</v>
      </c>
      <c r="E14" s="85">
        <f t="shared" si="0"/>
        <v>55.982800982800981</v>
      </c>
    </row>
    <row r="15" spans="1:13" x14ac:dyDescent="0.2">
      <c r="A15" t="s">
        <v>115</v>
      </c>
      <c r="B15">
        <v>3</v>
      </c>
      <c r="C15">
        <v>3502</v>
      </c>
      <c r="D15">
        <v>77.8</v>
      </c>
      <c r="E15" s="85">
        <f t="shared" si="0"/>
        <v>45.012853470437022</v>
      </c>
    </row>
    <row r="16" spans="1:13" x14ac:dyDescent="0.2">
      <c r="A16" t="s">
        <v>116</v>
      </c>
      <c r="B16">
        <v>3</v>
      </c>
      <c r="C16">
        <v>4722</v>
      </c>
      <c r="D16">
        <v>81.400000000000006</v>
      </c>
      <c r="E16" s="85">
        <f t="shared" si="0"/>
        <v>58.009828009828006</v>
      </c>
    </row>
    <row r="17" spans="1:8" x14ac:dyDescent="0.2">
      <c r="A17" t="s">
        <v>117</v>
      </c>
      <c r="B17">
        <v>3</v>
      </c>
      <c r="C17">
        <v>3564</v>
      </c>
      <c r="D17">
        <v>79.5</v>
      </c>
      <c r="E17" s="85">
        <f t="shared" si="0"/>
        <v>44.830188679245282</v>
      </c>
    </row>
    <row r="18" spans="1:8" x14ac:dyDescent="0.2">
      <c r="A18" t="s">
        <v>118</v>
      </c>
      <c r="B18">
        <v>3</v>
      </c>
      <c r="C18">
        <v>4076</v>
      </c>
      <c r="D18">
        <v>78.099999999999994</v>
      </c>
      <c r="E18" s="85">
        <f t="shared" si="0"/>
        <v>52.189500640204869</v>
      </c>
    </row>
    <row r="19" spans="1:8" x14ac:dyDescent="0.2">
      <c r="A19" t="s">
        <v>119</v>
      </c>
      <c r="B19">
        <v>3</v>
      </c>
      <c r="C19">
        <v>3347</v>
      </c>
      <c r="D19">
        <v>78.099999999999994</v>
      </c>
      <c r="E19" s="85">
        <f t="shared" si="0"/>
        <v>42.855313700384123</v>
      </c>
    </row>
    <row r="20" spans="1:8" x14ac:dyDescent="0.2">
      <c r="A20" t="s">
        <v>120</v>
      </c>
      <c r="B20">
        <v>3</v>
      </c>
      <c r="C20">
        <v>3310</v>
      </c>
      <c r="D20">
        <v>80</v>
      </c>
      <c r="E20" s="85">
        <f t="shared" si="0"/>
        <v>41.375</v>
      </c>
    </row>
    <row r="21" spans="1:8" x14ac:dyDescent="0.2">
      <c r="A21" t="s">
        <v>121</v>
      </c>
      <c r="B21">
        <v>3</v>
      </c>
      <c r="C21">
        <v>3337</v>
      </c>
      <c r="D21">
        <v>78</v>
      </c>
      <c r="E21" s="85">
        <f t="shared" si="0"/>
        <v>42.782051282051285</v>
      </c>
    </row>
    <row r="22" spans="1:8" ht="15" x14ac:dyDescent="0.25">
      <c r="A22" t="s">
        <v>122</v>
      </c>
      <c r="B22">
        <v>4</v>
      </c>
      <c r="C22">
        <v>4649</v>
      </c>
      <c r="D22">
        <v>78.599999999999994</v>
      </c>
      <c r="E22" s="85">
        <f t="shared" si="0"/>
        <v>59.147582697201024</v>
      </c>
      <c r="F22" s="85">
        <f>AVERAGE(E22:E31)</f>
        <v>56.864646097487821</v>
      </c>
      <c r="G22" s="79">
        <f>TTEST(E$2:E$6,E22:E31,2,2)</f>
        <v>1.9041595017329741E-6</v>
      </c>
      <c r="H22" s="90">
        <f>TTEST(E22:E31,E$12:E$21,2,2)</f>
        <v>7.4801679024594963E-3</v>
      </c>
    </row>
    <row r="23" spans="1:8" x14ac:dyDescent="0.2">
      <c r="A23" t="s">
        <v>123</v>
      </c>
      <c r="B23">
        <v>4</v>
      </c>
      <c r="C23">
        <v>4718</v>
      </c>
      <c r="D23">
        <v>79.400000000000006</v>
      </c>
      <c r="E23" s="85">
        <f t="shared" si="0"/>
        <v>59.420654911838788</v>
      </c>
    </row>
    <row r="24" spans="1:8" x14ac:dyDescent="0.2">
      <c r="A24" t="s">
        <v>124</v>
      </c>
      <c r="B24">
        <v>4</v>
      </c>
      <c r="C24">
        <v>5936</v>
      </c>
      <c r="D24">
        <v>80</v>
      </c>
      <c r="E24" s="85">
        <f t="shared" si="0"/>
        <v>74.2</v>
      </c>
    </row>
    <row r="25" spans="1:8" x14ac:dyDescent="0.2">
      <c r="A25" t="s">
        <v>125</v>
      </c>
      <c r="B25">
        <v>4</v>
      </c>
      <c r="C25">
        <v>4410</v>
      </c>
      <c r="D25">
        <v>80.7</v>
      </c>
      <c r="E25" s="85">
        <f t="shared" si="0"/>
        <v>54.646840148698885</v>
      </c>
    </row>
    <row r="26" spans="1:8" x14ac:dyDescent="0.2">
      <c r="A26" t="s">
        <v>126</v>
      </c>
      <c r="B26">
        <v>4</v>
      </c>
      <c r="C26">
        <v>4174</v>
      </c>
      <c r="D26">
        <v>78.599999999999994</v>
      </c>
      <c r="E26" s="85">
        <f t="shared" si="0"/>
        <v>53.104325699745552</v>
      </c>
    </row>
    <row r="27" spans="1:8" x14ac:dyDescent="0.2">
      <c r="A27" t="s">
        <v>127</v>
      </c>
      <c r="B27">
        <v>4</v>
      </c>
      <c r="C27">
        <v>4171</v>
      </c>
      <c r="D27">
        <v>80.8</v>
      </c>
      <c r="E27" s="85">
        <f t="shared" si="0"/>
        <v>51.621287128712872</v>
      </c>
    </row>
    <row r="28" spans="1:8" x14ac:dyDescent="0.2">
      <c r="A28" t="s">
        <v>128</v>
      </c>
      <c r="B28">
        <v>4</v>
      </c>
      <c r="C28">
        <v>4779</v>
      </c>
      <c r="D28">
        <v>82.8</v>
      </c>
      <c r="E28" s="85">
        <f t="shared" si="0"/>
        <v>57.717391304347828</v>
      </c>
    </row>
    <row r="29" spans="1:8" x14ac:dyDescent="0.2">
      <c r="A29" t="s">
        <v>129</v>
      </c>
      <c r="B29">
        <v>4</v>
      </c>
      <c r="C29">
        <v>4614</v>
      </c>
      <c r="D29">
        <v>79.3</v>
      </c>
      <c r="E29" s="85">
        <f t="shared" si="0"/>
        <v>58.184110970996223</v>
      </c>
    </row>
    <row r="30" spans="1:8" x14ac:dyDescent="0.2">
      <c r="A30" t="s">
        <v>130</v>
      </c>
      <c r="B30">
        <v>4</v>
      </c>
      <c r="C30">
        <v>3805</v>
      </c>
      <c r="D30">
        <v>82.7</v>
      </c>
      <c r="E30" s="85">
        <f t="shared" si="0"/>
        <v>46.009673518742439</v>
      </c>
    </row>
    <row r="31" spans="1:8" x14ac:dyDescent="0.2">
      <c r="A31" t="s">
        <v>131</v>
      </c>
      <c r="B31">
        <v>4</v>
      </c>
      <c r="C31">
        <v>4444</v>
      </c>
      <c r="D31">
        <v>81.400000000000006</v>
      </c>
      <c r="E31" s="85">
        <f t="shared" si="0"/>
        <v>54.594594594594589</v>
      </c>
    </row>
    <row r="32" spans="1:8" ht="15" x14ac:dyDescent="0.25">
      <c r="A32" t="s">
        <v>132</v>
      </c>
      <c r="B32">
        <v>5</v>
      </c>
      <c r="C32">
        <v>3089</v>
      </c>
      <c r="D32">
        <v>80.099999999999994</v>
      </c>
      <c r="E32" s="85">
        <f t="shared" si="0"/>
        <v>38.564294631710368</v>
      </c>
      <c r="F32" s="85">
        <f>AVERAGE(E32:E41)</f>
        <v>49.081233615226104</v>
      </c>
      <c r="G32" s="79">
        <f>TTEST(E$2:E$6,E32:E41,2,2)</f>
        <v>7.3864570492374046E-6</v>
      </c>
      <c r="H32">
        <f>TTEST(E32:E41,E$12:E$21,2,2)</f>
        <v>0.75499323622133652</v>
      </c>
    </row>
    <row r="33" spans="1:5" x14ac:dyDescent="0.2">
      <c r="A33" t="s">
        <v>133</v>
      </c>
      <c r="B33">
        <v>5</v>
      </c>
      <c r="C33">
        <v>3988</v>
      </c>
      <c r="D33">
        <v>78.8</v>
      </c>
      <c r="E33" s="85">
        <f t="shared" si="0"/>
        <v>50.609137055837564</v>
      </c>
    </row>
    <row r="34" spans="1:5" x14ac:dyDescent="0.2">
      <c r="A34" t="s">
        <v>134</v>
      </c>
      <c r="B34">
        <v>5</v>
      </c>
      <c r="C34">
        <v>3905</v>
      </c>
      <c r="D34">
        <v>80.2</v>
      </c>
      <c r="E34" s="85">
        <f t="shared" si="0"/>
        <v>48.690773067331669</v>
      </c>
    </row>
    <row r="35" spans="1:5" x14ac:dyDescent="0.2">
      <c r="A35" t="s">
        <v>135</v>
      </c>
      <c r="B35">
        <v>5</v>
      </c>
      <c r="C35">
        <v>3179</v>
      </c>
      <c r="D35">
        <v>80</v>
      </c>
      <c r="E35" s="85">
        <f t="shared" si="0"/>
        <v>39.737499999999997</v>
      </c>
    </row>
    <row r="36" spans="1:5" x14ac:dyDescent="0.2">
      <c r="A36" t="s">
        <v>136</v>
      </c>
      <c r="B36">
        <v>5</v>
      </c>
      <c r="C36">
        <v>3254</v>
      </c>
      <c r="D36">
        <v>81.3</v>
      </c>
      <c r="E36" s="85">
        <f t="shared" si="0"/>
        <v>40.024600246002464</v>
      </c>
    </row>
    <row r="37" spans="1:5" x14ac:dyDescent="0.2">
      <c r="A37" s="87" t="s">
        <v>137</v>
      </c>
      <c r="B37" s="87">
        <v>5</v>
      </c>
      <c r="C37" s="87"/>
      <c r="D37" s="87"/>
      <c r="E37" s="85"/>
    </row>
    <row r="38" spans="1:5" x14ac:dyDescent="0.2">
      <c r="A38" t="s">
        <v>138</v>
      </c>
      <c r="B38">
        <v>5</v>
      </c>
      <c r="C38">
        <v>5584</v>
      </c>
      <c r="D38">
        <v>83</v>
      </c>
      <c r="E38" s="85">
        <f t="shared" si="0"/>
        <v>67.277108433734938</v>
      </c>
    </row>
    <row r="39" spans="1:5" x14ac:dyDescent="0.2">
      <c r="A39" s="87" t="s">
        <v>139</v>
      </c>
      <c r="B39" s="87">
        <v>5</v>
      </c>
      <c r="C39" s="87"/>
      <c r="D39" s="87"/>
      <c r="E39" s="85"/>
    </row>
    <row r="40" spans="1:5" x14ac:dyDescent="0.2">
      <c r="A40" t="s">
        <v>140</v>
      </c>
      <c r="B40">
        <v>5</v>
      </c>
      <c r="C40">
        <v>4548</v>
      </c>
      <c r="D40">
        <v>80.7</v>
      </c>
      <c r="E40" s="85">
        <f t="shared" si="0"/>
        <v>56.356877323420072</v>
      </c>
    </row>
    <row r="41" spans="1:5" x14ac:dyDescent="0.2">
      <c r="A41" t="s">
        <v>141</v>
      </c>
      <c r="B41" s="11">
        <v>5</v>
      </c>
      <c r="C41" s="11">
        <v>4142</v>
      </c>
      <c r="D41" s="11">
        <v>80.599999999999994</v>
      </c>
      <c r="E41" s="85">
        <f t="shared" si="0"/>
        <v>51.389578163771716</v>
      </c>
    </row>
  </sheetData>
  <pageMargins left="0.7" right="0.7" top="0.75" bottom="0.75" header="0.3" footer="0.3"/>
  <pageSetup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82"/>
  <sheetViews>
    <sheetView zoomScale="90" zoomScaleNormal="90" workbookViewId="0">
      <selection activeCell="H2" sqref="H2:H39"/>
    </sheetView>
  </sheetViews>
  <sheetFormatPr defaultRowHeight="14.25" x14ac:dyDescent="0.2"/>
  <cols>
    <col min="4" max="4" width="9.875" customWidth="1"/>
    <col min="10" max="10" width="11.125" customWidth="1"/>
    <col min="11" max="11" width="11.625" customWidth="1"/>
    <col min="12" max="13" width="13.5" customWidth="1"/>
  </cols>
  <sheetData>
    <row r="1" spans="1:13" ht="15" x14ac:dyDescent="0.25">
      <c r="A1" s="3" t="s">
        <v>148</v>
      </c>
      <c r="B1" s="3"/>
      <c r="C1" s="3" t="s">
        <v>143</v>
      </c>
      <c r="D1" s="3" t="s">
        <v>144</v>
      </c>
      <c r="E1" s="3" t="s">
        <v>145</v>
      </c>
      <c r="F1" s="3" t="s">
        <v>146</v>
      </c>
      <c r="G1" s="3" t="s">
        <v>96</v>
      </c>
      <c r="H1" s="3" t="s">
        <v>147</v>
      </c>
      <c r="J1" s="79" t="s">
        <v>150</v>
      </c>
      <c r="K1" s="3" t="s">
        <v>153</v>
      </c>
      <c r="L1" s="3" t="s">
        <v>154</v>
      </c>
      <c r="M1" s="3" t="s">
        <v>155</v>
      </c>
    </row>
    <row r="2" spans="1:13" x14ac:dyDescent="0.2">
      <c r="A2" t="s">
        <v>157</v>
      </c>
      <c r="B2" t="s">
        <v>197</v>
      </c>
      <c r="C2" t="s">
        <v>150</v>
      </c>
      <c r="D2" t="s">
        <v>241</v>
      </c>
      <c r="E2">
        <v>0.34158353978309092</v>
      </c>
      <c r="F2">
        <v>32.471328735351563</v>
      </c>
      <c r="G2">
        <v>1</v>
      </c>
      <c r="H2">
        <f t="shared" ref="H2:H39" si="0">F43-F2</f>
        <v>-14.890598297119141</v>
      </c>
      <c r="J2" t="s">
        <v>15</v>
      </c>
      <c r="K2" s="102">
        <f>2^(AVERAGE(H2:H6)-AVERAGE(H$2:H$6))</f>
        <v>1</v>
      </c>
    </row>
    <row r="3" spans="1:13" x14ac:dyDescent="0.2">
      <c r="A3" t="s">
        <v>158</v>
      </c>
      <c r="B3" t="s">
        <v>197</v>
      </c>
      <c r="C3" t="s">
        <v>150</v>
      </c>
      <c r="D3" t="s">
        <v>242</v>
      </c>
      <c r="E3">
        <v>0.34158353978309092</v>
      </c>
      <c r="F3">
        <v>33.446628570556641</v>
      </c>
      <c r="G3">
        <v>1</v>
      </c>
      <c r="H3">
        <f t="shared" si="0"/>
        <v>-16.119070053100586</v>
      </c>
      <c r="J3" t="s">
        <v>21</v>
      </c>
      <c r="K3" s="102">
        <f>2^(AVERAGE(H7:H11)-AVERAGE(H$2:H$6))</f>
        <v>1.5311127607754504</v>
      </c>
      <c r="L3" s="104">
        <f>TTEST(H$7:H$11,H2:H6,2,2)</f>
        <v>0.17050902710524907</v>
      </c>
    </row>
    <row r="4" spans="1:13" ht="15" x14ac:dyDescent="0.25">
      <c r="A4" t="s">
        <v>159</v>
      </c>
      <c r="B4" t="s">
        <v>197</v>
      </c>
      <c r="C4" t="s">
        <v>150</v>
      </c>
      <c r="D4" t="s">
        <v>243</v>
      </c>
      <c r="E4">
        <v>0.34158353978309092</v>
      </c>
      <c r="F4">
        <v>32.801307678222656</v>
      </c>
      <c r="G4">
        <v>1</v>
      </c>
      <c r="H4">
        <f t="shared" si="0"/>
        <v>-15.888515472412109</v>
      </c>
      <c r="J4" t="s">
        <v>149</v>
      </c>
      <c r="K4" s="102">
        <f>2^(AVERAGE(H12:H21)-AVERAGE(H$2:H$6))</f>
        <v>4.0385420801118643</v>
      </c>
      <c r="L4" s="103">
        <f>TTEST(H$2:H$6,H12:H21,2,2)</f>
        <v>3.0976783379371628E-5</v>
      </c>
    </row>
    <row r="5" spans="1:13" ht="15" x14ac:dyDescent="0.25">
      <c r="A5" t="s">
        <v>160</v>
      </c>
      <c r="B5" t="s">
        <v>197</v>
      </c>
      <c r="C5" t="s">
        <v>150</v>
      </c>
      <c r="D5" t="s">
        <v>244</v>
      </c>
      <c r="E5">
        <v>0.34158353978309092</v>
      </c>
      <c r="F5">
        <v>32.686393737792969</v>
      </c>
      <c r="G5">
        <v>1</v>
      </c>
      <c r="H5">
        <f t="shared" si="0"/>
        <v>-15.690258026123047</v>
      </c>
      <c r="J5" t="s">
        <v>151</v>
      </c>
      <c r="K5" s="102">
        <f>2^(AVERAGE(H22:H31)-AVERAGE(H$2:H$6))</f>
        <v>2.0366523279348123</v>
      </c>
      <c r="L5" s="103">
        <f>TTEST(H$2:H$6,H22:H31,2,2)</f>
        <v>3.7247177410640396E-2</v>
      </c>
      <c r="M5" s="103">
        <f>TTEST(H$12:H$21,H22:H31,2,2)</f>
        <v>5.7644643089316419E-3</v>
      </c>
    </row>
    <row r="6" spans="1:13" ht="15" x14ac:dyDescent="0.25">
      <c r="A6" t="s">
        <v>161</v>
      </c>
      <c r="B6" t="s">
        <v>197</v>
      </c>
      <c r="C6" t="s">
        <v>150</v>
      </c>
      <c r="D6" t="s">
        <v>245</v>
      </c>
      <c r="E6">
        <v>0.34158353978309092</v>
      </c>
      <c r="F6">
        <v>31.902666091918945</v>
      </c>
      <c r="G6">
        <v>1</v>
      </c>
      <c r="H6">
        <f t="shared" si="0"/>
        <v>-14.434288024902344</v>
      </c>
      <c r="J6" t="s">
        <v>152</v>
      </c>
      <c r="K6" s="102">
        <f>2^(AVERAGE(H32:H39)-AVERAGE(H$2:H$6))</f>
        <v>1.615409009022678</v>
      </c>
      <c r="L6" s="104">
        <f>TTEST(H$2:H$6,H32:H39,2,2)</f>
        <v>0.11750834050849636</v>
      </c>
      <c r="M6" s="103">
        <f>TTEST(H$12:H$21,H32:H39,2,2)</f>
        <v>3.5083055142501904E-4</v>
      </c>
    </row>
    <row r="7" spans="1:13" x14ac:dyDescent="0.2">
      <c r="A7" t="s">
        <v>162</v>
      </c>
      <c r="B7" t="s">
        <v>197</v>
      </c>
      <c r="C7" t="s">
        <v>150</v>
      </c>
      <c r="D7" t="s">
        <v>246</v>
      </c>
      <c r="E7">
        <v>0.34158353978309092</v>
      </c>
      <c r="F7">
        <v>31.47706413269043</v>
      </c>
      <c r="G7">
        <v>2</v>
      </c>
      <c r="H7">
        <f t="shared" si="0"/>
        <v>-14.742710113525391</v>
      </c>
    </row>
    <row r="8" spans="1:13" x14ac:dyDescent="0.2">
      <c r="A8" t="s">
        <v>163</v>
      </c>
      <c r="B8" t="s">
        <v>197</v>
      </c>
      <c r="C8" t="s">
        <v>150</v>
      </c>
      <c r="D8" t="s">
        <v>247</v>
      </c>
      <c r="E8">
        <v>0.34158353978309092</v>
      </c>
      <c r="F8">
        <v>32.584869384765625</v>
      </c>
      <c r="G8">
        <v>2</v>
      </c>
      <c r="H8">
        <f t="shared" si="0"/>
        <v>-15.31092643737793</v>
      </c>
    </row>
    <row r="9" spans="1:13" x14ac:dyDescent="0.2">
      <c r="A9" t="s">
        <v>164</v>
      </c>
      <c r="B9" t="s">
        <v>197</v>
      </c>
      <c r="C9" t="s">
        <v>150</v>
      </c>
      <c r="D9" t="s">
        <v>248</v>
      </c>
      <c r="E9">
        <v>0.34158353978309092</v>
      </c>
      <c r="F9">
        <v>31.944999694824219</v>
      </c>
      <c r="G9">
        <v>2</v>
      </c>
      <c r="H9">
        <f t="shared" si="0"/>
        <v>-15.302938461303711</v>
      </c>
    </row>
    <row r="10" spans="1:13" x14ac:dyDescent="0.2">
      <c r="A10" t="s">
        <v>165</v>
      </c>
      <c r="B10" t="s">
        <v>197</v>
      </c>
      <c r="C10" t="s">
        <v>150</v>
      </c>
      <c r="D10" t="s">
        <v>249</v>
      </c>
      <c r="E10">
        <v>0.34158353978309092</v>
      </c>
      <c r="F10">
        <v>30.788761138916016</v>
      </c>
      <c r="G10">
        <v>2</v>
      </c>
      <c r="H10">
        <f t="shared" si="0"/>
        <v>-13.925413131713867</v>
      </c>
    </row>
    <row r="11" spans="1:13" x14ac:dyDescent="0.2">
      <c r="A11" t="s">
        <v>166</v>
      </c>
      <c r="B11" t="s">
        <v>197</v>
      </c>
      <c r="C11" t="s">
        <v>150</v>
      </c>
      <c r="D11" t="s">
        <v>250</v>
      </c>
      <c r="E11">
        <v>0.34158353978309092</v>
      </c>
      <c r="F11">
        <v>31.856389999389648</v>
      </c>
      <c r="G11">
        <v>2</v>
      </c>
      <c r="H11">
        <f t="shared" si="0"/>
        <v>-14.667839050292969</v>
      </c>
    </row>
    <row r="12" spans="1:13" x14ac:dyDescent="0.2">
      <c r="A12" t="s">
        <v>167</v>
      </c>
      <c r="B12" t="s">
        <v>197</v>
      </c>
      <c r="C12" t="s">
        <v>150</v>
      </c>
      <c r="D12" t="s">
        <v>251</v>
      </c>
      <c r="E12">
        <v>0.34158353978309092</v>
      </c>
      <c r="F12">
        <v>30.832244873046875</v>
      </c>
      <c r="G12">
        <v>3</v>
      </c>
      <c r="H12">
        <f t="shared" si="0"/>
        <v>-13.239904403686523</v>
      </c>
    </row>
    <row r="13" spans="1:13" x14ac:dyDescent="0.2">
      <c r="A13" t="s">
        <v>168</v>
      </c>
      <c r="B13" t="s">
        <v>197</v>
      </c>
      <c r="C13" t="s">
        <v>150</v>
      </c>
      <c r="D13" t="s">
        <v>252</v>
      </c>
      <c r="E13">
        <v>0.34158353978309092</v>
      </c>
      <c r="F13">
        <v>31.949430465698242</v>
      </c>
      <c r="G13">
        <v>3</v>
      </c>
      <c r="H13">
        <f t="shared" si="0"/>
        <v>-13.604049682617188</v>
      </c>
    </row>
    <row r="14" spans="1:13" x14ac:dyDescent="0.2">
      <c r="A14" t="s">
        <v>169</v>
      </c>
      <c r="B14" t="s">
        <v>197</v>
      </c>
      <c r="C14" t="s">
        <v>150</v>
      </c>
      <c r="D14" t="s">
        <v>253</v>
      </c>
      <c r="E14">
        <v>0.34158353978309092</v>
      </c>
      <c r="F14">
        <v>31.062290191650391</v>
      </c>
      <c r="G14">
        <v>3</v>
      </c>
      <c r="H14">
        <f t="shared" si="0"/>
        <v>-13.416620254516602</v>
      </c>
    </row>
    <row r="15" spans="1:13" x14ac:dyDescent="0.2">
      <c r="A15" t="s">
        <v>170</v>
      </c>
      <c r="B15" t="s">
        <v>197</v>
      </c>
      <c r="C15" t="s">
        <v>150</v>
      </c>
      <c r="D15" t="s">
        <v>254</v>
      </c>
      <c r="E15">
        <v>0.34158353978309092</v>
      </c>
      <c r="F15">
        <v>31.754499435424805</v>
      </c>
      <c r="G15">
        <v>3</v>
      </c>
      <c r="H15">
        <f t="shared" si="0"/>
        <v>-14.038328170776367</v>
      </c>
    </row>
    <row r="16" spans="1:13" x14ac:dyDescent="0.2">
      <c r="A16" t="s">
        <v>171</v>
      </c>
      <c r="B16" t="s">
        <v>197</v>
      </c>
      <c r="C16" t="s">
        <v>150</v>
      </c>
      <c r="D16" t="s">
        <v>255</v>
      </c>
      <c r="E16">
        <v>0.34158353978309092</v>
      </c>
      <c r="F16">
        <v>31.322677612304688</v>
      </c>
      <c r="G16">
        <v>3</v>
      </c>
      <c r="H16">
        <f t="shared" si="0"/>
        <v>-13.90959358215332</v>
      </c>
    </row>
    <row r="17" spans="1:8" x14ac:dyDescent="0.2">
      <c r="A17" t="s">
        <v>172</v>
      </c>
      <c r="B17" t="s">
        <v>197</v>
      </c>
      <c r="C17" t="s">
        <v>150</v>
      </c>
      <c r="D17" t="s">
        <v>256</v>
      </c>
      <c r="E17">
        <v>0.34158353978309092</v>
      </c>
      <c r="F17">
        <v>29.700994491577148</v>
      </c>
      <c r="G17">
        <v>3</v>
      </c>
      <c r="H17">
        <f t="shared" si="0"/>
        <v>-12.215232849121094</v>
      </c>
    </row>
    <row r="18" spans="1:8" x14ac:dyDescent="0.2">
      <c r="A18" t="s">
        <v>173</v>
      </c>
      <c r="B18" t="s">
        <v>197</v>
      </c>
      <c r="C18" t="s">
        <v>150</v>
      </c>
      <c r="D18" t="s">
        <v>257</v>
      </c>
      <c r="E18">
        <v>0.34158353978309092</v>
      </c>
      <c r="F18">
        <v>30.124908447265625</v>
      </c>
      <c r="G18">
        <v>3</v>
      </c>
      <c r="H18">
        <f t="shared" si="0"/>
        <v>-13.460651397705078</v>
      </c>
    </row>
    <row r="19" spans="1:8" x14ac:dyDescent="0.2">
      <c r="A19" t="s">
        <v>174</v>
      </c>
      <c r="B19" t="s">
        <v>197</v>
      </c>
      <c r="C19" t="s">
        <v>150</v>
      </c>
      <c r="D19" t="s">
        <v>258</v>
      </c>
      <c r="E19">
        <v>0.34158353978309092</v>
      </c>
      <c r="F19">
        <v>31.106576919555664</v>
      </c>
      <c r="G19">
        <v>3</v>
      </c>
      <c r="H19">
        <f t="shared" si="0"/>
        <v>-13.739236831665039</v>
      </c>
    </row>
    <row r="20" spans="1:8" x14ac:dyDescent="0.2">
      <c r="A20" t="s">
        <v>175</v>
      </c>
      <c r="B20" t="s">
        <v>197</v>
      </c>
      <c r="C20" t="s">
        <v>150</v>
      </c>
      <c r="D20" t="s">
        <v>259</v>
      </c>
      <c r="E20">
        <v>0.34158353978309092</v>
      </c>
      <c r="F20">
        <v>31.163688659667969</v>
      </c>
      <c r="G20">
        <v>3</v>
      </c>
      <c r="H20">
        <f t="shared" si="0"/>
        <v>-13.381547927856445</v>
      </c>
    </row>
    <row r="21" spans="1:8" x14ac:dyDescent="0.2">
      <c r="A21" t="s">
        <v>176</v>
      </c>
      <c r="B21" t="s">
        <v>197</v>
      </c>
      <c r="C21" t="s">
        <v>150</v>
      </c>
      <c r="D21" t="s">
        <v>260</v>
      </c>
      <c r="E21">
        <v>0.34158353978309092</v>
      </c>
      <c r="F21">
        <v>30.661462783813477</v>
      </c>
      <c r="G21">
        <v>3</v>
      </c>
      <c r="H21">
        <f t="shared" si="0"/>
        <v>-12.901948928833008</v>
      </c>
    </row>
    <row r="22" spans="1:8" x14ac:dyDescent="0.2">
      <c r="A22" t="s">
        <v>177</v>
      </c>
      <c r="B22" t="s">
        <v>197</v>
      </c>
      <c r="C22" t="s">
        <v>150</v>
      </c>
      <c r="D22" t="s">
        <v>261</v>
      </c>
      <c r="E22">
        <v>0.34158353978309092</v>
      </c>
      <c r="F22">
        <v>32.303882598876953</v>
      </c>
      <c r="G22">
        <v>4</v>
      </c>
      <c r="H22">
        <f t="shared" si="0"/>
        <v>-13.707439422607422</v>
      </c>
    </row>
    <row r="23" spans="1:8" x14ac:dyDescent="0.2">
      <c r="A23" t="s">
        <v>178</v>
      </c>
      <c r="B23" t="s">
        <v>197</v>
      </c>
      <c r="C23" t="s">
        <v>150</v>
      </c>
      <c r="D23" t="s">
        <v>262</v>
      </c>
      <c r="E23">
        <v>0.34158353978309092</v>
      </c>
      <c r="F23">
        <v>31.324270248413086</v>
      </c>
      <c r="G23">
        <v>4</v>
      </c>
      <c r="H23">
        <f t="shared" si="0"/>
        <v>-14.586410522460938</v>
      </c>
    </row>
    <row r="24" spans="1:8" x14ac:dyDescent="0.2">
      <c r="A24" t="s">
        <v>179</v>
      </c>
      <c r="B24" t="s">
        <v>197</v>
      </c>
      <c r="C24" t="s">
        <v>150</v>
      </c>
      <c r="D24" t="s">
        <v>263</v>
      </c>
      <c r="E24">
        <v>0.34158353978309092</v>
      </c>
      <c r="F24">
        <v>32.280807495117188</v>
      </c>
      <c r="G24">
        <v>4</v>
      </c>
      <c r="H24">
        <f t="shared" si="0"/>
        <v>-15.268589019775391</v>
      </c>
    </row>
    <row r="25" spans="1:8" x14ac:dyDescent="0.2">
      <c r="A25" t="s">
        <v>180</v>
      </c>
      <c r="B25" t="s">
        <v>197</v>
      </c>
      <c r="C25" t="s">
        <v>150</v>
      </c>
      <c r="D25" t="s">
        <v>264</v>
      </c>
      <c r="E25">
        <v>0.34158353978309092</v>
      </c>
      <c r="F25">
        <v>32.26739501953125</v>
      </c>
      <c r="G25">
        <v>4</v>
      </c>
      <c r="H25">
        <f t="shared" si="0"/>
        <v>-14.263683319091797</v>
      </c>
    </row>
    <row r="26" spans="1:8" x14ac:dyDescent="0.2">
      <c r="A26" t="s">
        <v>181</v>
      </c>
      <c r="B26" t="s">
        <v>197</v>
      </c>
      <c r="C26" t="s">
        <v>150</v>
      </c>
      <c r="D26" t="s">
        <v>265</v>
      </c>
      <c r="E26">
        <v>0.34158353978309092</v>
      </c>
      <c r="F26">
        <v>31.977296829223633</v>
      </c>
      <c r="G26">
        <v>4</v>
      </c>
      <c r="H26">
        <f t="shared" si="0"/>
        <v>-15.546375274658203</v>
      </c>
    </row>
    <row r="27" spans="1:8" x14ac:dyDescent="0.2">
      <c r="A27" t="s">
        <v>182</v>
      </c>
      <c r="B27" t="s">
        <v>197</v>
      </c>
      <c r="C27" t="s">
        <v>150</v>
      </c>
      <c r="D27" t="s">
        <v>266</v>
      </c>
      <c r="E27">
        <v>0.34158353978309092</v>
      </c>
      <c r="F27">
        <v>31.587156295776367</v>
      </c>
      <c r="G27">
        <v>4</v>
      </c>
      <c r="H27">
        <f t="shared" si="0"/>
        <v>-14.966083526611328</v>
      </c>
    </row>
    <row r="28" spans="1:8" x14ac:dyDescent="0.2">
      <c r="A28" t="s">
        <v>183</v>
      </c>
      <c r="B28" t="s">
        <v>197</v>
      </c>
      <c r="C28" t="s">
        <v>150</v>
      </c>
      <c r="D28" t="s">
        <v>267</v>
      </c>
      <c r="E28">
        <v>0.34158353978309092</v>
      </c>
      <c r="F28">
        <v>31.272958755493164</v>
      </c>
      <c r="G28">
        <v>4</v>
      </c>
      <c r="H28">
        <f t="shared" si="0"/>
        <v>-14.006216049194336</v>
      </c>
    </row>
    <row r="29" spans="1:8" x14ac:dyDescent="0.2">
      <c r="A29" t="s">
        <v>184</v>
      </c>
      <c r="B29" t="s">
        <v>197</v>
      </c>
      <c r="C29" t="s">
        <v>150</v>
      </c>
      <c r="D29" t="s">
        <v>268</v>
      </c>
      <c r="E29">
        <v>0.34158353978309092</v>
      </c>
      <c r="F29">
        <v>31.535615921020508</v>
      </c>
      <c r="G29">
        <v>4</v>
      </c>
      <c r="H29">
        <f t="shared" si="0"/>
        <v>-14.715482711791992</v>
      </c>
    </row>
    <row r="30" spans="1:8" x14ac:dyDescent="0.2">
      <c r="A30" t="s">
        <v>185</v>
      </c>
      <c r="B30" t="s">
        <v>197</v>
      </c>
      <c r="C30" t="s">
        <v>150</v>
      </c>
      <c r="D30" t="s">
        <v>269</v>
      </c>
      <c r="E30">
        <v>0.34158353978309092</v>
      </c>
      <c r="F30">
        <v>33.492752075195313</v>
      </c>
      <c r="G30">
        <v>4</v>
      </c>
      <c r="H30">
        <f t="shared" si="0"/>
        <v>-14.109128952026367</v>
      </c>
    </row>
    <row r="31" spans="1:8" x14ac:dyDescent="0.2">
      <c r="A31" t="s">
        <v>186</v>
      </c>
      <c r="B31" t="s">
        <v>197</v>
      </c>
      <c r="C31" t="s">
        <v>150</v>
      </c>
      <c r="D31" t="s">
        <v>270</v>
      </c>
      <c r="E31">
        <v>0.34158353978309092</v>
      </c>
      <c r="F31">
        <v>30.796545028686523</v>
      </c>
      <c r="G31">
        <v>4</v>
      </c>
      <c r="H31">
        <f t="shared" si="0"/>
        <v>-12.614053726196289</v>
      </c>
    </row>
    <row r="32" spans="1:8" x14ac:dyDescent="0.2">
      <c r="A32" t="s">
        <v>187</v>
      </c>
      <c r="B32" t="s">
        <v>197</v>
      </c>
      <c r="C32" t="s">
        <v>150</v>
      </c>
      <c r="D32" t="s">
        <v>271</v>
      </c>
      <c r="E32">
        <v>0.34158353978309092</v>
      </c>
      <c r="F32">
        <v>31.314571380615234</v>
      </c>
      <c r="G32">
        <v>5</v>
      </c>
      <c r="H32">
        <f t="shared" si="0"/>
        <v>-14.354833602905273</v>
      </c>
    </row>
    <row r="33" spans="1:8" x14ac:dyDescent="0.2">
      <c r="A33" t="s">
        <v>188</v>
      </c>
      <c r="B33" t="s">
        <v>197</v>
      </c>
      <c r="C33" t="s">
        <v>150</v>
      </c>
      <c r="D33" t="s">
        <v>272</v>
      </c>
      <c r="E33">
        <v>0.34158353978309092</v>
      </c>
      <c r="F33">
        <v>32.052806854248047</v>
      </c>
      <c r="G33">
        <v>5</v>
      </c>
      <c r="H33">
        <f t="shared" si="0"/>
        <v>-14.850723266601563</v>
      </c>
    </row>
    <row r="34" spans="1:8" x14ac:dyDescent="0.2">
      <c r="A34" t="s">
        <v>189</v>
      </c>
      <c r="B34" t="s">
        <v>197</v>
      </c>
      <c r="C34" t="s">
        <v>150</v>
      </c>
      <c r="D34" t="s">
        <v>273</v>
      </c>
      <c r="E34">
        <v>0.34158353978309092</v>
      </c>
      <c r="F34">
        <v>31.998985290527344</v>
      </c>
      <c r="G34">
        <v>5</v>
      </c>
      <c r="H34">
        <f t="shared" si="0"/>
        <v>-14.979364395141602</v>
      </c>
    </row>
    <row r="35" spans="1:8" x14ac:dyDescent="0.2">
      <c r="A35" t="s">
        <v>190</v>
      </c>
      <c r="B35" t="s">
        <v>197</v>
      </c>
      <c r="C35" t="s">
        <v>150</v>
      </c>
      <c r="D35" t="s">
        <v>274</v>
      </c>
      <c r="E35">
        <v>0.34158353978309092</v>
      </c>
      <c r="F35">
        <v>31.345809936523438</v>
      </c>
      <c r="G35">
        <v>5</v>
      </c>
      <c r="H35">
        <f t="shared" si="0"/>
        <v>-13.363998413085938</v>
      </c>
    </row>
    <row r="36" spans="1:8" x14ac:dyDescent="0.2">
      <c r="A36" t="s">
        <v>191</v>
      </c>
      <c r="B36" t="s">
        <v>197</v>
      </c>
      <c r="C36" t="s">
        <v>150</v>
      </c>
      <c r="D36" t="s">
        <v>275</v>
      </c>
      <c r="E36">
        <v>0.34158353978309092</v>
      </c>
      <c r="F36">
        <v>31.780855178833008</v>
      </c>
      <c r="G36">
        <v>5</v>
      </c>
      <c r="H36">
        <f t="shared" si="0"/>
        <v>-14.896526336669922</v>
      </c>
    </row>
    <row r="37" spans="1:8" x14ac:dyDescent="0.2">
      <c r="A37" t="s">
        <v>192</v>
      </c>
      <c r="B37" t="s">
        <v>197</v>
      </c>
      <c r="C37" t="s">
        <v>150</v>
      </c>
      <c r="D37" t="s">
        <v>276</v>
      </c>
      <c r="E37">
        <v>0.34158353978309092</v>
      </c>
      <c r="F37">
        <v>32.505363464355469</v>
      </c>
      <c r="G37">
        <v>5</v>
      </c>
      <c r="H37">
        <f t="shared" si="0"/>
        <v>-15.940584182739258</v>
      </c>
    </row>
    <row r="38" spans="1:8" x14ac:dyDescent="0.2">
      <c r="A38" t="s">
        <v>193</v>
      </c>
      <c r="B38" t="s">
        <v>197</v>
      </c>
      <c r="C38" t="s">
        <v>150</v>
      </c>
      <c r="D38" t="s">
        <v>277</v>
      </c>
      <c r="E38">
        <v>0.34158353978309092</v>
      </c>
      <c r="F38">
        <v>31.806941986083984</v>
      </c>
      <c r="G38">
        <v>5</v>
      </c>
      <c r="H38">
        <f t="shared" si="0"/>
        <v>-14.64130973815918</v>
      </c>
    </row>
    <row r="39" spans="1:8" x14ac:dyDescent="0.2">
      <c r="A39" t="s">
        <v>194</v>
      </c>
      <c r="B39" t="s">
        <v>197</v>
      </c>
      <c r="C39" t="s">
        <v>150</v>
      </c>
      <c r="D39" t="s">
        <v>278</v>
      </c>
      <c r="E39">
        <v>0.34158353978309092</v>
      </c>
      <c r="F39">
        <v>31.338462829589844</v>
      </c>
      <c r="G39" s="11">
        <v>5</v>
      </c>
      <c r="H39">
        <f t="shared" si="0"/>
        <v>-14.673831939697266</v>
      </c>
    </row>
    <row r="40" spans="1:8" x14ac:dyDescent="0.2">
      <c r="A40" t="s">
        <v>195</v>
      </c>
      <c r="B40" t="s">
        <v>197</v>
      </c>
      <c r="C40" t="s">
        <v>150</v>
      </c>
      <c r="D40" s="11" t="s">
        <v>156</v>
      </c>
      <c r="E40">
        <v>0.34158353978309092</v>
      </c>
      <c r="F40" t="s">
        <v>199</v>
      </c>
    </row>
    <row r="41" spans="1:8" x14ac:dyDescent="0.2">
      <c r="A41" t="s">
        <v>196</v>
      </c>
      <c r="B41" t="s">
        <v>197</v>
      </c>
      <c r="C41" t="s">
        <v>150</v>
      </c>
      <c r="D41" s="11" t="s">
        <v>156</v>
      </c>
      <c r="E41">
        <v>0.34158353978309092</v>
      </c>
      <c r="F41" t="s">
        <v>199</v>
      </c>
    </row>
    <row r="42" spans="1:8" x14ac:dyDescent="0.2">
      <c r="D42" s="11"/>
      <c r="E42" t="s">
        <v>198</v>
      </c>
    </row>
    <row r="43" spans="1:8" x14ac:dyDescent="0.2">
      <c r="A43" t="s">
        <v>200</v>
      </c>
      <c r="B43" t="s">
        <v>197</v>
      </c>
      <c r="C43" t="s">
        <v>240</v>
      </c>
      <c r="D43" t="s">
        <v>241</v>
      </c>
      <c r="E43">
        <v>2.5661990710545708E-2</v>
      </c>
      <c r="F43">
        <v>17.580730438232422</v>
      </c>
      <c r="G43">
        <v>1</v>
      </c>
    </row>
    <row r="44" spans="1:8" x14ac:dyDescent="0.2">
      <c r="A44" t="s">
        <v>201</v>
      </c>
      <c r="B44" t="s">
        <v>197</v>
      </c>
      <c r="C44" t="s">
        <v>240</v>
      </c>
      <c r="D44" t="s">
        <v>242</v>
      </c>
      <c r="E44">
        <v>2.5661990710545708E-2</v>
      </c>
      <c r="F44">
        <v>17.327558517456055</v>
      </c>
      <c r="G44">
        <v>1</v>
      </c>
    </row>
    <row r="45" spans="1:8" x14ac:dyDescent="0.2">
      <c r="A45" t="s">
        <v>202</v>
      </c>
      <c r="B45" t="s">
        <v>197</v>
      </c>
      <c r="C45" t="s">
        <v>240</v>
      </c>
      <c r="D45" t="s">
        <v>243</v>
      </c>
      <c r="E45">
        <v>2.5661990710545708E-2</v>
      </c>
      <c r="F45">
        <v>16.912792205810547</v>
      </c>
      <c r="G45">
        <v>1</v>
      </c>
    </row>
    <row r="46" spans="1:8" x14ac:dyDescent="0.2">
      <c r="A46" t="s">
        <v>203</v>
      </c>
      <c r="B46" t="s">
        <v>197</v>
      </c>
      <c r="C46" t="s">
        <v>240</v>
      </c>
      <c r="D46" t="s">
        <v>244</v>
      </c>
      <c r="E46">
        <v>2.5661990710545708E-2</v>
      </c>
      <c r="F46">
        <v>16.996135711669922</v>
      </c>
      <c r="G46">
        <v>1</v>
      </c>
    </row>
    <row r="47" spans="1:8" x14ac:dyDescent="0.2">
      <c r="A47" t="s">
        <v>204</v>
      </c>
      <c r="B47" t="s">
        <v>197</v>
      </c>
      <c r="C47" t="s">
        <v>240</v>
      </c>
      <c r="D47" t="s">
        <v>245</v>
      </c>
      <c r="E47">
        <v>2.5661990710545708E-2</v>
      </c>
      <c r="F47">
        <v>17.468378067016602</v>
      </c>
      <c r="G47">
        <v>1</v>
      </c>
    </row>
    <row r="48" spans="1:8" x14ac:dyDescent="0.2">
      <c r="A48" t="s">
        <v>205</v>
      </c>
      <c r="B48" t="s">
        <v>197</v>
      </c>
      <c r="C48" t="s">
        <v>240</v>
      </c>
      <c r="D48" t="s">
        <v>246</v>
      </c>
      <c r="E48">
        <v>2.5661990710545708E-2</v>
      </c>
      <c r="F48">
        <v>16.734354019165039</v>
      </c>
      <c r="G48">
        <v>2</v>
      </c>
    </row>
    <row r="49" spans="1:7" x14ac:dyDescent="0.2">
      <c r="A49" t="s">
        <v>206</v>
      </c>
      <c r="B49" t="s">
        <v>197</v>
      </c>
      <c r="C49" t="s">
        <v>240</v>
      </c>
      <c r="D49" t="s">
        <v>247</v>
      </c>
      <c r="E49">
        <v>2.5661990710545708E-2</v>
      </c>
      <c r="F49">
        <v>17.273942947387695</v>
      </c>
      <c r="G49">
        <v>2</v>
      </c>
    </row>
    <row r="50" spans="1:7" x14ac:dyDescent="0.2">
      <c r="A50" t="s">
        <v>207</v>
      </c>
      <c r="B50" t="s">
        <v>197</v>
      </c>
      <c r="C50" t="s">
        <v>240</v>
      </c>
      <c r="D50" t="s">
        <v>248</v>
      </c>
      <c r="E50">
        <v>2.5661990710545708E-2</v>
      </c>
      <c r="F50">
        <v>16.642061233520508</v>
      </c>
      <c r="G50">
        <v>2</v>
      </c>
    </row>
    <row r="51" spans="1:7" x14ac:dyDescent="0.2">
      <c r="A51" t="s">
        <v>208</v>
      </c>
      <c r="B51" t="s">
        <v>197</v>
      </c>
      <c r="C51" t="s">
        <v>240</v>
      </c>
      <c r="D51" t="s">
        <v>249</v>
      </c>
      <c r="E51">
        <v>2.5661990710545708E-2</v>
      </c>
      <c r="F51">
        <v>16.863348007202148</v>
      </c>
      <c r="G51">
        <v>2</v>
      </c>
    </row>
    <row r="52" spans="1:7" x14ac:dyDescent="0.2">
      <c r="A52" t="s">
        <v>209</v>
      </c>
      <c r="B52" t="s">
        <v>197</v>
      </c>
      <c r="C52" t="s">
        <v>240</v>
      </c>
      <c r="D52" t="s">
        <v>250</v>
      </c>
      <c r="E52">
        <v>2.5661990710545708E-2</v>
      </c>
      <c r="F52">
        <v>17.18855094909668</v>
      </c>
      <c r="G52">
        <v>2</v>
      </c>
    </row>
    <row r="53" spans="1:7" x14ac:dyDescent="0.2">
      <c r="A53" t="s">
        <v>210</v>
      </c>
      <c r="B53" t="s">
        <v>197</v>
      </c>
      <c r="C53" t="s">
        <v>240</v>
      </c>
      <c r="D53" t="s">
        <v>251</v>
      </c>
      <c r="E53">
        <v>2.5661990710545708E-2</v>
      </c>
      <c r="F53">
        <v>17.592340469360352</v>
      </c>
      <c r="G53">
        <v>3</v>
      </c>
    </row>
    <row r="54" spans="1:7" x14ac:dyDescent="0.2">
      <c r="A54" t="s">
        <v>211</v>
      </c>
      <c r="B54" t="s">
        <v>197</v>
      </c>
      <c r="C54" t="s">
        <v>240</v>
      </c>
      <c r="D54" t="s">
        <v>252</v>
      </c>
      <c r="E54">
        <v>2.5661990710545708E-2</v>
      </c>
      <c r="F54">
        <v>18.345380783081055</v>
      </c>
      <c r="G54">
        <v>3</v>
      </c>
    </row>
    <row r="55" spans="1:7" x14ac:dyDescent="0.2">
      <c r="A55" t="s">
        <v>212</v>
      </c>
      <c r="B55" t="s">
        <v>197</v>
      </c>
      <c r="C55" t="s">
        <v>240</v>
      </c>
      <c r="D55" t="s">
        <v>253</v>
      </c>
      <c r="E55">
        <v>2.5661990710545708E-2</v>
      </c>
      <c r="F55">
        <v>17.645669937133789</v>
      </c>
      <c r="G55">
        <v>3</v>
      </c>
    </row>
    <row r="56" spans="1:7" x14ac:dyDescent="0.2">
      <c r="A56" t="s">
        <v>213</v>
      </c>
      <c r="B56" t="s">
        <v>197</v>
      </c>
      <c r="C56" t="s">
        <v>240</v>
      </c>
      <c r="D56" t="s">
        <v>254</v>
      </c>
      <c r="E56">
        <v>2.5661990710545708E-2</v>
      </c>
      <c r="F56">
        <v>17.716171264648438</v>
      </c>
      <c r="G56">
        <v>3</v>
      </c>
    </row>
    <row r="57" spans="1:7" x14ac:dyDescent="0.2">
      <c r="A57" t="s">
        <v>214</v>
      </c>
      <c r="B57" t="s">
        <v>197</v>
      </c>
      <c r="C57" t="s">
        <v>240</v>
      </c>
      <c r="D57" t="s">
        <v>255</v>
      </c>
      <c r="E57">
        <v>2.5661990710545708E-2</v>
      </c>
      <c r="F57">
        <v>17.413084030151367</v>
      </c>
      <c r="G57">
        <v>3</v>
      </c>
    </row>
    <row r="58" spans="1:7" x14ac:dyDescent="0.2">
      <c r="A58" t="s">
        <v>215</v>
      </c>
      <c r="B58" t="s">
        <v>197</v>
      </c>
      <c r="C58" t="s">
        <v>240</v>
      </c>
      <c r="D58" t="s">
        <v>256</v>
      </c>
      <c r="E58">
        <v>2.5661990710545708E-2</v>
      </c>
      <c r="F58">
        <v>17.485761642456055</v>
      </c>
      <c r="G58">
        <v>3</v>
      </c>
    </row>
    <row r="59" spans="1:7" x14ac:dyDescent="0.2">
      <c r="A59" t="s">
        <v>216</v>
      </c>
      <c r="B59" t="s">
        <v>197</v>
      </c>
      <c r="C59" t="s">
        <v>240</v>
      </c>
      <c r="D59" t="s">
        <v>257</v>
      </c>
      <c r="E59">
        <v>2.5661990710545708E-2</v>
      </c>
      <c r="F59">
        <v>16.664257049560547</v>
      </c>
      <c r="G59">
        <v>3</v>
      </c>
    </row>
    <row r="60" spans="1:7" x14ac:dyDescent="0.2">
      <c r="A60" t="s">
        <v>217</v>
      </c>
      <c r="B60" t="s">
        <v>197</v>
      </c>
      <c r="C60" t="s">
        <v>240</v>
      </c>
      <c r="D60" t="s">
        <v>258</v>
      </c>
      <c r="E60">
        <v>2.5661990710545708E-2</v>
      </c>
      <c r="F60">
        <v>17.367340087890625</v>
      </c>
      <c r="G60">
        <v>3</v>
      </c>
    </row>
    <row r="61" spans="1:7" x14ac:dyDescent="0.2">
      <c r="A61" t="s">
        <v>218</v>
      </c>
      <c r="B61" t="s">
        <v>197</v>
      </c>
      <c r="C61" t="s">
        <v>240</v>
      </c>
      <c r="D61" t="s">
        <v>259</v>
      </c>
      <c r="E61">
        <v>2.5661990710545708E-2</v>
      </c>
      <c r="F61">
        <v>17.782140731811523</v>
      </c>
      <c r="G61">
        <v>3</v>
      </c>
    </row>
    <row r="62" spans="1:7" x14ac:dyDescent="0.2">
      <c r="A62" t="s">
        <v>219</v>
      </c>
      <c r="B62" t="s">
        <v>197</v>
      </c>
      <c r="C62" t="s">
        <v>240</v>
      </c>
      <c r="D62" t="s">
        <v>260</v>
      </c>
      <c r="E62">
        <v>2.5661990710545708E-2</v>
      </c>
      <c r="F62">
        <v>17.759513854980469</v>
      </c>
      <c r="G62">
        <v>3</v>
      </c>
    </row>
    <row r="63" spans="1:7" x14ac:dyDescent="0.2">
      <c r="A63" t="s">
        <v>220</v>
      </c>
      <c r="B63" t="s">
        <v>197</v>
      </c>
      <c r="C63" t="s">
        <v>240</v>
      </c>
      <c r="D63" t="s">
        <v>261</v>
      </c>
      <c r="E63">
        <v>2.5661990710545708E-2</v>
      </c>
      <c r="F63">
        <v>18.596443176269531</v>
      </c>
      <c r="G63">
        <v>4</v>
      </c>
    </row>
    <row r="64" spans="1:7" x14ac:dyDescent="0.2">
      <c r="A64" t="s">
        <v>221</v>
      </c>
      <c r="B64" t="s">
        <v>197</v>
      </c>
      <c r="C64" t="s">
        <v>240</v>
      </c>
      <c r="D64" t="s">
        <v>262</v>
      </c>
      <c r="E64">
        <v>2.5661990710545708E-2</v>
      </c>
      <c r="F64">
        <v>16.737859725952148</v>
      </c>
      <c r="G64">
        <v>4</v>
      </c>
    </row>
    <row r="65" spans="1:7" x14ac:dyDescent="0.2">
      <c r="A65" t="s">
        <v>222</v>
      </c>
      <c r="B65" t="s">
        <v>197</v>
      </c>
      <c r="C65" t="s">
        <v>240</v>
      </c>
      <c r="D65" t="s">
        <v>263</v>
      </c>
      <c r="E65">
        <v>2.5661990710545708E-2</v>
      </c>
      <c r="F65">
        <v>17.012218475341797</v>
      </c>
      <c r="G65">
        <v>4</v>
      </c>
    </row>
    <row r="66" spans="1:7" x14ac:dyDescent="0.2">
      <c r="A66" t="s">
        <v>223</v>
      </c>
      <c r="B66" t="s">
        <v>197</v>
      </c>
      <c r="C66" t="s">
        <v>240</v>
      </c>
      <c r="D66" t="s">
        <v>264</v>
      </c>
      <c r="E66">
        <v>2.5661990710545708E-2</v>
      </c>
      <c r="F66">
        <v>18.003711700439453</v>
      </c>
      <c r="G66">
        <v>4</v>
      </c>
    </row>
    <row r="67" spans="1:7" x14ac:dyDescent="0.2">
      <c r="A67" t="s">
        <v>224</v>
      </c>
      <c r="B67" t="s">
        <v>197</v>
      </c>
      <c r="C67" t="s">
        <v>240</v>
      </c>
      <c r="D67" t="s">
        <v>265</v>
      </c>
      <c r="E67">
        <v>2.5661990710545708E-2</v>
      </c>
      <c r="F67">
        <v>16.43092155456543</v>
      </c>
      <c r="G67">
        <v>4</v>
      </c>
    </row>
    <row r="68" spans="1:7" x14ac:dyDescent="0.2">
      <c r="A68" t="s">
        <v>225</v>
      </c>
      <c r="B68" t="s">
        <v>197</v>
      </c>
      <c r="C68" t="s">
        <v>240</v>
      </c>
      <c r="D68" t="s">
        <v>266</v>
      </c>
      <c r="E68">
        <v>2.5661990710545708E-2</v>
      </c>
      <c r="F68">
        <v>16.621072769165039</v>
      </c>
      <c r="G68">
        <v>4</v>
      </c>
    </row>
    <row r="69" spans="1:7" x14ac:dyDescent="0.2">
      <c r="A69" t="s">
        <v>226</v>
      </c>
      <c r="B69" t="s">
        <v>197</v>
      </c>
      <c r="C69" t="s">
        <v>240</v>
      </c>
      <c r="D69" t="s">
        <v>267</v>
      </c>
      <c r="E69">
        <v>2.5661990710545708E-2</v>
      </c>
      <c r="F69">
        <v>17.266742706298828</v>
      </c>
      <c r="G69">
        <v>4</v>
      </c>
    </row>
    <row r="70" spans="1:7" x14ac:dyDescent="0.2">
      <c r="A70" t="s">
        <v>227</v>
      </c>
      <c r="B70" t="s">
        <v>197</v>
      </c>
      <c r="C70" t="s">
        <v>240</v>
      </c>
      <c r="D70" t="s">
        <v>268</v>
      </c>
      <c r="E70">
        <v>2.5661990710545708E-2</v>
      </c>
      <c r="F70">
        <v>16.820133209228516</v>
      </c>
      <c r="G70">
        <v>4</v>
      </c>
    </row>
    <row r="71" spans="1:7" x14ac:dyDescent="0.2">
      <c r="A71" t="s">
        <v>228</v>
      </c>
      <c r="B71" t="s">
        <v>197</v>
      </c>
      <c r="C71" t="s">
        <v>240</v>
      </c>
      <c r="D71" t="s">
        <v>269</v>
      </c>
      <c r="E71">
        <v>2.5661990710545708E-2</v>
      </c>
      <c r="F71">
        <v>19.383623123168945</v>
      </c>
      <c r="G71">
        <v>4</v>
      </c>
    </row>
    <row r="72" spans="1:7" x14ac:dyDescent="0.2">
      <c r="A72" t="s">
        <v>229</v>
      </c>
      <c r="B72" t="s">
        <v>197</v>
      </c>
      <c r="C72" t="s">
        <v>240</v>
      </c>
      <c r="D72" t="s">
        <v>270</v>
      </c>
      <c r="E72">
        <v>2.5661990710545708E-2</v>
      </c>
      <c r="F72">
        <v>18.182491302490234</v>
      </c>
      <c r="G72">
        <v>4</v>
      </c>
    </row>
    <row r="73" spans="1:7" x14ac:dyDescent="0.2">
      <c r="A73" t="s">
        <v>230</v>
      </c>
      <c r="B73" t="s">
        <v>197</v>
      </c>
      <c r="C73" t="s">
        <v>240</v>
      </c>
      <c r="D73" t="s">
        <v>271</v>
      </c>
      <c r="E73">
        <v>2.5661990710545708E-2</v>
      </c>
      <c r="F73">
        <v>16.959737777709961</v>
      </c>
      <c r="G73">
        <v>5</v>
      </c>
    </row>
    <row r="74" spans="1:7" x14ac:dyDescent="0.2">
      <c r="A74" t="s">
        <v>231</v>
      </c>
      <c r="B74" t="s">
        <v>197</v>
      </c>
      <c r="C74" t="s">
        <v>240</v>
      </c>
      <c r="D74" t="s">
        <v>272</v>
      </c>
      <c r="E74">
        <v>2.5661990710545708E-2</v>
      </c>
      <c r="F74">
        <v>17.202083587646484</v>
      </c>
      <c r="G74">
        <v>5</v>
      </c>
    </row>
    <row r="75" spans="1:7" x14ac:dyDescent="0.2">
      <c r="A75" t="s">
        <v>232</v>
      </c>
      <c r="B75" t="s">
        <v>197</v>
      </c>
      <c r="C75" t="s">
        <v>240</v>
      </c>
      <c r="D75" t="s">
        <v>273</v>
      </c>
      <c r="E75">
        <v>2.5661990710545708E-2</v>
      </c>
      <c r="F75">
        <v>17.019620895385742</v>
      </c>
      <c r="G75">
        <v>5</v>
      </c>
    </row>
    <row r="76" spans="1:7" x14ac:dyDescent="0.2">
      <c r="A76" t="s">
        <v>233</v>
      </c>
      <c r="B76" t="s">
        <v>197</v>
      </c>
      <c r="C76" t="s">
        <v>240</v>
      </c>
      <c r="D76" t="s">
        <v>274</v>
      </c>
      <c r="E76">
        <v>2.5661990710545708E-2</v>
      </c>
      <c r="F76">
        <v>17.9818115234375</v>
      </c>
      <c r="G76">
        <v>5</v>
      </c>
    </row>
    <row r="77" spans="1:7" x14ac:dyDescent="0.2">
      <c r="A77" t="s">
        <v>234</v>
      </c>
      <c r="B77" t="s">
        <v>197</v>
      </c>
      <c r="C77" t="s">
        <v>240</v>
      </c>
      <c r="D77" t="s">
        <v>275</v>
      </c>
      <c r="E77">
        <v>2.5661990710545708E-2</v>
      </c>
      <c r="F77">
        <v>16.884328842163086</v>
      </c>
      <c r="G77">
        <v>5</v>
      </c>
    </row>
    <row r="78" spans="1:7" x14ac:dyDescent="0.2">
      <c r="A78" t="s">
        <v>235</v>
      </c>
      <c r="B78" t="s">
        <v>197</v>
      </c>
      <c r="C78" t="s">
        <v>240</v>
      </c>
      <c r="D78" t="s">
        <v>276</v>
      </c>
      <c r="E78">
        <v>2.5661990710545708E-2</v>
      </c>
      <c r="F78">
        <v>16.564779281616211</v>
      </c>
      <c r="G78">
        <v>5</v>
      </c>
    </row>
    <row r="79" spans="1:7" x14ac:dyDescent="0.2">
      <c r="A79" t="s">
        <v>236</v>
      </c>
      <c r="B79" t="s">
        <v>197</v>
      </c>
      <c r="C79" t="s">
        <v>240</v>
      </c>
      <c r="D79" t="s">
        <v>277</v>
      </c>
      <c r="E79">
        <v>2.5661990710545708E-2</v>
      </c>
      <c r="F79">
        <v>17.165632247924805</v>
      </c>
      <c r="G79">
        <v>5</v>
      </c>
    </row>
    <row r="80" spans="1:7" x14ac:dyDescent="0.2">
      <c r="A80" t="s">
        <v>237</v>
      </c>
      <c r="B80" t="s">
        <v>197</v>
      </c>
      <c r="C80" t="s">
        <v>240</v>
      </c>
      <c r="D80" t="s">
        <v>278</v>
      </c>
      <c r="E80">
        <v>2.5661990710545708E-2</v>
      </c>
      <c r="F80">
        <v>16.664630889892578</v>
      </c>
      <c r="G80">
        <v>5</v>
      </c>
    </row>
    <row r="81" spans="1:6" x14ac:dyDescent="0.2">
      <c r="A81" t="s">
        <v>238</v>
      </c>
      <c r="B81" t="s">
        <v>197</v>
      </c>
      <c r="C81" t="s">
        <v>240</v>
      </c>
      <c r="D81" s="11" t="s">
        <v>156</v>
      </c>
      <c r="E81">
        <v>2.5661990710545708E-2</v>
      </c>
      <c r="F81" t="s">
        <v>199</v>
      </c>
    </row>
    <row r="82" spans="1:6" x14ac:dyDescent="0.2">
      <c r="A82" t="s">
        <v>239</v>
      </c>
      <c r="B82" t="s">
        <v>197</v>
      </c>
      <c r="C82" t="s">
        <v>240</v>
      </c>
      <c r="D82" s="11" t="s">
        <v>156</v>
      </c>
      <c r="E82">
        <v>2.5661990710545708E-2</v>
      </c>
      <c r="F82">
        <v>37.182212829589844</v>
      </c>
    </row>
  </sheetData>
  <pageMargins left="0.7" right="0.7" top="0.75" bottom="0.75" header="0.3" footer="0.3"/>
  <pageSetup scale="87" orientation="portrait" horizontalDpi="1200" verticalDpi="12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130"/>
  <sheetViews>
    <sheetView topLeftCell="A42" zoomScale="90" zoomScaleNormal="90" workbookViewId="0">
      <selection activeCell="H43" sqref="H43:H80"/>
    </sheetView>
  </sheetViews>
  <sheetFormatPr defaultRowHeight="14.25" x14ac:dyDescent="0.2"/>
  <cols>
    <col min="11" max="11" width="11.5" bestFit="1" customWidth="1"/>
    <col min="12" max="13" width="11.25" bestFit="1" customWidth="1"/>
  </cols>
  <sheetData>
    <row r="1" spans="1:13" ht="15" x14ac:dyDescent="0.25">
      <c r="A1" s="3" t="s">
        <v>279</v>
      </c>
      <c r="B1" s="3"/>
      <c r="C1" s="3" t="s">
        <v>143</v>
      </c>
      <c r="D1" s="3" t="s">
        <v>144</v>
      </c>
      <c r="E1" s="3" t="s">
        <v>145</v>
      </c>
      <c r="F1" s="3" t="s">
        <v>146</v>
      </c>
      <c r="G1" s="3" t="s">
        <v>96</v>
      </c>
      <c r="H1" s="3" t="s">
        <v>147</v>
      </c>
      <c r="J1" s="79" t="s">
        <v>282</v>
      </c>
      <c r="K1" s="3" t="s">
        <v>153</v>
      </c>
      <c r="L1" s="3" t="s">
        <v>154</v>
      </c>
      <c r="M1" s="3" t="s">
        <v>155</v>
      </c>
    </row>
    <row r="2" spans="1:13" x14ac:dyDescent="0.2">
      <c r="A2" t="s">
        <v>157</v>
      </c>
      <c r="B2" t="s">
        <v>197</v>
      </c>
      <c r="C2" t="s">
        <v>282</v>
      </c>
      <c r="D2" t="s">
        <v>241</v>
      </c>
      <c r="E2">
        <v>0.41749516931691566</v>
      </c>
      <c r="F2">
        <v>28.141124725341797</v>
      </c>
      <c r="G2">
        <v>1</v>
      </c>
      <c r="H2">
        <f t="shared" ref="H2:H39" si="0">F91-F2</f>
        <v>-10.560394287109375</v>
      </c>
      <c r="J2" t="s">
        <v>15</v>
      </c>
      <c r="K2" s="102">
        <f>2^(AVERAGE(H2:H6)-AVERAGE(H2:H6))</f>
        <v>1</v>
      </c>
    </row>
    <row r="3" spans="1:13" ht="15" x14ac:dyDescent="0.25">
      <c r="A3" t="s">
        <v>158</v>
      </c>
      <c r="B3" t="s">
        <v>197</v>
      </c>
      <c r="C3" t="s">
        <v>282</v>
      </c>
      <c r="D3" t="s">
        <v>242</v>
      </c>
      <c r="E3">
        <v>0.41749516931691566</v>
      </c>
      <c r="F3">
        <v>27.837202072143555</v>
      </c>
      <c r="G3">
        <v>1</v>
      </c>
      <c r="H3">
        <f t="shared" si="0"/>
        <v>-10.5096435546875</v>
      </c>
      <c r="J3" t="s">
        <v>21</v>
      </c>
      <c r="K3" s="102">
        <f>2^(AVERAGE(H7:H11)-AVERAGE(H2:H6))</f>
        <v>0.45523637028934083</v>
      </c>
      <c r="L3" s="103">
        <f>TTEST(H7:H11,H2:H6,2,2)</f>
        <v>3.3382602707943019E-3</v>
      </c>
    </row>
    <row r="4" spans="1:13" ht="15" x14ac:dyDescent="0.25">
      <c r="A4" t="s">
        <v>159</v>
      </c>
      <c r="B4" t="s">
        <v>197</v>
      </c>
      <c r="C4" t="s">
        <v>282</v>
      </c>
      <c r="D4" t="s">
        <v>243</v>
      </c>
      <c r="E4">
        <v>0.41749516931691566</v>
      </c>
      <c r="F4">
        <v>28.599836349487305</v>
      </c>
      <c r="G4">
        <v>1</v>
      </c>
      <c r="H4">
        <f t="shared" si="0"/>
        <v>-11.687044143676758</v>
      </c>
      <c r="J4" t="s">
        <v>149</v>
      </c>
      <c r="K4" s="102">
        <f>2^(AVERAGE(H12:H21)-AVERAGE(H2:H6))</f>
        <v>2.1074062381825698</v>
      </c>
      <c r="L4" s="103">
        <f>TTEST(H2:H6,H12:H21,2,2)</f>
        <v>3.1130456842195917E-4</v>
      </c>
    </row>
    <row r="5" spans="1:13" ht="15" x14ac:dyDescent="0.25">
      <c r="A5" t="s">
        <v>160</v>
      </c>
      <c r="B5" t="s">
        <v>197</v>
      </c>
      <c r="C5" t="s">
        <v>282</v>
      </c>
      <c r="D5" t="s">
        <v>244</v>
      </c>
      <c r="E5">
        <v>0.41749516931691566</v>
      </c>
      <c r="F5">
        <v>27.530422210693359</v>
      </c>
      <c r="G5">
        <v>1</v>
      </c>
      <c r="H5">
        <f t="shared" si="0"/>
        <v>-10.534286499023438</v>
      </c>
      <c r="J5" t="s">
        <v>151</v>
      </c>
      <c r="K5" s="102">
        <f>2^(AVERAGE(H22:H31)-AVERAGE(H2:H6))</f>
        <v>1.4306685665929433</v>
      </c>
      <c r="L5" s="103">
        <f>TTEST(H2:H6,H22:H31,2,2)</f>
        <v>5.11352192696643E-2</v>
      </c>
      <c r="M5" s="103">
        <f>TTEST(H12:H21,H22:H31,2,2)</f>
        <v>1.9327315594133291E-3</v>
      </c>
    </row>
    <row r="6" spans="1:13" ht="15" x14ac:dyDescent="0.25">
      <c r="A6" t="s">
        <v>161</v>
      </c>
      <c r="B6" t="s">
        <v>197</v>
      </c>
      <c r="C6" t="s">
        <v>282</v>
      </c>
      <c r="D6" t="s">
        <v>245</v>
      </c>
      <c r="E6">
        <v>0.41749516931691566</v>
      </c>
      <c r="F6">
        <v>27.733800888061523</v>
      </c>
      <c r="G6">
        <v>1</v>
      </c>
      <c r="H6">
        <f t="shared" si="0"/>
        <v>-10.265422821044922</v>
      </c>
      <c r="J6" t="s">
        <v>152</v>
      </c>
      <c r="K6" s="102">
        <f>2^(AVERAGE(H32:H39)-AVERAGE(H2:H6))</f>
        <v>1.4831107729427224</v>
      </c>
      <c r="L6" s="104">
        <f>TTEST(H2:H6,H32:H39,2,2)</f>
        <v>5.5465699589698818E-2</v>
      </c>
      <c r="M6" s="103">
        <f>TTEST(H12:H21,H32:H39,2,2)</f>
        <v>8.3105916266383272E-3</v>
      </c>
    </row>
    <row r="7" spans="1:13" x14ac:dyDescent="0.2">
      <c r="A7" t="s">
        <v>162</v>
      </c>
      <c r="B7" t="s">
        <v>197</v>
      </c>
      <c r="C7" t="s">
        <v>282</v>
      </c>
      <c r="D7" t="s">
        <v>246</v>
      </c>
      <c r="E7">
        <v>0.41749516931691566</v>
      </c>
      <c r="F7">
        <v>28.519662857055664</v>
      </c>
      <c r="G7">
        <v>2</v>
      </c>
      <c r="H7">
        <f t="shared" si="0"/>
        <v>-11.785308837890625</v>
      </c>
    </row>
    <row r="8" spans="1:13" x14ac:dyDescent="0.2">
      <c r="A8" t="s">
        <v>163</v>
      </c>
      <c r="B8" t="s">
        <v>197</v>
      </c>
      <c r="C8" t="s">
        <v>282</v>
      </c>
      <c r="D8" t="s">
        <v>247</v>
      </c>
      <c r="E8">
        <v>0.41749516931691566</v>
      </c>
      <c r="F8">
        <v>28.743000030517578</v>
      </c>
      <c r="G8">
        <v>2</v>
      </c>
      <c r="H8">
        <f t="shared" si="0"/>
        <v>-11.469057083129883</v>
      </c>
    </row>
    <row r="9" spans="1:13" x14ac:dyDescent="0.2">
      <c r="A9" t="s">
        <v>164</v>
      </c>
      <c r="B9" t="s">
        <v>197</v>
      </c>
      <c r="C9" t="s">
        <v>282</v>
      </c>
      <c r="D9" t="s">
        <v>248</v>
      </c>
      <c r="E9">
        <v>0.41749516931691566</v>
      </c>
      <c r="F9">
        <v>28.83488655090332</v>
      </c>
      <c r="G9">
        <v>2</v>
      </c>
      <c r="H9">
        <f t="shared" si="0"/>
        <v>-12.192825317382813</v>
      </c>
    </row>
    <row r="10" spans="1:13" x14ac:dyDescent="0.2">
      <c r="A10" t="s">
        <v>165</v>
      </c>
      <c r="B10" t="s">
        <v>197</v>
      </c>
      <c r="C10" t="s">
        <v>282</v>
      </c>
      <c r="D10" t="s">
        <v>249</v>
      </c>
      <c r="E10">
        <v>0.41749516931691566</v>
      </c>
      <c r="F10">
        <v>28.728269577026367</v>
      </c>
      <c r="G10">
        <v>2</v>
      </c>
      <c r="H10">
        <f t="shared" si="0"/>
        <v>-11.864921569824219</v>
      </c>
    </row>
    <row r="11" spans="1:13" x14ac:dyDescent="0.2">
      <c r="A11" t="s">
        <v>166</v>
      </c>
      <c r="B11" t="s">
        <v>197</v>
      </c>
      <c r="C11" t="s">
        <v>282</v>
      </c>
      <c r="D11" t="s">
        <v>250</v>
      </c>
      <c r="E11">
        <v>0.41749516931691566</v>
      </c>
      <c r="F11">
        <v>29.109790802001953</v>
      </c>
      <c r="G11">
        <v>2</v>
      </c>
      <c r="H11">
        <f t="shared" si="0"/>
        <v>-11.921239852905273</v>
      </c>
    </row>
    <row r="12" spans="1:13" x14ac:dyDescent="0.2">
      <c r="A12" t="s">
        <v>167</v>
      </c>
      <c r="B12" t="s">
        <v>197</v>
      </c>
      <c r="C12" t="s">
        <v>282</v>
      </c>
      <c r="D12" t="s">
        <v>251</v>
      </c>
      <c r="E12">
        <v>0.41749516931691566</v>
      </c>
      <c r="F12">
        <v>26.83802604675293</v>
      </c>
      <c r="G12">
        <v>3</v>
      </c>
      <c r="H12">
        <f t="shared" si="0"/>
        <v>-9.2456855773925781</v>
      </c>
    </row>
    <row r="13" spans="1:13" x14ac:dyDescent="0.2">
      <c r="A13" t="s">
        <v>168</v>
      </c>
      <c r="B13" t="s">
        <v>197</v>
      </c>
      <c r="C13" t="s">
        <v>282</v>
      </c>
      <c r="D13" t="s">
        <v>252</v>
      </c>
      <c r="E13">
        <v>0.41749516931691566</v>
      </c>
      <c r="F13">
        <v>28.170619964599609</v>
      </c>
      <c r="G13">
        <v>3</v>
      </c>
      <c r="H13">
        <f t="shared" si="0"/>
        <v>-9.8252391815185547</v>
      </c>
    </row>
    <row r="14" spans="1:13" x14ac:dyDescent="0.2">
      <c r="A14" t="s">
        <v>169</v>
      </c>
      <c r="B14" t="s">
        <v>197</v>
      </c>
      <c r="C14" t="s">
        <v>282</v>
      </c>
      <c r="D14" t="s">
        <v>253</v>
      </c>
      <c r="E14">
        <v>0.41749516931691566</v>
      </c>
      <c r="F14">
        <v>26.912805557250977</v>
      </c>
      <c r="G14">
        <v>3</v>
      </c>
      <c r="H14">
        <f t="shared" si="0"/>
        <v>-9.2671356201171875</v>
      </c>
    </row>
    <row r="15" spans="1:13" x14ac:dyDescent="0.2">
      <c r="A15" t="s">
        <v>170</v>
      </c>
      <c r="B15" t="s">
        <v>197</v>
      </c>
      <c r="C15" t="s">
        <v>282</v>
      </c>
      <c r="D15" t="s">
        <v>254</v>
      </c>
      <c r="E15">
        <v>0.41749516931691566</v>
      </c>
      <c r="F15">
        <v>27.344318389892578</v>
      </c>
      <c r="G15">
        <v>3</v>
      </c>
      <c r="H15">
        <f t="shared" si="0"/>
        <v>-9.6281471252441406</v>
      </c>
    </row>
    <row r="16" spans="1:13" x14ac:dyDescent="0.2">
      <c r="A16" t="s">
        <v>171</v>
      </c>
      <c r="B16" t="s">
        <v>197</v>
      </c>
      <c r="C16" t="s">
        <v>282</v>
      </c>
      <c r="D16" t="s">
        <v>255</v>
      </c>
      <c r="E16">
        <v>0.41749516931691566</v>
      </c>
      <c r="F16">
        <v>26.877897262573242</v>
      </c>
      <c r="G16">
        <v>3</v>
      </c>
      <c r="H16">
        <f t="shared" si="0"/>
        <v>-9.464813232421875</v>
      </c>
    </row>
    <row r="17" spans="1:8" x14ac:dyDescent="0.2">
      <c r="A17" t="s">
        <v>172</v>
      </c>
      <c r="B17" t="s">
        <v>197</v>
      </c>
      <c r="C17" t="s">
        <v>282</v>
      </c>
      <c r="D17" t="s">
        <v>256</v>
      </c>
      <c r="E17">
        <v>0.41749516931691566</v>
      </c>
      <c r="F17">
        <v>26.995485305786133</v>
      </c>
      <c r="G17">
        <v>3</v>
      </c>
      <c r="H17">
        <f t="shared" si="0"/>
        <v>-9.5097236633300781</v>
      </c>
    </row>
    <row r="18" spans="1:8" x14ac:dyDescent="0.2">
      <c r="A18" t="s">
        <v>173</v>
      </c>
      <c r="B18" t="s">
        <v>197</v>
      </c>
      <c r="C18" t="s">
        <v>282</v>
      </c>
      <c r="D18" t="s">
        <v>257</v>
      </c>
      <c r="E18">
        <v>0.41749516931691566</v>
      </c>
      <c r="F18">
        <v>26.309894561767578</v>
      </c>
      <c r="G18">
        <v>3</v>
      </c>
      <c r="H18">
        <f t="shared" si="0"/>
        <v>-9.6456375122070313</v>
      </c>
    </row>
    <row r="19" spans="1:8" x14ac:dyDescent="0.2">
      <c r="A19" t="s">
        <v>174</v>
      </c>
      <c r="B19" t="s">
        <v>197</v>
      </c>
      <c r="C19" t="s">
        <v>282</v>
      </c>
      <c r="D19" t="s">
        <v>258</v>
      </c>
      <c r="E19">
        <v>0.41749516931691566</v>
      </c>
      <c r="F19">
        <v>27.599363327026367</v>
      </c>
      <c r="G19">
        <v>3</v>
      </c>
      <c r="H19">
        <f t="shared" si="0"/>
        <v>-10.232023239135742</v>
      </c>
    </row>
    <row r="20" spans="1:8" x14ac:dyDescent="0.2">
      <c r="A20" t="s">
        <v>175</v>
      </c>
      <c r="B20" t="s">
        <v>197</v>
      </c>
      <c r="C20" t="s">
        <v>282</v>
      </c>
      <c r="D20" t="s">
        <v>259</v>
      </c>
      <c r="E20">
        <v>0.41749516931691566</v>
      </c>
      <c r="F20">
        <v>27.792247772216797</v>
      </c>
      <c r="G20">
        <v>3</v>
      </c>
      <c r="H20">
        <f t="shared" si="0"/>
        <v>-10.010107040405273</v>
      </c>
    </row>
    <row r="21" spans="1:8" x14ac:dyDescent="0.2">
      <c r="A21" t="s">
        <v>176</v>
      </c>
      <c r="B21" t="s">
        <v>197</v>
      </c>
      <c r="C21" t="s">
        <v>282</v>
      </c>
      <c r="D21" t="s">
        <v>260</v>
      </c>
      <c r="E21">
        <v>0.41749516931691566</v>
      </c>
      <c r="F21">
        <v>27.289899826049805</v>
      </c>
      <c r="G21">
        <v>3</v>
      </c>
      <c r="H21">
        <f t="shared" si="0"/>
        <v>-9.5303859710693359</v>
      </c>
    </row>
    <row r="22" spans="1:8" x14ac:dyDescent="0.2">
      <c r="A22" t="s">
        <v>177</v>
      </c>
      <c r="B22" t="s">
        <v>197</v>
      </c>
      <c r="C22" t="s">
        <v>282</v>
      </c>
      <c r="D22" t="s">
        <v>261</v>
      </c>
      <c r="E22">
        <v>0.41749516931691566</v>
      </c>
      <c r="F22">
        <v>28.312240600585938</v>
      </c>
      <c r="G22">
        <v>4</v>
      </c>
      <c r="H22">
        <f t="shared" si="0"/>
        <v>-9.7157974243164063</v>
      </c>
    </row>
    <row r="23" spans="1:8" x14ac:dyDescent="0.2">
      <c r="A23" t="s">
        <v>178</v>
      </c>
      <c r="B23" t="s">
        <v>197</v>
      </c>
      <c r="C23" t="s">
        <v>282</v>
      </c>
      <c r="D23" t="s">
        <v>262</v>
      </c>
      <c r="E23">
        <v>0.41749516931691566</v>
      </c>
      <c r="F23">
        <v>27.410270690917969</v>
      </c>
      <c r="G23">
        <v>4</v>
      </c>
      <c r="H23">
        <f t="shared" si="0"/>
        <v>-10.67241096496582</v>
      </c>
    </row>
    <row r="24" spans="1:8" x14ac:dyDescent="0.2">
      <c r="A24" t="s">
        <v>179</v>
      </c>
      <c r="B24" t="s">
        <v>197</v>
      </c>
      <c r="C24" t="s">
        <v>282</v>
      </c>
      <c r="D24" t="s">
        <v>263</v>
      </c>
      <c r="E24">
        <v>0.41749516931691566</v>
      </c>
      <c r="F24">
        <v>27.755916595458984</v>
      </c>
      <c r="G24">
        <v>4</v>
      </c>
      <c r="H24">
        <f t="shared" si="0"/>
        <v>-10.743698120117188</v>
      </c>
    </row>
    <row r="25" spans="1:8" x14ac:dyDescent="0.2">
      <c r="A25" t="s">
        <v>180</v>
      </c>
      <c r="B25" t="s">
        <v>197</v>
      </c>
      <c r="C25" t="s">
        <v>282</v>
      </c>
      <c r="D25" t="s">
        <v>264</v>
      </c>
      <c r="E25">
        <v>0.41749516931691566</v>
      </c>
      <c r="F25">
        <v>27.952905654907227</v>
      </c>
      <c r="G25">
        <v>4</v>
      </c>
      <c r="H25">
        <f t="shared" si="0"/>
        <v>-9.9491939544677734</v>
      </c>
    </row>
    <row r="26" spans="1:8" x14ac:dyDescent="0.2">
      <c r="A26" t="s">
        <v>181</v>
      </c>
      <c r="B26" t="s">
        <v>197</v>
      </c>
      <c r="C26" t="s">
        <v>282</v>
      </c>
      <c r="D26" t="s">
        <v>265</v>
      </c>
      <c r="E26">
        <v>0.41749516931691566</v>
      </c>
      <c r="F26">
        <v>27.01971435546875</v>
      </c>
      <c r="G26">
        <v>4</v>
      </c>
      <c r="H26">
        <f t="shared" si="0"/>
        <v>-10.58879280090332</v>
      </c>
    </row>
    <row r="27" spans="1:8" x14ac:dyDescent="0.2">
      <c r="A27" t="s">
        <v>182</v>
      </c>
      <c r="B27" t="s">
        <v>197</v>
      </c>
      <c r="C27" t="s">
        <v>282</v>
      </c>
      <c r="D27" t="s">
        <v>266</v>
      </c>
      <c r="E27">
        <v>0.41749516931691566</v>
      </c>
      <c r="F27">
        <v>26.392429351806641</v>
      </c>
      <c r="G27">
        <v>4</v>
      </c>
      <c r="H27">
        <f t="shared" si="0"/>
        <v>-9.7713565826416016</v>
      </c>
    </row>
    <row r="28" spans="1:8" x14ac:dyDescent="0.2">
      <c r="A28" t="s">
        <v>183</v>
      </c>
      <c r="B28" t="s">
        <v>197</v>
      </c>
      <c r="C28" t="s">
        <v>282</v>
      </c>
      <c r="D28" t="s">
        <v>267</v>
      </c>
      <c r="E28">
        <v>0.41749516931691566</v>
      </c>
      <c r="F28">
        <v>27.515451431274414</v>
      </c>
      <c r="G28">
        <v>4</v>
      </c>
      <c r="H28">
        <f t="shared" si="0"/>
        <v>-10.248708724975586</v>
      </c>
    </row>
    <row r="29" spans="1:8" x14ac:dyDescent="0.2">
      <c r="A29" t="s">
        <v>184</v>
      </c>
      <c r="B29" t="s">
        <v>197</v>
      </c>
      <c r="C29" t="s">
        <v>282</v>
      </c>
      <c r="D29" t="s">
        <v>268</v>
      </c>
      <c r="E29">
        <v>0.41749516931691566</v>
      </c>
      <c r="F29">
        <v>26.949987411499023</v>
      </c>
      <c r="G29">
        <v>4</v>
      </c>
      <c r="H29">
        <f t="shared" si="0"/>
        <v>-10.129854202270508</v>
      </c>
    </row>
    <row r="30" spans="1:8" x14ac:dyDescent="0.2">
      <c r="A30" t="s">
        <v>185</v>
      </c>
      <c r="B30" t="s">
        <v>197</v>
      </c>
      <c r="C30" t="s">
        <v>282</v>
      </c>
      <c r="D30" t="s">
        <v>269</v>
      </c>
      <c r="E30">
        <v>0.41749516931691566</v>
      </c>
      <c r="F30">
        <v>29.628934860229492</v>
      </c>
      <c r="G30">
        <v>4</v>
      </c>
      <c r="H30">
        <f t="shared" si="0"/>
        <v>-10.245311737060547</v>
      </c>
    </row>
    <row r="31" spans="1:8" x14ac:dyDescent="0.2">
      <c r="A31" t="s">
        <v>186</v>
      </c>
      <c r="B31" t="s">
        <v>197</v>
      </c>
      <c r="C31" t="s">
        <v>282</v>
      </c>
      <c r="D31" t="s">
        <v>270</v>
      </c>
      <c r="E31">
        <v>0.41749516931691566</v>
      </c>
      <c r="F31">
        <v>28.064054489135742</v>
      </c>
      <c r="G31">
        <v>4</v>
      </c>
      <c r="H31">
        <f t="shared" si="0"/>
        <v>-9.8815631866455078</v>
      </c>
    </row>
    <row r="32" spans="1:8" x14ac:dyDescent="0.2">
      <c r="A32" t="s">
        <v>187</v>
      </c>
      <c r="B32" t="s">
        <v>197</v>
      </c>
      <c r="C32" t="s">
        <v>282</v>
      </c>
      <c r="D32" t="s">
        <v>271</v>
      </c>
      <c r="E32">
        <v>0.41749516931691566</v>
      </c>
      <c r="F32">
        <v>27.198173522949219</v>
      </c>
      <c r="G32">
        <v>5</v>
      </c>
      <c r="H32">
        <f t="shared" si="0"/>
        <v>-10.238435745239258</v>
      </c>
    </row>
    <row r="33" spans="1:15" x14ac:dyDescent="0.2">
      <c r="A33" t="s">
        <v>188</v>
      </c>
      <c r="B33" t="s">
        <v>197</v>
      </c>
      <c r="C33" t="s">
        <v>282</v>
      </c>
      <c r="D33" t="s">
        <v>272</v>
      </c>
      <c r="E33">
        <v>0.41749516931691566</v>
      </c>
      <c r="F33">
        <v>27.050834655761719</v>
      </c>
      <c r="G33">
        <v>5</v>
      </c>
      <c r="H33">
        <f t="shared" si="0"/>
        <v>-9.8487510681152344</v>
      </c>
    </row>
    <row r="34" spans="1:15" x14ac:dyDescent="0.2">
      <c r="A34" t="s">
        <v>189</v>
      </c>
      <c r="B34" t="s">
        <v>197</v>
      </c>
      <c r="C34" t="s">
        <v>282</v>
      </c>
      <c r="D34" t="s">
        <v>273</v>
      </c>
      <c r="E34">
        <v>0.41749516931691566</v>
      </c>
      <c r="F34">
        <v>27.19776725769043</v>
      </c>
      <c r="G34">
        <v>5</v>
      </c>
      <c r="H34">
        <f t="shared" si="0"/>
        <v>-10.178146362304688</v>
      </c>
    </row>
    <row r="35" spans="1:15" x14ac:dyDescent="0.2">
      <c r="A35" t="s">
        <v>190</v>
      </c>
      <c r="B35" t="s">
        <v>197</v>
      </c>
      <c r="C35" t="s">
        <v>282</v>
      </c>
      <c r="D35" t="s">
        <v>274</v>
      </c>
      <c r="E35">
        <v>0.41749516931691566</v>
      </c>
      <c r="F35">
        <v>27.278310775756836</v>
      </c>
      <c r="G35">
        <v>5</v>
      </c>
      <c r="H35">
        <f t="shared" si="0"/>
        <v>-9.2964992523193359</v>
      </c>
    </row>
    <row r="36" spans="1:15" x14ac:dyDescent="0.2">
      <c r="A36" t="s">
        <v>191</v>
      </c>
      <c r="B36" t="s">
        <v>197</v>
      </c>
      <c r="C36" t="s">
        <v>282</v>
      </c>
      <c r="D36" t="s">
        <v>275</v>
      </c>
      <c r="E36">
        <v>0.41749516931691566</v>
      </c>
      <c r="F36">
        <v>27.138862609863281</v>
      </c>
      <c r="G36">
        <v>5</v>
      </c>
      <c r="H36">
        <f t="shared" si="0"/>
        <v>-10.254533767700195</v>
      </c>
    </row>
    <row r="37" spans="1:15" x14ac:dyDescent="0.2">
      <c r="A37" t="s">
        <v>192</v>
      </c>
      <c r="B37" t="s">
        <v>197</v>
      </c>
      <c r="C37" t="s">
        <v>282</v>
      </c>
      <c r="D37" t="s">
        <v>276</v>
      </c>
      <c r="E37">
        <v>0.41749516931691566</v>
      </c>
      <c r="F37">
        <v>27.145174026489258</v>
      </c>
      <c r="G37">
        <v>5</v>
      </c>
      <c r="H37">
        <f t="shared" si="0"/>
        <v>-10.580394744873047</v>
      </c>
    </row>
    <row r="38" spans="1:15" x14ac:dyDescent="0.2">
      <c r="A38" t="s">
        <v>193</v>
      </c>
      <c r="B38" t="s">
        <v>197</v>
      </c>
      <c r="C38" t="s">
        <v>282</v>
      </c>
      <c r="D38" t="s">
        <v>277</v>
      </c>
      <c r="E38">
        <v>0.41749516931691566</v>
      </c>
      <c r="F38">
        <v>27.633441925048828</v>
      </c>
      <c r="G38">
        <v>5</v>
      </c>
      <c r="H38">
        <f t="shared" si="0"/>
        <v>-10.467809677124023</v>
      </c>
    </row>
    <row r="39" spans="1:15" x14ac:dyDescent="0.2">
      <c r="A39" t="s">
        <v>194</v>
      </c>
      <c r="B39" t="s">
        <v>197</v>
      </c>
      <c r="C39" t="s">
        <v>282</v>
      </c>
      <c r="D39" t="s">
        <v>278</v>
      </c>
      <c r="E39">
        <v>0.41749516931691566</v>
      </c>
      <c r="F39">
        <v>26.941915512084961</v>
      </c>
      <c r="G39">
        <v>5</v>
      </c>
      <c r="H39">
        <f t="shared" si="0"/>
        <v>-10.277284622192383</v>
      </c>
    </row>
    <row r="40" spans="1:15" x14ac:dyDescent="0.2">
      <c r="A40" t="s">
        <v>195</v>
      </c>
      <c r="B40" t="s">
        <v>197</v>
      </c>
      <c r="C40" t="s">
        <v>282</v>
      </c>
      <c r="D40" s="11" t="s">
        <v>156</v>
      </c>
      <c r="E40">
        <v>0.41749516931691566</v>
      </c>
      <c r="F40" t="s">
        <v>199</v>
      </c>
    </row>
    <row r="41" spans="1:15" x14ac:dyDescent="0.2">
      <c r="A41" t="s">
        <v>196</v>
      </c>
      <c r="B41" t="s">
        <v>197</v>
      </c>
      <c r="C41" t="s">
        <v>282</v>
      </c>
      <c r="D41" s="11" t="s">
        <v>156</v>
      </c>
      <c r="E41">
        <v>0.41749516931691566</v>
      </c>
      <c r="F41" t="s">
        <v>199</v>
      </c>
    </row>
    <row r="42" spans="1:15" ht="15" x14ac:dyDescent="0.25">
      <c r="B42" t="s">
        <v>198</v>
      </c>
      <c r="C42" t="s">
        <v>198</v>
      </c>
      <c r="D42" s="11"/>
      <c r="E42" t="s">
        <v>198</v>
      </c>
      <c r="F42" t="s">
        <v>198</v>
      </c>
      <c r="J42" s="79" t="s">
        <v>284</v>
      </c>
      <c r="K42" s="3" t="s">
        <v>153</v>
      </c>
      <c r="L42" s="3" t="s">
        <v>154</v>
      </c>
      <c r="M42" s="3" t="s">
        <v>155</v>
      </c>
      <c r="O42" s="79" t="s">
        <v>285</v>
      </c>
    </row>
    <row r="43" spans="1:15" x14ac:dyDescent="0.2">
      <c r="A43" t="s">
        <v>200</v>
      </c>
      <c r="B43" t="s">
        <v>197</v>
      </c>
      <c r="C43" t="s">
        <v>283</v>
      </c>
      <c r="D43" t="s">
        <v>241</v>
      </c>
      <c r="E43">
        <v>0.22851016591576961</v>
      </c>
      <c r="F43">
        <v>25.733997344970703</v>
      </c>
      <c r="G43">
        <v>1</v>
      </c>
      <c r="H43">
        <f>F91-F43</f>
        <v>-8.1532669067382813</v>
      </c>
      <c r="J43" t="s">
        <v>15</v>
      </c>
      <c r="K43" s="102">
        <f>2^(AVERAGE(H43:H47)-AVERAGE(H43:H47))</f>
        <v>1</v>
      </c>
    </row>
    <row r="44" spans="1:15" x14ac:dyDescent="0.2">
      <c r="A44" t="s">
        <v>201</v>
      </c>
      <c r="B44" t="s">
        <v>197</v>
      </c>
      <c r="C44" t="s">
        <v>283</v>
      </c>
      <c r="D44" t="s">
        <v>242</v>
      </c>
      <c r="E44">
        <v>0.22851016591576961</v>
      </c>
      <c r="F44">
        <v>25.554437637329102</v>
      </c>
      <c r="G44">
        <v>1</v>
      </c>
      <c r="H44">
        <f t="shared" ref="H44:H80" si="1">F92-F44</f>
        <v>-8.2268791198730469</v>
      </c>
      <c r="J44" t="s">
        <v>21</v>
      </c>
      <c r="K44" s="102">
        <f>2^(AVERAGE(H48:H52)-AVERAGE(H43:H47))</f>
        <v>1.3924865779531592</v>
      </c>
      <c r="L44" s="104">
        <f>TTEST(H48:H52,H43:H47,2,2)</f>
        <v>0.11542618740007993</v>
      </c>
    </row>
    <row r="45" spans="1:15" ht="15" x14ac:dyDescent="0.25">
      <c r="A45" t="s">
        <v>202</v>
      </c>
      <c r="B45" t="s">
        <v>197</v>
      </c>
      <c r="C45" t="s">
        <v>283</v>
      </c>
      <c r="D45" t="s">
        <v>243</v>
      </c>
      <c r="E45">
        <v>0.22851016591576961</v>
      </c>
      <c r="F45">
        <v>24.315074920654297</v>
      </c>
      <c r="G45">
        <v>1</v>
      </c>
      <c r="H45">
        <f t="shared" si="1"/>
        <v>-7.40228271484375</v>
      </c>
      <c r="J45" t="s">
        <v>149</v>
      </c>
      <c r="K45" s="102">
        <f>2^(AVERAGE(H53:H62)-AVERAGE(H43:H47))</f>
        <v>2.1507515102593078</v>
      </c>
      <c r="L45" s="103">
        <f>TTEST(H43:H47,H53:H62,2,2)</f>
        <v>3.8500327764847558E-4</v>
      </c>
      <c r="O45" s="79"/>
    </row>
    <row r="46" spans="1:15" ht="15" x14ac:dyDescent="0.25">
      <c r="A46" t="s">
        <v>281</v>
      </c>
      <c r="B46" t="s">
        <v>197</v>
      </c>
      <c r="C46" t="s">
        <v>283</v>
      </c>
      <c r="D46" t="s">
        <v>244</v>
      </c>
      <c r="E46">
        <v>0.22851016591576961</v>
      </c>
      <c r="F46">
        <v>24.6820049285888</v>
      </c>
      <c r="G46">
        <v>1</v>
      </c>
      <c r="H46">
        <f t="shared" si="1"/>
        <v>-7.6858692169188778</v>
      </c>
      <c r="J46" t="s">
        <v>151</v>
      </c>
      <c r="K46" s="102">
        <f>2^(AVERAGE(H63:H72)-AVERAGE(H43:H47))</f>
        <v>1.5529846023955527</v>
      </c>
      <c r="L46" s="103">
        <f>TTEST(H43:H47,H63:H72,2,2)</f>
        <v>3.2436451737917815E-2</v>
      </c>
      <c r="M46" s="94">
        <f>TTEST(H53:H62,H63:H72,2,2)</f>
        <v>4.6299671630113677E-2</v>
      </c>
      <c r="O46" s="102">
        <f>2^(AVERAGE(H63:H72)-AVERAGE(H53:H62))</f>
        <v>0.72206602900783989</v>
      </c>
    </row>
    <row r="47" spans="1:15" ht="15" x14ac:dyDescent="0.25">
      <c r="A47" t="s">
        <v>204</v>
      </c>
      <c r="B47" t="s">
        <v>197</v>
      </c>
      <c r="C47" t="s">
        <v>283</v>
      </c>
      <c r="D47" t="s">
        <v>245</v>
      </c>
      <c r="E47">
        <v>0.22851016591576961</v>
      </c>
      <c r="F47">
        <v>25.036161422729492</v>
      </c>
      <c r="G47">
        <v>1</v>
      </c>
      <c r="H47">
        <f t="shared" si="1"/>
        <v>-7.5677833557128906</v>
      </c>
      <c r="J47" t="s">
        <v>152</v>
      </c>
      <c r="K47" s="102">
        <f>2^(AVERAGE(H73:H80)-AVERAGE(H43:H47))</f>
        <v>1.7902196678325462</v>
      </c>
      <c r="L47" s="103">
        <f>TTEST(H43:H47,H73:H80,2,2)</f>
        <v>1.8967066754494017E-2</v>
      </c>
      <c r="M47" s="104">
        <f>TTEST(H53:H62,H73:H80,2,2)</f>
        <v>0.30584603534737231</v>
      </c>
      <c r="O47" s="102">
        <f>2^(AVERAGE(H73:H80)-AVERAGE(H53:H62))</f>
        <v>0.83236936451887289</v>
      </c>
    </row>
    <row r="48" spans="1:15" x14ac:dyDescent="0.2">
      <c r="A48" t="s">
        <v>205</v>
      </c>
      <c r="B48" t="s">
        <v>197</v>
      </c>
      <c r="C48" t="s">
        <v>283</v>
      </c>
      <c r="D48" t="s">
        <v>246</v>
      </c>
      <c r="E48">
        <v>0.22851016591576961</v>
      </c>
      <c r="F48">
        <v>24.376152038574219</v>
      </c>
      <c r="G48">
        <v>2</v>
      </c>
      <c r="H48">
        <f t="shared" si="1"/>
        <v>-7.6417980194091797</v>
      </c>
    </row>
    <row r="49" spans="1:8" x14ac:dyDescent="0.2">
      <c r="A49" t="s">
        <v>206</v>
      </c>
      <c r="B49" t="s">
        <v>197</v>
      </c>
      <c r="C49" t="s">
        <v>283</v>
      </c>
      <c r="D49" t="s">
        <v>247</v>
      </c>
      <c r="E49">
        <v>0.22851016591576961</v>
      </c>
      <c r="F49">
        <v>24.679620742797852</v>
      </c>
      <c r="G49">
        <v>2</v>
      </c>
      <c r="H49">
        <f t="shared" si="1"/>
        <v>-7.4056777954101563</v>
      </c>
    </row>
    <row r="50" spans="1:8" x14ac:dyDescent="0.2">
      <c r="A50" t="s">
        <v>207</v>
      </c>
      <c r="B50" t="s">
        <v>197</v>
      </c>
      <c r="C50" t="s">
        <v>283</v>
      </c>
      <c r="D50" t="s">
        <v>248</v>
      </c>
      <c r="E50">
        <v>0.22851016591576961</v>
      </c>
      <c r="F50">
        <v>24.375556945800781</v>
      </c>
      <c r="G50">
        <v>2</v>
      </c>
      <c r="H50">
        <f t="shared" si="1"/>
        <v>-7.7334957122802734</v>
      </c>
    </row>
    <row r="51" spans="1:8" x14ac:dyDescent="0.2">
      <c r="A51" t="s">
        <v>208</v>
      </c>
      <c r="B51" t="s">
        <v>197</v>
      </c>
      <c r="C51" t="s">
        <v>283</v>
      </c>
      <c r="D51" t="s">
        <v>249</v>
      </c>
      <c r="E51">
        <v>0.22851016591576961</v>
      </c>
      <c r="F51">
        <v>23.377641677856445</v>
      </c>
      <c r="G51">
        <v>2</v>
      </c>
      <c r="H51">
        <f t="shared" si="1"/>
        <v>-6.5142936706542969</v>
      </c>
    </row>
    <row r="52" spans="1:8" x14ac:dyDescent="0.2">
      <c r="A52" t="s">
        <v>209</v>
      </c>
      <c r="B52" t="s">
        <v>197</v>
      </c>
      <c r="C52" t="s">
        <v>283</v>
      </c>
      <c r="D52" t="s">
        <v>250</v>
      </c>
      <c r="E52">
        <v>0.22851016591576961</v>
      </c>
      <c r="F52">
        <v>24.541049957275391</v>
      </c>
      <c r="G52">
        <v>2</v>
      </c>
      <c r="H52">
        <f t="shared" si="1"/>
        <v>-7.3524990081787109</v>
      </c>
    </row>
    <row r="53" spans="1:8" x14ac:dyDescent="0.2">
      <c r="A53" t="s">
        <v>210</v>
      </c>
      <c r="B53" t="s">
        <v>197</v>
      </c>
      <c r="C53" t="s">
        <v>283</v>
      </c>
      <c r="D53" t="s">
        <v>251</v>
      </c>
      <c r="E53">
        <v>0.22851016591576961</v>
      </c>
      <c r="F53">
        <v>24.106344223022461</v>
      </c>
      <c r="G53">
        <v>3</v>
      </c>
      <c r="H53">
        <f t="shared" si="1"/>
        <v>-6.5140037536621094</v>
      </c>
    </row>
    <row r="54" spans="1:8" x14ac:dyDescent="0.2">
      <c r="A54" t="s">
        <v>211</v>
      </c>
      <c r="B54" t="s">
        <v>197</v>
      </c>
      <c r="C54" t="s">
        <v>283</v>
      </c>
      <c r="D54" t="s">
        <v>252</v>
      </c>
      <c r="E54">
        <v>0.22851016591576961</v>
      </c>
      <c r="F54">
        <v>25.083227157592773</v>
      </c>
      <c r="G54">
        <v>3</v>
      </c>
      <c r="H54">
        <f t="shared" si="1"/>
        <v>-6.7378463745117188</v>
      </c>
    </row>
    <row r="55" spans="1:8" x14ac:dyDescent="0.2">
      <c r="A55" t="s">
        <v>212</v>
      </c>
      <c r="B55" t="s">
        <v>197</v>
      </c>
      <c r="C55" t="s">
        <v>283</v>
      </c>
      <c r="D55" t="s">
        <v>253</v>
      </c>
      <c r="E55">
        <v>0.22851016591576961</v>
      </c>
      <c r="F55">
        <v>24.279399871826172</v>
      </c>
      <c r="G55">
        <v>3</v>
      </c>
      <c r="H55">
        <f t="shared" si="1"/>
        <v>-6.6337299346923828</v>
      </c>
    </row>
    <row r="56" spans="1:8" x14ac:dyDescent="0.2">
      <c r="A56" t="s">
        <v>213</v>
      </c>
      <c r="B56" t="s">
        <v>197</v>
      </c>
      <c r="C56" t="s">
        <v>283</v>
      </c>
      <c r="D56" t="s">
        <v>254</v>
      </c>
      <c r="E56">
        <v>0.22851016591576961</v>
      </c>
      <c r="F56">
        <v>24.049484252929688</v>
      </c>
      <c r="G56">
        <v>3</v>
      </c>
      <c r="H56">
        <f t="shared" si="1"/>
        <v>-6.33331298828125</v>
      </c>
    </row>
    <row r="57" spans="1:8" x14ac:dyDescent="0.2">
      <c r="A57" t="s">
        <v>214</v>
      </c>
      <c r="B57" t="s">
        <v>197</v>
      </c>
      <c r="C57" t="s">
        <v>283</v>
      </c>
      <c r="D57" t="s">
        <v>255</v>
      </c>
      <c r="E57">
        <v>0.22851016591576961</v>
      </c>
      <c r="F57">
        <v>23.980983734130859</v>
      </c>
      <c r="G57">
        <v>3</v>
      </c>
      <c r="H57">
        <f t="shared" si="1"/>
        <v>-6.5678997039794922</v>
      </c>
    </row>
    <row r="58" spans="1:8" x14ac:dyDescent="0.2">
      <c r="A58" t="s">
        <v>215</v>
      </c>
      <c r="B58" t="s">
        <v>197</v>
      </c>
      <c r="C58" t="s">
        <v>283</v>
      </c>
      <c r="D58" t="s">
        <v>256</v>
      </c>
      <c r="E58">
        <v>0.22851016591576961</v>
      </c>
      <c r="F58">
        <v>23.275472640991211</v>
      </c>
      <c r="G58">
        <v>3</v>
      </c>
      <c r="H58">
        <f t="shared" si="1"/>
        <v>-5.7897109985351563</v>
      </c>
    </row>
    <row r="59" spans="1:8" x14ac:dyDescent="0.2">
      <c r="A59" t="s">
        <v>216</v>
      </c>
      <c r="B59" t="s">
        <v>197</v>
      </c>
      <c r="C59" t="s">
        <v>283</v>
      </c>
      <c r="D59" t="s">
        <v>257</v>
      </c>
      <c r="E59">
        <v>0.22851016591576961</v>
      </c>
      <c r="F59">
        <v>23.894756317138672</v>
      </c>
      <c r="G59">
        <v>3</v>
      </c>
      <c r="H59">
        <f t="shared" si="1"/>
        <v>-7.230499267578125</v>
      </c>
    </row>
    <row r="60" spans="1:8" x14ac:dyDescent="0.2">
      <c r="A60" t="s">
        <v>217</v>
      </c>
      <c r="B60" t="s">
        <v>197</v>
      </c>
      <c r="C60" t="s">
        <v>283</v>
      </c>
      <c r="D60" t="s">
        <v>258</v>
      </c>
      <c r="E60">
        <v>0.22851016591576961</v>
      </c>
      <c r="F60">
        <v>24.531232833862305</v>
      </c>
      <c r="G60">
        <v>3</v>
      </c>
      <c r="H60">
        <f t="shared" si="1"/>
        <v>-7.1638927459716797</v>
      </c>
    </row>
    <row r="61" spans="1:8" x14ac:dyDescent="0.2">
      <c r="A61" t="s">
        <v>218</v>
      </c>
      <c r="B61" t="s">
        <v>197</v>
      </c>
      <c r="C61" t="s">
        <v>283</v>
      </c>
      <c r="D61" t="s">
        <v>259</v>
      </c>
      <c r="E61">
        <v>0.22851016591576961</v>
      </c>
      <c r="F61">
        <v>25.020584106445313</v>
      </c>
      <c r="G61">
        <v>3</v>
      </c>
      <c r="H61">
        <f t="shared" si="1"/>
        <v>-7.2384433746337891</v>
      </c>
    </row>
    <row r="62" spans="1:8" x14ac:dyDescent="0.2">
      <c r="A62" t="s">
        <v>219</v>
      </c>
      <c r="B62" t="s">
        <v>197</v>
      </c>
      <c r="C62" t="s">
        <v>283</v>
      </c>
      <c r="D62" t="s">
        <v>260</v>
      </c>
      <c r="E62">
        <v>0.22851016591576961</v>
      </c>
      <c r="F62">
        <v>24.573928833007813</v>
      </c>
      <c r="G62">
        <v>3</v>
      </c>
      <c r="H62">
        <f t="shared" si="1"/>
        <v>-6.8144149780273438</v>
      </c>
    </row>
    <row r="63" spans="1:8" x14ac:dyDescent="0.2">
      <c r="A63" t="s">
        <v>220</v>
      </c>
      <c r="B63" t="s">
        <v>197</v>
      </c>
      <c r="C63" t="s">
        <v>283</v>
      </c>
      <c r="D63" t="s">
        <v>261</v>
      </c>
      <c r="E63">
        <v>0.22851016591576961</v>
      </c>
      <c r="F63">
        <v>25.001651763916016</v>
      </c>
      <c r="G63">
        <v>4</v>
      </c>
      <c r="H63">
        <f t="shared" si="1"/>
        <v>-6.4052085876464844</v>
      </c>
    </row>
    <row r="64" spans="1:8" x14ac:dyDescent="0.2">
      <c r="A64" t="s">
        <v>221</v>
      </c>
      <c r="B64" t="s">
        <v>197</v>
      </c>
      <c r="C64" t="s">
        <v>283</v>
      </c>
      <c r="D64" t="s">
        <v>262</v>
      </c>
      <c r="E64">
        <v>0.22851016591576961</v>
      </c>
      <c r="F64">
        <v>24.660678863525391</v>
      </c>
      <c r="G64">
        <v>4</v>
      </c>
      <c r="H64">
        <f t="shared" si="1"/>
        <v>-7.9228191375732422</v>
      </c>
    </row>
    <row r="65" spans="1:8" x14ac:dyDescent="0.2">
      <c r="A65" t="s">
        <v>222</v>
      </c>
      <c r="B65" t="s">
        <v>197</v>
      </c>
      <c r="C65" t="s">
        <v>283</v>
      </c>
      <c r="D65" t="s">
        <v>263</v>
      </c>
      <c r="E65">
        <v>0.22851016591576961</v>
      </c>
      <c r="F65">
        <v>24.148689270019531</v>
      </c>
      <c r="G65">
        <v>4</v>
      </c>
      <c r="H65">
        <f t="shared" si="1"/>
        <v>-7.1364707946777344</v>
      </c>
    </row>
    <row r="66" spans="1:8" x14ac:dyDescent="0.2">
      <c r="A66" t="s">
        <v>223</v>
      </c>
      <c r="B66" t="s">
        <v>197</v>
      </c>
      <c r="C66" t="s">
        <v>283</v>
      </c>
      <c r="D66" t="s">
        <v>264</v>
      </c>
      <c r="E66">
        <v>0.22851016591576961</v>
      </c>
      <c r="F66">
        <v>25.550579071044922</v>
      </c>
      <c r="G66">
        <v>4</v>
      </c>
      <c r="H66">
        <f t="shared" si="1"/>
        <v>-7.5468673706054688</v>
      </c>
    </row>
    <row r="67" spans="1:8" x14ac:dyDescent="0.2">
      <c r="A67" t="s">
        <v>224</v>
      </c>
      <c r="B67" t="s">
        <v>197</v>
      </c>
      <c r="C67" t="s">
        <v>283</v>
      </c>
      <c r="D67" t="s">
        <v>265</v>
      </c>
      <c r="E67">
        <v>0.22851016591576961</v>
      </c>
      <c r="F67">
        <v>24.389272689819336</v>
      </c>
      <c r="G67">
        <v>4</v>
      </c>
      <c r="H67">
        <f t="shared" si="1"/>
        <v>-7.9583511352539063</v>
      </c>
    </row>
    <row r="68" spans="1:8" x14ac:dyDescent="0.2">
      <c r="A68" t="s">
        <v>225</v>
      </c>
      <c r="B68" t="s">
        <v>197</v>
      </c>
      <c r="C68" t="s">
        <v>283</v>
      </c>
      <c r="D68" t="s">
        <v>266</v>
      </c>
      <c r="E68">
        <v>0.22851016591576961</v>
      </c>
      <c r="F68">
        <v>23.997119903564453</v>
      </c>
      <c r="G68">
        <v>4</v>
      </c>
      <c r="H68">
        <f t="shared" si="1"/>
        <v>-7.3760471343994141</v>
      </c>
    </row>
    <row r="69" spans="1:8" x14ac:dyDescent="0.2">
      <c r="A69" t="s">
        <v>226</v>
      </c>
      <c r="B69" t="s">
        <v>197</v>
      </c>
      <c r="C69" t="s">
        <v>283</v>
      </c>
      <c r="D69" t="s">
        <v>267</v>
      </c>
      <c r="E69">
        <v>0.22851016591576961</v>
      </c>
      <c r="F69">
        <v>23.854970932006836</v>
      </c>
      <c r="G69">
        <v>4</v>
      </c>
      <c r="H69">
        <f t="shared" si="1"/>
        <v>-6.5882282257080078</v>
      </c>
    </row>
    <row r="70" spans="1:8" x14ac:dyDescent="0.2">
      <c r="A70" t="s">
        <v>227</v>
      </c>
      <c r="B70" t="s">
        <v>197</v>
      </c>
      <c r="C70" t="s">
        <v>283</v>
      </c>
      <c r="D70" t="s">
        <v>268</v>
      </c>
      <c r="E70">
        <v>0.22851016591576961</v>
      </c>
      <c r="F70">
        <v>23.681009292602539</v>
      </c>
      <c r="G70">
        <v>4</v>
      </c>
      <c r="H70">
        <f t="shared" si="1"/>
        <v>-6.8608760833740234</v>
      </c>
    </row>
    <row r="71" spans="1:8" x14ac:dyDescent="0.2">
      <c r="A71" t="s">
        <v>228</v>
      </c>
      <c r="B71" t="s">
        <v>197</v>
      </c>
      <c r="C71" t="s">
        <v>283</v>
      </c>
      <c r="D71" t="s">
        <v>269</v>
      </c>
      <c r="E71">
        <v>0.22851016591576961</v>
      </c>
      <c r="F71">
        <v>26.207847595214844</v>
      </c>
      <c r="G71">
        <v>4</v>
      </c>
      <c r="H71">
        <f t="shared" si="1"/>
        <v>-6.8242244720458984</v>
      </c>
    </row>
    <row r="72" spans="1:8" x14ac:dyDescent="0.2">
      <c r="A72" t="s">
        <v>229</v>
      </c>
      <c r="B72" t="s">
        <v>197</v>
      </c>
      <c r="C72" t="s">
        <v>283</v>
      </c>
      <c r="D72" t="s">
        <v>270</v>
      </c>
      <c r="E72">
        <v>0.22851016591576961</v>
      </c>
      <c r="F72">
        <v>25.285125732421875</v>
      </c>
      <c r="G72">
        <v>4</v>
      </c>
      <c r="H72">
        <f t="shared" si="1"/>
        <v>-7.1026344299316406</v>
      </c>
    </row>
    <row r="73" spans="1:8" x14ac:dyDescent="0.2">
      <c r="A73" t="s">
        <v>230</v>
      </c>
      <c r="B73" t="s">
        <v>197</v>
      </c>
      <c r="C73" t="s">
        <v>283</v>
      </c>
      <c r="D73" t="s">
        <v>271</v>
      </c>
      <c r="E73">
        <v>0.22851016591576961</v>
      </c>
      <c r="F73">
        <v>24.000514984130859</v>
      </c>
      <c r="G73">
        <v>5</v>
      </c>
      <c r="H73">
        <f t="shared" si="1"/>
        <v>-7.0407772064208984</v>
      </c>
    </row>
    <row r="74" spans="1:8" x14ac:dyDescent="0.2">
      <c r="A74" t="s">
        <v>231</v>
      </c>
      <c r="B74" t="s">
        <v>197</v>
      </c>
      <c r="C74" t="s">
        <v>283</v>
      </c>
      <c r="D74" t="s">
        <v>272</v>
      </c>
      <c r="E74">
        <v>0.22851016591576961</v>
      </c>
      <c r="F74">
        <v>23.325662612915039</v>
      </c>
      <c r="G74">
        <v>5</v>
      </c>
      <c r="H74">
        <f t="shared" si="1"/>
        <v>-6.1235790252685547</v>
      </c>
    </row>
    <row r="75" spans="1:8" x14ac:dyDescent="0.2">
      <c r="A75" t="s">
        <v>232</v>
      </c>
      <c r="B75" t="s">
        <v>197</v>
      </c>
      <c r="C75" t="s">
        <v>283</v>
      </c>
      <c r="D75" t="s">
        <v>273</v>
      </c>
      <c r="E75">
        <v>0.22851016591576961</v>
      </c>
      <c r="F75">
        <v>24.746856689453125</v>
      </c>
      <c r="G75">
        <v>5</v>
      </c>
      <c r="H75">
        <f t="shared" si="1"/>
        <v>-7.7272357940673828</v>
      </c>
    </row>
    <row r="76" spans="1:8" x14ac:dyDescent="0.2">
      <c r="A76" t="s">
        <v>233</v>
      </c>
      <c r="B76" t="s">
        <v>197</v>
      </c>
      <c r="C76" t="s">
        <v>283</v>
      </c>
      <c r="D76" t="s">
        <v>274</v>
      </c>
      <c r="E76">
        <v>0.22851016591576961</v>
      </c>
      <c r="F76">
        <v>24.074686050415039</v>
      </c>
      <c r="G76">
        <v>5</v>
      </c>
      <c r="H76">
        <f t="shared" si="1"/>
        <v>-6.0928745269775391</v>
      </c>
    </row>
    <row r="77" spans="1:8" x14ac:dyDescent="0.2">
      <c r="A77" t="s">
        <v>234</v>
      </c>
      <c r="B77" t="s">
        <v>197</v>
      </c>
      <c r="C77" t="s">
        <v>283</v>
      </c>
      <c r="D77" t="s">
        <v>275</v>
      </c>
      <c r="E77">
        <v>0.22851016591576961</v>
      </c>
      <c r="F77">
        <v>23.883527755737305</v>
      </c>
      <c r="G77">
        <v>5</v>
      </c>
      <c r="H77">
        <f t="shared" si="1"/>
        <v>-6.9991989135742188</v>
      </c>
    </row>
    <row r="78" spans="1:8" x14ac:dyDescent="0.2">
      <c r="A78" t="s">
        <v>235</v>
      </c>
      <c r="B78" t="s">
        <v>197</v>
      </c>
      <c r="C78" t="s">
        <v>283</v>
      </c>
      <c r="D78" t="s">
        <v>276</v>
      </c>
      <c r="E78">
        <v>0.22851016591576961</v>
      </c>
      <c r="F78">
        <v>24.27525520324707</v>
      </c>
      <c r="G78">
        <v>5</v>
      </c>
      <c r="H78">
        <f t="shared" si="1"/>
        <v>-7.7104759216308594</v>
      </c>
    </row>
    <row r="79" spans="1:8" x14ac:dyDescent="0.2">
      <c r="A79" t="s">
        <v>236</v>
      </c>
      <c r="B79" t="s">
        <v>197</v>
      </c>
      <c r="C79" t="s">
        <v>283</v>
      </c>
      <c r="D79" t="s">
        <v>277</v>
      </c>
      <c r="E79">
        <v>0.22851016591576961</v>
      </c>
      <c r="F79">
        <v>24.269716262817383</v>
      </c>
      <c r="G79">
        <v>5</v>
      </c>
      <c r="H79">
        <f t="shared" si="1"/>
        <v>-7.1040840148925781</v>
      </c>
    </row>
    <row r="80" spans="1:8" x14ac:dyDescent="0.2">
      <c r="A80" t="s">
        <v>237</v>
      </c>
      <c r="B80" t="s">
        <v>197</v>
      </c>
      <c r="C80" t="s">
        <v>283</v>
      </c>
      <c r="D80" t="s">
        <v>278</v>
      </c>
      <c r="E80">
        <v>0.22851016591576961</v>
      </c>
      <c r="F80">
        <v>23.603042602539063</v>
      </c>
      <c r="G80">
        <v>5</v>
      </c>
      <c r="H80">
        <f t="shared" si="1"/>
        <v>-6.9384117126464844</v>
      </c>
    </row>
    <row r="81" spans="1:7" x14ac:dyDescent="0.2">
      <c r="A81" t="s">
        <v>238</v>
      </c>
      <c r="B81" t="s">
        <v>197</v>
      </c>
      <c r="C81" t="s">
        <v>283</v>
      </c>
      <c r="D81" s="11" t="s">
        <v>156</v>
      </c>
      <c r="E81">
        <v>0.22851016591576961</v>
      </c>
      <c r="F81" t="s">
        <v>199</v>
      </c>
    </row>
    <row r="82" spans="1:7" x14ac:dyDescent="0.2">
      <c r="A82" t="s">
        <v>239</v>
      </c>
      <c r="B82" t="s">
        <v>197</v>
      </c>
      <c r="C82" t="s">
        <v>283</v>
      </c>
      <c r="D82" s="11" t="s">
        <v>156</v>
      </c>
      <c r="E82">
        <v>0.22851016591576961</v>
      </c>
      <c r="F82" t="s">
        <v>199</v>
      </c>
    </row>
    <row r="83" spans="1:7" x14ac:dyDescent="0.2">
      <c r="A83" t="s">
        <v>280</v>
      </c>
      <c r="B83" t="s">
        <v>198</v>
      </c>
      <c r="C83" t="s">
        <v>198</v>
      </c>
      <c r="E83" t="s">
        <v>198</v>
      </c>
      <c r="F83" t="s">
        <v>198</v>
      </c>
    </row>
    <row r="85" spans="1:7" x14ac:dyDescent="0.2">
      <c r="A85" t="s">
        <v>203</v>
      </c>
      <c r="B85" t="s">
        <v>197</v>
      </c>
      <c r="C85" t="s">
        <v>283</v>
      </c>
      <c r="D85" t="s">
        <v>244</v>
      </c>
      <c r="E85">
        <v>0.22851016591576961</v>
      </c>
      <c r="F85">
        <v>24.446128845214844</v>
      </c>
      <c r="G85">
        <v>1</v>
      </c>
    </row>
    <row r="90" spans="1:7" x14ac:dyDescent="0.2">
      <c r="A90" s="3" t="s">
        <v>148</v>
      </c>
    </row>
    <row r="91" spans="1:7" x14ac:dyDescent="0.2">
      <c r="A91" t="s">
        <v>200</v>
      </c>
      <c r="B91" t="s">
        <v>197</v>
      </c>
      <c r="C91" t="s">
        <v>240</v>
      </c>
      <c r="D91" t="s">
        <v>241</v>
      </c>
      <c r="E91">
        <v>2.5661990710545708E-2</v>
      </c>
      <c r="F91">
        <v>17.580730438232422</v>
      </c>
      <c r="G91">
        <v>1</v>
      </c>
    </row>
    <row r="92" spans="1:7" x14ac:dyDescent="0.2">
      <c r="A92" t="s">
        <v>201</v>
      </c>
      <c r="B92" t="s">
        <v>197</v>
      </c>
      <c r="C92" t="s">
        <v>240</v>
      </c>
      <c r="D92" t="s">
        <v>242</v>
      </c>
      <c r="E92">
        <v>2.5661990710545708E-2</v>
      </c>
      <c r="F92">
        <v>17.327558517456055</v>
      </c>
      <c r="G92">
        <v>1</v>
      </c>
    </row>
    <row r="93" spans="1:7" x14ac:dyDescent="0.2">
      <c r="A93" t="s">
        <v>202</v>
      </c>
      <c r="B93" t="s">
        <v>197</v>
      </c>
      <c r="C93" t="s">
        <v>240</v>
      </c>
      <c r="D93" t="s">
        <v>243</v>
      </c>
      <c r="E93">
        <v>2.5661990710545708E-2</v>
      </c>
      <c r="F93">
        <v>16.912792205810547</v>
      </c>
      <c r="G93">
        <v>1</v>
      </c>
    </row>
    <row r="94" spans="1:7" x14ac:dyDescent="0.2">
      <c r="A94" t="s">
        <v>203</v>
      </c>
      <c r="B94" t="s">
        <v>197</v>
      </c>
      <c r="C94" t="s">
        <v>240</v>
      </c>
      <c r="D94" t="s">
        <v>244</v>
      </c>
      <c r="E94">
        <v>2.5661990710545708E-2</v>
      </c>
      <c r="F94">
        <v>16.996135711669922</v>
      </c>
      <c r="G94">
        <v>1</v>
      </c>
    </row>
    <row r="95" spans="1:7" x14ac:dyDescent="0.2">
      <c r="A95" t="s">
        <v>204</v>
      </c>
      <c r="B95" t="s">
        <v>197</v>
      </c>
      <c r="C95" t="s">
        <v>240</v>
      </c>
      <c r="D95" t="s">
        <v>245</v>
      </c>
      <c r="E95">
        <v>2.5661990710545708E-2</v>
      </c>
      <c r="F95">
        <v>17.468378067016602</v>
      </c>
      <c r="G95">
        <v>1</v>
      </c>
    </row>
    <row r="96" spans="1:7" x14ac:dyDescent="0.2">
      <c r="A96" t="s">
        <v>205</v>
      </c>
      <c r="B96" t="s">
        <v>197</v>
      </c>
      <c r="C96" t="s">
        <v>240</v>
      </c>
      <c r="D96" t="s">
        <v>246</v>
      </c>
      <c r="E96">
        <v>2.5661990710545708E-2</v>
      </c>
      <c r="F96">
        <v>16.734354019165039</v>
      </c>
      <c r="G96">
        <v>2</v>
      </c>
    </row>
    <row r="97" spans="1:7" x14ac:dyDescent="0.2">
      <c r="A97" t="s">
        <v>206</v>
      </c>
      <c r="B97" t="s">
        <v>197</v>
      </c>
      <c r="C97" t="s">
        <v>240</v>
      </c>
      <c r="D97" t="s">
        <v>247</v>
      </c>
      <c r="E97">
        <v>2.5661990710545708E-2</v>
      </c>
      <c r="F97">
        <v>17.273942947387695</v>
      </c>
      <c r="G97">
        <v>2</v>
      </c>
    </row>
    <row r="98" spans="1:7" x14ac:dyDescent="0.2">
      <c r="A98" t="s">
        <v>207</v>
      </c>
      <c r="B98" t="s">
        <v>197</v>
      </c>
      <c r="C98" t="s">
        <v>240</v>
      </c>
      <c r="D98" t="s">
        <v>248</v>
      </c>
      <c r="E98">
        <v>2.5661990710545708E-2</v>
      </c>
      <c r="F98">
        <v>16.642061233520508</v>
      </c>
      <c r="G98">
        <v>2</v>
      </c>
    </row>
    <row r="99" spans="1:7" x14ac:dyDescent="0.2">
      <c r="A99" t="s">
        <v>208</v>
      </c>
      <c r="B99" t="s">
        <v>197</v>
      </c>
      <c r="C99" t="s">
        <v>240</v>
      </c>
      <c r="D99" t="s">
        <v>249</v>
      </c>
      <c r="E99">
        <v>2.5661990710545708E-2</v>
      </c>
      <c r="F99">
        <v>16.863348007202148</v>
      </c>
      <c r="G99">
        <v>2</v>
      </c>
    </row>
    <row r="100" spans="1:7" x14ac:dyDescent="0.2">
      <c r="A100" t="s">
        <v>209</v>
      </c>
      <c r="B100" t="s">
        <v>197</v>
      </c>
      <c r="C100" t="s">
        <v>240</v>
      </c>
      <c r="D100" t="s">
        <v>250</v>
      </c>
      <c r="E100">
        <v>2.5661990710545708E-2</v>
      </c>
      <c r="F100">
        <v>17.18855094909668</v>
      </c>
      <c r="G100">
        <v>2</v>
      </c>
    </row>
    <row r="101" spans="1:7" x14ac:dyDescent="0.2">
      <c r="A101" t="s">
        <v>210</v>
      </c>
      <c r="B101" t="s">
        <v>197</v>
      </c>
      <c r="C101" t="s">
        <v>240</v>
      </c>
      <c r="D101" t="s">
        <v>251</v>
      </c>
      <c r="E101">
        <v>2.5661990710545708E-2</v>
      </c>
      <c r="F101">
        <v>17.592340469360352</v>
      </c>
      <c r="G101">
        <v>3</v>
      </c>
    </row>
    <row r="102" spans="1:7" x14ac:dyDescent="0.2">
      <c r="A102" t="s">
        <v>211</v>
      </c>
      <c r="B102" t="s">
        <v>197</v>
      </c>
      <c r="C102" t="s">
        <v>240</v>
      </c>
      <c r="D102" t="s">
        <v>252</v>
      </c>
      <c r="E102">
        <v>2.5661990710545708E-2</v>
      </c>
      <c r="F102">
        <v>18.345380783081055</v>
      </c>
      <c r="G102">
        <v>3</v>
      </c>
    </row>
    <row r="103" spans="1:7" x14ac:dyDescent="0.2">
      <c r="A103" t="s">
        <v>212</v>
      </c>
      <c r="B103" t="s">
        <v>197</v>
      </c>
      <c r="C103" t="s">
        <v>240</v>
      </c>
      <c r="D103" t="s">
        <v>253</v>
      </c>
      <c r="E103">
        <v>2.5661990710545708E-2</v>
      </c>
      <c r="F103">
        <v>17.645669937133789</v>
      </c>
      <c r="G103">
        <v>3</v>
      </c>
    </row>
    <row r="104" spans="1:7" x14ac:dyDescent="0.2">
      <c r="A104" t="s">
        <v>213</v>
      </c>
      <c r="B104" t="s">
        <v>197</v>
      </c>
      <c r="C104" t="s">
        <v>240</v>
      </c>
      <c r="D104" t="s">
        <v>254</v>
      </c>
      <c r="E104">
        <v>2.5661990710545708E-2</v>
      </c>
      <c r="F104">
        <v>17.716171264648438</v>
      </c>
      <c r="G104">
        <v>3</v>
      </c>
    </row>
    <row r="105" spans="1:7" x14ac:dyDescent="0.2">
      <c r="A105" t="s">
        <v>214</v>
      </c>
      <c r="B105" t="s">
        <v>197</v>
      </c>
      <c r="C105" t="s">
        <v>240</v>
      </c>
      <c r="D105" t="s">
        <v>255</v>
      </c>
      <c r="E105">
        <v>2.5661990710545708E-2</v>
      </c>
      <c r="F105">
        <v>17.413084030151367</v>
      </c>
      <c r="G105">
        <v>3</v>
      </c>
    </row>
    <row r="106" spans="1:7" x14ac:dyDescent="0.2">
      <c r="A106" t="s">
        <v>215</v>
      </c>
      <c r="B106" t="s">
        <v>197</v>
      </c>
      <c r="C106" t="s">
        <v>240</v>
      </c>
      <c r="D106" t="s">
        <v>256</v>
      </c>
      <c r="E106">
        <v>2.5661990710545708E-2</v>
      </c>
      <c r="F106">
        <v>17.485761642456055</v>
      </c>
      <c r="G106">
        <v>3</v>
      </c>
    </row>
    <row r="107" spans="1:7" x14ac:dyDescent="0.2">
      <c r="A107" t="s">
        <v>216</v>
      </c>
      <c r="B107" t="s">
        <v>197</v>
      </c>
      <c r="C107" t="s">
        <v>240</v>
      </c>
      <c r="D107" t="s">
        <v>257</v>
      </c>
      <c r="E107">
        <v>2.5661990710545708E-2</v>
      </c>
      <c r="F107">
        <v>16.664257049560547</v>
      </c>
      <c r="G107">
        <v>3</v>
      </c>
    </row>
    <row r="108" spans="1:7" x14ac:dyDescent="0.2">
      <c r="A108" t="s">
        <v>217</v>
      </c>
      <c r="B108" t="s">
        <v>197</v>
      </c>
      <c r="C108" t="s">
        <v>240</v>
      </c>
      <c r="D108" t="s">
        <v>258</v>
      </c>
      <c r="E108">
        <v>2.5661990710545708E-2</v>
      </c>
      <c r="F108">
        <v>17.367340087890625</v>
      </c>
      <c r="G108">
        <v>3</v>
      </c>
    </row>
    <row r="109" spans="1:7" x14ac:dyDescent="0.2">
      <c r="A109" t="s">
        <v>218</v>
      </c>
      <c r="B109" t="s">
        <v>197</v>
      </c>
      <c r="C109" t="s">
        <v>240</v>
      </c>
      <c r="D109" t="s">
        <v>259</v>
      </c>
      <c r="E109">
        <v>2.5661990710545708E-2</v>
      </c>
      <c r="F109">
        <v>17.782140731811523</v>
      </c>
      <c r="G109">
        <v>3</v>
      </c>
    </row>
    <row r="110" spans="1:7" x14ac:dyDescent="0.2">
      <c r="A110" t="s">
        <v>219</v>
      </c>
      <c r="B110" t="s">
        <v>197</v>
      </c>
      <c r="C110" t="s">
        <v>240</v>
      </c>
      <c r="D110" t="s">
        <v>260</v>
      </c>
      <c r="E110">
        <v>2.5661990710545708E-2</v>
      </c>
      <c r="F110">
        <v>17.759513854980469</v>
      </c>
      <c r="G110">
        <v>3</v>
      </c>
    </row>
    <row r="111" spans="1:7" x14ac:dyDescent="0.2">
      <c r="A111" t="s">
        <v>220</v>
      </c>
      <c r="B111" t="s">
        <v>197</v>
      </c>
      <c r="C111" t="s">
        <v>240</v>
      </c>
      <c r="D111" t="s">
        <v>261</v>
      </c>
      <c r="E111">
        <v>2.5661990710545708E-2</v>
      </c>
      <c r="F111">
        <v>18.596443176269531</v>
      </c>
      <c r="G111">
        <v>4</v>
      </c>
    </row>
    <row r="112" spans="1:7" x14ac:dyDescent="0.2">
      <c r="A112" t="s">
        <v>221</v>
      </c>
      <c r="B112" t="s">
        <v>197</v>
      </c>
      <c r="C112" t="s">
        <v>240</v>
      </c>
      <c r="D112" t="s">
        <v>262</v>
      </c>
      <c r="E112">
        <v>2.5661990710545708E-2</v>
      </c>
      <c r="F112">
        <v>16.737859725952148</v>
      </c>
      <c r="G112">
        <v>4</v>
      </c>
    </row>
    <row r="113" spans="1:7" x14ac:dyDescent="0.2">
      <c r="A113" t="s">
        <v>222</v>
      </c>
      <c r="B113" t="s">
        <v>197</v>
      </c>
      <c r="C113" t="s">
        <v>240</v>
      </c>
      <c r="D113" t="s">
        <v>263</v>
      </c>
      <c r="E113">
        <v>2.5661990710545708E-2</v>
      </c>
      <c r="F113">
        <v>17.012218475341797</v>
      </c>
      <c r="G113">
        <v>4</v>
      </c>
    </row>
    <row r="114" spans="1:7" x14ac:dyDescent="0.2">
      <c r="A114" t="s">
        <v>223</v>
      </c>
      <c r="B114" t="s">
        <v>197</v>
      </c>
      <c r="C114" t="s">
        <v>240</v>
      </c>
      <c r="D114" t="s">
        <v>264</v>
      </c>
      <c r="E114">
        <v>2.5661990710545708E-2</v>
      </c>
      <c r="F114">
        <v>18.003711700439453</v>
      </c>
      <c r="G114">
        <v>4</v>
      </c>
    </row>
    <row r="115" spans="1:7" x14ac:dyDescent="0.2">
      <c r="A115" t="s">
        <v>224</v>
      </c>
      <c r="B115" t="s">
        <v>197</v>
      </c>
      <c r="C115" t="s">
        <v>240</v>
      </c>
      <c r="D115" t="s">
        <v>265</v>
      </c>
      <c r="E115">
        <v>2.5661990710545708E-2</v>
      </c>
      <c r="F115">
        <v>16.43092155456543</v>
      </c>
      <c r="G115">
        <v>4</v>
      </c>
    </row>
    <row r="116" spans="1:7" x14ac:dyDescent="0.2">
      <c r="A116" t="s">
        <v>225</v>
      </c>
      <c r="B116" t="s">
        <v>197</v>
      </c>
      <c r="C116" t="s">
        <v>240</v>
      </c>
      <c r="D116" t="s">
        <v>266</v>
      </c>
      <c r="E116">
        <v>2.5661990710545708E-2</v>
      </c>
      <c r="F116">
        <v>16.621072769165039</v>
      </c>
      <c r="G116">
        <v>4</v>
      </c>
    </row>
    <row r="117" spans="1:7" x14ac:dyDescent="0.2">
      <c r="A117" t="s">
        <v>226</v>
      </c>
      <c r="B117" t="s">
        <v>197</v>
      </c>
      <c r="C117" t="s">
        <v>240</v>
      </c>
      <c r="D117" t="s">
        <v>267</v>
      </c>
      <c r="E117">
        <v>2.5661990710545708E-2</v>
      </c>
      <c r="F117">
        <v>17.266742706298828</v>
      </c>
      <c r="G117">
        <v>4</v>
      </c>
    </row>
    <row r="118" spans="1:7" x14ac:dyDescent="0.2">
      <c r="A118" t="s">
        <v>227</v>
      </c>
      <c r="B118" t="s">
        <v>197</v>
      </c>
      <c r="C118" t="s">
        <v>240</v>
      </c>
      <c r="D118" t="s">
        <v>268</v>
      </c>
      <c r="E118">
        <v>2.5661990710545708E-2</v>
      </c>
      <c r="F118">
        <v>16.820133209228516</v>
      </c>
      <c r="G118">
        <v>4</v>
      </c>
    </row>
    <row r="119" spans="1:7" x14ac:dyDescent="0.2">
      <c r="A119" t="s">
        <v>228</v>
      </c>
      <c r="B119" t="s">
        <v>197</v>
      </c>
      <c r="C119" t="s">
        <v>240</v>
      </c>
      <c r="D119" t="s">
        <v>269</v>
      </c>
      <c r="E119">
        <v>2.5661990710545708E-2</v>
      </c>
      <c r="F119">
        <v>19.383623123168945</v>
      </c>
      <c r="G119">
        <v>4</v>
      </c>
    </row>
    <row r="120" spans="1:7" x14ac:dyDescent="0.2">
      <c r="A120" t="s">
        <v>229</v>
      </c>
      <c r="B120" t="s">
        <v>197</v>
      </c>
      <c r="C120" t="s">
        <v>240</v>
      </c>
      <c r="D120" t="s">
        <v>270</v>
      </c>
      <c r="E120">
        <v>2.5661990710545708E-2</v>
      </c>
      <c r="F120">
        <v>18.182491302490234</v>
      </c>
      <c r="G120">
        <v>4</v>
      </c>
    </row>
    <row r="121" spans="1:7" x14ac:dyDescent="0.2">
      <c r="A121" t="s">
        <v>230</v>
      </c>
      <c r="B121" t="s">
        <v>197</v>
      </c>
      <c r="C121" t="s">
        <v>240</v>
      </c>
      <c r="D121" t="s">
        <v>271</v>
      </c>
      <c r="E121">
        <v>2.5661990710545708E-2</v>
      </c>
      <c r="F121">
        <v>16.959737777709961</v>
      </c>
      <c r="G121">
        <v>5</v>
      </c>
    </row>
    <row r="122" spans="1:7" x14ac:dyDescent="0.2">
      <c r="A122" t="s">
        <v>231</v>
      </c>
      <c r="B122" t="s">
        <v>197</v>
      </c>
      <c r="C122" t="s">
        <v>240</v>
      </c>
      <c r="D122" t="s">
        <v>272</v>
      </c>
      <c r="E122">
        <v>2.5661990710545708E-2</v>
      </c>
      <c r="F122">
        <v>17.202083587646484</v>
      </c>
      <c r="G122">
        <v>5</v>
      </c>
    </row>
    <row r="123" spans="1:7" x14ac:dyDescent="0.2">
      <c r="A123" t="s">
        <v>232</v>
      </c>
      <c r="B123" t="s">
        <v>197</v>
      </c>
      <c r="C123" t="s">
        <v>240</v>
      </c>
      <c r="D123" t="s">
        <v>273</v>
      </c>
      <c r="E123">
        <v>2.5661990710545708E-2</v>
      </c>
      <c r="F123">
        <v>17.019620895385742</v>
      </c>
      <c r="G123">
        <v>5</v>
      </c>
    </row>
    <row r="124" spans="1:7" x14ac:dyDescent="0.2">
      <c r="A124" t="s">
        <v>233</v>
      </c>
      <c r="B124" t="s">
        <v>197</v>
      </c>
      <c r="C124" t="s">
        <v>240</v>
      </c>
      <c r="D124" t="s">
        <v>274</v>
      </c>
      <c r="E124">
        <v>2.5661990710545708E-2</v>
      </c>
      <c r="F124">
        <v>17.9818115234375</v>
      </c>
      <c r="G124">
        <v>5</v>
      </c>
    </row>
    <row r="125" spans="1:7" x14ac:dyDescent="0.2">
      <c r="A125" t="s">
        <v>234</v>
      </c>
      <c r="B125" t="s">
        <v>197</v>
      </c>
      <c r="C125" t="s">
        <v>240</v>
      </c>
      <c r="D125" t="s">
        <v>275</v>
      </c>
      <c r="E125">
        <v>2.5661990710545708E-2</v>
      </c>
      <c r="F125">
        <v>16.884328842163086</v>
      </c>
      <c r="G125">
        <v>5</v>
      </c>
    </row>
    <row r="126" spans="1:7" x14ac:dyDescent="0.2">
      <c r="A126" t="s">
        <v>235</v>
      </c>
      <c r="B126" t="s">
        <v>197</v>
      </c>
      <c r="C126" t="s">
        <v>240</v>
      </c>
      <c r="D126" t="s">
        <v>276</v>
      </c>
      <c r="E126">
        <v>2.5661990710545708E-2</v>
      </c>
      <c r="F126">
        <v>16.564779281616211</v>
      </c>
      <c r="G126">
        <v>5</v>
      </c>
    </row>
    <row r="127" spans="1:7" x14ac:dyDescent="0.2">
      <c r="A127" t="s">
        <v>236</v>
      </c>
      <c r="B127" t="s">
        <v>197</v>
      </c>
      <c r="C127" t="s">
        <v>240</v>
      </c>
      <c r="D127" t="s">
        <v>277</v>
      </c>
      <c r="E127">
        <v>2.5661990710545708E-2</v>
      </c>
      <c r="F127">
        <v>17.165632247924805</v>
      </c>
      <c r="G127">
        <v>5</v>
      </c>
    </row>
    <row r="128" spans="1:7" x14ac:dyDescent="0.2">
      <c r="A128" t="s">
        <v>237</v>
      </c>
      <c r="B128" t="s">
        <v>197</v>
      </c>
      <c r="C128" t="s">
        <v>240</v>
      </c>
      <c r="D128" t="s">
        <v>278</v>
      </c>
      <c r="E128">
        <v>2.5661990710545708E-2</v>
      </c>
      <c r="F128">
        <v>16.664630889892578</v>
      </c>
      <c r="G128">
        <v>5</v>
      </c>
    </row>
    <row r="129" spans="1:6" x14ac:dyDescent="0.2">
      <c r="A129" t="s">
        <v>238</v>
      </c>
      <c r="B129" t="s">
        <v>197</v>
      </c>
      <c r="C129" t="s">
        <v>240</v>
      </c>
      <c r="D129" s="11" t="s">
        <v>156</v>
      </c>
      <c r="E129">
        <v>2.5661990710545708E-2</v>
      </c>
      <c r="F129" t="s">
        <v>199</v>
      </c>
    </row>
    <row r="130" spans="1:6" x14ac:dyDescent="0.2">
      <c r="A130" t="s">
        <v>239</v>
      </c>
      <c r="B130" t="s">
        <v>197</v>
      </c>
      <c r="C130" t="s">
        <v>240</v>
      </c>
      <c r="D130" s="11" t="s">
        <v>156</v>
      </c>
      <c r="E130">
        <v>2.5661990710545708E-2</v>
      </c>
      <c r="F130">
        <v>37.182212829589844</v>
      </c>
    </row>
  </sheetData>
  <pageMargins left="0.7" right="0.7" top="0.75" bottom="0.75" header="0.3" footer="0.3"/>
  <pageSetup scale="85" orientation="portrait" horizontalDpi="1200" verticalDpi="120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24"/>
  <sheetViews>
    <sheetView zoomScale="90" zoomScaleNormal="90" workbookViewId="0">
      <selection activeCell="D2" sqref="D2:D39"/>
    </sheetView>
  </sheetViews>
  <sheetFormatPr defaultRowHeight="14.25" x14ac:dyDescent="0.2"/>
  <cols>
    <col min="9" max="9" width="4.625" customWidth="1"/>
    <col min="10" max="10" width="12.75" bestFit="1" customWidth="1"/>
  </cols>
  <sheetData>
    <row r="1" spans="1:13" ht="15" x14ac:dyDescent="0.25">
      <c r="A1" s="3" t="s">
        <v>286</v>
      </c>
      <c r="B1" s="3"/>
      <c r="C1" s="3" t="s">
        <v>143</v>
      </c>
      <c r="D1" s="3" t="s">
        <v>144</v>
      </c>
      <c r="E1" s="3" t="s">
        <v>145</v>
      </c>
      <c r="F1" s="3" t="s">
        <v>146</v>
      </c>
      <c r="G1" s="3" t="s">
        <v>96</v>
      </c>
      <c r="H1" s="3" t="s">
        <v>147</v>
      </c>
      <c r="J1" s="79" t="s">
        <v>287</v>
      </c>
      <c r="K1" s="3" t="s">
        <v>153</v>
      </c>
      <c r="L1" s="3" t="s">
        <v>154</v>
      </c>
      <c r="M1" s="3" t="s">
        <v>155</v>
      </c>
    </row>
    <row r="2" spans="1:13" x14ac:dyDescent="0.2">
      <c r="A2" t="s">
        <v>157</v>
      </c>
      <c r="B2" t="s">
        <v>197</v>
      </c>
      <c r="C2" t="s">
        <v>287</v>
      </c>
      <c r="D2" t="s">
        <v>241</v>
      </c>
      <c r="E2">
        <v>0.36134079596153779</v>
      </c>
      <c r="F2">
        <v>28.928579330444336</v>
      </c>
      <c r="G2">
        <v>1</v>
      </c>
      <c r="H2" s="105">
        <f>F85-F2</f>
        <v>-11.347848892211914</v>
      </c>
      <c r="J2" t="s">
        <v>15</v>
      </c>
      <c r="K2" s="102">
        <f>2^(AVERAGE(H2:H6)-AVERAGE(H2:H6))</f>
        <v>1</v>
      </c>
    </row>
    <row r="3" spans="1:13" x14ac:dyDescent="0.2">
      <c r="A3" t="s">
        <v>158</v>
      </c>
      <c r="B3" t="s">
        <v>197</v>
      </c>
      <c r="C3" t="s">
        <v>287</v>
      </c>
      <c r="D3" t="s">
        <v>242</v>
      </c>
      <c r="E3">
        <v>0.36134079596153779</v>
      </c>
      <c r="F3">
        <v>28.140094757080078</v>
      </c>
      <c r="G3">
        <v>1</v>
      </c>
      <c r="H3" s="105">
        <f t="shared" ref="H3:H39" si="0">F86-F3</f>
        <v>-10.812536239624023</v>
      </c>
      <c r="J3" t="s">
        <v>21</v>
      </c>
      <c r="K3" s="102">
        <f>2^(AVERAGE(H7:H11)-AVERAGE(H2:H6))</f>
        <v>1.2564447468884543</v>
      </c>
      <c r="L3" s="104">
        <f>TTEST(H7:H11,H2:H6,2,2)</f>
        <v>0.34401506454017877</v>
      </c>
      <c r="M3" s="106"/>
    </row>
    <row r="4" spans="1:13" x14ac:dyDescent="0.2">
      <c r="A4" t="s">
        <v>159</v>
      </c>
      <c r="B4" t="s">
        <v>197</v>
      </c>
      <c r="C4" t="s">
        <v>287</v>
      </c>
      <c r="D4" t="s">
        <v>243</v>
      </c>
      <c r="E4">
        <v>0.36134079596153779</v>
      </c>
      <c r="F4">
        <v>27.170953750610352</v>
      </c>
      <c r="G4">
        <v>1</v>
      </c>
      <c r="H4" s="105">
        <f t="shared" si="0"/>
        <v>-10.258161544799805</v>
      </c>
      <c r="J4" t="s">
        <v>149</v>
      </c>
      <c r="K4" s="102">
        <f>2^(AVERAGE(H12:H21)-AVERAGE(H2:H6))</f>
        <v>1.0270787145214155</v>
      </c>
      <c r="L4" s="104">
        <f>TTEST(H2:H6,H12:H21,2,2)</f>
        <v>0.84674050626702746</v>
      </c>
      <c r="M4" s="106"/>
    </row>
    <row r="5" spans="1:13" ht="15" x14ac:dyDescent="0.25">
      <c r="A5" t="s">
        <v>160</v>
      </c>
      <c r="B5" t="s">
        <v>197</v>
      </c>
      <c r="C5" t="s">
        <v>287</v>
      </c>
      <c r="D5" t="s">
        <v>244</v>
      </c>
      <c r="E5">
        <v>0.36134079596153779</v>
      </c>
      <c r="F5">
        <v>27.477973937988281</v>
      </c>
      <c r="G5">
        <v>1</v>
      </c>
      <c r="H5" s="105">
        <f t="shared" si="0"/>
        <v>-10.481838226318359</v>
      </c>
      <c r="J5" t="s">
        <v>151</v>
      </c>
      <c r="K5" s="102">
        <f>2^(AVERAGE(H22:H31)-AVERAGE(H2:H6))</f>
        <v>0.65368851835963915</v>
      </c>
      <c r="L5" s="104">
        <f>TTEST(H2:H6,H22:H31,2,2)</f>
        <v>0.10693688161059596</v>
      </c>
      <c r="M5" s="103">
        <f>TTEST(H12:H21,H22:H31,2,2)</f>
        <v>1.8664003074029337E-2</v>
      </c>
    </row>
    <row r="6" spans="1:13" x14ac:dyDescent="0.2">
      <c r="A6" t="s">
        <v>161</v>
      </c>
      <c r="B6" t="s">
        <v>197</v>
      </c>
      <c r="C6" t="s">
        <v>287</v>
      </c>
      <c r="D6" t="s">
        <v>245</v>
      </c>
      <c r="E6">
        <v>0.36134079596153779</v>
      </c>
      <c r="F6">
        <v>28.071725845336914</v>
      </c>
      <c r="G6">
        <v>1</v>
      </c>
      <c r="H6" s="105">
        <f t="shared" si="0"/>
        <v>-10.603347778320313</v>
      </c>
      <c r="J6" t="s">
        <v>152</v>
      </c>
      <c r="K6" s="102">
        <f>2^(AVERAGE(H32:H39)-AVERAGE(H2:H6))</f>
        <v>1.0573595429708067</v>
      </c>
      <c r="L6" s="104">
        <f>TTEST(H2:H6,H32:H39,2,2)</f>
        <v>0.77378084875304465</v>
      </c>
      <c r="M6" s="104">
        <f>TTEST(H12:H21,H32:H39,2,2)</f>
        <v>0.83570417225244131</v>
      </c>
    </row>
    <row r="7" spans="1:13" x14ac:dyDescent="0.2">
      <c r="A7" t="s">
        <v>162</v>
      </c>
      <c r="B7" t="s">
        <v>197</v>
      </c>
      <c r="C7" t="s">
        <v>287</v>
      </c>
      <c r="D7" t="s">
        <v>246</v>
      </c>
      <c r="E7">
        <v>0.36134079596153779</v>
      </c>
      <c r="F7">
        <v>27.595176696777344</v>
      </c>
      <c r="G7">
        <v>2</v>
      </c>
      <c r="H7" s="105">
        <f t="shared" si="0"/>
        <v>-10.860822677612305</v>
      </c>
    </row>
    <row r="8" spans="1:13" x14ac:dyDescent="0.2">
      <c r="A8" t="s">
        <v>163</v>
      </c>
      <c r="B8" t="s">
        <v>197</v>
      </c>
      <c r="C8" t="s">
        <v>287</v>
      </c>
      <c r="D8" t="s">
        <v>247</v>
      </c>
      <c r="E8">
        <v>0.36134079596153779</v>
      </c>
      <c r="F8">
        <v>28.125944137573242</v>
      </c>
      <c r="G8">
        <v>2</v>
      </c>
      <c r="H8" s="105">
        <f t="shared" si="0"/>
        <v>-10.852001190185547</v>
      </c>
    </row>
    <row r="9" spans="1:13" x14ac:dyDescent="0.2">
      <c r="A9" t="s">
        <v>164</v>
      </c>
      <c r="B9" t="s">
        <v>197</v>
      </c>
      <c r="C9" t="s">
        <v>287</v>
      </c>
      <c r="D9" t="s">
        <v>248</v>
      </c>
      <c r="E9">
        <v>0.36134079596153779</v>
      </c>
      <c r="F9">
        <v>27.297843933105469</v>
      </c>
      <c r="G9">
        <v>2</v>
      </c>
      <c r="H9" s="105">
        <f t="shared" si="0"/>
        <v>-10.655782699584961</v>
      </c>
    </row>
    <row r="10" spans="1:13" x14ac:dyDescent="0.2">
      <c r="A10" t="s">
        <v>165</v>
      </c>
      <c r="B10" t="s">
        <v>197</v>
      </c>
      <c r="C10" t="s">
        <v>287</v>
      </c>
      <c r="D10" t="s">
        <v>249</v>
      </c>
      <c r="E10">
        <v>0.36134079596153779</v>
      </c>
      <c r="F10">
        <v>26.360288619995117</v>
      </c>
      <c r="G10">
        <v>2</v>
      </c>
      <c r="H10" s="105">
        <f t="shared" si="0"/>
        <v>-9.4969406127929688</v>
      </c>
    </row>
    <row r="11" spans="1:13" x14ac:dyDescent="0.2">
      <c r="A11" t="s">
        <v>166</v>
      </c>
      <c r="B11" t="s">
        <v>197</v>
      </c>
      <c r="C11" t="s">
        <v>287</v>
      </c>
      <c r="D11" t="s">
        <v>250</v>
      </c>
      <c r="E11">
        <v>0.36134079596153779</v>
      </c>
      <c r="F11">
        <v>27.180000305175781</v>
      </c>
      <c r="G11">
        <v>2</v>
      </c>
      <c r="H11" s="105">
        <f t="shared" si="0"/>
        <v>-9.9914493560791016</v>
      </c>
    </row>
    <row r="12" spans="1:13" x14ac:dyDescent="0.2">
      <c r="A12" t="s">
        <v>167</v>
      </c>
      <c r="B12" t="s">
        <v>197</v>
      </c>
      <c r="C12" t="s">
        <v>287</v>
      </c>
      <c r="D12" t="s">
        <v>251</v>
      </c>
      <c r="E12">
        <v>0.36134079596153779</v>
      </c>
      <c r="F12">
        <v>28.172225952148438</v>
      </c>
      <c r="G12">
        <v>3</v>
      </c>
      <c r="H12" s="105">
        <f t="shared" si="0"/>
        <v>-10.579885482788086</v>
      </c>
    </row>
    <row r="13" spans="1:13" x14ac:dyDescent="0.2">
      <c r="A13" t="s">
        <v>168</v>
      </c>
      <c r="B13" t="s">
        <v>197</v>
      </c>
      <c r="C13" t="s">
        <v>287</v>
      </c>
      <c r="D13" t="s">
        <v>252</v>
      </c>
      <c r="E13">
        <v>0.36134079596153779</v>
      </c>
      <c r="F13">
        <v>29.375572204589844</v>
      </c>
      <c r="G13">
        <v>3</v>
      </c>
      <c r="H13" s="105">
        <f t="shared" si="0"/>
        <v>-11.030191421508789</v>
      </c>
    </row>
    <row r="14" spans="1:13" x14ac:dyDescent="0.2">
      <c r="A14" t="s">
        <v>169</v>
      </c>
      <c r="B14" t="s">
        <v>197</v>
      </c>
      <c r="C14" t="s">
        <v>287</v>
      </c>
      <c r="D14" t="s">
        <v>253</v>
      </c>
      <c r="E14">
        <v>0.36134079596153779</v>
      </c>
      <c r="F14">
        <v>28.38011360168457</v>
      </c>
      <c r="G14">
        <v>3</v>
      </c>
      <c r="H14" s="105">
        <f t="shared" si="0"/>
        <v>-10.734443664550781</v>
      </c>
    </row>
    <row r="15" spans="1:13" x14ac:dyDescent="0.2">
      <c r="A15" t="s">
        <v>170</v>
      </c>
      <c r="B15" t="s">
        <v>197</v>
      </c>
      <c r="C15" t="s">
        <v>287</v>
      </c>
      <c r="D15" t="s">
        <v>254</v>
      </c>
      <c r="E15">
        <v>0.36134079596153779</v>
      </c>
      <c r="F15">
        <v>28.28437614440918</v>
      </c>
      <c r="G15">
        <v>3</v>
      </c>
      <c r="H15" s="105">
        <f t="shared" si="0"/>
        <v>-10.568204879760742</v>
      </c>
    </row>
    <row r="16" spans="1:13" x14ac:dyDescent="0.2">
      <c r="A16" t="s">
        <v>171</v>
      </c>
      <c r="B16" t="s">
        <v>197</v>
      </c>
      <c r="C16" t="s">
        <v>287</v>
      </c>
      <c r="D16" t="s">
        <v>255</v>
      </c>
      <c r="E16">
        <v>0.36134079596153779</v>
      </c>
      <c r="F16">
        <v>27.855661392211914</v>
      </c>
      <c r="G16">
        <v>3</v>
      </c>
      <c r="H16" s="105">
        <f t="shared" si="0"/>
        <v>-10.442577362060547</v>
      </c>
    </row>
    <row r="17" spans="1:8" x14ac:dyDescent="0.2">
      <c r="A17" t="s">
        <v>172</v>
      </c>
      <c r="B17" t="s">
        <v>197</v>
      </c>
      <c r="C17" t="s">
        <v>287</v>
      </c>
      <c r="D17" t="s">
        <v>256</v>
      </c>
      <c r="E17">
        <v>0.36134079596153779</v>
      </c>
      <c r="F17">
        <v>27.397750854492188</v>
      </c>
      <c r="G17">
        <v>3</v>
      </c>
      <c r="H17" s="105">
        <f t="shared" si="0"/>
        <v>-9.9119892120361328</v>
      </c>
    </row>
    <row r="18" spans="1:8" x14ac:dyDescent="0.2">
      <c r="A18" t="s">
        <v>173</v>
      </c>
      <c r="B18" t="s">
        <v>197</v>
      </c>
      <c r="C18" t="s">
        <v>287</v>
      </c>
      <c r="D18" t="s">
        <v>257</v>
      </c>
      <c r="E18">
        <v>0.36134079596153779</v>
      </c>
      <c r="F18">
        <v>27.587703704833984</v>
      </c>
      <c r="G18">
        <v>3</v>
      </c>
      <c r="H18" s="105">
        <f t="shared" si="0"/>
        <v>-10.923446655273438</v>
      </c>
    </row>
    <row r="19" spans="1:8" x14ac:dyDescent="0.2">
      <c r="A19" t="s">
        <v>174</v>
      </c>
      <c r="B19" t="s">
        <v>197</v>
      </c>
      <c r="C19" t="s">
        <v>287</v>
      </c>
      <c r="D19" t="s">
        <v>258</v>
      </c>
      <c r="E19">
        <v>0.36134079596153779</v>
      </c>
      <c r="F19">
        <v>28.358659744262695</v>
      </c>
      <c r="G19">
        <v>3</v>
      </c>
      <c r="H19" s="105">
        <f t="shared" si="0"/>
        <v>-10.99131965637207</v>
      </c>
    </row>
    <row r="20" spans="1:8" x14ac:dyDescent="0.2">
      <c r="A20" t="s">
        <v>175</v>
      </c>
      <c r="B20" t="s">
        <v>197</v>
      </c>
      <c r="C20" t="s">
        <v>287</v>
      </c>
      <c r="D20" t="s">
        <v>259</v>
      </c>
      <c r="E20">
        <v>0.36134079596153779</v>
      </c>
      <c r="F20">
        <v>28.399469375610352</v>
      </c>
      <c r="G20">
        <v>3</v>
      </c>
      <c r="H20" s="105">
        <f t="shared" si="0"/>
        <v>-10.617328643798828</v>
      </c>
    </row>
    <row r="21" spans="1:8" x14ac:dyDescent="0.2">
      <c r="A21" t="s">
        <v>176</v>
      </c>
      <c r="B21" t="s">
        <v>197</v>
      </c>
      <c r="C21" t="s">
        <v>287</v>
      </c>
      <c r="D21" t="s">
        <v>260</v>
      </c>
      <c r="E21">
        <v>0.36134079596153779</v>
      </c>
      <c r="F21">
        <v>28.582124710083008</v>
      </c>
      <c r="G21">
        <v>3</v>
      </c>
      <c r="H21" s="105">
        <f t="shared" si="0"/>
        <v>-10.822610855102539</v>
      </c>
    </row>
    <row r="22" spans="1:8" x14ac:dyDescent="0.2">
      <c r="A22" t="s">
        <v>177</v>
      </c>
      <c r="B22" t="s">
        <v>197</v>
      </c>
      <c r="C22" t="s">
        <v>287</v>
      </c>
      <c r="D22" t="s">
        <v>261</v>
      </c>
      <c r="E22">
        <v>0.36134079596153779</v>
      </c>
      <c r="F22">
        <v>29.477640151977539</v>
      </c>
      <c r="G22">
        <v>4</v>
      </c>
      <c r="H22" s="105">
        <f t="shared" si="0"/>
        <v>-10.881196975708008</v>
      </c>
    </row>
    <row r="23" spans="1:8" x14ac:dyDescent="0.2">
      <c r="A23" t="s">
        <v>178</v>
      </c>
      <c r="B23" t="s">
        <v>197</v>
      </c>
      <c r="C23" t="s">
        <v>287</v>
      </c>
      <c r="D23" t="s">
        <v>262</v>
      </c>
      <c r="E23">
        <v>0.36134079596153779</v>
      </c>
      <c r="F23">
        <v>28.844942092895508</v>
      </c>
      <c r="G23">
        <v>4</v>
      </c>
      <c r="H23" s="105">
        <f t="shared" si="0"/>
        <v>-12.107082366943359</v>
      </c>
    </row>
    <row r="24" spans="1:8" x14ac:dyDescent="0.2">
      <c r="A24" t="s">
        <v>179</v>
      </c>
      <c r="B24" t="s">
        <v>197</v>
      </c>
      <c r="C24" t="s">
        <v>287</v>
      </c>
      <c r="D24" t="s">
        <v>263</v>
      </c>
      <c r="E24">
        <v>0.36134079596153779</v>
      </c>
      <c r="F24">
        <v>27.868827819824219</v>
      </c>
      <c r="G24">
        <v>4</v>
      </c>
      <c r="H24" s="105">
        <f t="shared" si="0"/>
        <v>-10.856609344482422</v>
      </c>
    </row>
    <row r="25" spans="1:8" x14ac:dyDescent="0.2">
      <c r="A25" t="s">
        <v>180</v>
      </c>
      <c r="B25" t="s">
        <v>197</v>
      </c>
      <c r="C25" t="s">
        <v>287</v>
      </c>
      <c r="D25" t="s">
        <v>264</v>
      </c>
      <c r="E25">
        <v>0.36134079596153779</v>
      </c>
      <c r="F25">
        <v>30.114128112792969</v>
      </c>
      <c r="G25">
        <v>4</v>
      </c>
      <c r="H25" s="105">
        <f t="shared" si="0"/>
        <v>-12.110416412353516</v>
      </c>
    </row>
    <row r="26" spans="1:8" x14ac:dyDescent="0.2">
      <c r="A26" t="s">
        <v>181</v>
      </c>
      <c r="B26" t="s">
        <v>197</v>
      </c>
      <c r="C26" t="s">
        <v>287</v>
      </c>
      <c r="D26" t="s">
        <v>265</v>
      </c>
      <c r="E26">
        <v>0.36134079596153779</v>
      </c>
      <c r="F26">
        <v>28.009540557861328</v>
      </c>
      <c r="G26">
        <v>4</v>
      </c>
      <c r="H26" s="105">
        <f t="shared" si="0"/>
        <v>-11.578619003295898</v>
      </c>
    </row>
    <row r="27" spans="1:8" x14ac:dyDescent="0.2">
      <c r="A27" t="s">
        <v>182</v>
      </c>
      <c r="B27" t="s">
        <v>197</v>
      </c>
      <c r="C27" t="s">
        <v>287</v>
      </c>
      <c r="D27" t="s">
        <v>266</v>
      </c>
      <c r="E27">
        <v>0.36134079596153779</v>
      </c>
      <c r="F27">
        <v>28.054309844970703</v>
      </c>
      <c r="G27">
        <v>4</v>
      </c>
      <c r="H27" s="105">
        <f t="shared" si="0"/>
        <v>-11.433237075805664</v>
      </c>
    </row>
    <row r="28" spans="1:8" x14ac:dyDescent="0.2">
      <c r="A28" t="s">
        <v>183</v>
      </c>
      <c r="B28" t="s">
        <v>197</v>
      </c>
      <c r="C28" t="s">
        <v>287</v>
      </c>
      <c r="D28" t="s">
        <v>267</v>
      </c>
      <c r="E28">
        <v>0.36134079596153779</v>
      </c>
      <c r="F28">
        <v>27.532047271728516</v>
      </c>
      <c r="G28">
        <v>4</v>
      </c>
      <c r="H28" s="105">
        <f t="shared" si="0"/>
        <v>-10.265304565429688</v>
      </c>
    </row>
    <row r="29" spans="1:8" x14ac:dyDescent="0.2">
      <c r="A29" t="s">
        <v>184</v>
      </c>
      <c r="B29" t="s">
        <v>197</v>
      </c>
      <c r="C29" t="s">
        <v>287</v>
      </c>
      <c r="D29" t="s">
        <v>268</v>
      </c>
      <c r="E29">
        <v>0.36134079596153779</v>
      </c>
      <c r="F29">
        <v>27.476018905639648</v>
      </c>
      <c r="G29">
        <v>4</v>
      </c>
      <c r="H29" s="105">
        <f t="shared" si="0"/>
        <v>-10.655885696411133</v>
      </c>
    </row>
    <row r="30" spans="1:8" x14ac:dyDescent="0.2">
      <c r="A30" t="s">
        <v>185</v>
      </c>
      <c r="B30" t="s">
        <v>197</v>
      </c>
      <c r="C30" t="s">
        <v>287</v>
      </c>
      <c r="D30" t="s">
        <v>269</v>
      </c>
      <c r="E30">
        <v>0.36134079596153779</v>
      </c>
      <c r="F30">
        <v>31.809238433837891</v>
      </c>
      <c r="G30">
        <v>4</v>
      </c>
      <c r="H30" s="105">
        <f t="shared" si="0"/>
        <v>-12.425615310668945</v>
      </c>
    </row>
    <row r="31" spans="1:8" x14ac:dyDescent="0.2">
      <c r="A31" t="s">
        <v>186</v>
      </c>
      <c r="B31" t="s">
        <v>197</v>
      </c>
      <c r="C31" t="s">
        <v>287</v>
      </c>
      <c r="D31" t="s">
        <v>270</v>
      </c>
      <c r="E31">
        <v>0.36134079596153779</v>
      </c>
      <c r="F31">
        <v>29.009237289428711</v>
      </c>
      <c r="G31">
        <v>4</v>
      </c>
      <c r="H31" s="105">
        <f t="shared" si="0"/>
        <v>-10.826745986938477</v>
      </c>
    </row>
    <row r="32" spans="1:8" x14ac:dyDescent="0.2">
      <c r="A32" t="s">
        <v>187</v>
      </c>
      <c r="B32" t="s">
        <v>197</v>
      </c>
      <c r="C32" t="s">
        <v>287</v>
      </c>
      <c r="D32" t="s">
        <v>271</v>
      </c>
      <c r="E32">
        <v>0.36134079596153779</v>
      </c>
      <c r="F32">
        <v>27.560207366943359</v>
      </c>
      <c r="G32">
        <v>5</v>
      </c>
      <c r="H32" s="105">
        <f t="shared" si="0"/>
        <v>-10.600469589233398</v>
      </c>
    </row>
    <row r="33" spans="1:13" x14ac:dyDescent="0.2">
      <c r="A33" t="s">
        <v>188</v>
      </c>
      <c r="B33" t="s">
        <v>197</v>
      </c>
      <c r="C33" t="s">
        <v>287</v>
      </c>
      <c r="D33" t="s">
        <v>272</v>
      </c>
      <c r="E33">
        <v>0.36134079596153779</v>
      </c>
      <c r="F33">
        <v>27.083375930786133</v>
      </c>
      <c r="G33">
        <v>5</v>
      </c>
      <c r="H33" s="105">
        <f t="shared" si="0"/>
        <v>-9.8812923431396484</v>
      </c>
    </row>
    <row r="34" spans="1:13" x14ac:dyDescent="0.2">
      <c r="A34" t="s">
        <v>189</v>
      </c>
      <c r="B34" t="s">
        <v>197</v>
      </c>
      <c r="C34" t="s">
        <v>287</v>
      </c>
      <c r="D34" t="s">
        <v>273</v>
      </c>
      <c r="E34">
        <v>0.36134079596153779</v>
      </c>
      <c r="F34">
        <v>28.329214096069336</v>
      </c>
      <c r="G34">
        <v>5</v>
      </c>
      <c r="H34" s="105">
        <f t="shared" si="0"/>
        <v>-11.309593200683594</v>
      </c>
    </row>
    <row r="35" spans="1:13" x14ac:dyDescent="0.2">
      <c r="A35" t="s">
        <v>190</v>
      </c>
      <c r="B35" t="s">
        <v>197</v>
      </c>
      <c r="C35" t="s">
        <v>287</v>
      </c>
      <c r="D35" t="s">
        <v>274</v>
      </c>
      <c r="E35">
        <v>0.36134079596153779</v>
      </c>
      <c r="F35">
        <v>27.926862716674805</v>
      </c>
      <c r="G35">
        <v>5</v>
      </c>
      <c r="H35" s="105">
        <f t="shared" si="0"/>
        <v>-9.9450511932373047</v>
      </c>
    </row>
    <row r="36" spans="1:13" x14ac:dyDescent="0.2">
      <c r="A36" t="s">
        <v>191</v>
      </c>
      <c r="B36" t="s">
        <v>197</v>
      </c>
      <c r="C36" t="s">
        <v>287</v>
      </c>
      <c r="D36" t="s">
        <v>275</v>
      </c>
      <c r="E36">
        <v>0.36134079596153779</v>
      </c>
      <c r="F36">
        <v>27.586732864379883</v>
      </c>
      <c r="G36">
        <v>5</v>
      </c>
      <c r="H36" s="105">
        <f t="shared" si="0"/>
        <v>-10.702404022216797</v>
      </c>
    </row>
    <row r="37" spans="1:13" x14ac:dyDescent="0.2">
      <c r="A37" t="s">
        <v>192</v>
      </c>
      <c r="B37" t="s">
        <v>197</v>
      </c>
      <c r="C37" t="s">
        <v>287</v>
      </c>
      <c r="D37" t="s">
        <v>276</v>
      </c>
      <c r="E37">
        <v>0.36134079596153779</v>
      </c>
      <c r="F37">
        <v>27.704185485839844</v>
      </c>
      <c r="G37">
        <v>5</v>
      </c>
      <c r="H37" s="105">
        <f t="shared" si="0"/>
        <v>-11.139406204223633</v>
      </c>
    </row>
    <row r="38" spans="1:13" x14ac:dyDescent="0.2">
      <c r="A38" t="s">
        <v>193</v>
      </c>
      <c r="B38" t="s">
        <v>197</v>
      </c>
      <c r="C38" t="s">
        <v>287</v>
      </c>
      <c r="D38" t="s">
        <v>277</v>
      </c>
      <c r="E38">
        <v>0.36134079596153779</v>
      </c>
      <c r="F38">
        <v>28.052988052368164</v>
      </c>
      <c r="G38">
        <v>5</v>
      </c>
      <c r="H38" s="105">
        <f t="shared" si="0"/>
        <v>-10.887355804443359</v>
      </c>
    </row>
    <row r="39" spans="1:13" x14ac:dyDescent="0.2">
      <c r="A39" t="s">
        <v>194</v>
      </c>
      <c r="B39" t="s">
        <v>197</v>
      </c>
      <c r="C39" t="s">
        <v>287</v>
      </c>
      <c r="D39" t="s">
        <v>278</v>
      </c>
      <c r="E39">
        <v>0.36134079596153779</v>
      </c>
      <c r="F39">
        <v>27.16130256652832</v>
      </c>
      <c r="G39">
        <v>5</v>
      </c>
      <c r="H39" s="105">
        <f t="shared" si="0"/>
        <v>-10.496671676635742</v>
      </c>
    </row>
    <row r="40" spans="1:13" x14ac:dyDescent="0.2">
      <c r="A40" t="s">
        <v>195</v>
      </c>
      <c r="B40" t="s">
        <v>197</v>
      </c>
      <c r="C40" t="s">
        <v>287</v>
      </c>
      <c r="D40" s="11" t="s">
        <v>156</v>
      </c>
      <c r="E40">
        <v>0.36134079596153779</v>
      </c>
      <c r="F40" t="s">
        <v>199</v>
      </c>
    </row>
    <row r="41" spans="1:13" x14ac:dyDescent="0.2">
      <c r="A41" t="s">
        <v>196</v>
      </c>
      <c r="B41" t="s">
        <v>197</v>
      </c>
      <c r="C41" t="s">
        <v>287</v>
      </c>
      <c r="D41" s="11" t="s">
        <v>156</v>
      </c>
      <c r="E41">
        <v>0.36134079596153779</v>
      </c>
      <c r="F41" t="s">
        <v>199</v>
      </c>
    </row>
    <row r="42" spans="1:13" ht="15" x14ac:dyDescent="0.25">
      <c r="A42" t="s">
        <v>288</v>
      </c>
      <c r="B42" t="s">
        <v>198</v>
      </c>
      <c r="C42" t="s">
        <v>198</v>
      </c>
      <c r="D42" t="s">
        <v>198</v>
      </c>
      <c r="E42" t="s">
        <v>198</v>
      </c>
      <c r="F42" t="s">
        <v>198</v>
      </c>
      <c r="J42" s="79" t="s">
        <v>289</v>
      </c>
      <c r="K42" s="3" t="s">
        <v>153</v>
      </c>
      <c r="L42" s="3" t="s">
        <v>154</v>
      </c>
      <c r="M42" s="3" t="s">
        <v>155</v>
      </c>
    </row>
    <row r="43" spans="1:13" x14ac:dyDescent="0.2">
      <c r="A43" t="s">
        <v>200</v>
      </c>
      <c r="B43" t="s">
        <v>197</v>
      </c>
      <c r="C43" t="s">
        <v>289</v>
      </c>
      <c r="D43" t="s">
        <v>241</v>
      </c>
      <c r="E43">
        <v>0.26319338496113237</v>
      </c>
      <c r="F43">
        <v>30.781280517578125</v>
      </c>
      <c r="G43">
        <v>1</v>
      </c>
      <c r="H43" s="105">
        <f>F85-F43</f>
        <v>-13.200550079345703</v>
      </c>
      <c r="J43" t="s">
        <v>15</v>
      </c>
      <c r="K43" s="102">
        <f>2^(AVERAGE(H43:H47)-AVERAGE(H43:H47))</f>
        <v>1</v>
      </c>
    </row>
    <row r="44" spans="1:13" x14ac:dyDescent="0.2">
      <c r="A44" t="s">
        <v>201</v>
      </c>
      <c r="B44" t="s">
        <v>197</v>
      </c>
      <c r="C44" t="s">
        <v>289</v>
      </c>
      <c r="D44" t="s">
        <v>242</v>
      </c>
      <c r="E44">
        <v>0.26319338496113237</v>
      </c>
      <c r="F44">
        <v>30.598955154418945</v>
      </c>
      <c r="G44">
        <v>1</v>
      </c>
      <c r="H44" s="105">
        <f t="shared" ref="H44:H80" si="1">F86-F44</f>
        <v>-13.271396636962891</v>
      </c>
      <c r="J44" t="s">
        <v>21</v>
      </c>
      <c r="K44" s="102">
        <f>2^(AVERAGE(H48:H52)-AVERAGE(H43:H47))</f>
        <v>1.0370336935698692</v>
      </c>
      <c r="L44" s="104">
        <f>TTEST(H48:H52,H43:H47,2,2)</f>
        <v>0.80139956876655649</v>
      </c>
      <c r="M44" s="106"/>
    </row>
    <row r="45" spans="1:13" ht="15" x14ac:dyDescent="0.25">
      <c r="A45" t="s">
        <v>202</v>
      </c>
      <c r="B45" t="s">
        <v>197</v>
      </c>
      <c r="C45" t="s">
        <v>289</v>
      </c>
      <c r="D45" t="s">
        <v>243</v>
      </c>
      <c r="E45">
        <v>0.26319338496113237</v>
      </c>
      <c r="F45">
        <v>29.989015579223633</v>
      </c>
      <c r="G45">
        <v>1</v>
      </c>
      <c r="H45" s="105">
        <f t="shared" si="1"/>
        <v>-13.076223373413086</v>
      </c>
      <c r="J45" t="s">
        <v>149</v>
      </c>
      <c r="K45" s="102">
        <f>2^(AVERAGE(H53:H62)-AVERAGE(H43:H47))</f>
        <v>3.6265414091347452</v>
      </c>
      <c r="L45" s="103">
        <f>TTEST(H43:H47,H53:H62,2,2)</f>
        <v>7.402920264048912E-9</v>
      </c>
      <c r="M45" s="106"/>
    </row>
    <row r="46" spans="1:13" ht="15" x14ac:dyDescent="0.25">
      <c r="A46" t="s">
        <v>203</v>
      </c>
      <c r="B46" t="s">
        <v>197</v>
      </c>
      <c r="C46" t="s">
        <v>289</v>
      </c>
      <c r="D46" t="s">
        <v>244</v>
      </c>
      <c r="E46">
        <v>0.26319338496113237</v>
      </c>
      <c r="F46">
        <v>29.71000862121582</v>
      </c>
      <c r="G46">
        <v>1</v>
      </c>
      <c r="H46" s="105">
        <f t="shared" si="1"/>
        <v>-12.713872909545898</v>
      </c>
      <c r="J46" t="s">
        <v>151</v>
      </c>
      <c r="K46" s="102">
        <f>2^(AVERAGE(H63:H72)-AVERAGE(H43:H47))</f>
        <v>2.4663805871153257</v>
      </c>
      <c r="L46" s="103">
        <f>TTEST(H43:H47,H63:H72,2,2)</f>
        <v>2.258664480992007E-4</v>
      </c>
      <c r="M46" s="103">
        <f>TTEST(H53:H62,H63:H72,2,2)</f>
        <v>1.0352430096659581E-2</v>
      </c>
    </row>
    <row r="47" spans="1:13" ht="15" x14ac:dyDescent="0.25">
      <c r="A47" t="s">
        <v>204</v>
      </c>
      <c r="B47" t="s">
        <v>197</v>
      </c>
      <c r="C47" t="s">
        <v>289</v>
      </c>
      <c r="D47" t="s">
        <v>245</v>
      </c>
      <c r="E47">
        <v>0.26319338496113237</v>
      </c>
      <c r="F47">
        <v>30.54975700378418</v>
      </c>
      <c r="G47">
        <v>1</v>
      </c>
      <c r="H47" s="105">
        <f t="shared" si="1"/>
        <v>-13.081378936767578</v>
      </c>
      <c r="J47" t="s">
        <v>152</v>
      </c>
      <c r="K47" s="102">
        <f>2^(AVERAGE(H73:H80)-AVERAGE(H43:H47))</f>
        <v>2.4515834246179007</v>
      </c>
      <c r="L47" s="103">
        <f>TTEST(H43:H47,H73:H80,2,2)</f>
        <v>2.765357221159559E-3</v>
      </c>
      <c r="M47" s="103">
        <f>TTEST(H53:H62,H73:H80,2,2)</f>
        <v>3.6483825777466034E-2</v>
      </c>
    </row>
    <row r="48" spans="1:13" x14ac:dyDescent="0.2">
      <c r="A48" t="s">
        <v>205</v>
      </c>
      <c r="B48" t="s">
        <v>197</v>
      </c>
      <c r="C48" t="s">
        <v>289</v>
      </c>
      <c r="D48" t="s">
        <v>246</v>
      </c>
      <c r="E48">
        <v>0.26319338496113237</v>
      </c>
      <c r="F48">
        <v>29.938318252563477</v>
      </c>
      <c r="G48">
        <v>2</v>
      </c>
      <c r="H48" s="105">
        <f t="shared" si="1"/>
        <v>-13.203964233398438</v>
      </c>
    </row>
    <row r="49" spans="1:8" x14ac:dyDescent="0.2">
      <c r="A49" t="s">
        <v>206</v>
      </c>
      <c r="B49" t="s">
        <v>197</v>
      </c>
      <c r="C49" t="s">
        <v>289</v>
      </c>
      <c r="D49" t="s">
        <v>247</v>
      </c>
      <c r="E49">
        <v>0.26319338496113237</v>
      </c>
      <c r="F49">
        <v>30.46574592590332</v>
      </c>
      <c r="G49">
        <v>2</v>
      </c>
      <c r="H49" s="105">
        <f t="shared" si="1"/>
        <v>-13.191802978515625</v>
      </c>
    </row>
    <row r="50" spans="1:8" x14ac:dyDescent="0.2">
      <c r="A50" t="s">
        <v>207</v>
      </c>
      <c r="B50" t="s">
        <v>197</v>
      </c>
      <c r="C50" t="s">
        <v>289</v>
      </c>
      <c r="D50" t="s">
        <v>248</v>
      </c>
      <c r="E50">
        <v>0.26319338496113237</v>
      </c>
      <c r="F50">
        <v>30.112226486206055</v>
      </c>
      <c r="G50">
        <v>2</v>
      </c>
      <c r="H50" s="105">
        <f t="shared" si="1"/>
        <v>-13.470165252685547</v>
      </c>
    </row>
    <row r="51" spans="1:8" x14ac:dyDescent="0.2">
      <c r="A51" t="s">
        <v>208</v>
      </c>
      <c r="B51" t="s">
        <v>197</v>
      </c>
      <c r="C51" t="s">
        <v>289</v>
      </c>
      <c r="D51" t="s">
        <v>249</v>
      </c>
      <c r="E51">
        <v>0.26319338496113237</v>
      </c>
      <c r="F51">
        <v>29.362882614135742</v>
      </c>
      <c r="G51">
        <v>2</v>
      </c>
      <c r="H51" s="105">
        <f t="shared" si="1"/>
        <v>-12.499534606933594</v>
      </c>
    </row>
    <row r="52" spans="1:8" x14ac:dyDescent="0.2">
      <c r="A52" t="s">
        <v>209</v>
      </c>
      <c r="B52" t="s">
        <v>197</v>
      </c>
      <c r="C52" t="s">
        <v>289</v>
      </c>
      <c r="D52" t="s">
        <v>250</v>
      </c>
      <c r="E52">
        <v>0.26319338496113237</v>
      </c>
      <c r="F52">
        <v>29.904191970825195</v>
      </c>
      <c r="G52">
        <v>2</v>
      </c>
      <c r="H52" s="105">
        <f t="shared" si="1"/>
        <v>-12.715641021728516</v>
      </c>
    </row>
    <row r="53" spans="1:8" x14ac:dyDescent="0.2">
      <c r="A53" t="s">
        <v>210</v>
      </c>
      <c r="B53" t="s">
        <v>197</v>
      </c>
      <c r="C53" t="s">
        <v>289</v>
      </c>
      <c r="D53" t="s">
        <v>251</v>
      </c>
      <c r="E53">
        <v>0.26319338496113237</v>
      </c>
      <c r="F53">
        <v>28.63652229309082</v>
      </c>
      <c r="G53">
        <v>3</v>
      </c>
      <c r="H53" s="105">
        <f t="shared" si="1"/>
        <v>-11.044181823730469</v>
      </c>
    </row>
    <row r="54" spans="1:8" x14ac:dyDescent="0.2">
      <c r="A54" t="s">
        <v>211</v>
      </c>
      <c r="B54" t="s">
        <v>197</v>
      </c>
      <c r="C54" t="s">
        <v>289</v>
      </c>
      <c r="D54" t="s">
        <v>252</v>
      </c>
      <c r="E54">
        <v>0.26319338496113237</v>
      </c>
      <c r="F54">
        <v>29.347803115844727</v>
      </c>
      <c r="G54">
        <v>3</v>
      </c>
      <c r="H54" s="105">
        <f t="shared" si="1"/>
        <v>-11.002422332763672</v>
      </c>
    </row>
    <row r="55" spans="1:8" x14ac:dyDescent="0.2">
      <c r="A55" t="s">
        <v>212</v>
      </c>
      <c r="B55" t="s">
        <v>197</v>
      </c>
      <c r="C55" t="s">
        <v>289</v>
      </c>
      <c r="D55" t="s">
        <v>253</v>
      </c>
      <c r="E55">
        <v>0.26319338496113237</v>
      </c>
      <c r="F55">
        <v>28.6815185546875</v>
      </c>
      <c r="G55">
        <v>3</v>
      </c>
      <c r="H55" s="105">
        <f t="shared" si="1"/>
        <v>-11.035848617553711</v>
      </c>
    </row>
    <row r="56" spans="1:8" x14ac:dyDescent="0.2">
      <c r="A56" t="s">
        <v>213</v>
      </c>
      <c r="B56" t="s">
        <v>197</v>
      </c>
      <c r="C56" t="s">
        <v>289</v>
      </c>
      <c r="D56" t="s">
        <v>254</v>
      </c>
      <c r="E56">
        <v>0.26319338496113237</v>
      </c>
      <c r="F56">
        <v>28.852258682250977</v>
      </c>
      <c r="G56">
        <v>3</v>
      </c>
      <c r="H56" s="105">
        <f t="shared" si="1"/>
        <v>-11.136087417602539</v>
      </c>
    </row>
    <row r="57" spans="1:8" x14ac:dyDescent="0.2">
      <c r="A57" t="s">
        <v>214</v>
      </c>
      <c r="B57" t="s">
        <v>197</v>
      </c>
      <c r="C57" t="s">
        <v>289</v>
      </c>
      <c r="D57" t="s">
        <v>255</v>
      </c>
      <c r="E57">
        <v>0.26319338496113237</v>
      </c>
      <c r="F57">
        <v>28.273773193359375</v>
      </c>
      <c r="G57">
        <v>3</v>
      </c>
      <c r="H57" s="105">
        <f t="shared" si="1"/>
        <v>-10.860689163208008</v>
      </c>
    </row>
    <row r="58" spans="1:8" x14ac:dyDescent="0.2">
      <c r="A58" t="s">
        <v>215</v>
      </c>
      <c r="B58" t="s">
        <v>197</v>
      </c>
      <c r="C58" t="s">
        <v>289</v>
      </c>
      <c r="D58" t="s">
        <v>256</v>
      </c>
      <c r="E58">
        <v>0.26319338496113237</v>
      </c>
      <c r="F58">
        <v>28.429841995239258</v>
      </c>
      <c r="G58">
        <v>3</v>
      </c>
      <c r="H58" s="105">
        <f t="shared" si="1"/>
        <v>-10.944080352783203</v>
      </c>
    </row>
    <row r="59" spans="1:8" x14ac:dyDescent="0.2">
      <c r="A59" t="s">
        <v>216</v>
      </c>
      <c r="B59" t="s">
        <v>197</v>
      </c>
      <c r="C59" t="s">
        <v>289</v>
      </c>
      <c r="D59" t="s">
        <v>257</v>
      </c>
      <c r="E59">
        <v>0.26319338496113237</v>
      </c>
      <c r="F59">
        <v>28.241010665893555</v>
      </c>
      <c r="G59">
        <v>3</v>
      </c>
      <c r="H59" s="105">
        <f t="shared" si="1"/>
        <v>-11.576753616333008</v>
      </c>
    </row>
    <row r="60" spans="1:8" x14ac:dyDescent="0.2">
      <c r="A60" t="s">
        <v>217</v>
      </c>
      <c r="B60" t="s">
        <v>197</v>
      </c>
      <c r="C60" t="s">
        <v>289</v>
      </c>
      <c r="D60" t="s">
        <v>258</v>
      </c>
      <c r="E60">
        <v>0.26319338496113237</v>
      </c>
      <c r="F60">
        <v>28.86207389831543</v>
      </c>
      <c r="G60">
        <v>3</v>
      </c>
      <c r="H60" s="105">
        <f t="shared" si="1"/>
        <v>-11.494733810424805</v>
      </c>
    </row>
    <row r="61" spans="1:8" x14ac:dyDescent="0.2">
      <c r="A61" t="s">
        <v>218</v>
      </c>
      <c r="B61" t="s">
        <v>197</v>
      </c>
      <c r="C61" t="s">
        <v>289</v>
      </c>
      <c r="D61" t="s">
        <v>259</v>
      </c>
      <c r="E61">
        <v>0.26319338496113237</v>
      </c>
      <c r="F61">
        <v>29.239095687866211</v>
      </c>
      <c r="G61">
        <v>3</v>
      </c>
      <c r="H61" s="105">
        <f t="shared" si="1"/>
        <v>-11.456954956054688</v>
      </c>
    </row>
    <row r="62" spans="1:8" x14ac:dyDescent="0.2">
      <c r="A62" t="s">
        <v>219</v>
      </c>
      <c r="B62" t="s">
        <v>197</v>
      </c>
      <c r="C62" t="s">
        <v>289</v>
      </c>
      <c r="D62" t="s">
        <v>260</v>
      </c>
      <c r="E62">
        <v>0.26319338496113237</v>
      </c>
      <c r="F62">
        <v>29.308662414550781</v>
      </c>
      <c r="G62">
        <v>3</v>
      </c>
      <c r="H62" s="105">
        <f t="shared" si="1"/>
        <v>-11.549148559570313</v>
      </c>
    </row>
    <row r="63" spans="1:8" x14ac:dyDescent="0.2">
      <c r="A63" t="s">
        <v>220</v>
      </c>
      <c r="B63" t="s">
        <v>197</v>
      </c>
      <c r="C63" t="s">
        <v>289</v>
      </c>
      <c r="D63" t="s">
        <v>261</v>
      </c>
      <c r="E63">
        <v>0.26319338496113237</v>
      </c>
      <c r="F63">
        <v>29.930885314941406</v>
      </c>
      <c r="G63">
        <v>4</v>
      </c>
      <c r="H63" s="105">
        <f t="shared" si="1"/>
        <v>-11.334442138671875</v>
      </c>
    </row>
    <row r="64" spans="1:8" x14ac:dyDescent="0.2">
      <c r="A64" t="s">
        <v>221</v>
      </c>
      <c r="B64" t="s">
        <v>197</v>
      </c>
      <c r="C64" t="s">
        <v>289</v>
      </c>
      <c r="D64" t="s">
        <v>262</v>
      </c>
      <c r="E64">
        <v>0.26319338496113237</v>
      </c>
      <c r="F64">
        <v>29.332818984985352</v>
      </c>
      <c r="G64">
        <v>4</v>
      </c>
      <c r="H64" s="105">
        <f t="shared" si="1"/>
        <v>-12.594959259033203</v>
      </c>
    </row>
    <row r="65" spans="1:8" x14ac:dyDescent="0.2">
      <c r="A65" t="s">
        <v>222</v>
      </c>
      <c r="B65" t="s">
        <v>197</v>
      </c>
      <c r="C65" t="s">
        <v>289</v>
      </c>
      <c r="D65" t="s">
        <v>263</v>
      </c>
      <c r="E65">
        <v>0.26319338496113237</v>
      </c>
      <c r="F65">
        <v>29.044971466064453</v>
      </c>
      <c r="G65">
        <v>4</v>
      </c>
      <c r="H65" s="105">
        <f t="shared" si="1"/>
        <v>-12.032752990722656</v>
      </c>
    </row>
    <row r="66" spans="1:8" x14ac:dyDescent="0.2">
      <c r="A66" t="s">
        <v>223</v>
      </c>
      <c r="B66" t="s">
        <v>197</v>
      </c>
      <c r="C66" t="s">
        <v>289</v>
      </c>
      <c r="D66" t="s">
        <v>264</v>
      </c>
      <c r="E66">
        <v>0.26319338496113237</v>
      </c>
      <c r="F66">
        <v>30.235286712646484</v>
      </c>
      <c r="G66">
        <v>4</v>
      </c>
      <c r="H66" s="105">
        <f t="shared" si="1"/>
        <v>-12.231575012207031</v>
      </c>
    </row>
    <row r="67" spans="1:8" x14ac:dyDescent="0.2">
      <c r="A67" t="s">
        <v>224</v>
      </c>
      <c r="B67" t="s">
        <v>197</v>
      </c>
      <c r="C67" t="s">
        <v>289</v>
      </c>
      <c r="D67" t="s">
        <v>265</v>
      </c>
      <c r="E67">
        <v>0.26319338496113237</v>
      </c>
      <c r="F67">
        <v>28.955902099609375</v>
      </c>
      <c r="G67">
        <v>4</v>
      </c>
      <c r="H67" s="105">
        <f t="shared" si="1"/>
        <v>-12.524980545043945</v>
      </c>
    </row>
    <row r="68" spans="1:8" x14ac:dyDescent="0.2">
      <c r="A68" t="s">
        <v>225</v>
      </c>
      <c r="B68" t="s">
        <v>197</v>
      </c>
      <c r="C68" t="s">
        <v>289</v>
      </c>
      <c r="D68" t="s">
        <v>266</v>
      </c>
      <c r="E68">
        <v>0.26319338496113237</v>
      </c>
      <c r="F68">
        <v>28.445537567138672</v>
      </c>
      <c r="G68">
        <v>4</v>
      </c>
      <c r="H68" s="105">
        <f t="shared" si="1"/>
        <v>-11.824464797973633</v>
      </c>
    </row>
    <row r="69" spans="1:8" x14ac:dyDescent="0.2">
      <c r="A69" t="s">
        <v>226</v>
      </c>
      <c r="B69" t="s">
        <v>197</v>
      </c>
      <c r="C69" t="s">
        <v>289</v>
      </c>
      <c r="D69" t="s">
        <v>267</v>
      </c>
      <c r="E69">
        <v>0.26319338496113237</v>
      </c>
      <c r="F69">
        <v>28.442678451538086</v>
      </c>
      <c r="G69">
        <v>4</v>
      </c>
      <c r="H69" s="105">
        <f t="shared" si="1"/>
        <v>-11.175935745239258</v>
      </c>
    </row>
    <row r="70" spans="1:8" x14ac:dyDescent="0.2">
      <c r="A70" t="s">
        <v>227</v>
      </c>
      <c r="B70" t="s">
        <v>197</v>
      </c>
      <c r="C70" t="s">
        <v>289</v>
      </c>
      <c r="D70" t="s">
        <v>268</v>
      </c>
      <c r="E70">
        <v>0.26319338496113237</v>
      </c>
      <c r="F70">
        <v>28.072006225585938</v>
      </c>
      <c r="G70">
        <v>4</v>
      </c>
      <c r="H70" s="105">
        <f t="shared" si="1"/>
        <v>-11.251873016357422</v>
      </c>
    </row>
    <row r="71" spans="1:8" x14ac:dyDescent="0.2">
      <c r="A71" t="s">
        <v>228</v>
      </c>
      <c r="B71" t="s">
        <v>197</v>
      </c>
      <c r="C71" t="s">
        <v>289</v>
      </c>
      <c r="D71" t="s">
        <v>269</v>
      </c>
      <c r="E71">
        <v>0.26319338496113237</v>
      </c>
      <c r="F71">
        <v>30.755485534667969</v>
      </c>
      <c r="G71">
        <v>4</v>
      </c>
      <c r="H71" s="105">
        <f t="shared" si="1"/>
        <v>-11.371862411499023</v>
      </c>
    </row>
    <row r="72" spans="1:8" x14ac:dyDescent="0.2">
      <c r="A72" t="s">
        <v>229</v>
      </c>
      <c r="B72" t="s">
        <v>197</v>
      </c>
      <c r="C72" t="s">
        <v>289</v>
      </c>
      <c r="D72" t="s">
        <v>270</v>
      </c>
      <c r="E72">
        <v>0.26319338496113237</v>
      </c>
      <c r="F72">
        <v>29.502534866333008</v>
      </c>
      <c r="G72">
        <v>4</v>
      </c>
      <c r="H72" s="105">
        <f t="shared" si="1"/>
        <v>-11.320043563842773</v>
      </c>
    </row>
    <row r="73" spans="1:8" x14ac:dyDescent="0.2">
      <c r="A73" t="s">
        <v>230</v>
      </c>
      <c r="B73" t="s">
        <v>197</v>
      </c>
      <c r="C73" t="s">
        <v>289</v>
      </c>
      <c r="D73" t="s">
        <v>271</v>
      </c>
      <c r="E73">
        <v>0.26319338496113237</v>
      </c>
      <c r="F73">
        <v>28.498712539672852</v>
      </c>
      <c r="G73">
        <v>5</v>
      </c>
      <c r="H73" s="105">
        <f t="shared" si="1"/>
        <v>-11.538974761962891</v>
      </c>
    </row>
    <row r="74" spans="1:8" x14ac:dyDescent="0.2">
      <c r="A74" t="s">
        <v>231</v>
      </c>
      <c r="B74" t="s">
        <v>197</v>
      </c>
      <c r="C74" t="s">
        <v>289</v>
      </c>
      <c r="D74" t="s">
        <v>272</v>
      </c>
      <c r="E74">
        <v>0.26319338496113237</v>
      </c>
      <c r="F74">
        <v>28.467517852783203</v>
      </c>
      <c r="G74">
        <v>5</v>
      </c>
      <c r="H74" s="105">
        <f t="shared" si="1"/>
        <v>-11.265434265136719</v>
      </c>
    </row>
    <row r="75" spans="1:8" x14ac:dyDescent="0.2">
      <c r="A75" t="s">
        <v>232</v>
      </c>
      <c r="B75" t="s">
        <v>197</v>
      </c>
      <c r="C75" t="s">
        <v>289</v>
      </c>
      <c r="D75" t="s">
        <v>273</v>
      </c>
      <c r="E75">
        <v>0.26319338496113237</v>
      </c>
      <c r="F75">
        <v>29.961565017700195</v>
      </c>
      <c r="G75">
        <v>5</v>
      </c>
      <c r="H75" s="105">
        <f t="shared" si="1"/>
        <v>-12.941944122314453</v>
      </c>
    </row>
    <row r="76" spans="1:8" x14ac:dyDescent="0.2">
      <c r="A76" t="s">
        <v>233</v>
      </c>
      <c r="B76" t="s">
        <v>197</v>
      </c>
      <c r="C76" t="s">
        <v>289</v>
      </c>
      <c r="D76" t="s">
        <v>274</v>
      </c>
      <c r="E76">
        <v>0.26319338496113237</v>
      </c>
      <c r="F76">
        <v>28.559452056884766</v>
      </c>
      <c r="G76">
        <v>5</v>
      </c>
      <c r="H76" s="105">
        <f t="shared" si="1"/>
        <v>-10.577640533447266</v>
      </c>
    </row>
    <row r="77" spans="1:8" x14ac:dyDescent="0.2">
      <c r="A77" t="s">
        <v>234</v>
      </c>
      <c r="B77" t="s">
        <v>197</v>
      </c>
      <c r="C77" t="s">
        <v>289</v>
      </c>
      <c r="D77" t="s">
        <v>275</v>
      </c>
      <c r="E77">
        <v>0.26319338496113237</v>
      </c>
      <c r="F77">
        <v>28.879196166992188</v>
      </c>
      <c r="G77">
        <v>5</v>
      </c>
      <c r="H77" s="105">
        <f t="shared" si="1"/>
        <v>-11.994867324829102</v>
      </c>
    </row>
    <row r="78" spans="1:8" x14ac:dyDescent="0.2">
      <c r="A78" t="s">
        <v>235</v>
      </c>
      <c r="B78" t="s">
        <v>197</v>
      </c>
      <c r="C78" t="s">
        <v>289</v>
      </c>
      <c r="D78" t="s">
        <v>276</v>
      </c>
      <c r="E78">
        <v>0.26319338496113237</v>
      </c>
      <c r="F78">
        <v>29.004884719848633</v>
      </c>
      <c r="G78">
        <v>5</v>
      </c>
      <c r="H78" s="105">
        <f t="shared" si="1"/>
        <v>-12.440105438232422</v>
      </c>
    </row>
    <row r="79" spans="1:8" x14ac:dyDescent="0.2">
      <c r="A79" t="s">
        <v>236</v>
      </c>
      <c r="B79" t="s">
        <v>197</v>
      </c>
      <c r="C79" t="s">
        <v>289</v>
      </c>
      <c r="D79" t="s">
        <v>277</v>
      </c>
      <c r="E79">
        <v>0.26319338496113237</v>
      </c>
      <c r="F79">
        <v>29.055694580078125</v>
      </c>
      <c r="G79">
        <v>5</v>
      </c>
      <c r="H79" s="105">
        <f t="shared" si="1"/>
        <v>-11.89006233215332</v>
      </c>
    </row>
    <row r="80" spans="1:8" x14ac:dyDescent="0.2">
      <c r="A80" t="s">
        <v>237</v>
      </c>
      <c r="B80" t="s">
        <v>197</v>
      </c>
      <c r="C80" t="s">
        <v>289</v>
      </c>
      <c r="D80" t="s">
        <v>278</v>
      </c>
      <c r="E80">
        <v>0.26319338496113237</v>
      </c>
      <c r="F80">
        <v>28.215366363525391</v>
      </c>
      <c r="G80">
        <v>5</v>
      </c>
      <c r="H80" s="105">
        <f t="shared" si="1"/>
        <v>-11.550735473632813</v>
      </c>
    </row>
    <row r="81" spans="1:7" x14ac:dyDescent="0.2">
      <c r="A81" t="s">
        <v>238</v>
      </c>
      <c r="B81" t="s">
        <v>197</v>
      </c>
      <c r="C81" t="s">
        <v>289</v>
      </c>
      <c r="D81" s="11" t="s">
        <v>156</v>
      </c>
      <c r="E81">
        <v>0.26319338496113237</v>
      </c>
      <c r="F81" t="s">
        <v>199</v>
      </c>
    </row>
    <row r="82" spans="1:7" x14ac:dyDescent="0.2">
      <c r="A82" t="s">
        <v>239</v>
      </c>
      <c r="B82" t="s">
        <v>197</v>
      </c>
      <c r="C82" t="s">
        <v>289</v>
      </c>
      <c r="D82" s="11" t="s">
        <v>156</v>
      </c>
      <c r="E82">
        <v>0.26319338496113237</v>
      </c>
      <c r="F82" t="s">
        <v>199</v>
      </c>
    </row>
    <row r="84" spans="1:7" x14ac:dyDescent="0.2">
      <c r="A84" s="3" t="s">
        <v>148</v>
      </c>
    </row>
    <row r="85" spans="1:7" x14ac:dyDescent="0.2">
      <c r="A85" t="s">
        <v>200</v>
      </c>
      <c r="B85" t="s">
        <v>197</v>
      </c>
      <c r="C85" t="s">
        <v>240</v>
      </c>
      <c r="D85" t="s">
        <v>241</v>
      </c>
      <c r="E85">
        <v>2.5661990710545708E-2</v>
      </c>
      <c r="F85">
        <v>17.580730438232422</v>
      </c>
      <c r="G85">
        <v>1</v>
      </c>
    </row>
    <row r="86" spans="1:7" x14ac:dyDescent="0.2">
      <c r="A86" t="s">
        <v>201</v>
      </c>
      <c r="B86" t="s">
        <v>197</v>
      </c>
      <c r="C86" t="s">
        <v>240</v>
      </c>
      <c r="D86" t="s">
        <v>242</v>
      </c>
      <c r="E86">
        <v>2.5661990710545708E-2</v>
      </c>
      <c r="F86">
        <v>17.327558517456055</v>
      </c>
      <c r="G86">
        <v>1</v>
      </c>
    </row>
    <row r="87" spans="1:7" x14ac:dyDescent="0.2">
      <c r="A87" t="s">
        <v>202</v>
      </c>
      <c r="B87" t="s">
        <v>197</v>
      </c>
      <c r="C87" t="s">
        <v>240</v>
      </c>
      <c r="D87" t="s">
        <v>243</v>
      </c>
      <c r="E87">
        <v>2.5661990710545708E-2</v>
      </c>
      <c r="F87">
        <v>16.912792205810547</v>
      </c>
      <c r="G87">
        <v>1</v>
      </c>
    </row>
    <row r="88" spans="1:7" x14ac:dyDescent="0.2">
      <c r="A88" t="s">
        <v>203</v>
      </c>
      <c r="B88" t="s">
        <v>197</v>
      </c>
      <c r="C88" t="s">
        <v>240</v>
      </c>
      <c r="D88" t="s">
        <v>244</v>
      </c>
      <c r="E88">
        <v>2.5661990710545708E-2</v>
      </c>
      <c r="F88">
        <v>16.996135711669922</v>
      </c>
      <c r="G88">
        <v>1</v>
      </c>
    </row>
    <row r="89" spans="1:7" x14ac:dyDescent="0.2">
      <c r="A89" t="s">
        <v>204</v>
      </c>
      <c r="B89" t="s">
        <v>197</v>
      </c>
      <c r="C89" t="s">
        <v>240</v>
      </c>
      <c r="D89" t="s">
        <v>245</v>
      </c>
      <c r="E89">
        <v>2.5661990710545708E-2</v>
      </c>
      <c r="F89">
        <v>17.468378067016602</v>
      </c>
      <c r="G89">
        <v>1</v>
      </c>
    </row>
    <row r="90" spans="1:7" x14ac:dyDescent="0.2">
      <c r="A90" t="s">
        <v>205</v>
      </c>
      <c r="B90" t="s">
        <v>197</v>
      </c>
      <c r="C90" t="s">
        <v>240</v>
      </c>
      <c r="D90" t="s">
        <v>246</v>
      </c>
      <c r="E90">
        <v>2.5661990710545708E-2</v>
      </c>
      <c r="F90">
        <v>16.734354019165039</v>
      </c>
      <c r="G90">
        <v>2</v>
      </c>
    </row>
    <row r="91" spans="1:7" x14ac:dyDescent="0.2">
      <c r="A91" t="s">
        <v>206</v>
      </c>
      <c r="B91" t="s">
        <v>197</v>
      </c>
      <c r="C91" t="s">
        <v>240</v>
      </c>
      <c r="D91" t="s">
        <v>247</v>
      </c>
      <c r="E91">
        <v>2.5661990710545708E-2</v>
      </c>
      <c r="F91">
        <v>17.273942947387695</v>
      </c>
      <c r="G91">
        <v>2</v>
      </c>
    </row>
    <row r="92" spans="1:7" x14ac:dyDescent="0.2">
      <c r="A92" t="s">
        <v>207</v>
      </c>
      <c r="B92" t="s">
        <v>197</v>
      </c>
      <c r="C92" t="s">
        <v>240</v>
      </c>
      <c r="D92" t="s">
        <v>248</v>
      </c>
      <c r="E92">
        <v>2.5661990710545708E-2</v>
      </c>
      <c r="F92">
        <v>16.642061233520508</v>
      </c>
      <c r="G92">
        <v>2</v>
      </c>
    </row>
    <row r="93" spans="1:7" x14ac:dyDescent="0.2">
      <c r="A93" t="s">
        <v>208</v>
      </c>
      <c r="B93" t="s">
        <v>197</v>
      </c>
      <c r="C93" t="s">
        <v>240</v>
      </c>
      <c r="D93" t="s">
        <v>249</v>
      </c>
      <c r="E93">
        <v>2.5661990710545708E-2</v>
      </c>
      <c r="F93">
        <v>16.863348007202148</v>
      </c>
      <c r="G93">
        <v>2</v>
      </c>
    </row>
    <row r="94" spans="1:7" x14ac:dyDescent="0.2">
      <c r="A94" t="s">
        <v>209</v>
      </c>
      <c r="B94" t="s">
        <v>197</v>
      </c>
      <c r="C94" t="s">
        <v>240</v>
      </c>
      <c r="D94" t="s">
        <v>250</v>
      </c>
      <c r="E94">
        <v>2.5661990710545708E-2</v>
      </c>
      <c r="F94">
        <v>17.18855094909668</v>
      </c>
      <c r="G94">
        <v>2</v>
      </c>
    </row>
    <row r="95" spans="1:7" x14ac:dyDescent="0.2">
      <c r="A95" t="s">
        <v>210</v>
      </c>
      <c r="B95" t="s">
        <v>197</v>
      </c>
      <c r="C95" t="s">
        <v>240</v>
      </c>
      <c r="D95" t="s">
        <v>251</v>
      </c>
      <c r="E95">
        <v>2.5661990710545708E-2</v>
      </c>
      <c r="F95">
        <v>17.592340469360352</v>
      </c>
      <c r="G95">
        <v>3</v>
      </c>
    </row>
    <row r="96" spans="1:7" x14ac:dyDescent="0.2">
      <c r="A96" t="s">
        <v>211</v>
      </c>
      <c r="B96" t="s">
        <v>197</v>
      </c>
      <c r="C96" t="s">
        <v>240</v>
      </c>
      <c r="D96" t="s">
        <v>252</v>
      </c>
      <c r="E96">
        <v>2.5661990710545708E-2</v>
      </c>
      <c r="F96">
        <v>18.345380783081055</v>
      </c>
      <c r="G96">
        <v>3</v>
      </c>
    </row>
    <row r="97" spans="1:7" x14ac:dyDescent="0.2">
      <c r="A97" t="s">
        <v>212</v>
      </c>
      <c r="B97" t="s">
        <v>197</v>
      </c>
      <c r="C97" t="s">
        <v>240</v>
      </c>
      <c r="D97" t="s">
        <v>253</v>
      </c>
      <c r="E97">
        <v>2.5661990710545708E-2</v>
      </c>
      <c r="F97">
        <v>17.645669937133789</v>
      </c>
      <c r="G97">
        <v>3</v>
      </c>
    </row>
    <row r="98" spans="1:7" x14ac:dyDescent="0.2">
      <c r="A98" t="s">
        <v>213</v>
      </c>
      <c r="B98" t="s">
        <v>197</v>
      </c>
      <c r="C98" t="s">
        <v>240</v>
      </c>
      <c r="D98" t="s">
        <v>254</v>
      </c>
      <c r="E98">
        <v>2.5661990710545708E-2</v>
      </c>
      <c r="F98">
        <v>17.716171264648438</v>
      </c>
      <c r="G98">
        <v>3</v>
      </c>
    </row>
    <row r="99" spans="1:7" x14ac:dyDescent="0.2">
      <c r="A99" t="s">
        <v>214</v>
      </c>
      <c r="B99" t="s">
        <v>197</v>
      </c>
      <c r="C99" t="s">
        <v>240</v>
      </c>
      <c r="D99" t="s">
        <v>255</v>
      </c>
      <c r="E99">
        <v>2.5661990710545708E-2</v>
      </c>
      <c r="F99">
        <v>17.413084030151367</v>
      </c>
      <c r="G99">
        <v>3</v>
      </c>
    </row>
    <row r="100" spans="1:7" x14ac:dyDescent="0.2">
      <c r="A100" t="s">
        <v>215</v>
      </c>
      <c r="B100" t="s">
        <v>197</v>
      </c>
      <c r="C100" t="s">
        <v>240</v>
      </c>
      <c r="D100" t="s">
        <v>256</v>
      </c>
      <c r="E100">
        <v>2.5661990710545708E-2</v>
      </c>
      <c r="F100">
        <v>17.485761642456055</v>
      </c>
      <c r="G100">
        <v>3</v>
      </c>
    </row>
    <row r="101" spans="1:7" x14ac:dyDescent="0.2">
      <c r="A101" t="s">
        <v>216</v>
      </c>
      <c r="B101" t="s">
        <v>197</v>
      </c>
      <c r="C101" t="s">
        <v>240</v>
      </c>
      <c r="D101" t="s">
        <v>257</v>
      </c>
      <c r="E101">
        <v>2.5661990710545708E-2</v>
      </c>
      <c r="F101">
        <v>16.664257049560547</v>
      </c>
      <c r="G101">
        <v>3</v>
      </c>
    </row>
    <row r="102" spans="1:7" x14ac:dyDescent="0.2">
      <c r="A102" t="s">
        <v>217</v>
      </c>
      <c r="B102" t="s">
        <v>197</v>
      </c>
      <c r="C102" t="s">
        <v>240</v>
      </c>
      <c r="D102" t="s">
        <v>258</v>
      </c>
      <c r="E102">
        <v>2.5661990710545708E-2</v>
      </c>
      <c r="F102">
        <v>17.367340087890625</v>
      </c>
      <c r="G102">
        <v>3</v>
      </c>
    </row>
    <row r="103" spans="1:7" x14ac:dyDescent="0.2">
      <c r="A103" t="s">
        <v>218</v>
      </c>
      <c r="B103" t="s">
        <v>197</v>
      </c>
      <c r="C103" t="s">
        <v>240</v>
      </c>
      <c r="D103" t="s">
        <v>259</v>
      </c>
      <c r="E103">
        <v>2.5661990710545708E-2</v>
      </c>
      <c r="F103">
        <v>17.782140731811523</v>
      </c>
      <c r="G103">
        <v>3</v>
      </c>
    </row>
    <row r="104" spans="1:7" x14ac:dyDescent="0.2">
      <c r="A104" t="s">
        <v>219</v>
      </c>
      <c r="B104" t="s">
        <v>197</v>
      </c>
      <c r="C104" t="s">
        <v>240</v>
      </c>
      <c r="D104" t="s">
        <v>260</v>
      </c>
      <c r="E104">
        <v>2.5661990710545708E-2</v>
      </c>
      <c r="F104">
        <v>17.759513854980469</v>
      </c>
      <c r="G104">
        <v>3</v>
      </c>
    </row>
    <row r="105" spans="1:7" x14ac:dyDescent="0.2">
      <c r="A105" t="s">
        <v>220</v>
      </c>
      <c r="B105" t="s">
        <v>197</v>
      </c>
      <c r="C105" t="s">
        <v>240</v>
      </c>
      <c r="D105" t="s">
        <v>261</v>
      </c>
      <c r="E105">
        <v>2.5661990710545708E-2</v>
      </c>
      <c r="F105">
        <v>18.596443176269531</v>
      </c>
      <c r="G105">
        <v>4</v>
      </c>
    </row>
    <row r="106" spans="1:7" x14ac:dyDescent="0.2">
      <c r="A106" t="s">
        <v>221</v>
      </c>
      <c r="B106" t="s">
        <v>197</v>
      </c>
      <c r="C106" t="s">
        <v>240</v>
      </c>
      <c r="D106" t="s">
        <v>262</v>
      </c>
      <c r="E106">
        <v>2.5661990710545708E-2</v>
      </c>
      <c r="F106">
        <v>16.737859725952148</v>
      </c>
      <c r="G106">
        <v>4</v>
      </c>
    </row>
    <row r="107" spans="1:7" x14ac:dyDescent="0.2">
      <c r="A107" t="s">
        <v>222</v>
      </c>
      <c r="B107" t="s">
        <v>197</v>
      </c>
      <c r="C107" t="s">
        <v>240</v>
      </c>
      <c r="D107" t="s">
        <v>263</v>
      </c>
      <c r="E107">
        <v>2.5661990710545708E-2</v>
      </c>
      <c r="F107">
        <v>17.012218475341797</v>
      </c>
      <c r="G107">
        <v>4</v>
      </c>
    </row>
    <row r="108" spans="1:7" x14ac:dyDescent="0.2">
      <c r="A108" t="s">
        <v>223</v>
      </c>
      <c r="B108" t="s">
        <v>197</v>
      </c>
      <c r="C108" t="s">
        <v>240</v>
      </c>
      <c r="D108" t="s">
        <v>264</v>
      </c>
      <c r="E108">
        <v>2.5661990710545708E-2</v>
      </c>
      <c r="F108">
        <v>18.003711700439453</v>
      </c>
      <c r="G108">
        <v>4</v>
      </c>
    </row>
    <row r="109" spans="1:7" x14ac:dyDescent="0.2">
      <c r="A109" t="s">
        <v>224</v>
      </c>
      <c r="B109" t="s">
        <v>197</v>
      </c>
      <c r="C109" t="s">
        <v>240</v>
      </c>
      <c r="D109" t="s">
        <v>265</v>
      </c>
      <c r="E109">
        <v>2.5661990710545708E-2</v>
      </c>
      <c r="F109">
        <v>16.43092155456543</v>
      </c>
      <c r="G109">
        <v>4</v>
      </c>
    </row>
    <row r="110" spans="1:7" x14ac:dyDescent="0.2">
      <c r="A110" t="s">
        <v>225</v>
      </c>
      <c r="B110" t="s">
        <v>197</v>
      </c>
      <c r="C110" t="s">
        <v>240</v>
      </c>
      <c r="D110" t="s">
        <v>266</v>
      </c>
      <c r="E110">
        <v>2.5661990710545708E-2</v>
      </c>
      <c r="F110">
        <v>16.621072769165039</v>
      </c>
      <c r="G110">
        <v>4</v>
      </c>
    </row>
    <row r="111" spans="1:7" x14ac:dyDescent="0.2">
      <c r="A111" t="s">
        <v>226</v>
      </c>
      <c r="B111" t="s">
        <v>197</v>
      </c>
      <c r="C111" t="s">
        <v>240</v>
      </c>
      <c r="D111" t="s">
        <v>267</v>
      </c>
      <c r="E111">
        <v>2.5661990710545708E-2</v>
      </c>
      <c r="F111">
        <v>17.266742706298828</v>
      </c>
      <c r="G111">
        <v>4</v>
      </c>
    </row>
    <row r="112" spans="1:7" x14ac:dyDescent="0.2">
      <c r="A112" t="s">
        <v>227</v>
      </c>
      <c r="B112" t="s">
        <v>197</v>
      </c>
      <c r="C112" t="s">
        <v>240</v>
      </c>
      <c r="D112" t="s">
        <v>268</v>
      </c>
      <c r="E112">
        <v>2.5661990710545708E-2</v>
      </c>
      <c r="F112">
        <v>16.820133209228516</v>
      </c>
      <c r="G112">
        <v>4</v>
      </c>
    </row>
    <row r="113" spans="1:7" x14ac:dyDescent="0.2">
      <c r="A113" t="s">
        <v>228</v>
      </c>
      <c r="B113" t="s">
        <v>197</v>
      </c>
      <c r="C113" t="s">
        <v>240</v>
      </c>
      <c r="D113" t="s">
        <v>269</v>
      </c>
      <c r="E113">
        <v>2.5661990710545708E-2</v>
      </c>
      <c r="F113">
        <v>19.383623123168945</v>
      </c>
      <c r="G113">
        <v>4</v>
      </c>
    </row>
    <row r="114" spans="1:7" x14ac:dyDescent="0.2">
      <c r="A114" t="s">
        <v>229</v>
      </c>
      <c r="B114" t="s">
        <v>197</v>
      </c>
      <c r="C114" t="s">
        <v>240</v>
      </c>
      <c r="D114" t="s">
        <v>270</v>
      </c>
      <c r="E114">
        <v>2.5661990710545708E-2</v>
      </c>
      <c r="F114">
        <v>18.182491302490234</v>
      </c>
      <c r="G114">
        <v>4</v>
      </c>
    </row>
    <row r="115" spans="1:7" x14ac:dyDescent="0.2">
      <c r="A115" t="s">
        <v>230</v>
      </c>
      <c r="B115" t="s">
        <v>197</v>
      </c>
      <c r="C115" t="s">
        <v>240</v>
      </c>
      <c r="D115" t="s">
        <v>271</v>
      </c>
      <c r="E115">
        <v>2.5661990710545708E-2</v>
      </c>
      <c r="F115">
        <v>16.959737777709961</v>
      </c>
      <c r="G115">
        <v>5</v>
      </c>
    </row>
    <row r="116" spans="1:7" x14ac:dyDescent="0.2">
      <c r="A116" t="s">
        <v>231</v>
      </c>
      <c r="B116" t="s">
        <v>197</v>
      </c>
      <c r="C116" t="s">
        <v>240</v>
      </c>
      <c r="D116" t="s">
        <v>272</v>
      </c>
      <c r="E116">
        <v>2.5661990710545708E-2</v>
      </c>
      <c r="F116">
        <v>17.202083587646484</v>
      </c>
      <c r="G116">
        <v>5</v>
      </c>
    </row>
    <row r="117" spans="1:7" x14ac:dyDescent="0.2">
      <c r="A117" t="s">
        <v>232</v>
      </c>
      <c r="B117" t="s">
        <v>197</v>
      </c>
      <c r="C117" t="s">
        <v>240</v>
      </c>
      <c r="D117" t="s">
        <v>273</v>
      </c>
      <c r="E117">
        <v>2.5661990710545708E-2</v>
      </c>
      <c r="F117">
        <v>17.019620895385742</v>
      </c>
      <c r="G117">
        <v>5</v>
      </c>
    </row>
    <row r="118" spans="1:7" x14ac:dyDescent="0.2">
      <c r="A118" t="s">
        <v>233</v>
      </c>
      <c r="B118" t="s">
        <v>197</v>
      </c>
      <c r="C118" t="s">
        <v>240</v>
      </c>
      <c r="D118" t="s">
        <v>274</v>
      </c>
      <c r="E118">
        <v>2.5661990710545708E-2</v>
      </c>
      <c r="F118">
        <v>17.9818115234375</v>
      </c>
      <c r="G118">
        <v>5</v>
      </c>
    </row>
    <row r="119" spans="1:7" x14ac:dyDescent="0.2">
      <c r="A119" t="s">
        <v>234</v>
      </c>
      <c r="B119" t="s">
        <v>197</v>
      </c>
      <c r="C119" t="s">
        <v>240</v>
      </c>
      <c r="D119" t="s">
        <v>275</v>
      </c>
      <c r="E119">
        <v>2.5661990710545708E-2</v>
      </c>
      <c r="F119">
        <v>16.884328842163086</v>
      </c>
      <c r="G119">
        <v>5</v>
      </c>
    </row>
    <row r="120" spans="1:7" x14ac:dyDescent="0.2">
      <c r="A120" t="s">
        <v>235</v>
      </c>
      <c r="B120" t="s">
        <v>197</v>
      </c>
      <c r="C120" t="s">
        <v>240</v>
      </c>
      <c r="D120" t="s">
        <v>276</v>
      </c>
      <c r="E120">
        <v>2.5661990710545708E-2</v>
      </c>
      <c r="F120">
        <v>16.564779281616211</v>
      </c>
      <c r="G120">
        <v>5</v>
      </c>
    </row>
    <row r="121" spans="1:7" x14ac:dyDescent="0.2">
      <c r="A121" t="s">
        <v>236</v>
      </c>
      <c r="B121" t="s">
        <v>197</v>
      </c>
      <c r="C121" t="s">
        <v>240</v>
      </c>
      <c r="D121" t="s">
        <v>277</v>
      </c>
      <c r="E121">
        <v>2.5661990710545708E-2</v>
      </c>
      <c r="F121">
        <v>17.165632247924805</v>
      </c>
      <c r="G121">
        <v>5</v>
      </c>
    </row>
    <row r="122" spans="1:7" x14ac:dyDescent="0.2">
      <c r="A122" t="s">
        <v>237</v>
      </c>
      <c r="B122" t="s">
        <v>197</v>
      </c>
      <c r="C122" t="s">
        <v>240</v>
      </c>
      <c r="D122" t="s">
        <v>278</v>
      </c>
      <c r="E122">
        <v>2.5661990710545708E-2</v>
      </c>
      <c r="F122">
        <v>16.664630889892578</v>
      </c>
      <c r="G122">
        <v>5</v>
      </c>
    </row>
    <row r="123" spans="1:7" x14ac:dyDescent="0.2">
      <c r="A123" t="s">
        <v>238</v>
      </c>
      <c r="B123" t="s">
        <v>197</v>
      </c>
      <c r="C123" t="s">
        <v>240</v>
      </c>
      <c r="D123" s="11" t="s">
        <v>156</v>
      </c>
      <c r="E123">
        <v>2.5661990710545708E-2</v>
      </c>
      <c r="F123" t="s">
        <v>199</v>
      </c>
    </row>
    <row r="124" spans="1:7" x14ac:dyDescent="0.2">
      <c r="A124" t="s">
        <v>239</v>
      </c>
      <c r="B124" t="s">
        <v>197</v>
      </c>
      <c r="C124" t="s">
        <v>240</v>
      </c>
      <c r="D124" s="11" t="s">
        <v>156</v>
      </c>
      <c r="E124">
        <v>2.5661990710545708E-2</v>
      </c>
      <c r="F124">
        <v>37.182212829589844</v>
      </c>
    </row>
  </sheetData>
  <pageMargins left="0.7" right="0.7" top="0.75" bottom="0.75" header="0.3" footer="0.3"/>
  <pageSetup scale="54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7"/>
  <sheetViews>
    <sheetView topLeftCell="A34" zoomScale="90" zoomScaleNormal="90" workbookViewId="0">
      <selection activeCell="G2" sqref="G2:G39"/>
    </sheetView>
  </sheetViews>
  <sheetFormatPr defaultRowHeight="14.25" x14ac:dyDescent="0.2"/>
  <cols>
    <col min="1" max="1" width="9.875" bestFit="1" customWidth="1"/>
    <col min="2" max="2" width="9.875" customWidth="1"/>
    <col min="3" max="3" width="8.625" customWidth="1"/>
  </cols>
  <sheetData>
    <row r="1" spans="1:7" x14ac:dyDescent="0.2">
      <c r="B1" t="s">
        <v>79</v>
      </c>
      <c r="C1" t="s">
        <v>290</v>
      </c>
      <c r="D1" t="s">
        <v>291</v>
      </c>
      <c r="E1" t="s">
        <v>292</v>
      </c>
      <c r="F1" t="s">
        <v>293</v>
      </c>
      <c r="G1" t="s">
        <v>294</v>
      </c>
    </row>
    <row r="2" spans="1:7" x14ac:dyDescent="0.2">
      <c r="A2" t="s">
        <v>241</v>
      </c>
      <c r="B2">
        <v>1</v>
      </c>
      <c r="C2" s="107">
        <f>2^(C50-C$47)</f>
        <v>1.4279521910388999</v>
      </c>
      <c r="D2" s="107">
        <f t="shared" ref="D2:G2" si="0">2^(D50-D$47)</f>
        <v>1.1103111073473835</v>
      </c>
      <c r="E2" s="107">
        <f t="shared" si="0"/>
        <v>0.78673482757254498</v>
      </c>
      <c r="F2" s="107">
        <f t="shared" si="0"/>
        <v>0.91265044788751293</v>
      </c>
      <c r="G2" s="107">
        <f t="shared" si="0"/>
        <v>0.63856157348810627</v>
      </c>
    </row>
    <row r="3" spans="1:7" x14ac:dyDescent="0.2">
      <c r="A3" t="s">
        <v>242</v>
      </c>
      <c r="B3">
        <v>1</v>
      </c>
      <c r="C3" s="107">
        <f t="shared" ref="C3:G3" si="1">2^(C51-C$47)</f>
        <v>0.6094061318543359</v>
      </c>
      <c r="D3" s="107">
        <f t="shared" si="1"/>
        <v>1.1500644451123179</v>
      </c>
      <c r="E3" s="107">
        <f t="shared" si="1"/>
        <v>0.74759931015006653</v>
      </c>
      <c r="F3" s="107">
        <f t="shared" si="1"/>
        <v>0.8689154759017429</v>
      </c>
      <c r="G3" s="107">
        <f t="shared" si="1"/>
        <v>0.92543931627212639</v>
      </c>
    </row>
    <row r="4" spans="1:7" x14ac:dyDescent="0.2">
      <c r="A4" t="s">
        <v>243</v>
      </c>
      <c r="B4">
        <v>1</v>
      </c>
      <c r="C4" s="107">
        <f t="shared" ref="C4:G4" si="2">2^(C52-C$47)</f>
        <v>0.71500761013854019</v>
      </c>
      <c r="D4" s="107">
        <f t="shared" si="2"/>
        <v>0.50849803967481211</v>
      </c>
      <c r="E4" s="107">
        <f t="shared" si="2"/>
        <v>1.3240279228946956</v>
      </c>
      <c r="F4" s="107">
        <f t="shared" si="2"/>
        <v>0.9947880028041205</v>
      </c>
      <c r="G4" s="107">
        <f t="shared" si="2"/>
        <v>1.3590372422965424</v>
      </c>
    </row>
    <row r="5" spans="1:7" x14ac:dyDescent="0.2">
      <c r="A5" t="s">
        <v>244</v>
      </c>
      <c r="B5">
        <v>1</v>
      </c>
      <c r="C5" s="107">
        <f t="shared" ref="C5:G5" si="3">2^(C53-C$47)</f>
        <v>0.82033662647385652</v>
      </c>
      <c r="D5" s="107">
        <f t="shared" si="3"/>
        <v>1.1305868030206716</v>
      </c>
      <c r="E5" s="107">
        <f t="shared" si="3"/>
        <v>1.0877500218802705</v>
      </c>
      <c r="F5" s="107">
        <f t="shared" si="3"/>
        <v>1.2788184623831649</v>
      </c>
      <c r="G5" s="107">
        <f t="shared" si="3"/>
        <v>1.1638525637405805</v>
      </c>
    </row>
    <row r="6" spans="1:7" x14ac:dyDescent="0.2">
      <c r="A6" t="s">
        <v>245</v>
      </c>
      <c r="B6">
        <v>1</v>
      </c>
      <c r="C6" s="107">
        <f t="shared" ref="C6:G6" si="4">2^(C54-C$47)</f>
        <v>1.9591908616935874</v>
      </c>
      <c r="D6" s="107">
        <f t="shared" si="4"/>
        <v>1.3621970755867849</v>
      </c>
      <c r="E6" s="107">
        <f t="shared" si="4"/>
        <v>1.1805285294283929</v>
      </c>
      <c r="F6" s="107">
        <f t="shared" si="4"/>
        <v>0.99123940834882407</v>
      </c>
      <c r="G6" s="107">
        <f t="shared" si="4"/>
        <v>1.0698427493532363</v>
      </c>
    </row>
    <row r="7" spans="1:7" x14ac:dyDescent="0.2">
      <c r="A7" t="s">
        <v>246</v>
      </c>
      <c r="B7">
        <v>2</v>
      </c>
      <c r="C7" s="107">
        <f t="shared" ref="C7:G7" si="5">2^(C55-C$47)</f>
        <v>1.5820945935235227</v>
      </c>
      <c r="D7" s="107">
        <f t="shared" si="5"/>
        <v>0.47501646406565523</v>
      </c>
      <c r="E7" s="107">
        <f t="shared" si="5"/>
        <v>1.1214911559458034</v>
      </c>
      <c r="F7" s="107">
        <f t="shared" si="5"/>
        <v>0.91049320390797361</v>
      </c>
      <c r="G7" s="107">
        <f t="shared" si="5"/>
        <v>0.89497783528662977</v>
      </c>
    </row>
    <row r="8" spans="1:7" x14ac:dyDescent="0.2">
      <c r="A8" t="s">
        <v>247</v>
      </c>
      <c r="B8">
        <v>2</v>
      </c>
      <c r="C8" s="107">
        <f t="shared" ref="C8:G8" si="6">2^(C56-C$47)</f>
        <v>1.0670439037303592</v>
      </c>
      <c r="D8" s="107">
        <f t="shared" si="6"/>
        <v>0.59143895642604161</v>
      </c>
      <c r="E8" s="107">
        <f t="shared" si="6"/>
        <v>1.3209157638758</v>
      </c>
      <c r="F8" s="107">
        <f t="shared" si="6"/>
        <v>0.91820068197214055</v>
      </c>
      <c r="G8" s="107">
        <f t="shared" si="6"/>
        <v>0.90046702199536144</v>
      </c>
    </row>
    <row r="9" spans="1:7" x14ac:dyDescent="0.2">
      <c r="A9" t="s">
        <v>248</v>
      </c>
      <c r="B9">
        <v>2</v>
      </c>
      <c r="C9" s="107">
        <f t="shared" ref="C9:G9" si="7">2^(C57-C$47)</f>
        <v>1.0729683446144862</v>
      </c>
      <c r="D9" s="107">
        <f t="shared" si="7"/>
        <v>0.35812445506455104</v>
      </c>
      <c r="E9" s="107">
        <f t="shared" si="7"/>
        <v>1.0524272802139589</v>
      </c>
      <c r="F9" s="107">
        <f t="shared" si="7"/>
        <v>0.75708077287022102</v>
      </c>
      <c r="G9" s="107">
        <f t="shared" si="7"/>
        <v>1.0316573189284519</v>
      </c>
    </row>
    <row r="10" spans="1:7" x14ac:dyDescent="0.2">
      <c r="A10" t="s">
        <v>249</v>
      </c>
      <c r="B10">
        <v>2</v>
      </c>
      <c r="C10" s="107">
        <f t="shared" ref="C10:G10" si="8">2^(C58-C$47)</f>
        <v>2.7878111665485754</v>
      </c>
      <c r="D10" s="107">
        <f t="shared" si="8"/>
        <v>0.44951360658742662</v>
      </c>
      <c r="E10" s="107">
        <f t="shared" si="8"/>
        <v>2.4502391926398475</v>
      </c>
      <c r="F10" s="107">
        <f t="shared" si="8"/>
        <v>1.4836489579454708</v>
      </c>
      <c r="G10" s="107">
        <f t="shared" si="8"/>
        <v>2.3034653933861922</v>
      </c>
    </row>
    <row r="11" spans="1:7" x14ac:dyDescent="0.2">
      <c r="A11" t="s">
        <v>250</v>
      </c>
      <c r="B11">
        <v>2</v>
      </c>
      <c r="C11" s="107">
        <f t="shared" ref="C11:G11" si="9">2^(C59-C$47)</f>
        <v>1.6663678664668822</v>
      </c>
      <c r="D11" s="107">
        <f t="shared" si="9"/>
        <v>0.43230409525918895</v>
      </c>
      <c r="E11" s="107">
        <f t="shared" si="9"/>
        <v>1.3705141796008102</v>
      </c>
      <c r="F11" s="107">
        <f t="shared" si="9"/>
        <v>1.2772521511054631</v>
      </c>
      <c r="G11" s="107">
        <f t="shared" si="9"/>
        <v>1.6350074168162214</v>
      </c>
    </row>
    <row r="12" spans="1:7" x14ac:dyDescent="0.2">
      <c r="A12" t="s">
        <v>251</v>
      </c>
      <c r="B12">
        <v>3</v>
      </c>
      <c r="C12" s="107">
        <f t="shared" ref="C12:G12" si="10">2^(C60-C$47)</f>
        <v>4.4835502624807946</v>
      </c>
      <c r="D12" s="107">
        <f t="shared" si="10"/>
        <v>2.761922204820054</v>
      </c>
      <c r="E12" s="107">
        <f t="shared" si="10"/>
        <v>2.4507316302911635</v>
      </c>
      <c r="F12" s="107">
        <f t="shared" si="10"/>
        <v>4.0685157156514569</v>
      </c>
      <c r="G12" s="107">
        <f t="shared" si="10"/>
        <v>1.0873836594588662</v>
      </c>
    </row>
    <row r="13" spans="1:7" x14ac:dyDescent="0.2">
      <c r="A13" t="s">
        <v>252</v>
      </c>
      <c r="B13">
        <v>3</v>
      </c>
      <c r="C13" s="107">
        <f t="shared" ref="C13:G13" si="11">2^(C61-C$47)</f>
        <v>3.48340034893946</v>
      </c>
      <c r="D13" s="107">
        <f t="shared" si="11"/>
        <v>1.8481976882475109</v>
      </c>
      <c r="E13" s="107">
        <f t="shared" si="11"/>
        <v>2.0985166186397466</v>
      </c>
      <c r="F13" s="107">
        <f t="shared" si="11"/>
        <v>4.1880017770823761</v>
      </c>
      <c r="G13" s="107">
        <f t="shared" si="11"/>
        <v>0.79584264617515077</v>
      </c>
    </row>
    <row r="14" spans="1:7" x14ac:dyDescent="0.2">
      <c r="A14" t="s">
        <v>253</v>
      </c>
      <c r="B14">
        <v>3</v>
      </c>
      <c r="C14" s="107">
        <f t="shared" ref="C14:G14" si="12">2^(C62-C$47)</f>
        <v>3.9666626868332311</v>
      </c>
      <c r="D14" s="107">
        <f t="shared" si="12"/>
        <v>2.7211616101666012</v>
      </c>
      <c r="E14" s="107">
        <f t="shared" si="12"/>
        <v>2.2555610389394731</v>
      </c>
      <c r="F14" s="107">
        <f t="shared" si="12"/>
        <v>4.0920840267568357</v>
      </c>
      <c r="G14" s="107">
        <f t="shared" si="12"/>
        <v>0.97691359546729373</v>
      </c>
    </row>
    <row r="15" spans="1:7" x14ac:dyDescent="0.2">
      <c r="A15" t="s">
        <v>254</v>
      </c>
      <c r="B15">
        <v>3</v>
      </c>
      <c r="C15" s="107">
        <f t="shared" ref="C15:G15" si="13">2^(C63-C$47)</f>
        <v>2.5779384234659379</v>
      </c>
      <c r="D15" s="107">
        <f t="shared" si="13"/>
        <v>2.1187467215098539</v>
      </c>
      <c r="E15" s="107">
        <f t="shared" si="13"/>
        <v>2.777724032827718</v>
      </c>
      <c r="F15" s="107">
        <f t="shared" si="13"/>
        <v>3.8174174761979582</v>
      </c>
      <c r="G15" s="107">
        <f t="shared" si="13"/>
        <v>1.0962232636670779</v>
      </c>
    </row>
    <row r="16" spans="1:7" x14ac:dyDescent="0.2">
      <c r="A16" t="s">
        <v>255</v>
      </c>
      <c r="B16">
        <v>3</v>
      </c>
      <c r="C16" s="107">
        <f t="shared" ref="C16:G16" si="14">2^(C64-C$47)</f>
        <v>2.8185484996077128</v>
      </c>
      <c r="D16" s="107">
        <f t="shared" si="14"/>
        <v>2.3727252097481091</v>
      </c>
      <c r="E16" s="107">
        <f t="shared" si="14"/>
        <v>2.3608666556103151</v>
      </c>
      <c r="F16" s="107">
        <f t="shared" si="14"/>
        <v>4.6203278427248637</v>
      </c>
      <c r="G16" s="107">
        <f t="shared" si="14"/>
        <v>1.1959600299554463</v>
      </c>
    </row>
    <row r="17" spans="1:7" x14ac:dyDescent="0.2">
      <c r="A17" t="s">
        <v>256</v>
      </c>
      <c r="B17">
        <v>3</v>
      </c>
      <c r="C17" s="107">
        <f t="shared" ref="C17:G17" si="15">2^(C65-C$47)</f>
        <v>9.1217657742216716</v>
      </c>
      <c r="D17" s="107">
        <f t="shared" si="15"/>
        <v>2.3000011743302107</v>
      </c>
      <c r="E17" s="107">
        <f t="shared" si="15"/>
        <v>4.0488305474380377</v>
      </c>
      <c r="F17" s="107">
        <f t="shared" si="15"/>
        <v>4.3608338813638534</v>
      </c>
      <c r="G17" s="107">
        <f t="shared" si="15"/>
        <v>1.7275857531009835</v>
      </c>
    </row>
    <row r="18" spans="1:7" x14ac:dyDescent="0.2">
      <c r="A18" t="s">
        <v>257</v>
      </c>
      <c r="B18">
        <v>3</v>
      </c>
      <c r="C18" s="107">
        <f t="shared" ref="C18:G18" si="16">2^(C66-C$47)</f>
        <v>3.8474286627814247</v>
      </c>
      <c r="D18" s="107">
        <f t="shared" si="16"/>
        <v>2.0932153575492927</v>
      </c>
      <c r="E18" s="107">
        <f t="shared" si="16"/>
        <v>1.4914514289873113</v>
      </c>
      <c r="F18" s="107">
        <f t="shared" si="16"/>
        <v>2.8126514287710283</v>
      </c>
      <c r="G18" s="107">
        <f t="shared" si="16"/>
        <v>0.85696006539574154</v>
      </c>
    </row>
    <row r="19" spans="1:7" x14ac:dyDescent="0.2">
      <c r="A19" t="s">
        <v>258</v>
      </c>
      <c r="B19">
        <v>3</v>
      </c>
      <c r="C19" s="107">
        <f t="shared" ref="C19:G19" si="17">2^(C67-C$47)</f>
        <v>3.1718161356055536</v>
      </c>
      <c r="D19" s="107">
        <f t="shared" si="17"/>
        <v>1.3941009385740706</v>
      </c>
      <c r="E19" s="107">
        <f t="shared" si="17"/>
        <v>1.561923199085417</v>
      </c>
      <c r="F19" s="107">
        <f t="shared" si="17"/>
        <v>2.9771885173597412</v>
      </c>
      <c r="G19" s="107">
        <f t="shared" si="17"/>
        <v>0.81757720610146611</v>
      </c>
    </row>
    <row r="20" spans="1:7" x14ac:dyDescent="0.2">
      <c r="A20" t="s">
        <v>259</v>
      </c>
      <c r="B20">
        <v>3</v>
      </c>
      <c r="C20" s="107">
        <f t="shared" ref="C20:G20" si="18">2^(C68-C$47)</f>
        <v>4.0642750697429451</v>
      </c>
      <c r="D20" s="107">
        <f t="shared" si="18"/>
        <v>1.6259143045282418</v>
      </c>
      <c r="E20" s="107">
        <f t="shared" si="18"/>
        <v>1.4832614176081802</v>
      </c>
      <c r="F20" s="107">
        <f t="shared" si="18"/>
        <v>3.0561798194881562</v>
      </c>
      <c r="G20" s="107">
        <f t="shared" si="18"/>
        <v>1.0595251933426337</v>
      </c>
    </row>
    <row r="21" spans="1:7" x14ac:dyDescent="0.2">
      <c r="A21" t="s">
        <v>260</v>
      </c>
      <c r="B21">
        <v>3</v>
      </c>
      <c r="C21" s="107">
        <f t="shared" ref="C21:G21" si="19">2^(C69-C$47)</f>
        <v>5.6670465220371549</v>
      </c>
      <c r="D21" s="107">
        <f t="shared" si="19"/>
        <v>2.2672952770139143</v>
      </c>
      <c r="E21" s="107">
        <f t="shared" si="19"/>
        <v>1.9900453181334761</v>
      </c>
      <c r="F21" s="107">
        <f t="shared" si="19"/>
        <v>2.8669879236049782</v>
      </c>
      <c r="G21" s="107">
        <f t="shared" si="19"/>
        <v>0.91899930855048562</v>
      </c>
    </row>
    <row r="22" spans="1:7" x14ac:dyDescent="0.2">
      <c r="A22" t="s">
        <v>261</v>
      </c>
      <c r="B22">
        <v>4</v>
      </c>
      <c r="C22" s="107">
        <f t="shared" ref="C22:G22" si="20">2^(C70-C$47)</f>
        <v>3.2424999497610756</v>
      </c>
      <c r="D22" s="107">
        <f t="shared" si="20"/>
        <v>1.9938554712619982</v>
      </c>
      <c r="E22" s="107">
        <f t="shared" si="20"/>
        <v>2.6426908704554997</v>
      </c>
      <c r="F22" s="107">
        <f t="shared" si="20"/>
        <v>3.3270470040008711</v>
      </c>
      <c r="G22" s="107">
        <f t="shared" si="20"/>
        <v>0.88242744104166138</v>
      </c>
    </row>
    <row r="23" spans="1:7" x14ac:dyDescent="0.2">
      <c r="A23" t="s">
        <v>262</v>
      </c>
      <c r="B23">
        <v>4</v>
      </c>
      <c r="C23" s="107">
        <f t="shared" ref="C23:G23" si="21">2^(C71-C$47)</f>
        <v>1.7631258450365954</v>
      </c>
      <c r="D23" s="107">
        <f t="shared" si="21"/>
        <v>1.0273639075178296</v>
      </c>
      <c r="E23" s="107">
        <f t="shared" si="21"/>
        <v>0.92299652747528149</v>
      </c>
      <c r="F23" s="107">
        <f t="shared" si="21"/>
        <v>1.3886905280302408</v>
      </c>
      <c r="G23" s="107">
        <f t="shared" si="21"/>
        <v>0.37726866127313891</v>
      </c>
    </row>
    <row r="24" spans="1:7" x14ac:dyDescent="0.2">
      <c r="A24" t="s">
        <v>263</v>
      </c>
      <c r="B24">
        <v>4</v>
      </c>
      <c r="C24" s="107">
        <f t="shared" ref="C24:G24" si="22">2^(C72-C$47)</f>
        <v>1.0988214320462482</v>
      </c>
      <c r="D24" s="107">
        <f t="shared" si="22"/>
        <v>0.9778330959082745</v>
      </c>
      <c r="E24" s="107">
        <f t="shared" si="22"/>
        <v>1.5918953178077606</v>
      </c>
      <c r="F24" s="107">
        <f t="shared" si="22"/>
        <v>2.0504369703964054</v>
      </c>
      <c r="G24" s="107">
        <f t="shared" si="22"/>
        <v>0.89759540262721349</v>
      </c>
    </row>
    <row r="25" spans="1:7" x14ac:dyDescent="0.2">
      <c r="A25" t="s">
        <v>264</v>
      </c>
      <c r="B25">
        <v>4</v>
      </c>
      <c r="C25" s="107">
        <f t="shared" ref="C25:G25" si="23">2^(C73-C$47)</f>
        <v>2.2051283882396162</v>
      </c>
      <c r="D25" s="107">
        <f t="shared" si="23"/>
        <v>1.6960330772437706</v>
      </c>
      <c r="E25" s="107">
        <f t="shared" si="23"/>
        <v>1.1977683302876585</v>
      </c>
      <c r="F25" s="107">
        <f t="shared" si="23"/>
        <v>1.7864671369562899</v>
      </c>
      <c r="G25" s="107">
        <f t="shared" si="23"/>
        <v>0.37639780602080192</v>
      </c>
    </row>
    <row r="26" spans="1:7" x14ac:dyDescent="0.2">
      <c r="A26" t="s">
        <v>265</v>
      </c>
      <c r="B26">
        <v>4</v>
      </c>
      <c r="C26" s="107">
        <f t="shared" ref="C26:G26" si="24">2^(C74-C$47)</f>
        <v>0.90636917377257098</v>
      </c>
      <c r="D26" s="107">
        <f t="shared" si="24"/>
        <v>1.0886690587911376</v>
      </c>
      <c r="E26" s="107">
        <f t="shared" si="24"/>
        <v>0.90054178745857183</v>
      </c>
      <c r="F26" s="107">
        <f t="shared" si="24"/>
        <v>1.4577101079558834</v>
      </c>
      <c r="G26" s="107">
        <f t="shared" si="24"/>
        <v>0.54416932279362573</v>
      </c>
    </row>
    <row r="27" spans="1:7" x14ac:dyDescent="0.2">
      <c r="A27" t="s">
        <v>266</v>
      </c>
      <c r="B27">
        <v>4</v>
      </c>
      <c r="C27" s="107">
        <f t="shared" ref="C27:G27" si="25">2^(C75-C$47)</f>
        <v>1.355159296881417</v>
      </c>
      <c r="D27" s="107">
        <f t="shared" si="25"/>
        <v>1.9185304707146367</v>
      </c>
      <c r="E27" s="107">
        <f t="shared" si="25"/>
        <v>1.3483257878991532</v>
      </c>
      <c r="F27" s="107">
        <f t="shared" si="25"/>
        <v>2.3689037615618611</v>
      </c>
      <c r="G27" s="107">
        <f t="shared" si="25"/>
        <v>0.60186401236255593</v>
      </c>
    </row>
    <row r="28" spans="1:7" x14ac:dyDescent="0.2">
      <c r="A28" t="s">
        <v>267</v>
      </c>
      <c r="B28">
        <v>4</v>
      </c>
      <c r="C28" s="107">
        <f t="shared" ref="C28:G28" si="26">2^(C76-C$47)</f>
        <v>2.6359626448190667</v>
      </c>
      <c r="D28" s="107">
        <f t="shared" si="26"/>
        <v>1.3780703472712039</v>
      </c>
      <c r="E28" s="107">
        <f t="shared" si="26"/>
        <v>2.3278337662244204</v>
      </c>
      <c r="F28" s="107">
        <f t="shared" si="26"/>
        <v>3.7134203706445774</v>
      </c>
      <c r="G28" s="107">
        <f t="shared" si="26"/>
        <v>1.3523250554812243</v>
      </c>
    </row>
    <row r="29" spans="1:7" x14ac:dyDescent="0.2">
      <c r="A29" t="s">
        <v>268</v>
      </c>
      <c r="B29">
        <v>4</v>
      </c>
      <c r="C29" s="107">
        <f t="shared" ref="C29:G29" si="27">2^(C77-C$47)</f>
        <v>1.6122363588516808</v>
      </c>
      <c r="D29" s="107">
        <f t="shared" si="27"/>
        <v>1.4964084926564374</v>
      </c>
      <c r="E29" s="107">
        <f t="shared" si="27"/>
        <v>1.926978105164058</v>
      </c>
      <c r="F29" s="107">
        <f t="shared" si="27"/>
        <v>3.5230168398201469</v>
      </c>
      <c r="G29" s="107">
        <f t="shared" si="27"/>
        <v>1.0315836695197671</v>
      </c>
    </row>
    <row r="30" spans="1:7" x14ac:dyDescent="0.2">
      <c r="A30" t="s">
        <v>269</v>
      </c>
      <c r="B30">
        <v>4</v>
      </c>
      <c r="C30" s="107">
        <f t="shared" ref="C30:G30" si="28">2^(C78-C$47)</f>
        <v>2.4544793391403155</v>
      </c>
      <c r="D30" s="107">
        <f t="shared" si="28"/>
        <v>1.3813189922178843</v>
      </c>
      <c r="E30" s="107">
        <f t="shared" si="28"/>
        <v>1.9765600559402998</v>
      </c>
      <c r="F30" s="107">
        <f t="shared" si="28"/>
        <v>3.2418604188915667</v>
      </c>
      <c r="G30" s="107">
        <f t="shared" si="28"/>
        <v>0.30252603841189418</v>
      </c>
    </row>
    <row r="31" spans="1:7" x14ac:dyDescent="0.2">
      <c r="A31" t="s">
        <v>270</v>
      </c>
      <c r="B31">
        <v>4</v>
      </c>
      <c r="C31" s="107">
        <f t="shared" ref="C31:G31" si="29">2^(C79-C$47)</f>
        <v>6.9186580986584199</v>
      </c>
      <c r="D31" s="107">
        <f t="shared" si="29"/>
        <v>1.7774328715115573</v>
      </c>
      <c r="E31" s="107">
        <f t="shared" si="29"/>
        <v>1.6296722336339711</v>
      </c>
      <c r="F31" s="107">
        <f t="shared" si="29"/>
        <v>3.3604182874083985</v>
      </c>
      <c r="G31" s="107">
        <f t="shared" si="29"/>
        <v>0.91636899358930213</v>
      </c>
    </row>
    <row r="32" spans="1:7" x14ac:dyDescent="0.2">
      <c r="A32" t="s">
        <v>271</v>
      </c>
      <c r="B32">
        <v>5</v>
      </c>
      <c r="C32" s="107">
        <f t="shared" ref="C32:G32" si="30">2^(C80-C$47)</f>
        <v>2.0701170900730461</v>
      </c>
      <c r="D32" s="107">
        <f t="shared" si="30"/>
        <v>1.387918174833763</v>
      </c>
      <c r="E32" s="107">
        <f t="shared" si="30"/>
        <v>1.7010659279526672</v>
      </c>
      <c r="F32" s="107">
        <f t="shared" si="30"/>
        <v>2.8872772032211462</v>
      </c>
      <c r="G32" s="107">
        <f t="shared" si="30"/>
        <v>1.0719792253285165</v>
      </c>
    </row>
    <row r="33" spans="1:7" x14ac:dyDescent="0.2">
      <c r="A33" t="s">
        <v>272</v>
      </c>
      <c r="B33">
        <v>5</v>
      </c>
      <c r="C33" s="107">
        <f t="shared" ref="C33:G33" si="31">2^(C81-C$47)</f>
        <v>1.4679702270275925</v>
      </c>
      <c r="D33" s="107">
        <f t="shared" si="31"/>
        <v>1.818321356260252</v>
      </c>
      <c r="E33" s="107">
        <f t="shared" si="31"/>
        <v>3.2123681426603556</v>
      </c>
      <c r="F33" s="107">
        <f t="shared" si="31"/>
        <v>3.490055846530165</v>
      </c>
      <c r="G33" s="107">
        <f t="shared" si="31"/>
        <v>1.7647382225608792</v>
      </c>
    </row>
    <row r="34" spans="1:7" x14ac:dyDescent="0.2">
      <c r="A34" t="s">
        <v>273</v>
      </c>
      <c r="B34">
        <v>5</v>
      </c>
      <c r="C34" s="107">
        <f t="shared" ref="C34:G34" si="32">2^(C82-C$47)</f>
        <v>1.3427414914435665</v>
      </c>
      <c r="D34" s="107">
        <f t="shared" si="32"/>
        <v>1.4471474230182282</v>
      </c>
      <c r="E34" s="107">
        <f t="shared" si="32"/>
        <v>1.0570037307153699</v>
      </c>
      <c r="F34" s="107">
        <f t="shared" si="32"/>
        <v>1.0918239618973073</v>
      </c>
      <c r="G34" s="107">
        <f t="shared" si="32"/>
        <v>0.6557206961007831</v>
      </c>
    </row>
    <row r="35" spans="1:7" x14ac:dyDescent="0.2">
      <c r="A35" t="s">
        <v>274</v>
      </c>
      <c r="B35">
        <v>5</v>
      </c>
      <c r="C35" s="107">
        <f t="shared" ref="C35:G35" si="33">2^(C83-C$47)</f>
        <v>4.1140164474851746</v>
      </c>
      <c r="D35" s="107">
        <f t="shared" si="33"/>
        <v>2.6663367665954043</v>
      </c>
      <c r="E35" s="107">
        <f t="shared" si="33"/>
        <v>3.2814688448714633</v>
      </c>
      <c r="F35" s="107">
        <f t="shared" si="33"/>
        <v>5.621845686091036</v>
      </c>
      <c r="G35" s="107">
        <f t="shared" si="33"/>
        <v>1.6884451846345996</v>
      </c>
    </row>
    <row r="36" spans="1:7" x14ac:dyDescent="0.2">
      <c r="A36" t="s">
        <v>275</v>
      </c>
      <c r="B36">
        <v>5</v>
      </c>
      <c r="C36" s="107">
        <f t="shared" ref="C36:G36" si="34">2^(C84-C$47)</f>
        <v>1.4220967681319807</v>
      </c>
      <c r="D36" s="107">
        <f t="shared" si="34"/>
        <v>1.3725174517436376</v>
      </c>
      <c r="E36" s="107">
        <f t="shared" si="34"/>
        <v>1.7508037136902594</v>
      </c>
      <c r="F36" s="107">
        <f t="shared" si="34"/>
        <v>2.1049953734047042</v>
      </c>
      <c r="G36" s="107">
        <f t="shared" si="34"/>
        <v>0.99885177799061864</v>
      </c>
    </row>
    <row r="37" spans="1:7" x14ac:dyDescent="0.2">
      <c r="A37" t="s">
        <v>276</v>
      </c>
      <c r="B37">
        <v>5</v>
      </c>
      <c r="C37" s="107">
        <f t="shared" ref="C37:G37" si="35">2^(C85-C$47)</f>
        <v>0.68966219581470178</v>
      </c>
      <c r="D37" s="107">
        <f t="shared" si="35"/>
        <v>1.0950247787794387</v>
      </c>
      <c r="E37" s="107">
        <f t="shared" si="35"/>
        <v>1.0693546062245936</v>
      </c>
      <c r="F37" s="107">
        <f t="shared" si="35"/>
        <v>1.5460413963674846</v>
      </c>
      <c r="G37" s="107">
        <f t="shared" si="35"/>
        <v>0.73781975983359771</v>
      </c>
    </row>
    <row r="38" spans="1:7" x14ac:dyDescent="0.2">
      <c r="A38" t="s">
        <v>277</v>
      </c>
      <c r="B38">
        <v>5</v>
      </c>
      <c r="C38" s="107">
        <f t="shared" ref="C38:G38" si="36">2^(C86-C$47)</f>
        <v>1.6972937069254979</v>
      </c>
      <c r="D38" s="107">
        <f t="shared" si="36"/>
        <v>1.1839011139115319</v>
      </c>
      <c r="E38" s="107">
        <f t="shared" si="36"/>
        <v>1.6280356008900718</v>
      </c>
      <c r="F38" s="107">
        <f t="shared" si="36"/>
        <v>2.2636047266734058</v>
      </c>
      <c r="G38" s="107">
        <f t="shared" si="36"/>
        <v>0.87866840986982708</v>
      </c>
    </row>
    <row r="39" spans="1:7" x14ac:dyDescent="0.2">
      <c r="A39" t="s">
        <v>278</v>
      </c>
      <c r="B39">
        <v>5</v>
      </c>
      <c r="C39" s="107">
        <f t="shared" ref="C39:G39" si="37">2^(C87-C$47)</f>
        <v>1.659460207329301</v>
      </c>
      <c r="D39" s="107">
        <f t="shared" si="37"/>
        <v>1.3510430435348308</v>
      </c>
      <c r="E39" s="107">
        <f t="shared" si="37"/>
        <v>1.8261490848083386</v>
      </c>
      <c r="F39" s="107">
        <f t="shared" si="37"/>
        <v>2.8638360709916286</v>
      </c>
      <c r="G39" s="107">
        <f t="shared" si="37"/>
        <v>1.1519474138914876</v>
      </c>
    </row>
    <row r="46" spans="1:7" x14ac:dyDescent="0.2">
      <c r="C46" t="s">
        <v>290</v>
      </c>
      <c r="D46" t="s">
        <v>291</v>
      </c>
      <c r="E46" t="s">
        <v>292</v>
      </c>
      <c r="F46" t="s">
        <v>293</v>
      </c>
      <c r="G46" t="s">
        <v>294</v>
      </c>
    </row>
    <row r="47" spans="1:7" x14ac:dyDescent="0.2">
      <c r="A47" t="s">
        <v>295</v>
      </c>
      <c r="C47" s="105">
        <f>AVERAGE(C50:C54)</f>
        <v>-15.404545974731445</v>
      </c>
      <c r="D47" s="105">
        <f t="shared" ref="D47:G47" si="38">AVERAGE(D50:D54)</f>
        <v>-10.711358261108398</v>
      </c>
      <c r="E47" s="105">
        <f t="shared" si="38"/>
        <v>-7.8072162628173682</v>
      </c>
      <c r="F47" s="105">
        <f t="shared" si="38"/>
        <v>-13.068684387207032</v>
      </c>
      <c r="G47" s="105">
        <f t="shared" si="38"/>
        <v>-10.700746536254883</v>
      </c>
    </row>
    <row r="49" spans="1:7" x14ac:dyDescent="0.2">
      <c r="C49" t="s">
        <v>290</v>
      </c>
      <c r="D49" t="s">
        <v>291</v>
      </c>
      <c r="E49" t="s">
        <v>292</v>
      </c>
      <c r="F49" t="s">
        <v>293</v>
      </c>
      <c r="G49" t="s">
        <v>294</v>
      </c>
    </row>
    <row r="50" spans="1:7" x14ac:dyDescent="0.2">
      <c r="A50" t="s">
        <v>241</v>
      </c>
      <c r="B50">
        <v>1</v>
      </c>
      <c r="C50">
        <v>-14.890598297119141</v>
      </c>
      <c r="D50">
        <v>-10.560394287109375</v>
      </c>
      <c r="E50">
        <v>-8.1532669067382813</v>
      </c>
      <c r="F50">
        <v>-13.200550079345703</v>
      </c>
      <c r="G50">
        <v>-11.347848892211914</v>
      </c>
    </row>
    <row r="51" spans="1:7" x14ac:dyDescent="0.2">
      <c r="A51" t="s">
        <v>242</v>
      </c>
      <c r="B51">
        <v>1</v>
      </c>
      <c r="C51">
        <v>-16.119070053100586</v>
      </c>
      <c r="D51">
        <v>-10.5096435546875</v>
      </c>
      <c r="E51">
        <v>-8.2268791198730469</v>
      </c>
      <c r="F51">
        <v>-13.271396636962891</v>
      </c>
      <c r="G51">
        <v>-10.812536239624023</v>
      </c>
    </row>
    <row r="52" spans="1:7" x14ac:dyDescent="0.2">
      <c r="A52" t="s">
        <v>243</v>
      </c>
      <c r="B52">
        <v>1</v>
      </c>
      <c r="C52">
        <v>-15.888515472412109</v>
      </c>
      <c r="D52">
        <v>-11.687044143676758</v>
      </c>
      <c r="E52">
        <v>-7.40228271484375</v>
      </c>
      <c r="F52">
        <v>-13.076223373413086</v>
      </c>
      <c r="G52">
        <v>-10.258161544799805</v>
      </c>
    </row>
    <row r="53" spans="1:7" x14ac:dyDescent="0.2">
      <c r="A53" t="s">
        <v>244</v>
      </c>
      <c r="B53">
        <v>1</v>
      </c>
      <c r="C53">
        <v>-15.690258026123047</v>
      </c>
      <c r="D53">
        <v>-10.534286499023438</v>
      </c>
      <c r="E53">
        <v>-7.6858692169188778</v>
      </c>
      <c r="F53">
        <v>-12.713872909545898</v>
      </c>
      <c r="G53">
        <v>-10.481838226318359</v>
      </c>
    </row>
    <row r="54" spans="1:7" x14ac:dyDescent="0.2">
      <c r="A54" t="s">
        <v>245</v>
      </c>
      <c r="B54">
        <v>1</v>
      </c>
      <c r="C54">
        <v>-14.434288024902344</v>
      </c>
      <c r="D54">
        <v>-10.265422821044922</v>
      </c>
      <c r="E54">
        <v>-7.5677833557128906</v>
      </c>
      <c r="F54">
        <v>-13.081378936767578</v>
      </c>
      <c r="G54">
        <v>-10.603347778320313</v>
      </c>
    </row>
    <row r="55" spans="1:7" x14ac:dyDescent="0.2">
      <c r="A55" t="s">
        <v>246</v>
      </c>
      <c r="B55">
        <v>2</v>
      </c>
      <c r="C55">
        <v>-14.742710113525391</v>
      </c>
      <c r="D55">
        <v>-11.785308837890625</v>
      </c>
      <c r="E55">
        <v>-7.6417980194091797</v>
      </c>
      <c r="F55">
        <v>-13.203964233398438</v>
      </c>
      <c r="G55">
        <v>-10.860822677612305</v>
      </c>
    </row>
    <row r="56" spans="1:7" x14ac:dyDescent="0.2">
      <c r="A56" t="s">
        <v>247</v>
      </c>
      <c r="B56">
        <v>2</v>
      </c>
      <c r="C56">
        <v>-15.31092643737793</v>
      </c>
      <c r="D56">
        <v>-11.469057083129883</v>
      </c>
      <c r="E56">
        <v>-7.4056777954101563</v>
      </c>
      <c r="F56">
        <v>-13.191802978515625</v>
      </c>
      <c r="G56">
        <v>-10.852001190185547</v>
      </c>
    </row>
    <row r="57" spans="1:7" x14ac:dyDescent="0.2">
      <c r="A57" t="s">
        <v>248</v>
      </c>
      <c r="B57">
        <v>2</v>
      </c>
      <c r="C57">
        <v>-15.302938461303711</v>
      </c>
      <c r="D57">
        <v>-12.192825317382813</v>
      </c>
      <c r="E57">
        <v>-7.7334957122802734</v>
      </c>
      <c r="F57">
        <v>-13.470165252685547</v>
      </c>
      <c r="G57">
        <v>-10.655782699584961</v>
      </c>
    </row>
    <row r="58" spans="1:7" x14ac:dyDescent="0.2">
      <c r="A58" t="s">
        <v>249</v>
      </c>
      <c r="B58">
        <v>2</v>
      </c>
      <c r="C58">
        <v>-13.925413131713867</v>
      </c>
      <c r="D58">
        <v>-11.864921569824219</v>
      </c>
      <c r="E58">
        <v>-6.5142936706542969</v>
      </c>
      <c r="F58">
        <v>-12.499534606933594</v>
      </c>
      <c r="G58">
        <v>-9.4969406127929688</v>
      </c>
    </row>
    <row r="59" spans="1:7" x14ac:dyDescent="0.2">
      <c r="A59" t="s">
        <v>250</v>
      </c>
      <c r="B59">
        <v>2</v>
      </c>
      <c r="C59">
        <v>-14.667839050292969</v>
      </c>
      <c r="D59">
        <v>-11.921239852905273</v>
      </c>
      <c r="E59">
        <v>-7.3524990081787109</v>
      </c>
      <c r="F59">
        <v>-12.715641021728516</v>
      </c>
      <c r="G59">
        <v>-9.9914493560791016</v>
      </c>
    </row>
    <row r="60" spans="1:7" x14ac:dyDescent="0.2">
      <c r="A60" t="s">
        <v>251</v>
      </c>
      <c r="B60">
        <v>3</v>
      </c>
      <c r="C60">
        <v>-13.239904403686523</v>
      </c>
      <c r="D60">
        <v>-9.2456855773925781</v>
      </c>
      <c r="E60">
        <v>-6.5140037536621094</v>
      </c>
      <c r="F60">
        <v>-11.044181823730469</v>
      </c>
      <c r="G60">
        <v>-10.579885482788086</v>
      </c>
    </row>
    <row r="61" spans="1:7" x14ac:dyDescent="0.2">
      <c r="A61" t="s">
        <v>252</v>
      </c>
      <c r="B61">
        <v>3</v>
      </c>
      <c r="C61">
        <v>-13.604049682617188</v>
      </c>
      <c r="D61">
        <v>-9.8252391815185547</v>
      </c>
      <c r="E61">
        <v>-6.7378463745117188</v>
      </c>
      <c r="F61">
        <v>-11.002422332763672</v>
      </c>
      <c r="G61">
        <v>-11.030191421508789</v>
      </c>
    </row>
    <row r="62" spans="1:7" x14ac:dyDescent="0.2">
      <c r="A62" t="s">
        <v>253</v>
      </c>
      <c r="B62">
        <v>3</v>
      </c>
      <c r="C62">
        <v>-13.416620254516602</v>
      </c>
      <c r="D62">
        <v>-9.2671356201171875</v>
      </c>
      <c r="E62">
        <v>-6.6337299346923828</v>
      </c>
      <c r="F62">
        <v>-11.035848617553711</v>
      </c>
      <c r="G62">
        <v>-10.734443664550781</v>
      </c>
    </row>
    <row r="63" spans="1:7" x14ac:dyDescent="0.2">
      <c r="A63" t="s">
        <v>254</v>
      </c>
      <c r="B63">
        <v>3</v>
      </c>
      <c r="C63">
        <v>-14.038328170776367</v>
      </c>
      <c r="D63">
        <v>-9.6281471252441406</v>
      </c>
      <c r="E63">
        <v>-6.33331298828125</v>
      </c>
      <c r="F63">
        <v>-11.136087417602539</v>
      </c>
      <c r="G63">
        <v>-10.568204879760742</v>
      </c>
    </row>
    <row r="64" spans="1:7" x14ac:dyDescent="0.2">
      <c r="A64" t="s">
        <v>255</v>
      </c>
      <c r="B64">
        <v>3</v>
      </c>
      <c r="C64">
        <v>-13.90959358215332</v>
      </c>
      <c r="D64">
        <v>-9.464813232421875</v>
      </c>
      <c r="E64">
        <v>-6.5678997039794922</v>
      </c>
      <c r="F64">
        <v>-10.860689163208008</v>
      </c>
      <c r="G64">
        <v>-10.442577362060547</v>
      </c>
    </row>
    <row r="65" spans="1:7" x14ac:dyDescent="0.2">
      <c r="A65" t="s">
        <v>256</v>
      </c>
      <c r="B65">
        <v>3</v>
      </c>
      <c r="C65">
        <v>-12.215232849121094</v>
      </c>
      <c r="D65">
        <v>-9.5097236633300781</v>
      </c>
      <c r="E65">
        <v>-5.7897109985351563</v>
      </c>
      <c r="F65">
        <v>-10.944080352783203</v>
      </c>
      <c r="G65">
        <v>-9.9119892120361328</v>
      </c>
    </row>
    <row r="66" spans="1:7" x14ac:dyDescent="0.2">
      <c r="A66" t="s">
        <v>257</v>
      </c>
      <c r="B66">
        <v>3</v>
      </c>
      <c r="C66">
        <v>-13.460651397705078</v>
      </c>
      <c r="D66">
        <v>-9.6456375122070313</v>
      </c>
      <c r="E66">
        <v>-7.230499267578125</v>
      </c>
      <c r="F66">
        <v>-11.576753616333008</v>
      </c>
      <c r="G66">
        <v>-10.923446655273438</v>
      </c>
    </row>
    <row r="67" spans="1:7" x14ac:dyDescent="0.2">
      <c r="A67" t="s">
        <v>258</v>
      </c>
      <c r="B67">
        <v>3</v>
      </c>
      <c r="C67">
        <v>-13.739236831665039</v>
      </c>
      <c r="D67">
        <v>-10.232023239135742</v>
      </c>
      <c r="E67">
        <v>-7.1638927459716797</v>
      </c>
      <c r="F67">
        <v>-11.494733810424805</v>
      </c>
      <c r="G67">
        <v>-10.99131965637207</v>
      </c>
    </row>
    <row r="68" spans="1:7" x14ac:dyDescent="0.2">
      <c r="A68" t="s">
        <v>259</v>
      </c>
      <c r="B68">
        <v>3</v>
      </c>
      <c r="C68">
        <v>-13.381547927856445</v>
      </c>
      <c r="D68">
        <v>-10.010107040405273</v>
      </c>
      <c r="E68">
        <v>-7.2384433746337891</v>
      </c>
      <c r="F68">
        <v>-11.456954956054688</v>
      </c>
      <c r="G68">
        <v>-10.617328643798828</v>
      </c>
    </row>
    <row r="69" spans="1:7" x14ac:dyDescent="0.2">
      <c r="A69" t="s">
        <v>260</v>
      </c>
      <c r="B69">
        <v>3</v>
      </c>
      <c r="C69">
        <v>-12.901948928833008</v>
      </c>
      <c r="D69">
        <v>-9.5303859710693359</v>
      </c>
      <c r="E69">
        <v>-6.8144149780273438</v>
      </c>
      <c r="F69">
        <v>-11.549148559570313</v>
      </c>
      <c r="G69">
        <v>-10.822610855102539</v>
      </c>
    </row>
    <row r="70" spans="1:7" x14ac:dyDescent="0.2">
      <c r="A70" t="s">
        <v>261</v>
      </c>
      <c r="B70">
        <v>4</v>
      </c>
      <c r="C70">
        <v>-13.707439422607422</v>
      </c>
      <c r="D70">
        <v>-9.7157974243164063</v>
      </c>
      <c r="E70">
        <v>-6.4052085876464844</v>
      </c>
      <c r="F70">
        <v>-11.334442138671875</v>
      </c>
      <c r="G70">
        <v>-10.881196975708008</v>
      </c>
    </row>
    <row r="71" spans="1:7" x14ac:dyDescent="0.2">
      <c r="A71" t="s">
        <v>262</v>
      </c>
      <c r="B71">
        <v>4</v>
      </c>
      <c r="C71">
        <v>-14.586410522460938</v>
      </c>
      <c r="D71">
        <v>-10.67241096496582</v>
      </c>
      <c r="E71">
        <v>-7.9228191375732422</v>
      </c>
      <c r="F71">
        <v>-12.594959259033203</v>
      </c>
      <c r="G71">
        <v>-12.107082366943359</v>
      </c>
    </row>
    <row r="72" spans="1:7" x14ac:dyDescent="0.2">
      <c r="A72" t="s">
        <v>263</v>
      </c>
      <c r="B72">
        <v>4</v>
      </c>
      <c r="C72">
        <v>-15.268589019775391</v>
      </c>
      <c r="D72">
        <v>-10.743698120117188</v>
      </c>
      <c r="E72">
        <v>-7.1364707946777344</v>
      </c>
      <c r="F72">
        <v>-12.032752990722656</v>
      </c>
      <c r="G72">
        <v>-10.856609344482422</v>
      </c>
    </row>
    <row r="73" spans="1:7" x14ac:dyDescent="0.2">
      <c r="A73" t="s">
        <v>264</v>
      </c>
      <c r="B73">
        <v>4</v>
      </c>
      <c r="C73">
        <v>-14.263683319091797</v>
      </c>
      <c r="D73">
        <v>-9.9491939544677734</v>
      </c>
      <c r="E73">
        <v>-7.5468673706054688</v>
      </c>
      <c r="F73">
        <v>-12.231575012207031</v>
      </c>
      <c r="G73">
        <v>-12.110416412353516</v>
      </c>
    </row>
    <row r="74" spans="1:7" x14ac:dyDescent="0.2">
      <c r="A74" t="s">
        <v>265</v>
      </c>
      <c r="B74">
        <v>4</v>
      </c>
      <c r="C74">
        <v>-15.546375274658203</v>
      </c>
      <c r="D74">
        <v>-10.58879280090332</v>
      </c>
      <c r="E74">
        <v>-7.9583511352539063</v>
      </c>
      <c r="F74">
        <v>-12.524980545043945</v>
      </c>
      <c r="G74">
        <v>-11.578619003295898</v>
      </c>
    </row>
    <row r="75" spans="1:7" x14ac:dyDescent="0.2">
      <c r="A75" t="s">
        <v>266</v>
      </c>
      <c r="B75">
        <v>4</v>
      </c>
      <c r="C75">
        <v>-14.966083526611328</v>
      </c>
      <c r="D75">
        <v>-9.7713565826416016</v>
      </c>
      <c r="E75">
        <v>-7.3760471343994141</v>
      </c>
      <c r="F75">
        <v>-11.824464797973633</v>
      </c>
      <c r="G75">
        <v>-11.433237075805664</v>
      </c>
    </row>
    <row r="76" spans="1:7" x14ac:dyDescent="0.2">
      <c r="A76" t="s">
        <v>267</v>
      </c>
      <c r="B76">
        <v>4</v>
      </c>
      <c r="C76">
        <v>-14.006216049194336</v>
      </c>
      <c r="D76">
        <v>-10.248708724975586</v>
      </c>
      <c r="E76">
        <v>-6.5882282257080078</v>
      </c>
      <c r="F76">
        <v>-11.175935745239258</v>
      </c>
      <c r="G76">
        <v>-10.265304565429688</v>
      </c>
    </row>
    <row r="77" spans="1:7" x14ac:dyDescent="0.2">
      <c r="A77" t="s">
        <v>268</v>
      </c>
      <c r="B77">
        <v>4</v>
      </c>
      <c r="C77">
        <v>-14.715482711791992</v>
      </c>
      <c r="D77">
        <v>-10.129854202270508</v>
      </c>
      <c r="E77">
        <v>-6.8608760833740234</v>
      </c>
      <c r="F77">
        <v>-11.251873016357422</v>
      </c>
      <c r="G77">
        <v>-10.655885696411133</v>
      </c>
    </row>
    <row r="78" spans="1:7" x14ac:dyDescent="0.2">
      <c r="A78" t="s">
        <v>269</v>
      </c>
      <c r="B78">
        <v>4</v>
      </c>
      <c r="C78">
        <v>-14.109128952026367</v>
      </c>
      <c r="D78">
        <v>-10.245311737060547</v>
      </c>
      <c r="E78">
        <v>-6.8242244720458984</v>
      </c>
      <c r="F78">
        <v>-11.371862411499023</v>
      </c>
      <c r="G78">
        <v>-12.425615310668945</v>
      </c>
    </row>
    <row r="79" spans="1:7" x14ac:dyDescent="0.2">
      <c r="A79" t="s">
        <v>270</v>
      </c>
      <c r="B79">
        <v>4</v>
      </c>
      <c r="C79">
        <v>-12.614053726196289</v>
      </c>
      <c r="D79">
        <v>-9.8815631866455078</v>
      </c>
      <c r="E79">
        <v>-7.1026344299316406</v>
      </c>
      <c r="F79">
        <v>-11.320043563842773</v>
      </c>
      <c r="G79">
        <v>-10.826745986938477</v>
      </c>
    </row>
    <row r="80" spans="1:7" x14ac:dyDescent="0.2">
      <c r="A80" t="s">
        <v>271</v>
      </c>
      <c r="B80">
        <v>5</v>
      </c>
      <c r="C80">
        <v>-14.354833602905273</v>
      </c>
      <c r="D80">
        <v>-10.238435745239258</v>
      </c>
      <c r="E80">
        <v>-7.0407772064208984</v>
      </c>
      <c r="F80">
        <v>-11.538974761962891</v>
      </c>
      <c r="G80">
        <v>-10.600469589233398</v>
      </c>
    </row>
    <row r="81" spans="1:7" x14ac:dyDescent="0.2">
      <c r="A81" t="s">
        <v>272</v>
      </c>
      <c r="B81">
        <v>5</v>
      </c>
      <c r="C81">
        <v>-14.850723266601563</v>
      </c>
      <c r="D81">
        <v>-9.8487510681152344</v>
      </c>
      <c r="E81">
        <v>-6.1235790252685547</v>
      </c>
      <c r="F81">
        <v>-11.265434265136719</v>
      </c>
      <c r="G81">
        <v>-9.8812923431396484</v>
      </c>
    </row>
    <row r="82" spans="1:7" x14ac:dyDescent="0.2">
      <c r="A82" t="s">
        <v>273</v>
      </c>
      <c r="B82">
        <v>5</v>
      </c>
      <c r="C82">
        <v>-14.979364395141602</v>
      </c>
      <c r="D82">
        <v>-10.178146362304688</v>
      </c>
      <c r="E82">
        <v>-7.7272357940673828</v>
      </c>
      <c r="F82">
        <v>-12.941944122314453</v>
      </c>
      <c r="G82">
        <v>-11.309593200683594</v>
      </c>
    </row>
    <row r="83" spans="1:7" x14ac:dyDescent="0.2">
      <c r="A83" t="s">
        <v>274</v>
      </c>
      <c r="B83">
        <v>5</v>
      </c>
      <c r="C83">
        <v>-13.363998413085938</v>
      </c>
      <c r="D83">
        <v>-9.2964992523193359</v>
      </c>
      <c r="E83">
        <v>-6.0928745269775391</v>
      </c>
      <c r="F83">
        <v>-10.577640533447266</v>
      </c>
      <c r="G83">
        <v>-9.9450511932373047</v>
      </c>
    </row>
    <row r="84" spans="1:7" x14ac:dyDescent="0.2">
      <c r="A84" t="s">
        <v>275</v>
      </c>
      <c r="B84">
        <v>5</v>
      </c>
      <c r="C84">
        <v>-14.896526336669922</v>
      </c>
      <c r="D84">
        <v>-10.254533767700195</v>
      </c>
      <c r="E84">
        <v>-6.9991989135742188</v>
      </c>
      <c r="F84">
        <v>-11.994867324829102</v>
      </c>
      <c r="G84">
        <v>-10.702404022216797</v>
      </c>
    </row>
    <row r="85" spans="1:7" x14ac:dyDescent="0.2">
      <c r="A85" t="s">
        <v>276</v>
      </c>
      <c r="B85">
        <v>5</v>
      </c>
      <c r="C85">
        <v>-15.940584182739258</v>
      </c>
      <c r="D85">
        <v>-10.580394744873047</v>
      </c>
      <c r="E85">
        <v>-7.7104759216308594</v>
      </c>
      <c r="F85">
        <v>-12.440105438232422</v>
      </c>
      <c r="G85">
        <v>-11.139406204223633</v>
      </c>
    </row>
    <row r="86" spans="1:7" x14ac:dyDescent="0.2">
      <c r="A86" t="s">
        <v>277</v>
      </c>
      <c r="B86">
        <v>5</v>
      </c>
      <c r="C86">
        <v>-14.64130973815918</v>
      </c>
      <c r="D86">
        <v>-10.467809677124023</v>
      </c>
      <c r="E86">
        <v>-7.1040840148925781</v>
      </c>
      <c r="F86">
        <v>-11.89006233215332</v>
      </c>
      <c r="G86">
        <v>-10.887355804443359</v>
      </c>
    </row>
    <row r="87" spans="1:7" x14ac:dyDescent="0.2">
      <c r="A87" t="s">
        <v>278</v>
      </c>
      <c r="B87">
        <v>5</v>
      </c>
      <c r="C87">
        <v>-14.673831939697266</v>
      </c>
      <c r="D87">
        <v>-10.277284622192383</v>
      </c>
      <c r="E87">
        <v>-6.9384117126464844</v>
      </c>
      <c r="F87">
        <v>-11.550735473632813</v>
      </c>
      <c r="G87">
        <v>-10.496671676635742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6</vt:i4>
      </vt:variant>
    </vt:vector>
  </HeadingPairs>
  <TitlesOfParts>
    <vt:vector size="17" baseType="lpstr">
      <vt:lpstr>Dosing</vt:lpstr>
      <vt:lpstr>Weights</vt:lpstr>
      <vt:lpstr>Weights_analysis</vt:lpstr>
      <vt:lpstr>gross</vt:lpstr>
      <vt:lpstr>Cecal_Area</vt:lpstr>
      <vt:lpstr>CTGF, GAPDH</vt:lpstr>
      <vt:lpstr>TGFb, Col1A1</vt:lpstr>
      <vt:lpstr>COL3A1, IGF1</vt:lpstr>
      <vt:lpstr>gene_summary</vt:lpstr>
      <vt:lpstr>mst41_geneexp_tidy</vt:lpstr>
      <vt:lpstr>colonweight_tidy</vt:lpstr>
      <vt:lpstr>'COL3A1, IGF1'!Print_Area</vt:lpstr>
      <vt:lpstr>'CTGF, GAPDH'!Print_Area</vt:lpstr>
      <vt:lpstr>Dosing!Print_Area</vt:lpstr>
      <vt:lpstr>'TGFb, Col1A1'!Print_Area</vt:lpstr>
      <vt:lpstr>Weights!Print_Area</vt:lpstr>
      <vt:lpstr>Weights_analysis!Print_Area</vt:lpstr>
    </vt:vector>
  </TitlesOfParts>
  <Company>University of Michigan Health System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Rodansky, Eva</dc:creator>
  <cp:lastModifiedBy>Rodansky, Eva</cp:lastModifiedBy>
  <cp:lastPrinted>2018-04-12T21:49:52Z</cp:lastPrinted>
  <dcterms:created xsi:type="dcterms:W3CDTF">2018-03-12T11:57:40Z</dcterms:created>
  <dcterms:modified xsi:type="dcterms:W3CDTF">2018-04-13T14:17:09Z</dcterms:modified>
</cp:coreProperties>
</file>