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peterhiggins/Documents/Rcode/plater/"/>
    </mc:Choice>
  </mc:AlternateContent>
  <bookViews>
    <workbookView xWindow="840" yWindow="460" windowWidth="18240" windowHeight="11820" activeTab="3"/>
  </bookViews>
  <sheets>
    <sheet name="COL1A1, GAPDH" sheetId="1" r:id="rId1"/>
    <sheet name="FN1, MYLK" sheetId="2" r:id="rId2"/>
    <sheet name="ACTA2" sheetId="3" r:id="rId3"/>
    <sheet name="simulated raw file" sheetId="4" r:id="rId4"/>
  </sheets>
  <definedNames>
    <definedName name="_xlnm.Print_Area" localSheetId="2">ACTA2!$A$1:$P$65</definedName>
    <definedName name="_xlnm.Print_Area" localSheetId="0">'COL1A1, GAPDH'!$A$1:$P$67</definedName>
    <definedName name="_xlnm.Print_Area" localSheetId="1">'FN1, MYLK'!$A$1:$V$67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3" l="1"/>
  <c r="M20" i="3"/>
  <c r="I31" i="3"/>
  <c r="K1" i="3"/>
  <c r="I3" i="3"/>
  <c r="I4" i="3"/>
  <c r="L11" i="3"/>
  <c r="I5" i="3"/>
  <c r="M25" i="3"/>
  <c r="I6" i="3"/>
  <c r="M27" i="3"/>
  <c r="I7" i="3"/>
  <c r="I8" i="3"/>
  <c r="I9" i="3"/>
  <c r="I10" i="3"/>
  <c r="I11" i="3"/>
  <c r="I12" i="3"/>
  <c r="I13" i="3"/>
  <c r="I14" i="3"/>
  <c r="M22" i="3"/>
  <c r="I15" i="3"/>
  <c r="I16" i="3"/>
  <c r="I17" i="3"/>
  <c r="I18" i="3"/>
  <c r="I19" i="3"/>
  <c r="I20" i="3"/>
  <c r="I21" i="3"/>
  <c r="I22" i="3"/>
  <c r="M26" i="3"/>
  <c r="I23" i="3"/>
  <c r="I24" i="3"/>
  <c r="I25" i="3"/>
  <c r="I26" i="3"/>
  <c r="I27" i="3"/>
  <c r="I28" i="3"/>
  <c r="M29" i="3"/>
  <c r="I29" i="3"/>
  <c r="I30" i="3"/>
  <c r="I2" i="3"/>
  <c r="L28" i="3"/>
  <c r="L9" i="3"/>
  <c r="L19" i="3"/>
  <c r="L23" i="3"/>
  <c r="L27" i="3"/>
  <c r="M18" i="3"/>
  <c r="L3" i="3"/>
  <c r="L20" i="3"/>
  <c r="L24" i="3"/>
  <c r="M19" i="3"/>
  <c r="M23" i="3"/>
  <c r="M28" i="3"/>
  <c r="L2" i="3"/>
  <c r="L18" i="3"/>
  <c r="L22" i="3"/>
  <c r="L26" i="3"/>
  <c r="L30" i="3"/>
  <c r="M21" i="3"/>
  <c r="M30" i="3"/>
  <c r="L21" i="3"/>
  <c r="L25" i="3"/>
  <c r="L29" i="3"/>
  <c r="L13" i="3"/>
  <c r="L5" i="3"/>
  <c r="L7" i="3"/>
  <c r="L4" i="3"/>
  <c r="L8" i="3"/>
  <c r="L12" i="3"/>
  <c r="L15" i="3"/>
  <c r="L6" i="3"/>
  <c r="L10" i="3"/>
  <c r="L14" i="3"/>
  <c r="J34" i="2"/>
  <c r="J1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5" i="2"/>
  <c r="H2" i="2"/>
  <c r="K22" i="2"/>
  <c r="K44" i="2"/>
  <c r="K13" i="2"/>
  <c r="K5" i="2"/>
  <c r="K26" i="2"/>
  <c r="K9" i="2"/>
  <c r="K40" i="2"/>
  <c r="L30" i="2"/>
  <c r="K63" i="2"/>
  <c r="K14" i="2"/>
  <c r="K12" i="2"/>
  <c r="K10" i="2"/>
  <c r="K8" i="2"/>
  <c r="K6" i="2"/>
  <c r="K4" i="2"/>
  <c r="K21" i="2"/>
  <c r="L63" i="2"/>
  <c r="K11" i="2"/>
  <c r="K7" i="2"/>
  <c r="L29" i="2"/>
  <c r="K29" i="2"/>
  <c r="L62" i="2"/>
  <c r="L60" i="2"/>
  <c r="L58" i="2"/>
  <c r="L56" i="2"/>
  <c r="L54" i="2"/>
  <c r="L52" i="2"/>
  <c r="L19" i="2"/>
  <c r="L27" i="2"/>
  <c r="K39" i="2"/>
  <c r="L61" i="2"/>
  <c r="K52" i="2"/>
  <c r="K56" i="2"/>
  <c r="K60" i="2"/>
  <c r="K2" i="2"/>
  <c r="L21" i="2"/>
  <c r="L53" i="2"/>
  <c r="K61" i="2"/>
  <c r="K19" i="2"/>
  <c r="K3" i="2"/>
  <c r="K15" i="2"/>
  <c r="L23" i="2"/>
  <c r="L25" i="2"/>
  <c r="K35" i="2"/>
  <c r="K43" i="2"/>
  <c r="K47" i="2"/>
  <c r="L57" i="2"/>
  <c r="K18" i="2"/>
  <c r="K20" i="2"/>
  <c r="K24" i="2"/>
  <c r="K28" i="2"/>
  <c r="K30" i="2"/>
  <c r="K36" i="2"/>
  <c r="K48" i="2"/>
  <c r="K53" i="2"/>
  <c r="K57" i="2"/>
  <c r="L18" i="2"/>
  <c r="L20" i="2"/>
  <c r="L22" i="2"/>
  <c r="L24" i="2"/>
  <c r="L26" i="2"/>
  <c r="L28" i="2"/>
  <c r="K37" i="2"/>
  <c r="K41" i="2"/>
  <c r="K45" i="2"/>
  <c r="L51" i="2"/>
  <c r="L55" i="2"/>
  <c r="L59" i="2"/>
  <c r="K54" i="2"/>
  <c r="K58" i="2"/>
  <c r="K62" i="2"/>
  <c r="K23" i="2"/>
  <c r="K25" i="2"/>
  <c r="K27" i="2"/>
  <c r="K38" i="2"/>
  <c r="K42" i="2"/>
  <c r="K46" i="2"/>
  <c r="K51" i="2"/>
  <c r="K55" i="2"/>
  <c r="K59" i="2"/>
  <c r="L28" i="1"/>
  <c r="L24" i="1"/>
  <c r="L20" i="1"/>
  <c r="J1" i="1"/>
  <c r="H3" i="1"/>
  <c r="H4" i="1"/>
  <c r="H5" i="1"/>
  <c r="L27" i="1"/>
  <c r="H6" i="1"/>
  <c r="L18" i="1"/>
  <c r="H7" i="1"/>
  <c r="H8" i="1"/>
  <c r="K4" i="1"/>
  <c r="H9" i="1"/>
  <c r="H10" i="1"/>
  <c r="K5" i="1"/>
  <c r="H11" i="1"/>
  <c r="H12" i="1"/>
  <c r="K6" i="1"/>
  <c r="H13" i="1"/>
  <c r="H14" i="1"/>
  <c r="L22" i="1"/>
  <c r="H15" i="1"/>
  <c r="H16" i="1"/>
  <c r="K8" i="1"/>
  <c r="H17" i="1"/>
  <c r="H18" i="1"/>
  <c r="K9" i="1"/>
  <c r="H19" i="1"/>
  <c r="H20" i="1"/>
  <c r="K10" i="1"/>
  <c r="H21" i="1"/>
  <c r="H22" i="1"/>
  <c r="L26" i="1"/>
  <c r="H23" i="1"/>
  <c r="H24" i="1"/>
  <c r="K12" i="1"/>
  <c r="H25" i="1"/>
  <c r="H26" i="1"/>
  <c r="K13" i="1"/>
  <c r="H27" i="1"/>
  <c r="H28" i="1"/>
  <c r="K14" i="1"/>
  <c r="H29" i="1"/>
  <c r="H30" i="1"/>
  <c r="L30" i="1"/>
  <c r="H31" i="1"/>
  <c r="H2" i="1"/>
  <c r="K15" i="1"/>
  <c r="K11" i="1"/>
  <c r="K19" i="1"/>
  <c r="K23" i="1"/>
  <c r="K27" i="1"/>
  <c r="K2" i="1"/>
  <c r="K20" i="1"/>
  <c r="K24" i="1"/>
  <c r="K28" i="1"/>
  <c r="L19" i="1"/>
  <c r="L23" i="1"/>
  <c r="K21" i="1"/>
  <c r="K7" i="1"/>
  <c r="K25" i="1"/>
  <c r="K29" i="1"/>
  <c r="K18" i="1"/>
  <c r="K22" i="1"/>
  <c r="K26" i="1"/>
  <c r="K30" i="1"/>
  <c r="L21" i="1"/>
  <c r="L25" i="1"/>
  <c r="L29" i="1"/>
  <c r="K3" i="1"/>
</calcChain>
</file>

<file path=xl/sharedStrings.xml><?xml version="1.0" encoding="utf-8"?>
<sst xmlns="http://schemas.openxmlformats.org/spreadsheetml/2006/main" count="1697" uniqueCount="171">
  <si>
    <t>Target Name</t>
  </si>
  <si>
    <t>Task</t>
  </si>
  <si>
    <t>Cт</t>
  </si>
  <si>
    <t>Ct Threshold</t>
  </si>
  <si>
    <t>A1</t>
  </si>
  <si>
    <t>col1A1</t>
  </si>
  <si>
    <t>FAM</t>
  </si>
  <si>
    <t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</si>
  <si>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</si>
  <si>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</si>
  <si>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</si>
  <si>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</si>
  <si>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</si>
  <si>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</si>
  <si>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</si>
  <si>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</si>
  <si>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</si>
  <si>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</si>
  <si>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</si>
  <si>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</si>
  <si>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</si>
  <si>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</si>
  <si>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</si>
  <si>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</si>
  <si>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</si>
  <si>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</si>
  <si>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</si>
  <si>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</si>
  <si>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</si>
  <si>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</si>
  <si>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</si>
  <si>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</si>
  <si>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</si>
  <si>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</si>
  <si>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</si>
  <si>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</si>
  <si>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</si>
  <si>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</si>
  <si>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NTC</t>
  </si>
  <si>
    <t>Undetermined</t>
  </si>
  <si>
    <t>C8</t>
  </si>
  <si>
    <t>C9</t>
  </si>
  <si>
    <t>D1</t>
  </si>
  <si>
    <t>GAPDH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</si>
  <si>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</si>
  <si>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</si>
  <si>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</si>
  <si>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</si>
  <si>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</si>
  <si>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</si>
  <si>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</si>
  <si>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</si>
  <si>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</si>
  <si>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</si>
  <si>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</si>
  <si>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</si>
  <si>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</si>
  <si>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</si>
  <si>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</si>
  <si>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</si>
  <si>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</si>
  <si>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</si>
  <si>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</si>
  <si>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</si>
  <si>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</si>
  <si>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</si>
  <si>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</si>
  <si>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</si>
  <si>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</si>
  <si>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</si>
  <si>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</si>
  <si>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</si>
  <si>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</si>
  <si>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</si>
  <si>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</si>
  <si>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</si>
  <si>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</si>
  <si>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</si>
  <si>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</si>
  <si>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</si>
  <si>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</si>
  <si>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</si>
  <si>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</si>
  <si>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</si>
  <si>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</si>
  <si>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</si>
  <si>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</si>
  <si>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</si>
  <si>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</si>
  <si>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</si>
  <si>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</si>
  <si>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</si>
  <si>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</si>
  <si>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</si>
  <si>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TGF-9-2-16_1</t>
  </si>
  <si>
    <t>TGF-9-2-16_2</t>
  </si>
  <si>
    <t>TGF-9-2-16_3</t>
  </si>
  <si>
    <t>TGF-9-2-16_4</t>
  </si>
  <si>
    <t>TGF-9-2-16_5</t>
  </si>
  <si>
    <t>TGF-9-2-16_6</t>
  </si>
  <si>
    <t>TGF-9-2-16_7</t>
  </si>
  <si>
    <t>TGF-9-2-16_8</t>
  </si>
  <si>
    <t>TGF-9-2-16_9</t>
  </si>
  <si>
    <t>TGF-9-2-16_10</t>
  </si>
  <si>
    <t>TGF-9-2-16_11</t>
  </si>
  <si>
    <t>TGF-9-2-16_12</t>
  </si>
  <si>
    <t>TGF-9-2-16_13</t>
  </si>
  <si>
    <t>TGF-9-2-16_14</t>
  </si>
  <si>
    <t>TGF-9-2-16_15</t>
  </si>
  <si>
    <t>TGF-9-2-16_16</t>
  </si>
  <si>
    <t>TGF-9-2-16_17</t>
  </si>
  <si>
    <t>TGF-9-2-16_18</t>
  </si>
  <si>
    <t>TGF-9-2-16_19</t>
  </si>
  <si>
    <t>TGF-9-2-16_20</t>
  </si>
  <si>
    <t>TGF-9-2-16_21</t>
  </si>
  <si>
    <t>TGF-9-2-16_22</t>
  </si>
  <si>
    <t>TGF-9-2-16_23</t>
  </si>
  <si>
    <t>TGF-9-2-16_24</t>
  </si>
  <si>
    <t>TGF-9-2-16_25</t>
  </si>
  <si>
    <t>TGF-9-2-16_26</t>
  </si>
  <si>
    <t>TGF-9-2-16_27</t>
  </si>
  <si>
    <t>TGF-9-2-16_28</t>
  </si>
  <si>
    <t>TGF-9-2-16_29</t>
  </si>
  <si>
    <t>TGF-9-2-16_30</t>
  </si>
  <si>
    <t>TM_09_08_16</t>
  </si>
  <si>
    <t>Category</t>
  </si>
  <si>
    <t>dCt</t>
  </si>
  <si>
    <t>un</t>
  </si>
  <si>
    <t>T</t>
  </si>
  <si>
    <t>A737 (1uM)</t>
  </si>
  <si>
    <t>Tofa (10uM)</t>
  </si>
  <si>
    <t>BM1244 (100 nM)</t>
  </si>
  <si>
    <t>BM1244 (500 nM)</t>
  </si>
  <si>
    <t>BM1244 (1 uM)</t>
  </si>
  <si>
    <t>BM1244 (5uM)</t>
  </si>
  <si>
    <t>ttest v un</t>
  </si>
  <si>
    <t>ttest v T</t>
  </si>
  <si>
    <t>Fn1</t>
  </si>
  <si>
    <t>MYLK</t>
  </si>
  <si>
    <t>TM_09_08_16B</t>
  </si>
  <si>
    <t>Reporter</t>
  </si>
  <si>
    <t>ACTA2</t>
  </si>
  <si>
    <t>SYBR</t>
  </si>
  <si>
    <t>TM-09-07-16</t>
  </si>
  <si>
    <t>SYBR 09-07-16</t>
  </si>
  <si>
    <t>Block Type</t>
  </si>
  <si>
    <t>96well</t>
  </si>
  <si>
    <t>Chemistry</t>
  </si>
  <si>
    <t>TAQMAN</t>
  </si>
  <si>
    <t>Experiment File Name</t>
  </si>
  <si>
    <t>D:\Applied Biosystems\StepOne Software v2.3\experiments\2017_PCR_data\TM_02_09_17.eds</t>
  </si>
  <si>
    <t>Experiment Run End Time</t>
  </si>
  <si>
    <t>2017-02-09 16:57:33 PM PST</t>
  </si>
  <si>
    <t>Instrument Type</t>
  </si>
  <si>
    <t>steponeplus</t>
  </si>
  <si>
    <t>Passive Reference</t>
  </si>
  <si>
    <t>ROX</t>
  </si>
  <si>
    <t>Well</t>
  </si>
  <si>
    <t>Sample Name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</si>
  <si>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</si>
  <si>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</si>
  <si>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</si>
  <si>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</si>
  <si>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</si>
  <si>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</si>
  <si>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</si>
  <si>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</si>
  <si>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</si>
  <si>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C10</t>
  </si>
  <si>
    <t>C11</t>
  </si>
  <si>
    <t>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</si>
</sst>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1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0" fontId="2" fillId="0" borderId="0" xfId="1" applyFont="1"/>
    <xf numFmtId="0" fontId="2" fillId="0" borderId="0" xfId="1" applyNumberFormat="1" applyFont="1"/>
    <xf numFmtId="0" fontId="1" fillId="0" borderId="0" xfId="1" applyNumberFormat="1"/>
    <xf numFmtId="0" fontId="3" fillId="0" borderId="0" xfId="0" applyFont="1"/>
    <xf numFmtId="0" fontId="3" fillId="0" borderId="0" xfId="1" applyNumberFormat="1" applyFont="1"/>
    <xf numFmtId="0" fontId="3" fillId="0" borderId="0" xfId="1" applyFont="1"/>
    <xf numFmtId="164" fontId="2" fillId="0" borderId="0" xfId="1" applyNumberFormat="1" applyFont="1"/>
    <xf numFmtId="164" fontId="2" fillId="2" borderId="0" xfId="1" applyNumberFormat="1" applyFont="1" applyFill="1"/>
    <xf numFmtId="164" fontId="1" fillId="2" borderId="0" xfId="1" applyNumberFormat="1" applyFill="1"/>
    <xf numFmtId="0" fontId="4" fillId="0" borderId="0" xfId="0" applyFont="1"/>
    <xf numFmtId="2" fontId="0" fillId="0" borderId="0" xfId="0" applyNumberFormat="1"/>
    <xf numFmtId="164" fontId="3" fillId="0" borderId="0" xfId="1" applyNumberFormat="1" applyFont="1"/>
    <xf numFmtId="164" fontId="3" fillId="2" borderId="0" xfId="1" applyNumberFormat="1" applyFont="1" applyFill="1"/>
    <xf numFmtId="165" fontId="0" fillId="0" borderId="0" xfId="0" applyNumberFormat="1"/>
    <xf numFmtId="0" fontId="1" fillId="0" borderId="0" xfId="0" applyFon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COL1A1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816458751796"/>
          <c:y val="0.0981247978229913"/>
          <c:w val="0.840335683675355"/>
          <c:h val="0.7604092118237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0.0436530312957017"/>
                  <c:y val="0.3264718479476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56260729225616"/>
                  <c:y val="0.6194296594054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00214601415396"/>
                  <c:y val="0.1433732157864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1288358988817"/>
                  <c:y val="0.3349225540473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726815237917514"/>
                  <c:y val="0.284218317448889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598013821304769"/>
                  <c:y val="0.450415537410566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617978040879744"/>
                  <c:y val="0.3405563581138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682378749186117"/>
                  <c:y val="0.363091574379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705992342231787"/>
                  <c:y val="0.571542324840263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711198488730045"/>
                  <c:y val="0.6898522102367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83259466904121"/>
                  <c:y val="0.636331071604984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0875528474578792"/>
                  <c:y val="0.661683189904223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0.0594956055390694"/>
                  <c:y val="0.616612757372243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0.0487621541546739"/>
                  <c:y val="0.54337330450777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50A5-4D13-BE6E-AC551314AC7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'COL1A1, GAPDH'!$G$2:$G$31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2.1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</c:numCache>
            </c:numRef>
          </c:xVal>
          <c:yVal>
            <c:numRef>
              <c:f>'COL1A1, GAPDH'!$H$2:$H$31</c:f>
              <c:numCache>
                <c:formatCode>0.00</c:formatCode>
                <c:ptCount val="30"/>
                <c:pt idx="0">
                  <c:v>1.606185913085937</c:v>
                </c:pt>
                <c:pt idx="1">
                  <c:v>1.694501876831055</c:v>
                </c:pt>
                <c:pt idx="2">
                  <c:v>1.313039779663086</c:v>
                </c:pt>
                <c:pt idx="3">
                  <c:v>3.125957489013672</c:v>
                </c:pt>
                <c:pt idx="4">
                  <c:v>3.127704620361328</c:v>
                </c:pt>
                <c:pt idx="5">
                  <c:v>3.264123916625976</c:v>
                </c:pt>
                <c:pt idx="6">
                  <c:v>0.125871658325195</c:v>
                </c:pt>
                <c:pt idx="7">
                  <c:v>0.282922744750977</c:v>
                </c:pt>
                <c:pt idx="8">
                  <c:v>1.68699836730957</c:v>
                </c:pt>
                <c:pt idx="9">
                  <c:v>1.580192565917969</c:v>
                </c:pt>
                <c:pt idx="10">
                  <c:v>1.283815383911133</c:v>
                </c:pt>
                <c:pt idx="11">
                  <c:v>1.162319183349609</c:v>
                </c:pt>
                <c:pt idx="12">
                  <c:v>2.016454696655273</c:v>
                </c:pt>
                <c:pt idx="13">
                  <c:v>1.465726852416992</c:v>
                </c:pt>
                <c:pt idx="14">
                  <c:v>1.295463562011719</c:v>
                </c:pt>
                <c:pt idx="15">
                  <c:v>1.912971496582031</c:v>
                </c:pt>
                <c:pt idx="16">
                  <c:v>1.286897659301758</c:v>
                </c:pt>
                <c:pt idx="17">
                  <c:v>0.896114349365234</c:v>
                </c:pt>
                <c:pt idx="18">
                  <c:v>2.869258880615234</c:v>
                </c:pt>
                <c:pt idx="19">
                  <c:v>2.525901794433594</c:v>
                </c:pt>
                <c:pt idx="20">
                  <c:v>3.372482299804687</c:v>
                </c:pt>
                <c:pt idx="21">
                  <c:v>3.653322219848633</c:v>
                </c:pt>
                <c:pt idx="22">
                  <c:v>2.907812118530273</c:v>
                </c:pt>
                <c:pt idx="23">
                  <c:v>2.859319686889648</c:v>
                </c:pt>
                <c:pt idx="24">
                  <c:v>2.866321563720703</c:v>
                </c:pt>
                <c:pt idx="25">
                  <c:v>2.844015121459961</c:v>
                </c:pt>
                <c:pt idx="26">
                  <c:v>3.1744384765625</c:v>
                </c:pt>
                <c:pt idx="27">
                  <c:v>2.411037445068359</c:v>
                </c:pt>
                <c:pt idx="28">
                  <c:v>2.627458572387695</c:v>
                </c:pt>
                <c:pt idx="29">
                  <c:v>2.639549255371094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0A5-4D13-BE6E-AC551314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66736"/>
        <c:axId val="2070737552"/>
      </c:scatterChart>
      <c:valAx>
        <c:axId val="2144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2070737552"/>
        <c:crosses val="autoZero"/>
        <c:crossBetween val="midCat"/>
      </c:valAx>
      <c:valAx>
        <c:axId val="207073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446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FN1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816458751796"/>
          <c:y val="0.0981247978229913"/>
          <c:w val="0.840335683675355"/>
          <c:h val="0.7604092118237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0.0312392631680295"/>
                  <c:y val="0.1896249727459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59708409432984"/>
                  <c:y val="0.661683189904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0021507467907"/>
                  <c:y val="0.1715422361189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774047286128009"/>
                  <c:y val="0.2785845133823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602676655046248"/>
                  <c:y val="0.168265092218053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680772776582828"/>
                  <c:y val="0.368203031651997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721427136650944"/>
                  <c:y val="0.2257152546778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682378749186117"/>
                  <c:y val="0.363091574379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602544697395856"/>
                  <c:y val="0.6926691122699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607749693605739"/>
                  <c:y val="0.6475986797379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273973406134858"/>
                  <c:y val="0.653232262001167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0254839546828105"/>
                  <c:y val="0.703936720402954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0.0036335597954689"/>
                  <c:y val="0.61379563353568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0.00709997323377536"/>
                  <c:y val="0.54337330450777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6BF-4D36-9D81-FDFD50AF0CD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'FN1, MYLK'!$G$2:$G$31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</c:numCache>
            </c:numRef>
          </c:xVal>
          <c:yVal>
            <c:numRef>
              <c:f>'FN1, MYLK'!$H$2:$H$31</c:f>
              <c:numCache>
                <c:formatCode>0.00</c:formatCode>
                <c:ptCount val="30"/>
                <c:pt idx="0">
                  <c:v>-0.89423942565918</c:v>
                </c:pt>
                <c:pt idx="1">
                  <c:v>-0.943492889404297</c:v>
                </c:pt>
                <c:pt idx="2">
                  <c:v>-1.217845916748047</c:v>
                </c:pt>
                <c:pt idx="3">
                  <c:v>2.20846176147461</c:v>
                </c:pt>
                <c:pt idx="4">
                  <c:v>1.897663116455078</c:v>
                </c:pt>
                <c:pt idx="5">
                  <c:v>2.379182815551758</c:v>
                </c:pt>
                <c:pt idx="6">
                  <c:v>-1.014774322509766</c:v>
                </c:pt>
                <c:pt idx="7">
                  <c:v>-0.978185653686523</c:v>
                </c:pt>
                <c:pt idx="8">
                  <c:v>-0.544002532958984</c:v>
                </c:pt>
                <c:pt idx="9">
                  <c:v>-0.860050201416016</c:v>
                </c:pt>
                <c:pt idx="10">
                  <c:v>-1.05320930480957</c:v>
                </c:pt>
                <c:pt idx="11">
                  <c:v>-1.170684814453125</c:v>
                </c:pt>
                <c:pt idx="12">
                  <c:v>-0.0348949432373047</c:v>
                </c:pt>
                <c:pt idx="13">
                  <c:v>-0.686262130737305</c:v>
                </c:pt>
                <c:pt idx="14">
                  <c:v>-1.21259880065918</c:v>
                </c:pt>
                <c:pt idx="15">
                  <c:v>-0.515037536621094</c:v>
                </c:pt>
                <c:pt idx="16">
                  <c:v>-0.636753082275391</c:v>
                </c:pt>
                <c:pt idx="17">
                  <c:v>-1.723648071289062</c:v>
                </c:pt>
                <c:pt idx="18">
                  <c:v>2.465036392211914</c:v>
                </c:pt>
                <c:pt idx="19">
                  <c:v>2.279495239257812</c:v>
                </c:pt>
                <c:pt idx="20">
                  <c:v>1.942621231079102</c:v>
                </c:pt>
                <c:pt idx="21">
                  <c:v>1.670246124267578</c:v>
                </c:pt>
                <c:pt idx="22">
                  <c:v>1.76429557800293</c:v>
                </c:pt>
                <c:pt idx="23">
                  <c:v>1.900739669799805</c:v>
                </c:pt>
                <c:pt idx="24">
                  <c:v>1.848623275756836</c:v>
                </c:pt>
                <c:pt idx="25">
                  <c:v>1.74592399597168</c:v>
                </c:pt>
                <c:pt idx="26">
                  <c:v>1.895145416259766</c:v>
                </c:pt>
                <c:pt idx="27">
                  <c:v>1.64445686340332</c:v>
                </c:pt>
                <c:pt idx="28">
                  <c:v>0.978477478027344</c:v>
                </c:pt>
                <c:pt idx="29">
                  <c:v>0.936250686645508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6BF-4D36-9D81-FDFD50AF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96512"/>
        <c:axId val="2146898832"/>
      </c:scatterChart>
      <c:valAx>
        <c:axId val="21468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2146898832"/>
        <c:crossesAt val="-2.0"/>
        <c:crossBetween val="midCat"/>
      </c:valAx>
      <c:valAx>
        <c:axId val="214689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689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MYLK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816458751796"/>
          <c:y val="0.0981247978229913"/>
          <c:w val="0.840335683675355"/>
          <c:h val="0.7604092118237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0.0415840913159974"/>
                  <c:y val="0.4234278415055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01087722024856"/>
                  <c:y val="0.6278803655052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41594387270941"/>
                  <c:y val="0.105264523736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774047286128009"/>
                  <c:y val="0.5687254228070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561297342454376"/>
                  <c:y val="0.438687687409934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556634838807214"/>
                  <c:y val="0.537217153646923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845565074426558"/>
                  <c:y val="0.493320726033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682378749186117"/>
                  <c:y val="0.363091574379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50820540364949"/>
                  <c:y val="0.45260872853692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504301412126061"/>
                  <c:y val="0.6729507980372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149835468359243"/>
                  <c:y val="0.61097873150243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-0.00686326401646831"/>
                  <c:y val="0.6181990946432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0.000504371463718244"/>
                  <c:y val="0.58844351523644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0.0298585951593046"/>
                  <c:y val="0.602528247205999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5269-42CB-AF5D-A6610EAF90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'FN1, MYLK'!$G$35:$G$64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8.1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</c:numCache>
            </c:numRef>
          </c:xVal>
          <c:yVal>
            <c:numRef>
              <c:f>'FN1, MYLK'!$H$35:$H$64</c:f>
              <c:numCache>
                <c:formatCode>0.00</c:formatCode>
                <c:ptCount val="30"/>
                <c:pt idx="0">
                  <c:v>-3.648002624511719</c:v>
                </c:pt>
                <c:pt idx="1">
                  <c:v>-3.822164535522461</c:v>
                </c:pt>
                <c:pt idx="2">
                  <c:v>-3.79324722290039</c:v>
                </c:pt>
                <c:pt idx="3">
                  <c:v>-2.142110824584961</c:v>
                </c:pt>
                <c:pt idx="4">
                  <c:v>-1.922996520996094</c:v>
                </c:pt>
                <c:pt idx="5">
                  <c:v>-2.082374572753906</c:v>
                </c:pt>
                <c:pt idx="6">
                  <c:v>-5.800867080688476</c:v>
                </c:pt>
                <c:pt idx="7">
                  <c:v>-5.89522933959961</c:v>
                </c:pt>
                <c:pt idx="8">
                  <c:v>-3.025157928466797</c:v>
                </c:pt>
                <c:pt idx="9">
                  <c:v>-3.718477249145508</c:v>
                </c:pt>
                <c:pt idx="10">
                  <c:v>-3.512399673461914</c:v>
                </c:pt>
                <c:pt idx="11">
                  <c:v>-3.488475799560547</c:v>
                </c:pt>
                <c:pt idx="12">
                  <c:v>-3.043914794921875</c:v>
                </c:pt>
                <c:pt idx="13">
                  <c:v>-3.447486877441406</c:v>
                </c:pt>
                <c:pt idx="14">
                  <c:v>-3.600852966308594</c:v>
                </c:pt>
                <c:pt idx="15">
                  <c:v>-3.429725646972656</c:v>
                </c:pt>
                <c:pt idx="16">
                  <c:v>-4.510021209716797</c:v>
                </c:pt>
                <c:pt idx="17">
                  <c:v>-4.49901008605957</c:v>
                </c:pt>
                <c:pt idx="18">
                  <c:v>-3.483386993408203</c:v>
                </c:pt>
                <c:pt idx="19">
                  <c:v>-3.976829528808594</c:v>
                </c:pt>
                <c:pt idx="20">
                  <c:v>-2.290075302124023</c:v>
                </c:pt>
                <c:pt idx="21">
                  <c:v>-2.156740188598633</c:v>
                </c:pt>
                <c:pt idx="22">
                  <c:v>-2.247072219848633</c:v>
                </c:pt>
                <c:pt idx="23">
                  <c:v>-2.254032135009766</c:v>
                </c:pt>
                <c:pt idx="24">
                  <c:v>-2.591299057006836</c:v>
                </c:pt>
                <c:pt idx="25">
                  <c:v>-2.39417839050293</c:v>
                </c:pt>
                <c:pt idx="26">
                  <c:v>-2.39106559753418</c:v>
                </c:pt>
                <c:pt idx="27">
                  <c:v>-2.459562301635742</c:v>
                </c:pt>
                <c:pt idx="28">
                  <c:v>-2.828893661499023</c:v>
                </c:pt>
                <c:pt idx="29">
                  <c:v>-2.724178314208984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269-42CB-AF5D-A6610EA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81472"/>
        <c:axId val="2106160048"/>
      </c:scatterChart>
      <c:valAx>
        <c:axId val="21463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2106160048"/>
        <c:crossesAt val="-6.5"/>
        <c:crossBetween val="midCat"/>
      </c:valAx>
      <c:valAx>
        <c:axId val="2106160048"/>
        <c:scaling>
          <c:orientation val="minMax"/>
          <c:max val="-1.0"/>
          <c:min val="-6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638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ACTA2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816458751796"/>
          <c:y val="0.0981247978229913"/>
          <c:w val="0.840335683675355"/>
          <c:h val="0.7604092118237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0.0519289194639652"/>
                  <c:y val="0.49385039233678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63156690912663"/>
                  <c:y val="0.670133674200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662284043566877"/>
                  <c:y val="0.288363155897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856805911311752"/>
                  <c:y val="0.4569228029106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499228373566569"/>
                  <c:y val="0.31513304095221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473876213623471"/>
                  <c:y val="0.510427749900798"/>
                </c:manualLayout>
              </c:layout>
              <c:tx>
                <c:rich>
                  <a:bodyPr/>
                  <a:lstStyle/>
                  <a:p>
                    <a:r>
                      <a:rPr lang="da-DK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0.0224875385548487"/>
                  <c:y val="0.4297221758283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0351344575147683"/>
                  <c:y val="0.4137958109783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0230130884069014"/>
                  <c:y val="0.59063670636280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0380163474350447"/>
                  <c:y val="0.7218320332332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0.0129145812063308"/>
                  <c:y val="0.703936498599645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0.00555052976109312"/>
                  <c:y val="0.694255449540967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0.00464230272290539"/>
                  <c:y val="0.723654812832386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0.0133068701225561"/>
                  <c:y val="0.695486014303208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AEAC-4582-9652-DC2194FFE90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ACTA2!$H$2:$H$31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</c:numCache>
            </c:numRef>
          </c:xVal>
          <c:yVal>
            <c:numRef>
              <c:f>ACTA2!$I$2:$I$31</c:f>
              <c:numCache>
                <c:formatCode>0.00</c:formatCode>
                <c:ptCount val="30"/>
                <c:pt idx="0">
                  <c:v>-3.548212051391602</c:v>
                </c:pt>
                <c:pt idx="1">
                  <c:v>-4.110366821289062</c:v>
                </c:pt>
                <c:pt idx="2">
                  <c:v>-4.138021469116211</c:v>
                </c:pt>
                <c:pt idx="3">
                  <c:v>-2.702781677246093</c:v>
                </c:pt>
                <c:pt idx="4">
                  <c:v>-2.657499313354492</c:v>
                </c:pt>
                <c:pt idx="5">
                  <c:v>-2.866720199584961</c:v>
                </c:pt>
                <c:pt idx="6">
                  <c:v>-5.11027717590332</c:v>
                </c:pt>
                <c:pt idx="7">
                  <c:v>-5.200143814086914</c:v>
                </c:pt>
                <c:pt idx="8">
                  <c:v>-4.04304313659668</c:v>
                </c:pt>
                <c:pt idx="9">
                  <c:v>-4.286439895629882</c:v>
                </c:pt>
                <c:pt idx="10">
                  <c:v>-4.518491744995117</c:v>
                </c:pt>
                <c:pt idx="11">
                  <c:v>-3.847572326660156</c:v>
                </c:pt>
                <c:pt idx="12">
                  <c:v>-3.61529541015625</c:v>
                </c:pt>
                <c:pt idx="13">
                  <c:v>-4.246719360351562</c:v>
                </c:pt>
                <c:pt idx="14">
                  <c:v>-4.117536544799805</c:v>
                </c:pt>
                <c:pt idx="15">
                  <c:v>-4.106882095336914</c:v>
                </c:pt>
                <c:pt idx="16">
                  <c:v>-4.369152069091797</c:v>
                </c:pt>
                <c:pt idx="17">
                  <c:v>-4.723104476928711</c:v>
                </c:pt>
                <c:pt idx="18">
                  <c:v>-3.05439567565918</c:v>
                </c:pt>
                <c:pt idx="19">
                  <c:v>-3.450742721557617</c:v>
                </c:pt>
                <c:pt idx="20">
                  <c:v>-2.57520866394043</c:v>
                </c:pt>
                <c:pt idx="21">
                  <c:v>-2.47254753112793</c:v>
                </c:pt>
                <c:pt idx="22">
                  <c:v>-2.4222412109375</c:v>
                </c:pt>
                <c:pt idx="23">
                  <c:v>-2.655080795288086</c:v>
                </c:pt>
                <c:pt idx="24">
                  <c:v>-2.614259719848633</c:v>
                </c:pt>
                <c:pt idx="25">
                  <c:v>-2.228532791137695</c:v>
                </c:pt>
                <c:pt idx="26">
                  <c:v>-2.626676559448242</c:v>
                </c:pt>
                <c:pt idx="27">
                  <c:v>-2.549533843994141</c:v>
                </c:pt>
                <c:pt idx="28">
                  <c:v>-2.961812973022461</c:v>
                </c:pt>
                <c:pt idx="29">
                  <c:v>-2.477022171020508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EAC-4582-9652-DC2194FF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08176"/>
        <c:axId val="2105844192"/>
      </c:scatterChart>
      <c:valAx>
        <c:axId val="21464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2105844192"/>
        <c:crossesAt val="-6.0"/>
        <c:crossBetween val="midCat"/>
      </c:valAx>
      <c:valAx>
        <c:axId val="2105844192"/>
        <c:scaling>
          <c:orientation val="minMax"/>
          <c:max val="-2.0"/>
          <c:min val="-6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4640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687915</xdr:colOff>
      <xdr:row>32</xdr:row>
      <xdr:rowOff>116419</xdr:rowOff>
    </xdr:from>
    <xdr:to>
      <xdr:col>19</xdr:col>
      <xdr:colOff>412748</xdr:colOff>
      <xdr:row>57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148167</xdr:colOff>
      <xdr:row>0</xdr:row>
      <xdr:rowOff>0</xdr:rowOff>
    </xdr:from>
    <xdr:to>
      <xdr:col>21</xdr:col>
      <xdr:colOff>95250</xdr:colOff>
      <xdr:row>24</xdr:row>
      <xdr:rowOff>179916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32</xdr:row>
      <xdr:rowOff>126999</xdr:rowOff>
    </xdr:from>
    <xdr:to>
      <xdr:col>21</xdr:col>
      <xdr:colOff>232833</xdr:colOff>
      <xdr:row>57</xdr:row>
      <xdr:rowOff>137582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550333</xdr:colOff>
      <xdr:row>32</xdr:row>
      <xdr:rowOff>105833</xdr:rowOff>
    </xdr:from>
    <xdr:to>
      <xdr:col>15</xdr:col>
      <xdr:colOff>497416</xdr:colOff>
      <xdr:row>57</xdr:row>
      <xdr:rowOff>116416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5"/>
  <sheetViews>
    <sheetView topLeftCell="A63" zoomScale="90" zoomScaleNormal="90" zoomScalePageLayoutView="90" workbookViewId="0">
      <selection activeCell="A2" sqref="A2:F85"/>
    </sheetView>
  </sheetViews>
  <sheetFormatPr baseColWidth="10" defaultColWidth="8.83203125" defaultRowHeight="14" x14ac:dyDescent="0.15"/>
  <cols>
    <col min="4" max="4" width="11.6640625" bestFit="1" customWidth="1"/>
    <col min="9" max="9" width="14.33203125" bestFit="1" customWidth="1"/>
    <col min="11" max="11" width="9.1640625" customWidth="1"/>
    <col min="12" max="12" width="11.6640625" bestFit="1" customWidth="1"/>
  </cols>
  <sheetData>
    <row r="1" spans="1:15" x14ac:dyDescent="0.15">
      <c r="A1" s="4" t="s">
        <v>124</v>
      </c>
      <c r="B1" s="4"/>
      <c r="C1" s="4" t="s">
        <v>0</v>
      </c>
      <c r="D1" s="4" t="s">
        <v>1</v>
      </c>
      <c r="E1" s="4" t="s">
        <v>3</v>
      </c>
      <c r="F1" s="4" t="s">
        <v>2</v>
      </c>
      <c r="G1" s="4" t="s">
        <v>125</v>
      </c>
      <c r="H1" s="4" t="s">
        <v>126</v>
      </c>
      <c r="J1" s="5" t="str">
        <f>C2</f>
        <v>col1A1</v>
      </c>
      <c r="K1" s="4"/>
      <c r="L1" s="1"/>
      <c r="M1" s="1"/>
      <c r="N1" s="1"/>
      <c r="O1" s="1"/>
    </row>
    <row r="2" spans="1:15" x14ac:dyDescent="0.15">
      <c r="A2" s="1" t="s">
        <v>4</v>
      </c>
      <c r="B2" s="1" t="s">
        <v>6</v>
      </c>
      <c r="C2" s="1" t="s">
        <v>5</v>
      </c>
      <c r="D2" s="1" t="s">
        <v>94</v>
      </c>
      <c r="E2" s="1">
        <v>0.31809645908720346</v>
      </c>
      <c r="F2" s="3">
        <v>25.840946197509766</v>
      </c>
      <c r="G2" s="1">
        <v>1</v>
      </c>
      <c r="H2" s="3">
        <f>F35-F2</f>
        <v>1.6061859130859375</v>
      </c>
      <c r="J2" s="6" t="s">
        <v>127</v>
      </c>
      <c r="K2" s="3">
        <f>2^(AVERAGE(H2:H4)-AVERAGE(H$2:H$4))</f>
        <v>1</v>
      </c>
      <c r="L2" s="1"/>
      <c r="M2" s="1"/>
      <c r="N2" s="1"/>
      <c r="O2" s="1"/>
    </row>
    <row r="3" spans="1:15" x14ac:dyDescent="0.15">
      <c r="A3" s="1" t="s">
        <v>8</v>
      </c>
      <c r="B3" s="1" t="s">
        <v>6</v>
      </c>
      <c r="C3" s="1" t="s">
        <v>5</v>
      </c>
      <c r="D3" s="1" t="s">
        <v>95</v>
      </c>
      <c r="E3" s="1">
        <v>0.31809645908720346</v>
      </c>
      <c r="F3" s="3">
        <v>25.323877334594727</v>
      </c>
      <c r="G3" s="1">
        <v>1</v>
      </c>
      <c r="H3" s="3">
        <f t="shared" ref="H3:H31" si="0">F36-F3</f>
        <v>1.6945018768310547</v>
      </c>
      <c r="I3" s="7"/>
      <c r="J3" s="8" t="s">
        <v>128</v>
      </c>
      <c r="K3" s="3">
        <f>2^(AVERAGE(H5:H7)-AVERAGE(H$2:H$4))</f>
        <v>3.1051999127657615</v>
      </c>
      <c r="L3" s="1"/>
      <c r="M3" s="1"/>
      <c r="N3" s="1"/>
      <c r="O3" s="1"/>
    </row>
    <row r="4" spans="1:15" x14ac:dyDescent="0.15">
      <c r="A4" s="1" t="s">
        <v>9</v>
      </c>
      <c r="B4" s="1" t="s">
        <v>6</v>
      </c>
      <c r="C4" s="1" t="s">
        <v>5</v>
      </c>
      <c r="D4" s="1" t="s">
        <v>96</v>
      </c>
      <c r="E4" s="1">
        <v>0.31809645908720346</v>
      </c>
      <c r="F4" s="3">
        <v>24.937768936157227</v>
      </c>
      <c r="G4" s="1">
        <v>1</v>
      </c>
      <c r="H4" s="3">
        <f t="shared" si="0"/>
        <v>1.3130397796630859</v>
      </c>
      <c r="I4" s="7" t="s">
        <v>129</v>
      </c>
      <c r="J4" s="6"/>
      <c r="K4" s="3">
        <f>2^(AVERAGE(H8:H9)-AVERAGE(H$2:H$4))</f>
        <v>0.39680112239926518</v>
      </c>
      <c r="L4" s="1"/>
      <c r="M4" s="1"/>
      <c r="N4" s="1"/>
      <c r="O4" s="1"/>
    </row>
    <row r="5" spans="1:15" x14ac:dyDescent="0.15">
      <c r="A5" s="1" t="s">
        <v>10</v>
      </c>
      <c r="B5" s="1" t="s">
        <v>6</v>
      </c>
      <c r="C5" s="1" t="s">
        <v>5</v>
      </c>
      <c r="D5" s="1" t="s">
        <v>97</v>
      </c>
      <c r="E5" s="1">
        <v>0.31809645908720346</v>
      </c>
      <c r="F5" s="3">
        <v>22.932571411132812</v>
      </c>
      <c r="G5" s="1">
        <v>2</v>
      </c>
      <c r="H5" s="3">
        <f t="shared" si="0"/>
        <v>3.1259574890136719</v>
      </c>
      <c r="I5" s="7" t="s">
        <v>130</v>
      </c>
      <c r="J5" s="6"/>
      <c r="K5" s="3">
        <f>2^(AVERAGE(H10:H11)-AVERAGE(H$2:H$4))</f>
        <v>1.068573597794001</v>
      </c>
      <c r="L5" s="1"/>
      <c r="M5" s="1"/>
      <c r="N5" s="1"/>
      <c r="O5" s="1"/>
    </row>
    <row r="6" spans="1:15" x14ac:dyDescent="0.15">
      <c r="A6" s="1" t="s">
        <v>11</v>
      </c>
      <c r="B6" s="1" t="s">
        <v>6</v>
      </c>
      <c r="C6" s="1" t="s">
        <v>5</v>
      </c>
      <c r="D6" s="1" t="s">
        <v>98</v>
      </c>
      <c r="E6" s="1">
        <v>0.31809645908720346</v>
      </c>
      <c r="F6" s="3">
        <v>22.910890579223633</v>
      </c>
      <c r="G6" s="1">
        <v>2.1</v>
      </c>
      <c r="H6" s="3">
        <f t="shared" si="0"/>
        <v>3.1277046203613281</v>
      </c>
      <c r="I6" s="7" t="s">
        <v>131</v>
      </c>
      <c r="J6" s="6"/>
      <c r="K6" s="3">
        <f>2^(AVERAGE(H12:H13)-AVERAGE(H$2:H$4))</f>
        <v>0.80393908337093534</v>
      </c>
      <c r="L6" s="1"/>
      <c r="M6" s="1"/>
      <c r="N6" s="1"/>
      <c r="O6" s="1"/>
    </row>
    <row r="7" spans="1:15" x14ac:dyDescent="0.15">
      <c r="A7" s="1" t="s">
        <v>12</v>
      </c>
      <c r="B7" s="1" t="s">
        <v>6</v>
      </c>
      <c r="C7" s="1" t="s">
        <v>5</v>
      </c>
      <c r="D7" s="1" t="s">
        <v>99</v>
      </c>
      <c r="E7" s="1">
        <v>0.31809645908720346</v>
      </c>
      <c r="F7" s="3">
        <v>22.705286026000977</v>
      </c>
      <c r="G7" s="1">
        <v>2</v>
      </c>
      <c r="H7" s="3">
        <f t="shared" si="0"/>
        <v>3.2641239166259766</v>
      </c>
      <c r="I7" s="7" t="s">
        <v>132</v>
      </c>
      <c r="J7" s="6"/>
      <c r="K7" s="3">
        <f>2^(AVERAGE(H14:H15)-AVERAGE(H$2:H$4))</f>
        <v>1.151234382216852</v>
      </c>
      <c r="L7" s="1"/>
      <c r="M7" s="1"/>
      <c r="N7" s="1"/>
      <c r="O7" s="1"/>
    </row>
    <row r="8" spans="1:15" x14ac:dyDescent="0.15">
      <c r="A8" s="1" t="s">
        <v>13</v>
      </c>
      <c r="B8" s="1" t="s">
        <v>6</v>
      </c>
      <c r="C8" s="1" t="s">
        <v>5</v>
      </c>
      <c r="D8" s="1" t="s">
        <v>100</v>
      </c>
      <c r="E8" s="1">
        <v>0.31809645908720346</v>
      </c>
      <c r="F8" s="3">
        <v>26.463344573974609</v>
      </c>
      <c r="G8" s="1">
        <v>3</v>
      </c>
      <c r="H8" s="3">
        <f t="shared" si="0"/>
        <v>0.12587165832519531</v>
      </c>
      <c r="I8" s="9" t="s">
        <v>133</v>
      </c>
      <c r="J8" s="1"/>
      <c r="K8" s="3">
        <f>2^(AVERAGE(H16:H17)-AVERAGE(H$2:H$4))</f>
        <v>1.0470340350051162</v>
      </c>
      <c r="L8" s="1"/>
      <c r="M8" s="1"/>
      <c r="N8" s="1"/>
      <c r="O8" s="1"/>
    </row>
    <row r="9" spans="1:15" x14ac:dyDescent="0.15">
      <c r="A9" s="1" t="s">
        <v>14</v>
      </c>
      <c r="B9" s="1" t="s">
        <v>6</v>
      </c>
      <c r="C9" s="1" t="s">
        <v>5</v>
      </c>
      <c r="D9" s="1" t="s">
        <v>101</v>
      </c>
      <c r="E9" s="1">
        <v>0.31809645908720346</v>
      </c>
      <c r="F9" s="3">
        <v>26.385656356811523</v>
      </c>
      <c r="G9" s="1">
        <v>3</v>
      </c>
      <c r="H9" s="3">
        <f t="shared" si="0"/>
        <v>0.28292274475097656</v>
      </c>
      <c r="I9" s="9" t="s">
        <v>134</v>
      </c>
      <c r="J9" s="1"/>
      <c r="K9" s="3">
        <f>2^(AVERAGE(H18:H19)-AVERAGE(H$2:H$4))</f>
        <v>0.73387019691913047</v>
      </c>
      <c r="L9" s="1"/>
      <c r="M9" s="1"/>
      <c r="N9" s="1"/>
      <c r="O9" s="1"/>
    </row>
    <row r="10" spans="1:15" x14ac:dyDescent="0.15">
      <c r="A10" s="1" t="s">
        <v>15</v>
      </c>
      <c r="B10" s="1" t="s">
        <v>6</v>
      </c>
      <c r="C10" s="1" t="s">
        <v>5</v>
      </c>
      <c r="D10" s="1" t="s">
        <v>102</v>
      </c>
      <c r="E10" s="1">
        <v>0.31809645908720346</v>
      </c>
      <c r="F10" s="3">
        <v>25.064617156982422</v>
      </c>
      <c r="G10" s="1">
        <v>4</v>
      </c>
      <c r="H10" s="3">
        <f t="shared" si="0"/>
        <v>1.6869983673095703</v>
      </c>
      <c r="I10" s="7" t="s">
        <v>129</v>
      </c>
      <c r="J10" s="9" t="s">
        <v>128</v>
      </c>
      <c r="K10" s="3">
        <f>2^(AVERAGE(H20:H21)-AVERAGE(H$2:H$4))</f>
        <v>2.2340649784731106</v>
      </c>
      <c r="L10" s="1"/>
      <c r="M10" s="1"/>
      <c r="N10" s="1"/>
      <c r="O10" s="1"/>
    </row>
    <row r="11" spans="1:15" x14ac:dyDescent="0.15">
      <c r="A11" s="1" t="s">
        <v>16</v>
      </c>
      <c r="B11" s="1" t="s">
        <v>6</v>
      </c>
      <c r="C11" s="1" t="s">
        <v>5</v>
      </c>
      <c r="D11" s="1" t="s">
        <v>103</v>
      </c>
      <c r="E11" s="1">
        <v>0.31809645908720346</v>
      </c>
      <c r="F11" s="3">
        <v>25.065061569213867</v>
      </c>
      <c r="G11" s="1">
        <v>4</v>
      </c>
      <c r="H11" s="3">
        <f t="shared" si="0"/>
        <v>1.5801925659179688</v>
      </c>
      <c r="I11" s="7" t="s">
        <v>130</v>
      </c>
      <c r="J11" s="9" t="s">
        <v>128</v>
      </c>
      <c r="K11" s="3">
        <f>2^(AVERAGE(H22:H23)-AVERAGE(H$2:H$4))</f>
        <v>3.9312635101812972</v>
      </c>
      <c r="L11" s="1"/>
      <c r="M11" s="1"/>
      <c r="N11" s="1"/>
      <c r="O11" s="1"/>
    </row>
    <row r="12" spans="1:15" x14ac:dyDescent="0.15">
      <c r="A12" s="1" t="s">
        <v>17</v>
      </c>
      <c r="B12" s="1" t="s">
        <v>6</v>
      </c>
      <c r="C12" s="1" t="s">
        <v>5</v>
      </c>
      <c r="D12" s="1" t="s">
        <v>104</v>
      </c>
      <c r="E12" s="1">
        <v>0.31809645908720346</v>
      </c>
      <c r="F12" s="3">
        <v>25.02348518371582</v>
      </c>
      <c r="G12" s="1">
        <v>5</v>
      </c>
      <c r="H12" s="3">
        <f t="shared" si="0"/>
        <v>1.2838153839111328</v>
      </c>
      <c r="I12" s="7" t="s">
        <v>131</v>
      </c>
      <c r="J12" s="9" t="s">
        <v>128</v>
      </c>
      <c r="K12" s="3">
        <f>2^(AVERAGE(H24:H25)-AVERAGE(H$2:H$4))</f>
        <v>2.5414585703516317</v>
      </c>
      <c r="L12" s="1"/>
      <c r="M12" s="1"/>
      <c r="N12" s="1"/>
      <c r="O12" s="1"/>
    </row>
    <row r="13" spans="1:15" x14ac:dyDescent="0.15">
      <c r="A13" s="1" t="s">
        <v>18</v>
      </c>
      <c r="B13" s="1" t="s">
        <v>6</v>
      </c>
      <c r="C13" s="1" t="s">
        <v>5</v>
      </c>
      <c r="D13" s="1" t="s">
        <v>105</v>
      </c>
      <c r="E13" s="1">
        <v>0.31809645908720346</v>
      </c>
      <c r="F13" s="3">
        <v>24.865669250488281</v>
      </c>
      <c r="G13" s="1">
        <v>5</v>
      </c>
      <c r="H13" s="3">
        <f t="shared" si="0"/>
        <v>1.1623191833496094</v>
      </c>
      <c r="I13" s="7" t="s">
        <v>132</v>
      </c>
      <c r="J13" s="9" t="s">
        <v>128</v>
      </c>
      <c r="K13" s="3">
        <f>2^(AVERAGE(H26:H27)-AVERAGE(H$2:H$4))</f>
        <v>2.4919224174143162</v>
      </c>
      <c r="L13" s="1"/>
      <c r="M13" s="1"/>
      <c r="N13" s="1"/>
      <c r="O13" s="1"/>
    </row>
    <row r="14" spans="1:15" x14ac:dyDescent="0.15">
      <c r="A14" s="1" t="s">
        <v>19</v>
      </c>
      <c r="B14" s="1" t="s">
        <v>6</v>
      </c>
      <c r="C14" s="1" t="s">
        <v>5</v>
      </c>
      <c r="D14" s="1" t="s">
        <v>106</v>
      </c>
      <c r="E14" s="1">
        <v>0.31809645908720346</v>
      </c>
      <c r="F14" s="3">
        <v>25.430446624755859</v>
      </c>
      <c r="G14" s="1">
        <v>6</v>
      </c>
      <c r="H14" s="3">
        <f t="shared" si="0"/>
        <v>2.0164546966552734</v>
      </c>
      <c r="I14" s="9" t="s">
        <v>133</v>
      </c>
      <c r="J14" s="9" t="s">
        <v>128</v>
      </c>
      <c r="K14" s="3">
        <f>2^(AVERAGE(H28:H29)-AVERAGE(H$2:H$4))</f>
        <v>2.3863882361624196</v>
      </c>
      <c r="L14" s="1"/>
      <c r="M14" s="1"/>
      <c r="N14" s="1"/>
      <c r="O14" s="1"/>
    </row>
    <row r="15" spans="1:15" x14ac:dyDescent="0.15">
      <c r="A15" s="1" t="s">
        <v>20</v>
      </c>
      <c r="B15" s="1" t="s">
        <v>6</v>
      </c>
      <c r="C15" s="1" t="s">
        <v>5</v>
      </c>
      <c r="D15" s="1" t="s">
        <v>107</v>
      </c>
      <c r="E15" s="1">
        <v>0.31809645908720346</v>
      </c>
      <c r="F15" s="3">
        <v>25.555686950683594</v>
      </c>
      <c r="G15" s="1">
        <v>6</v>
      </c>
      <c r="H15" s="3">
        <f t="shared" si="0"/>
        <v>1.4657268524169922</v>
      </c>
      <c r="I15" s="9" t="s">
        <v>134</v>
      </c>
      <c r="J15" s="9" t="s">
        <v>128</v>
      </c>
      <c r="K15" s="3">
        <f>2^(AVERAGE(H30:H31)-AVERAGE(H$2:H$4))</f>
        <v>2.137011577556605</v>
      </c>
      <c r="L15" s="1"/>
      <c r="M15" s="1"/>
      <c r="N15" s="1"/>
      <c r="O15" s="1"/>
    </row>
    <row r="16" spans="1:15" x14ac:dyDescent="0.15">
      <c r="A16" s="1" t="s">
        <v>21</v>
      </c>
      <c r="B16" s="1" t="s">
        <v>6</v>
      </c>
      <c r="C16" s="1" t="s">
        <v>5</v>
      </c>
      <c r="D16" s="1" t="s">
        <v>108</v>
      </c>
      <c r="E16" s="1">
        <v>0.31809645908720346</v>
      </c>
      <c r="F16" s="3">
        <v>24.558622360229492</v>
      </c>
      <c r="G16" s="1">
        <v>7</v>
      </c>
      <c r="H16" s="3">
        <f t="shared" si="0"/>
        <v>1.2954635620117188</v>
      </c>
      <c r="I16" s="1"/>
      <c r="J16" s="1"/>
      <c r="K16" s="1"/>
      <c r="L16" s="1"/>
      <c r="M16" s="1"/>
      <c r="N16" s="1"/>
      <c r="O16" s="1"/>
    </row>
    <row r="17" spans="1:15" x14ac:dyDescent="0.15">
      <c r="A17" s="1" t="s">
        <v>22</v>
      </c>
      <c r="B17" s="1" t="s">
        <v>6</v>
      </c>
      <c r="C17" s="1" t="s">
        <v>5</v>
      </c>
      <c r="D17" s="1" t="s">
        <v>109</v>
      </c>
      <c r="E17" s="1">
        <v>0.31809645908720346</v>
      </c>
      <c r="F17" s="3">
        <v>25.710472106933594</v>
      </c>
      <c r="G17" s="1">
        <v>7</v>
      </c>
      <c r="H17" s="3">
        <f t="shared" si="0"/>
        <v>1.9129714965820312</v>
      </c>
      <c r="I17" s="7"/>
      <c r="J17" s="8"/>
      <c r="K17" s="9" t="s">
        <v>135</v>
      </c>
      <c r="L17" s="9" t="s">
        <v>136</v>
      </c>
      <c r="M17" s="1"/>
      <c r="N17" s="1"/>
      <c r="O17" s="1"/>
    </row>
    <row r="18" spans="1:15" x14ac:dyDescent="0.15">
      <c r="A18" s="1" t="s">
        <v>23</v>
      </c>
      <c r="B18" s="1" t="s">
        <v>6</v>
      </c>
      <c r="C18" s="1" t="s">
        <v>5</v>
      </c>
      <c r="D18" s="1" t="s">
        <v>110</v>
      </c>
      <c r="E18" s="1">
        <v>0.31809645908720346</v>
      </c>
      <c r="F18" s="3">
        <v>26.665372848510742</v>
      </c>
      <c r="G18" s="1">
        <v>8</v>
      </c>
      <c r="H18" s="3">
        <f t="shared" si="0"/>
        <v>1.2868976593017578</v>
      </c>
      <c r="I18" s="7"/>
      <c r="J18" s="8" t="s">
        <v>128</v>
      </c>
      <c r="K18" s="10">
        <f>TTEST($H$2:$H$4,H5:H7,2,2)</f>
        <v>1.915071085619773E-4</v>
      </c>
      <c r="L18" s="2">
        <f>TTEST($H$5:$H$7,H5:H7,2,2)</f>
        <v>1</v>
      </c>
      <c r="M18" s="1"/>
      <c r="N18" s="1"/>
      <c r="O18" s="1"/>
    </row>
    <row r="19" spans="1:15" x14ac:dyDescent="0.15">
      <c r="A19" s="1" t="s">
        <v>24</v>
      </c>
      <c r="B19" s="1" t="s">
        <v>6</v>
      </c>
      <c r="C19" s="1" t="s">
        <v>5</v>
      </c>
      <c r="D19" s="1" t="s">
        <v>111</v>
      </c>
      <c r="E19" s="1">
        <v>0.31809645908720346</v>
      </c>
      <c r="F19" s="3">
        <v>25.267082214355469</v>
      </c>
      <c r="G19" s="1">
        <v>8</v>
      </c>
      <c r="H19" s="3">
        <f t="shared" si="0"/>
        <v>0.89611434936523438</v>
      </c>
      <c r="I19" s="7" t="s">
        <v>129</v>
      </c>
      <c r="J19" s="6"/>
      <c r="K19" s="10">
        <f>TTEST($H$2:$H$4,H8:H9,2,2)</f>
        <v>3.616121417561674E-3</v>
      </c>
      <c r="L19" s="11">
        <f>TTEST($H$5:$H$7,H8:H9,2,2)</f>
        <v>4.8374699145222322E-5</v>
      </c>
      <c r="M19" s="1"/>
      <c r="N19" s="1"/>
      <c r="O19" s="1"/>
    </row>
    <row r="20" spans="1:15" x14ac:dyDescent="0.15">
      <c r="A20" s="1" t="s">
        <v>25</v>
      </c>
      <c r="B20" s="1" t="s">
        <v>6</v>
      </c>
      <c r="C20" s="1" t="s">
        <v>5</v>
      </c>
      <c r="D20" s="1" t="s">
        <v>112</v>
      </c>
      <c r="E20" s="1">
        <v>0.31809645908720346</v>
      </c>
      <c r="F20" s="3">
        <v>23.510133743286133</v>
      </c>
      <c r="G20" s="1">
        <v>9</v>
      </c>
      <c r="H20" s="3">
        <f t="shared" si="0"/>
        <v>2.8692588806152344</v>
      </c>
      <c r="I20" s="7" t="s">
        <v>130</v>
      </c>
      <c r="J20" s="6"/>
      <c r="K20" s="2">
        <f>TTEST($H$2:$H$4,H10:H11,2,2)</f>
        <v>0.5785496944681886</v>
      </c>
      <c r="L20" s="12">
        <f>TTEST($H$5:$H$7,H10:H11,2,2)</f>
        <v>2.1708102822706694E-4</v>
      </c>
      <c r="M20" s="1"/>
      <c r="N20" s="1"/>
      <c r="O20" s="1"/>
    </row>
    <row r="21" spans="1:15" x14ac:dyDescent="0.15">
      <c r="A21" s="1" t="s">
        <v>26</v>
      </c>
      <c r="B21" s="1" t="s">
        <v>6</v>
      </c>
      <c r="C21" s="1" t="s">
        <v>5</v>
      </c>
      <c r="D21" s="1" t="s">
        <v>113</v>
      </c>
      <c r="E21" s="1">
        <v>0.31809645908720346</v>
      </c>
      <c r="F21" s="3">
        <v>23.848371505737305</v>
      </c>
      <c r="G21" s="1">
        <v>9</v>
      </c>
      <c r="H21" s="3">
        <f t="shared" si="0"/>
        <v>2.5259017944335938</v>
      </c>
      <c r="I21" s="7" t="s">
        <v>131</v>
      </c>
      <c r="J21" s="6"/>
      <c r="K21" s="2">
        <f>TTEST($H$2:$H$4,H12:H13,2,2)</f>
        <v>0.13616032763052938</v>
      </c>
      <c r="L21" s="12">
        <f>TTEST($H$5:$H$7,H12:H13,2,2)</f>
        <v>1.2212825655832197E-4</v>
      </c>
      <c r="M21" s="1"/>
      <c r="N21" s="1"/>
      <c r="O21" s="1"/>
    </row>
    <row r="22" spans="1:15" x14ac:dyDescent="0.15">
      <c r="A22" s="1" t="s">
        <v>27</v>
      </c>
      <c r="B22" s="1" t="s">
        <v>6</v>
      </c>
      <c r="C22" s="1" t="s">
        <v>5</v>
      </c>
      <c r="D22" s="1" t="s">
        <v>114</v>
      </c>
      <c r="E22" s="1">
        <v>0.31809645908720346</v>
      </c>
      <c r="F22" s="3">
        <v>22.968021392822266</v>
      </c>
      <c r="G22" s="1">
        <v>10</v>
      </c>
      <c r="H22" s="3">
        <f t="shared" si="0"/>
        <v>3.3724822998046875</v>
      </c>
      <c r="I22" s="7" t="s">
        <v>132</v>
      </c>
      <c r="J22" s="6"/>
      <c r="K22" s="2">
        <f>TTEST($H$2:$H$4,H14:H15,2,2)</f>
        <v>0.48149594131514972</v>
      </c>
      <c r="L22" s="12">
        <f>TTEST($H$5:$H$7,H14:H15,2,2)</f>
        <v>6.7767025075098613E-3</v>
      </c>
      <c r="M22" s="1"/>
      <c r="N22" s="1"/>
      <c r="O22" s="1"/>
    </row>
    <row r="23" spans="1:15" x14ac:dyDescent="0.15">
      <c r="A23" s="1" t="s">
        <v>28</v>
      </c>
      <c r="B23" s="1" t="s">
        <v>6</v>
      </c>
      <c r="C23" s="1" t="s">
        <v>5</v>
      </c>
      <c r="D23" s="1" t="s">
        <v>115</v>
      </c>
      <c r="E23" s="1">
        <v>0.31809645908720346</v>
      </c>
      <c r="F23" s="3">
        <v>21.873228073120117</v>
      </c>
      <c r="G23" s="1">
        <v>10</v>
      </c>
      <c r="H23" s="3">
        <f t="shared" si="0"/>
        <v>3.6533222198486328</v>
      </c>
      <c r="I23" s="9" t="s">
        <v>133</v>
      </c>
      <c r="J23" s="1"/>
      <c r="K23" s="2">
        <f>TTEST($H$2:$H$4,H16:H17,2,2)</f>
        <v>0.82442120776771532</v>
      </c>
      <c r="L23" s="12">
        <f>TTEST($H$5:$H$7,H16:H17,2,2)</f>
        <v>7.0772979286339993E-3</v>
      </c>
      <c r="M23" s="1"/>
      <c r="N23" s="1"/>
      <c r="O23" s="1"/>
    </row>
    <row r="24" spans="1:15" x14ac:dyDescent="0.15">
      <c r="A24" s="1" t="s">
        <v>29</v>
      </c>
      <c r="B24" s="1" t="s">
        <v>6</v>
      </c>
      <c r="C24" s="1" t="s">
        <v>5</v>
      </c>
      <c r="D24" s="1" t="s">
        <v>116</v>
      </c>
      <c r="E24" s="1">
        <v>0.31809645908720346</v>
      </c>
      <c r="F24" s="3">
        <v>22.626983642578125</v>
      </c>
      <c r="G24" s="1">
        <v>11</v>
      </c>
      <c r="H24" s="3">
        <f t="shared" si="0"/>
        <v>2.9078121185302734</v>
      </c>
      <c r="I24" s="9" t="s">
        <v>134</v>
      </c>
      <c r="J24" s="1"/>
      <c r="K24" s="2">
        <f>TTEST($H$2:$H$4,H18:H19,2,2)</f>
        <v>0.12142441809947643</v>
      </c>
      <c r="L24" s="12">
        <f>TTEST($H$5:$H$7,H18:H19,2,2)</f>
        <v>9.3073080318414132E-4</v>
      </c>
      <c r="M24" s="1"/>
      <c r="N24" s="1"/>
      <c r="O24" s="1"/>
    </row>
    <row r="25" spans="1:15" x14ac:dyDescent="0.15">
      <c r="A25" s="1" t="s">
        <v>30</v>
      </c>
      <c r="B25" s="1" t="s">
        <v>6</v>
      </c>
      <c r="C25" s="1" t="s">
        <v>5</v>
      </c>
      <c r="D25" s="1" t="s">
        <v>117</v>
      </c>
      <c r="E25" s="1">
        <v>0.31809645908720346</v>
      </c>
      <c r="F25" s="3">
        <v>22.865442276000977</v>
      </c>
      <c r="G25" s="1">
        <v>11</v>
      </c>
      <c r="H25" s="3">
        <f t="shared" si="0"/>
        <v>2.8593196868896484</v>
      </c>
      <c r="I25" s="7" t="s">
        <v>129</v>
      </c>
      <c r="J25" s="9" t="s">
        <v>128</v>
      </c>
      <c r="K25" s="10">
        <f>TTEST($H$2:$H$4,H20:H21,2,2)</f>
        <v>9.6836590357806483E-3</v>
      </c>
      <c r="L25" s="10">
        <f>TTEST($H$5:$H$7,H20:H21,2,2)</f>
        <v>4.3403178700326145E-2</v>
      </c>
      <c r="M25" s="1"/>
      <c r="N25" s="1"/>
      <c r="O25" s="1"/>
    </row>
    <row r="26" spans="1:15" x14ac:dyDescent="0.15">
      <c r="A26" s="1" t="s">
        <v>31</v>
      </c>
      <c r="B26" s="1" t="s">
        <v>6</v>
      </c>
      <c r="C26" s="1" t="s">
        <v>5</v>
      </c>
      <c r="D26" s="1" t="s">
        <v>118</v>
      </c>
      <c r="E26" s="1">
        <v>0.31809645908720346</v>
      </c>
      <c r="F26" s="3">
        <v>22.47791862487793</v>
      </c>
      <c r="G26" s="1">
        <v>12</v>
      </c>
      <c r="H26" s="3">
        <f t="shared" si="0"/>
        <v>2.8663215637207031</v>
      </c>
      <c r="I26" s="7" t="s">
        <v>130</v>
      </c>
      <c r="J26" s="9" t="s">
        <v>128</v>
      </c>
      <c r="K26" s="10">
        <f>TTEST($H$2:$H$4,H22:H23,2,2)</f>
        <v>1.6731620032759895E-3</v>
      </c>
      <c r="L26" s="2">
        <f>TTEST($H$5:$H$7,H22:H23,2,2)</f>
        <v>6.6111366811372918E-2</v>
      </c>
      <c r="M26" s="1"/>
      <c r="N26" s="1"/>
      <c r="O26" s="1"/>
    </row>
    <row r="27" spans="1:15" x14ac:dyDescent="0.15">
      <c r="A27" s="1" t="s">
        <v>32</v>
      </c>
      <c r="B27" s="1" t="s">
        <v>6</v>
      </c>
      <c r="C27" s="1" t="s">
        <v>5</v>
      </c>
      <c r="D27" s="1" t="s">
        <v>119</v>
      </c>
      <c r="E27" s="1">
        <v>0.31809645908720346</v>
      </c>
      <c r="F27" s="3">
        <v>22.635707855224609</v>
      </c>
      <c r="G27" s="1">
        <v>12</v>
      </c>
      <c r="H27" s="3">
        <f t="shared" si="0"/>
        <v>2.8440151214599609</v>
      </c>
      <c r="I27" s="7" t="s">
        <v>131</v>
      </c>
      <c r="J27" s="9" t="s">
        <v>128</v>
      </c>
      <c r="K27" s="10">
        <f>TTEST($H$2:$H$4,H24:H25,2,2)</f>
        <v>2.9191882389965566E-3</v>
      </c>
      <c r="L27" s="10">
        <f>TTEST($H$5:$H$7,H24:H25,2,2)</f>
        <v>1.8455801703944331E-2</v>
      </c>
      <c r="M27" s="1"/>
      <c r="N27" s="1"/>
      <c r="O27" s="1"/>
    </row>
    <row r="28" spans="1:15" x14ac:dyDescent="0.15">
      <c r="A28" s="1" t="s">
        <v>33</v>
      </c>
      <c r="B28" s="1" t="s">
        <v>6</v>
      </c>
      <c r="C28" s="1" t="s">
        <v>5</v>
      </c>
      <c r="D28" s="1" t="s">
        <v>120</v>
      </c>
      <c r="E28" s="1">
        <v>0.31809645908720346</v>
      </c>
      <c r="F28" s="3">
        <v>23.100017547607422</v>
      </c>
      <c r="G28" s="1">
        <v>13</v>
      </c>
      <c r="H28" s="3">
        <f t="shared" si="0"/>
        <v>3.1744384765625</v>
      </c>
      <c r="I28" s="7" t="s">
        <v>132</v>
      </c>
      <c r="J28" s="9" t="s">
        <v>128</v>
      </c>
      <c r="K28" s="10">
        <f>TTEST($H$2:$H$4,H26:H27,2,2)</f>
        <v>3.0545935571118761E-3</v>
      </c>
      <c r="L28" s="10">
        <f>TTEST($H$5:$H$7,H26:H27,2,2)</f>
        <v>1.2974308254680952E-2</v>
      </c>
      <c r="M28" s="1"/>
      <c r="N28" s="1"/>
      <c r="O28" s="1"/>
    </row>
    <row r="29" spans="1:15" x14ac:dyDescent="0.15">
      <c r="A29" s="1" t="s">
        <v>34</v>
      </c>
      <c r="B29" s="1" t="s">
        <v>6</v>
      </c>
      <c r="C29" s="1" t="s">
        <v>5</v>
      </c>
      <c r="D29" s="1" t="s">
        <v>121</v>
      </c>
      <c r="E29" s="1">
        <v>0.31809645908720346</v>
      </c>
      <c r="F29" s="3">
        <v>23.937673568725586</v>
      </c>
      <c r="G29" s="1">
        <v>13</v>
      </c>
      <c r="H29" s="3">
        <f t="shared" si="0"/>
        <v>2.4110374450683594</v>
      </c>
      <c r="I29" s="9" t="s">
        <v>133</v>
      </c>
      <c r="J29" s="9" t="s">
        <v>128</v>
      </c>
      <c r="K29" s="10">
        <f>TTEST($H$2:$H$4,H28:H29,2,2)</f>
        <v>2.9759701316193196E-2</v>
      </c>
      <c r="L29" s="2">
        <f>TTEST($H$5:$H$7,H28:H29,2,2)</f>
        <v>0.28229008329860433</v>
      </c>
      <c r="M29" s="1"/>
      <c r="N29" s="1"/>
      <c r="O29" s="1"/>
    </row>
    <row r="30" spans="1:15" x14ac:dyDescent="0.15">
      <c r="A30" s="1" t="s">
        <v>35</v>
      </c>
      <c r="B30" s="1" t="s">
        <v>6</v>
      </c>
      <c r="C30" s="1" t="s">
        <v>5</v>
      </c>
      <c r="D30" s="1" t="s">
        <v>122</v>
      </c>
      <c r="E30" s="1">
        <v>0.31809645908720346</v>
      </c>
      <c r="F30" s="3">
        <v>23.142086029052734</v>
      </c>
      <c r="G30" s="1">
        <v>14</v>
      </c>
      <c r="H30" s="3">
        <f t="shared" si="0"/>
        <v>2.6274585723876953</v>
      </c>
      <c r="I30" s="9" t="s">
        <v>134</v>
      </c>
      <c r="J30" s="9" t="s">
        <v>128</v>
      </c>
      <c r="K30" s="10">
        <f>TTEST($H$2:$H$4,H30:H31,2,2)</f>
        <v>5.1892126645492606E-3</v>
      </c>
      <c r="L30" s="10">
        <f>TTEST($H$5:$H$7,H30:H31,2,2)</f>
        <v>2.8062011676456174E-3</v>
      </c>
      <c r="M30" s="1"/>
      <c r="N30" s="1"/>
      <c r="O30" s="1"/>
    </row>
    <row r="31" spans="1:15" x14ac:dyDescent="0.15">
      <c r="A31" s="1" t="s">
        <v>36</v>
      </c>
      <c r="B31" s="1" t="s">
        <v>6</v>
      </c>
      <c r="C31" s="1" t="s">
        <v>5</v>
      </c>
      <c r="D31" s="1" t="s">
        <v>123</v>
      </c>
      <c r="E31" s="1">
        <v>0.31809645908720346</v>
      </c>
      <c r="F31" s="3">
        <v>23.553886413574219</v>
      </c>
      <c r="G31" s="1">
        <v>14</v>
      </c>
      <c r="H31" s="3">
        <f t="shared" si="0"/>
        <v>2.6395492553710938</v>
      </c>
      <c r="I31" s="1"/>
      <c r="J31" s="1"/>
      <c r="K31" s="1"/>
      <c r="L31" s="1"/>
      <c r="M31" s="1"/>
      <c r="N31" s="1"/>
      <c r="O31" s="1"/>
    </row>
    <row r="32" spans="1:15" x14ac:dyDescent="0.15">
      <c r="A32" s="1" t="s">
        <v>37</v>
      </c>
      <c r="B32" s="1" t="s">
        <v>6</v>
      </c>
      <c r="C32" s="1" t="s">
        <v>5</v>
      </c>
      <c r="D32" s="1" t="s">
        <v>38</v>
      </c>
      <c r="E32" s="1">
        <v>0.31809645908720346</v>
      </c>
      <c r="F32" s="3" t="s">
        <v>39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 t="s">
        <v>40</v>
      </c>
      <c r="B33" s="1" t="s">
        <v>6</v>
      </c>
      <c r="C33" s="1" t="s">
        <v>5</v>
      </c>
      <c r="D33" s="1" t="s">
        <v>38</v>
      </c>
      <c r="E33" s="1">
        <v>0.31809645908720346</v>
      </c>
      <c r="F33" s="3" t="s">
        <v>39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 t="s">
        <v>41</v>
      </c>
      <c r="B34" s="1" t="s">
        <v>7</v>
      </c>
      <c r="C34" s="1" t="s">
        <v>7</v>
      </c>
      <c r="D34" s="1" t="s">
        <v>7</v>
      </c>
      <c r="E34" s="1" t="s">
        <v>7</v>
      </c>
      <c r="F34" s="3" t="s">
        <v>7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 t="s">
        <v>42</v>
      </c>
      <c r="B35" s="1" t="s">
        <v>6</v>
      </c>
      <c r="C35" s="1" t="s">
        <v>43</v>
      </c>
      <c r="D35" s="1" t="s">
        <v>94</v>
      </c>
      <c r="E35" s="1">
        <v>0.35964359574972238</v>
      </c>
      <c r="F35" s="3">
        <v>27.447132110595703</v>
      </c>
      <c r="G35" s="1">
        <v>1</v>
      </c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 t="s">
        <v>44</v>
      </c>
      <c r="B36" s="1" t="s">
        <v>6</v>
      </c>
      <c r="C36" s="1" t="s">
        <v>43</v>
      </c>
      <c r="D36" s="1" t="s">
        <v>95</v>
      </c>
      <c r="E36" s="1">
        <v>0.35964359574972238</v>
      </c>
      <c r="F36" s="3">
        <v>27.018379211425781</v>
      </c>
      <c r="G36" s="1">
        <v>1</v>
      </c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 t="s">
        <v>45</v>
      </c>
      <c r="B37" s="1" t="s">
        <v>6</v>
      </c>
      <c r="C37" s="1" t="s">
        <v>43</v>
      </c>
      <c r="D37" s="1" t="s">
        <v>96</v>
      </c>
      <c r="E37" s="1">
        <v>0.35964359574972238</v>
      </c>
      <c r="F37" s="3">
        <v>26.250808715820312</v>
      </c>
      <c r="G37" s="1">
        <v>1</v>
      </c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 t="s">
        <v>46</v>
      </c>
      <c r="B38" s="1" t="s">
        <v>6</v>
      </c>
      <c r="C38" s="1" t="s">
        <v>43</v>
      </c>
      <c r="D38" s="1" t="s">
        <v>97</v>
      </c>
      <c r="E38" s="1">
        <v>0.35964359574972238</v>
      </c>
      <c r="F38" s="3">
        <v>26.058528900146484</v>
      </c>
      <c r="G38" s="1">
        <v>2</v>
      </c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 t="s">
        <v>47</v>
      </c>
      <c r="B39" s="1" t="s">
        <v>6</v>
      </c>
      <c r="C39" s="1" t="s">
        <v>43</v>
      </c>
      <c r="D39" s="1" t="s">
        <v>98</v>
      </c>
      <c r="E39" s="1">
        <v>0.35964359574972238</v>
      </c>
      <c r="F39" s="3">
        <v>26.038595199584961</v>
      </c>
      <c r="G39" s="1">
        <v>2</v>
      </c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 t="s">
        <v>48</v>
      </c>
      <c r="B40" s="1" t="s">
        <v>6</v>
      </c>
      <c r="C40" s="1" t="s">
        <v>43</v>
      </c>
      <c r="D40" s="1" t="s">
        <v>99</v>
      </c>
      <c r="E40" s="1">
        <v>0.35964359574972238</v>
      </c>
      <c r="F40" s="3">
        <v>25.969409942626953</v>
      </c>
      <c r="G40" s="1">
        <v>2</v>
      </c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 t="s">
        <v>49</v>
      </c>
      <c r="B41" s="1" t="s">
        <v>6</v>
      </c>
      <c r="C41" s="1" t="s">
        <v>43</v>
      </c>
      <c r="D41" s="1" t="s">
        <v>100</v>
      </c>
      <c r="E41" s="1">
        <v>0.35964359574972238</v>
      </c>
      <c r="F41" s="3">
        <v>26.589216232299805</v>
      </c>
      <c r="G41" s="1">
        <v>3</v>
      </c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 t="s">
        <v>50</v>
      </c>
      <c r="B42" s="1" t="s">
        <v>6</v>
      </c>
      <c r="C42" s="1" t="s">
        <v>43</v>
      </c>
      <c r="D42" s="1" t="s">
        <v>101</v>
      </c>
      <c r="E42" s="1">
        <v>0.35964359574972238</v>
      </c>
      <c r="F42" s="3">
        <v>26.6685791015625</v>
      </c>
      <c r="G42" s="1">
        <v>3</v>
      </c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 t="s">
        <v>51</v>
      </c>
      <c r="B43" s="1" t="s">
        <v>6</v>
      </c>
      <c r="C43" s="1" t="s">
        <v>43</v>
      </c>
      <c r="D43" s="1" t="s">
        <v>102</v>
      </c>
      <c r="E43" s="1">
        <v>0.35964359574972238</v>
      </c>
      <c r="F43" s="3">
        <v>26.751615524291992</v>
      </c>
      <c r="G43" s="1">
        <v>4</v>
      </c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 t="s">
        <v>52</v>
      </c>
      <c r="B44" s="1" t="s">
        <v>6</v>
      </c>
      <c r="C44" s="1" t="s">
        <v>43</v>
      </c>
      <c r="D44" s="1" t="s">
        <v>103</v>
      </c>
      <c r="E44" s="1">
        <v>0.35964359574972238</v>
      </c>
      <c r="F44" s="3">
        <v>26.645254135131836</v>
      </c>
      <c r="G44" s="1">
        <v>4</v>
      </c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 t="s">
        <v>53</v>
      </c>
      <c r="B45" s="1" t="s">
        <v>6</v>
      </c>
      <c r="C45" s="1" t="s">
        <v>43</v>
      </c>
      <c r="D45" s="1" t="s">
        <v>104</v>
      </c>
      <c r="E45" s="1">
        <v>0.35964359574972238</v>
      </c>
      <c r="F45" s="3">
        <v>26.307300567626953</v>
      </c>
      <c r="G45" s="1">
        <v>5</v>
      </c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 t="s">
        <v>54</v>
      </c>
      <c r="B46" s="1" t="s">
        <v>6</v>
      </c>
      <c r="C46" s="1" t="s">
        <v>43</v>
      </c>
      <c r="D46" s="1" t="s">
        <v>105</v>
      </c>
      <c r="E46" s="1">
        <v>0.35964359574972238</v>
      </c>
      <c r="F46" s="3">
        <v>26.027988433837891</v>
      </c>
      <c r="G46" s="1">
        <v>5</v>
      </c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 t="s">
        <v>55</v>
      </c>
      <c r="B47" s="1" t="s">
        <v>6</v>
      </c>
      <c r="C47" s="1" t="s">
        <v>43</v>
      </c>
      <c r="D47" s="1" t="s">
        <v>106</v>
      </c>
      <c r="E47" s="1">
        <v>0.35964359574972238</v>
      </c>
      <c r="F47" s="3">
        <v>27.446901321411133</v>
      </c>
      <c r="G47" s="1">
        <v>6</v>
      </c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 t="s">
        <v>56</v>
      </c>
      <c r="B48" s="1" t="s">
        <v>6</v>
      </c>
      <c r="C48" s="1" t="s">
        <v>43</v>
      </c>
      <c r="D48" s="1" t="s">
        <v>107</v>
      </c>
      <c r="E48" s="1">
        <v>0.35964359574972238</v>
      </c>
      <c r="F48" s="3">
        <v>27.021413803100586</v>
      </c>
      <c r="G48" s="1">
        <v>6</v>
      </c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 t="s">
        <v>57</v>
      </c>
      <c r="B49" s="1" t="s">
        <v>6</v>
      </c>
      <c r="C49" s="1" t="s">
        <v>43</v>
      </c>
      <c r="D49" s="1" t="s">
        <v>108</v>
      </c>
      <c r="E49" s="1">
        <v>0.35964359574972238</v>
      </c>
      <c r="F49" s="3">
        <v>25.854085922241211</v>
      </c>
      <c r="G49" s="1">
        <v>7</v>
      </c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 t="s">
        <v>58</v>
      </c>
      <c r="B50" s="1" t="s">
        <v>6</v>
      </c>
      <c r="C50" s="1" t="s">
        <v>43</v>
      </c>
      <c r="D50" s="1" t="s">
        <v>109</v>
      </c>
      <c r="E50" s="1">
        <v>0.35964359574972238</v>
      </c>
      <c r="F50" s="3">
        <v>27.623443603515625</v>
      </c>
      <c r="G50" s="1">
        <v>7</v>
      </c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 t="s">
        <v>59</v>
      </c>
      <c r="B51" s="1" t="s">
        <v>6</v>
      </c>
      <c r="C51" s="1" t="s">
        <v>43</v>
      </c>
      <c r="D51" s="1" t="s">
        <v>110</v>
      </c>
      <c r="E51" s="1">
        <v>0.35964359574972238</v>
      </c>
      <c r="F51" s="3">
        <v>27.9522705078125</v>
      </c>
      <c r="G51" s="1">
        <v>8</v>
      </c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 t="s">
        <v>60</v>
      </c>
      <c r="B52" s="1" t="s">
        <v>6</v>
      </c>
      <c r="C52" s="1" t="s">
        <v>43</v>
      </c>
      <c r="D52" s="1" t="s">
        <v>111</v>
      </c>
      <c r="E52" s="1">
        <v>0.35964359574972238</v>
      </c>
      <c r="F52" s="3">
        <v>26.163196563720703</v>
      </c>
      <c r="G52" s="1">
        <v>8</v>
      </c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 t="s">
        <v>61</v>
      </c>
      <c r="B53" s="1" t="s">
        <v>6</v>
      </c>
      <c r="C53" s="1" t="s">
        <v>43</v>
      </c>
      <c r="D53" s="1" t="s">
        <v>112</v>
      </c>
      <c r="E53" s="1">
        <v>0.35964359574972238</v>
      </c>
      <c r="F53" s="3">
        <v>26.379392623901367</v>
      </c>
      <c r="G53" s="1">
        <v>9</v>
      </c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 t="s">
        <v>62</v>
      </c>
      <c r="B54" s="1" t="s">
        <v>6</v>
      </c>
      <c r="C54" s="1" t="s">
        <v>43</v>
      </c>
      <c r="D54" s="1" t="s">
        <v>113</v>
      </c>
      <c r="E54" s="1">
        <v>0.35964359574972238</v>
      </c>
      <c r="F54" s="3">
        <v>26.374273300170898</v>
      </c>
      <c r="G54" s="1">
        <v>9</v>
      </c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 t="s">
        <v>63</v>
      </c>
      <c r="B55" s="1" t="s">
        <v>6</v>
      </c>
      <c r="C55" s="1" t="s">
        <v>43</v>
      </c>
      <c r="D55" s="1" t="s">
        <v>114</v>
      </c>
      <c r="E55" s="1">
        <v>0.35964359574972238</v>
      </c>
      <c r="F55" s="3">
        <v>26.340503692626953</v>
      </c>
      <c r="G55" s="1">
        <v>10</v>
      </c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 t="s">
        <v>64</v>
      </c>
      <c r="B56" s="1" t="s">
        <v>6</v>
      </c>
      <c r="C56" s="1" t="s">
        <v>43</v>
      </c>
      <c r="D56" s="1" t="s">
        <v>115</v>
      </c>
      <c r="E56" s="1">
        <v>0.35964359574972238</v>
      </c>
      <c r="F56" s="3">
        <v>25.52655029296875</v>
      </c>
      <c r="G56" s="1">
        <v>10</v>
      </c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 t="s">
        <v>65</v>
      </c>
      <c r="B57" s="1" t="s">
        <v>6</v>
      </c>
      <c r="C57" s="1" t="s">
        <v>43</v>
      </c>
      <c r="D57" s="1" t="s">
        <v>116</v>
      </c>
      <c r="E57" s="1">
        <v>0.35964359574972238</v>
      </c>
      <c r="F57" s="3">
        <v>25.534795761108398</v>
      </c>
      <c r="G57" s="1">
        <v>11</v>
      </c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 t="s">
        <v>66</v>
      </c>
      <c r="B58" s="1" t="s">
        <v>6</v>
      </c>
      <c r="C58" s="1" t="s">
        <v>43</v>
      </c>
      <c r="D58" s="1" t="s">
        <v>117</v>
      </c>
      <c r="E58" s="1">
        <v>0.35964359574972238</v>
      </c>
      <c r="F58" s="3">
        <v>25.724761962890625</v>
      </c>
      <c r="G58" s="1">
        <v>11</v>
      </c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 t="s">
        <v>67</v>
      </c>
      <c r="B59" s="1" t="s">
        <v>6</v>
      </c>
      <c r="C59" s="1" t="s">
        <v>43</v>
      </c>
      <c r="D59" s="1" t="s">
        <v>118</v>
      </c>
      <c r="E59" s="1">
        <v>0.35964359574972238</v>
      </c>
      <c r="F59" s="3">
        <v>25.344240188598633</v>
      </c>
      <c r="G59" s="1">
        <v>12</v>
      </c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 t="s">
        <v>68</v>
      </c>
      <c r="B60" s="1" t="s">
        <v>6</v>
      </c>
      <c r="C60" s="1" t="s">
        <v>43</v>
      </c>
      <c r="D60" s="1" t="s">
        <v>119</v>
      </c>
      <c r="E60" s="1">
        <v>0.35964359574972238</v>
      </c>
      <c r="F60" s="3">
        <v>25.47972297668457</v>
      </c>
      <c r="G60" s="1">
        <v>12</v>
      </c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 t="s">
        <v>69</v>
      </c>
      <c r="B61" s="1" t="s">
        <v>6</v>
      </c>
      <c r="C61" s="1" t="s">
        <v>43</v>
      </c>
      <c r="D61" s="1" t="s">
        <v>120</v>
      </c>
      <c r="E61" s="1">
        <v>0.35964359574972238</v>
      </c>
      <c r="F61" s="3">
        <v>26.274456024169922</v>
      </c>
      <c r="G61" s="1">
        <v>13</v>
      </c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 t="s">
        <v>70</v>
      </c>
      <c r="B62" s="1" t="s">
        <v>6</v>
      </c>
      <c r="C62" s="1" t="s">
        <v>43</v>
      </c>
      <c r="D62" s="1" t="s">
        <v>121</v>
      </c>
      <c r="E62" s="1">
        <v>0.35964359574972238</v>
      </c>
      <c r="F62" s="3">
        <v>26.348711013793945</v>
      </c>
      <c r="G62" s="1">
        <v>13</v>
      </c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 t="s">
        <v>71</v>
      </c>
      <c r="B63" s="1" t="s">
        <v>6</v>
      </c>
      <c r="C63" s="1" t="s">
        <v>43</v>
      </c>
      <c r="D63" s="1" t="s">
        <v>122</v>
      </c>
      <c r="E63" s="1">
        <v>0.35964359574972238</v>
      </c>
      <c r="F63" s="3">
        <v>25.76954460144043</v>
      </c>
      <c r="G63" s="1">
        <v>14</v>
      </c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 t="s">
        <v>72</v>
      </c>
      <c r="B64" s="1" t="s">
        <v>6</v>
      </c>
      <c r="C64" s="1" t="s">
        <v>43</v>
      </c>
      <c r="D64" s="1" t="s">
        <v>123</v>
      </c>
      <c r="E64" s="1">
        <v>0.35964359574972238</v>
      </c>
      <c r="F64" s="3">
        <v>26.193435668945312</v>
      </c>
      <c r="G64" s="1">
        <v>14</v>
      </c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 t="s">
        <v>73</v>
      </c>
      <c r="B65" s="1" t="s">
        <v>6</v>
      </c>
      <c r="C65" s="1" t="s">
        <v>43</v>
      </c>
      <c r="D65" s="1" t="s">
        <v>38</v>
      </c>
      <c r="E65" s="1">
        <v>0.35964359574972238</v>
      </c>
      <c r="F65" s="1" t="s">
        <v>39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 t="s">
        <v>74</v>
      </c>
      <c r="B66" s="1" t="s">
        <v>6</v>
      </c>
      <c r="C66" s="1" t="s">
        <v>43</v>
      </c>
      <c r="D66" s="1" t="s">
        <v>38</v>
      </c>
      <c r="E66" s="1">
        <v>0.35964359574972238</v>
      </c>
      <c r="F66" s="1" t="s">
        <v>39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 t="s">
        <v>75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 t="s">
        <v>76</v>
      </c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 t="s">
        <v>77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 t="s">
        <v>78</v>
      </c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 t="s">
        <v>79</v>
      </c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 t="s">
        <v>80</v>
      </c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 t="s">
        <v>81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 t="s">
        <v>82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 t="s">
        <v>83</v>
      </c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 t="s">
        <v>84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 t="s">
        <v>85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 t="s">
        <v>86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 t="s">
        <v>87</v>
      </c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 t="s">
        <v>88</v>
      </c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 t="s">
        <v>89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 t="s">
        <v>90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 t="s">
        <v>91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 t="s">
        <v>92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 t="s">
        <v>93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s="1"/>
      <c r="I85" s="1"/>
      <c r="J85" s="1"/>
      <c r="K85" s="1"/>
      <c r="L85" s="1"/>
      <c r="M85" s="1"/>
      <c r="N85" s="1"/>
      <c r="O85" s="1"/>
    </row>
  </sheetData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0"/>
  <sheetViews>
    <sheetView topLeftCell="A92" zoomScale="90" zoomScaleNormal="90" zoomScalePageLayoutView="90" workbookViewId="0">
      <selection activeCell="K18" sqref="K18"/>
    </sheetView>
  </sheetViews>
  <sheetFormatPr baseColWidth="10" defaultColWidth="8.83203125" defaultRowHeight="14" x14ac:dyDescent="0.15"/>
  <cols>
    <col min="9" max="9" width="14.33203125" bestFit="1" customWidth="1"/>
    <col min="11" max="11" width="16.1640625" bestFit="1" customWidth="1"/>
  </cols>
  <sheetData>
    <row r="1" spans="1:12" x14ac:dyDescent="0.15">
      <c r="A1" s="4" t="s">
        <v>139</v>
      </c>
      <c r="C1" s="13" t="s">
        <v>0</v>
      </c>
      <c r="D1" s="4" t="s">
        <v>1</v>
      </c>
      <c r="E1" s="13" t="s">
        <v>3</v>
      </c>
      <c r="F1" s="13" t="s">
        <v>2</v>
      </c>
      <c r="G1" s="13" t="s">
        <v>125</v>
      </c>
      <c r="H1" s="13" t="s">
        <v>126</v>
      </c>
      <c r="J1" s="5" t="str">
        <f>C2</f>
        <v>Fn1</v>
      </c>
      <c r="K1" s="4"/>
      <c r="L1" s="1"/>
    </row>
    <row r="2" spans="1:12" x14ac:dyDescent="0.15">
      <c r="A2" t="s">
        <v>4</v>
      </c>
      <c r="B2" t="s">
        <v>6</v>
      </c>
      <c r="C2" t="s">
        <v>137</v>
      </c>
      <c r="D2" s="1" t="s">
        <v>94</v>
      </c>
      <c r="E2">
        <v>0.56196151574452713</v>
      </c>
      <c r="F2" s="14">
        <v>28.341371536254883</v>
      </c>
      <c r="G2" s="1">
        <v>1</v>
      </c>
      <c r="H2" s="14">
        <f>F69-F2</f>
        <v>-0.89423942565917969</v>
      </c>
      <c r="J2" s="6" t="s">
        <v>127</v>
      </c>
      <c r="K2" s="3">
        <f>2^(AVERAGE(H2:H4)-AVERAGE(H$2:H$4))</f>
        <v>1</v>
      </c>
      <c r="L2" s="1"/>
    </row>
    <row r="3" spans="1:12" x14ac:dyDescent="0.15">
      <c r="A3" t="s">
        <v>8</v>
      </c>
      <c r="B3" t="s">
        <v>6</v>
      </c>
      <c r="C3" t="s">
        <v>137</v>
      </c>
      <c r="D3" s="1" t="s">
        <v>95</v>
      </c>
      <c r="E3">
        <v>0.56196151574452713</v>
      </c>
      <c r="F3" s="14">
        <v>27.961872100830078</v>
      </c>
      <c r="G3" s="1">
        <v>1</v>
      </c>
      <c r="H3" s="14">
        <f t="shared" ref="H3:H31" si="0">F70-F3</f>
        <v>-0.94349288940429688</v>
      </c>
      <c r="I3" s="7"/>
      <c r="J3" s="8" t="s">
        <v>128</v>
      </c>
      <c r="K3" s="3">
        <f>2^(AVERAGE(H5:H7)-AVERAGE(H$2:H$4))</f>
        <v>9.0649264122617268</v>
      </c>
      <c r="L3" s="1"/>
    </row>
    <row r="4" spans="1:12" x14ac:dyDescent="0.15">
      <c r="A4" t="s">
        <v>9</v>
      </c>
      <c r="B4" t="s">
        <v>6</v>
      </c>
      <c r="C4" t="s">
        <v>137</v>
      </c>
      <c r="D4" s="1" t="s">
        <v>96</v>
      </c>
      <c r="E4">
        <v>0.56196151574452713</v>
      </c>
      <c r="F4" s="14">
        <v>27.468654632568359</v>
      </c>
      <c r="G4" s="1">
        <v>1</v>
      </c>
      <c r="H4" s="14">
        <f t="shared" si="0"/>
        <v>-1.2178459167480469</v>
      </c>
      <c r="I4" s="7" t="s">
        <v>129</v>
      </c>
      <c r="J4" s="6"/>
      <c r="K4" s="3">
        <f>2^(AVERAGE(H8:H9)-AVERAGE(H$2:H$4))</f>
        <v>1.0153985388618152</v>
      </c>
      <c r="L4" s="1"/>
    </row>
    <row r="5" spans="1:12" x14ac:dyDescent="0.15">
      <c r="A5" t="s">
        <v>10</v>
      </c>
      <c r="B5" t="s">
        <v>6</v>
      </c>
      <c r="C5" t="s">
        <v>137</v>
      </c>
      <c r="D5" s="1" t="s">
        <v>97</v>
      </c>
      <c r="E5">
        <v>0.56196151574452713</v>
      </c>
      <c r="F5" s="14">
        <v>23.850067138671875</v>
      </c>
      <c r="G5" s="1">
        <v>2</v>
      </c>
      <c r="H5" s="14">
        <f t="shared" si="0"/>
        <v>2.2084617614746094</v>
      </c>
      <c r="I5" s="7" t="s">
        <v>130</v>
      </c>
      <c r="J5" s="6"/>
      <c r="K5" s="3">
        <f>2^(AVERAGE(H10:H11)-AVERAGE(H$2:H$4))</f>
        <v>1.2453055004363851</v>
      </c>
      <c r="L5" s="1"/>
    </row>
    <row r="6" spans="1:12" x14ac:dyDescent="0.15">
      <c r="A6" t="s">
        <v>11</v>
      </c>
      <c r="B6" t="s">
        <v>6</v>
      </c>
      <c r="C6" t="s">
        <v>137</v>
      </c>
      <c r="D6" s="1" t="s">
        <v>98</v>
      </c>
      <c r="E6">
        <v>0.56196151574452713</v>
      </c>
      <c r="F6" s="14">
        <v>24.140932083129883</v>
      </c>
      <c r="G6" s="1">
        <v>2</v>
      </c>
      <c r="H6" s="14">
        <f t="shared" si="0"/>
        <v>1.8976631164550781</v>
      </c>
      <c r="I6" s="7" t="s">
        <v>131</v>
      </c>
      <c r="J6" s="6"/>
      <c r="K6" s="3">
        <f>2^(AVERAGE(H12:H13)-AVERAGE(H$2:H$4))</f>
        <v>0.93729755055817943</v>
      </c>
      <c r="L6" s="1"/>
    </row>
    <row r="7" spans="1:12" x14ac:dyDescent="0.15">
      <c r="A7" t="s">
        <v>12</v>
      </c>
      <c r="B7" t="s">
        <v>6</v>
      </c>
      <c r="C7" t="s">
        <v>137</v>
      </c>
      <c r="D7" s="1" t="s">
        <v>99</v>
      </c>
      <c r="E7">
        <v>0.56196151574452713</v>
      </c>
      <c r="F7" s="14">
        <v>23.590227127075195</v>
      </c>
      <c r="G7" s="1">
        <v>2</v>
      </c>
      <c r="H7" s="14">
        <f t="shared" si="0"/>
        <v>2.3791828155517578</v>
      </c>
      <c r="I7" s="7" t="s">
        <v>132</v>
      </c>
      <c r="J7" s="6"/>
      <c r="K7" s="3">
        <f>2^(AVERAGE(H14:H15)-AVERAGE(H$2:H$4))</f>
        <v>1.5778363068970953</v>
      </c>
      <c r="L7" s="1"/>
    </row>
    <row r="8" spans="1:12" x14ac:dyDescent="0.15">
      <c r="A8" t="s">
        <v>13</v>
      </c>
      <c r="B8" t="s">
        <v>6</v>
      </c>
      <c r="C8" t="s">
        <v>137</v>
      </c>
      <c r="D8" s="1" t="s">
        <v>100</v>
      </c>
      <c r="E8">
        <v>0.56196151574452713</v>
      </c>
      <c r="F8" s="14">
        <v>27.60399055480957</v>
      </c>
      <c r="G8" s="1">
        <v>3</v>
      </c>
      <c r="H8" s="14">
        <f t="shared" si="0"/>
        <v>-1.0147743225097656</v>
      </c>
      <c r="I8" s="9" t="s">
        <v>133</v>
      </c>
      <c r="J8" s="1"/>
      <c r="K8" s="3">
        <f>2^(AVERAGE(H16:H17)-AVERAGE(H$2:H$4))</f>
        <v>1.1131962151351937</v>
      </c>
      <c r="L8" s="1"/>
    </row>
    <row r="9" spans="1:12" x14ac:dyDescent="0.15">
      <c r="A9" t="s">
        <v>14</v>
      </c>
      <c r="B9" t="s">
        <v>6</v>
      </c>
      <c r="C9" t="s">
        <v>137</v>
      </c>
      <c r="D9" s="1" t="s">
        <v>101</v>
      </c>
      <c r="E9">
        <v>0.56196151574452713</v>
      </c>
      <c r="F9" s="14">
        <v>27.646764755249023</v>
      </c>
      <c r="G9" s="1">
        <v>3</v>
      </c>
      <c r="H9" s="14">
        <f t="shared" si="0"/>
        <v>-0.97818565368652344</v>
      </c>
      <c r="I9" s="9" t="s">
        <v>134</v>
      </c>
      <c r="J9" s="1"/>
      <c r="K9" s="3">
        <f>2^(AVERAGE(H18:H19)-AVERAGE(H$2:H$4))</f>
        <v>0.89398684068830025</v>
      </c>
      <c r="L9" s="1"/>
    </row>
    <row r="10" spans="1:12" x14ac:dyDescent="0.15">
      <c r="A10" t="s">
        <v>15</v>
      </c>
      <c r="B10" t="s">
        <v>6</v>
      </c>
      <c r="C10" t="s">
        <v>137</v>
      </c>
      <c r="D10" s="1" t="s">
        <v>102</v>
      </c>
      <c r="E10">
        <v>0.56196151574452713</v>
      </c>
      <c r="F10" s="14">
        <v>27.295618057250977</v>
      </c>
      <c r="G10" s="1">
        <v>4</v>
      </c>
      <c r="H10" s="14">
        <f t="shared" si="0"/>
        <v>-0.54400253295898438</v>
      </c>
      <c r="I10" s="7" t="s">
        <v>129</v>
      </c>
      <c r="J10" s="9" t="s">
        <v>128</v>
      </c>
      <c r="K10" s="3">
        <f>2^(AVERAGE(H20:H21)-AVERAGE(H$2:H$4))</f>
        <v>10.488902993170456</v>
      </c>
      <c r="L10" s="1"/>
    </row>
    <row r="11" spans="1:12" x14ac:dyDescent="0.15">
      <c r="A11" t="s">
        <v>16</v>
      </c>
      <c r="B11" t="s">
        <v>6</v>
      </c>
      <c r="C11" t="s">
        <v>137</v>
      </c>
      <c r="D11" s="1" t="s">
        <v>103</v>
      </c>
      <c r="E11">
        <v>0.56196151574452713</v>
      </c>
      <c r="F11" s="14">
        <v>27.505304336547852</v>
      </c>
      <c r="G11" s="1">
        <v>4</v>
      </c>
      <c r="H11" s="14">
        <f t="shared" si="0"/>
        <v>-0.86005020141601562</v>
      </c>
      <c r="I11" s="7" t="s">
        <v>130</v>
      </c>
      <c r="J11" s="9" t="s">
        <v>128</v>
      </c>
      <c r="K11" s="3">
        <f>2^(AVERAGE(H22:H23)-AVERAGE(H$2:H$4))</f>
        <v>7.0859424824016282</v>
      </c>
      <c r="L11" s="1"/>
    </row>
    <row r="12" spans="1:12" x14ac:dyDescent="0.15">
      <c r="A12" t="s">
        <v>17</v>
      </c>
      <c r="B12" t="s">
        <v>6</v>
      </c>
      <c r="C12" t="s">
        <v>137</v>
      </c>
      <c r="D12" s="1" t="s">
        <v>104</v>
      </c>
      <c r="E12">
        <v>0.56196151574452713</v>
      </c>
      <c r="F12" s="14">
        <v>27.360509872436523</v>
      </c>
      <c r="G12" s="1">
        <v>5</v>
      </c>
      <c r="H12" s="14">
        <f t="shared" si="0"/>
        <v>-1.0532093048095703</v>
      </c>
      <c r="I12" s="7" t="s">
        <v>131</v>
      </c>
      <c r="J12" s="9" t="s">
        <v>128</v>
      </c>
      <c r="K12" s="3">
        <f>2^(AVERAGE(H24:H25)-AVERAGE(H$2:H$4))</f>
        <v>7.2152215825073247</v>
      </c>
      <c r="L12" s="1"/>
    </row>
    <row r="13" spans="1:12" x14ac:dyDescent="0.15">
      <c r="A13" t="s">
        <v>18</v>
      </c>
      <c r="B13" t="s">
        <v>6</v>
      </c>
      <c r="C13" t="s">
        <v>137</v>
      </c>
      <c r="D13" s="1" t="s">
        <v>105</v>
      </c>
      <c r="E13">
        <v>0.56196151574452713</v>
      </c>
      <c r="F13" s="14">
        <v>27.198673248291016</v>
      </c>
      <c r="G13" s="1">
        <v>5</v>
      </c>
      <c r="H13" s="14">
        <f t="shared" si="0"/>
        <v>-1.170684814453125</v>
      </c>
      <c r="I13" s="7" t="s">
        <v>132</v>
      </c>
      <c r="J13" s="9" t="s">
        <v>128</v>
      </c>
      <c r="K13" s="3">
        <f>2^(AVERAGE(H26:H27)-AVERAGE(H$2:H$4))</f>
        <v>7.0410945376341445</v>
      </c>
      <c r="L13" s="1"/>
    </row>
    <row r="14" spans="1:12" x14ac:dyDescent="0.15">
      <c r="A14" t="s">
        <v>19</v>
      </c>
      <c r="B14" t="s">
        <v>6</v>
      </c>
      <c r="C14" t="s">
        <v>137</v>
      </c>
      <c r="D14" s="1" t="s">
        <v>106</v>
      </c>
      <c r="E14">
        <v>0.56196151574452713</v>
      </c>
      <c r="F14" s="14">
        <v>27.481796264648438</v>
      </c>
      <c r="G14" s="1">
        <v>6</v>
      </c>
      <c r="H14" s="14">
        <f t="shared" si="0"/>
        <v>-3.4894943237304688E-2</v>
      </c>
      <c r="I14" s="9" t="s">
        <v>133</v>
      </c>
      <c r="J14" s="9" t="s">
        <v>128</v>
      </c>
      <c r="K14" s="3">
        <f>2^(AVERAGE(H28:H29)-AVERAGE(H$2:H$4))</f>
        <v>6.9082831559389364</v>
      </c>
      <c r="L14" s="1"/>
    </row>
    <row r="15" spans="1:12" x14ac:dyDescent="0.15">
      <c r="A15" t="s">
        <v>20</v>
      </c>
      <c r="B15" t="s">
        <v>6</v>
      </c>
      <c r="C15" t="s">
        <v>137</v>
      </c>
      <c r="D15" s="1" t="s">
        <v>107</v>
      </c>
      <c r="E15">
        <v>0.56196151574452713</v>
      </c>
      <c r="F15" s="14">
        <v>27.707675933837891</v>
      </c>
      <c r="G15" s="1">
        <v>6</v>
      </c>
      <c r="H15" s="14">
        <f t="shared" si="0"/>
        <v>-0.68626213073730469</v>
      </c>
      <c r="I15" s="9" t="s">
        <v>134</v>
      </c>
      <c r="J15" s="9" t="s">
        <v>128</v>
      </c>
      <c r="K15" s="3">
        <f>2^(AVERAGE(H30:H31)-AVERAGE(H$2:H$4))</f>
        <v>3.933708789586873</v>
      </c>
      <c r="L15" s="1"/>
    </row>
    <row r="16" spans="1:12" x14ac:dyDescent="0.15">
      <c r="A16" t="s">
        <v>21</v>
      </c>
      <c r="B16" t="s">
        <v>6</v>
      </c>
      <c r="C16" t="s">
        <v>137</v>
      </c>
      <c r="D16" s="1" t="s">
        <v>108</v>
      </c>
      <c r="E16">
        <v>0.56196151574452713</v>
      </c>
      <c r="F16" s="14">
        <v>27.066684722900391</v>
      </c>
      <c r="G16" s="1">
        <v>7</v>
      </c>
      <c r="H16" s="14">
        <f t="shared" si="0"/>
        <v>-1.2125988006591797</v>
      </c>
      <c r="I16" s="1"/>
      <c r="J16" s="1"/>
      <c r="K16" s="1"/>
      <c r="L16" s="1"/>
    </row>
    <row r="17" spans="1:12" x14ac:dyDescent="0.15">
      <c r="A17" t="s">
        <v>22</v>
      </c>
      <c r="B17" t="s">
        <v>6</v>
      </c>
      <c r="C17" t="s">
        <v>137</v>
      </c>
      <c r="D17" s="1" t="s">
        <v>109</v>
      </c>
      <c r="E17">
        <v>0.56196151574452713</v>
      </c>
      <c r="F17" s="14">
        <v>28.138481140136719</v>
      </c>
      <c r="G17" s="1">
        <v>7</v>
      </c>
      <c r="H17" s="14">
        <f t="shared" si="0"/>
        <v>-0.51503753662109375</v>
      </c>
      <c r="I17" s="7"/>
      <c r="J17" s="8"/>
      <c r="K17" s="9" t="s">
        <v>135</v>
      </c>
      <c r="L17" s="9" t="s">
        <v>136</v>
      </c>
    </row>
    <row r="18" spans="1:12" x14ac:dyDescent="0.15">
      <c r="A18" t="s">
        <v>23</v>
      </c>
      <c r="B18" t="s">
        <v>6</v>
      </c>
      <c r="C18" t="s">
        <v>137</v>
      </c>
      <c r="D18" s="1" t="s">
        <v>110</v>
      </c>
      <c r="E18">
        <v>0.56196151574452713</v>
      </c>
      <c r="F18" s="14">
        <v>28.589023590087891</v>
      </c>
      <c r="G18" s="1">
        <v>8</v>
      </c>
      <c r="H18" s="14">
        <f t="shared" si="0"/>
        <v>-0.63675308227539062</v>
      </c>
      <c r="I18" s="7"/>
      <c r="J18" s="8" t="s">
        <v>128</v>
      </c>
      <c r="K18" s="10">
        <f>TTEST($H$2:$H$4,H5:H7,2,2)</f>
        <v>5.1762527356852201E-5</v>
      </c>
      <c r="L18" s="15">
        <f>TTEST($H$5:$H$7,H5:H7,2,2)</f>
        <v>1</v>
      </c>
    </row>
    <row r="19" spans="1:12" x14ac:dyDescent="0.15">
      <c r="A19" t="s">
        <v>24</v>
      </c>
      <c r="B19" t="s">
        <v>6</v>
      </c>
      <c r="C19" t="s">
        <v>137</v>
      </c>
      <c r="D19" s="1" t="s">
        <v>111</v>
      </c>
      <c r="E19">
        <v>0.56196151574452713</v>
      </c>
      <c r="F19" s="14">
        <v>27.886844635009766</v>
      </c>
      <c r="G19" s="1">
        <v>8</v>
      </c>
      <c r="H19" s="14">
        <f t="shared" si="0"/>
        <v>-1.7236480712890625</v>
      </c>
      <c r="I19" s="7" t="s">
        <v>129</v>
      </c>
      <c r="J19" s="6"/>
      <c r="K19" s="15">
        <f>TTEST($H$2:$H$4,H8:H9,2,2)</f>
        <v>0.87676016074877738</v>
      </c>
      <c r="L19" s="16">
        <f>TTEST($H$5:$H$7,H8:H9,2,2)</f>
        <v>4.2029119352089548E-4</v>
      </c>
    </row>
    <row r="20" spans="1:12" x14ac:dyDescent="0.15">
      <c r="A20" t="s">
        <v>25</v>
      </c>
      <c r="B20" t="s">
        <v>6</v>
      </c>
      <c r="C20" t="s">
        <v>137</v>
      </c>
      <c r="D20" s="1" t="s">
        <v>112</v>
      </c>
      <c r="E20">
        <v>0.56196151574452713</v>
      </c>
      <c r="F20" s="14">
        <v>23.914356231689453</v>
      </c>
      <c r="G20" s="1">
        <v>9</v>
      </c>
      <c r="H20" s="14">
        <f t="shared" si="0"/>
        <v>2.4650363922119141</v>
      </c>
      <c r="I20" s="7" t="s">
        <v>130</v>
      </c>
      <c r="J20" s="6"/>
      <c r="K20" s="15">
        <f>TTEST($H$2:$H$4,H10:H11,2,2)</f>
        <v>0.16891834034958675</v>
      </c>
      <c r="L20" s="16">
        <f>TTEST($H$5:$H$7,H10:H11,2,2)</f>
        <v>9.3689428449751373E-4</v>
      </c>
    </row>
    <row r="21" spans="1:12" x14ac:dyDescent="0.15">
      <c r="A21" t="s">
        <v>26</v>
      </c>
      <c r="B21" t="s">
        <v>6</v>
      </c>
      <c r="C21" t="s">
        <v>137</v>
      </c>
      <c r="D21" s="1" t="s">
        <v>113</v>
      </c>
      <c r="E21">
        <v>0.56196151574452713</v>
      </c>
      <c r="F21" s="14">
        <v>24.094778060913086</v>
      </c>
      <c r="G21" s="1">
        <v>9</v>
      </c>
      <c r="H21" s="14">
        <f t="shared" si="0"/>
        <v>2.2794952392578125</v>
      </c>
      <c r="I21" s="7" t="s">
        <v>131</v>
      </c>
      <c r="J21" s="6"/>
      <c r="K21" s="15">
        <f>TTEST($H$2:$H$4,H12:H13,2,2)</f>
        <v>0.5446086005673535</v>
      </c>
      <c r="L21" s="16">
        <f>TTEST($H$5:$H$7,H12:H13,2,2)</f>
        <v>4.0727325979956954E-4</v>
      </c>
    </row>
    <row r="22" spans="1:12" x14ac:dyDescent="0.15">
      <c r="A22" t="s">
        <v>27</v>
      </c>
      <c r="B22" t="s">
        <v>6</v>
      </c>
      <c r="C22" t="s">
        <v>137</v>
      </c>
      <c r="D22" s="1" t="s">
        <v>114</v>
      </c>
      <c r="E22">
        <v>0.56196151574452713</v>
      </c>
      <c r="F22" s="14">
        <v>24.397882461547852</v>
      </c>
      <c r="G22" s="1">
        <v>10</v>
      </c>
      <c r="H22" s="14">
        <f t="shared" si="0"/>
        <v>1.9426212310791016</v>
      </c>
      <c r="I22" s="7" t="s">
        <v>132</v>
      </c>
      <c r="J22" s="6"/>
      <c r="K22" s="15">
        <f>TTEST($H$2:$H$4,H14:H15,2,2)</f>
        <v>9.6786034163298965E-2</v>
      </c>
      <c r="L22" s="16">
        <f>TTEST($H$5:$H$7,H14:H15,2,2)</f>
        <v>3.6462489407907157E-3</v>
      </c>
    </row>
    <row r="23" spans="1:12" x14ac:dyDescent="0.15">
      <c r="A23" t="s">
        <v>28</v>
      </c>
      <c r="B23" t="s">
        <v>6</v>
      </c>
      <c r="C23" t="s">
        <v>137</v>
      </c>
      <c r="D23" s="1" t="s">
        <v>115</v>
      </c>
      <c r="E23">
        <v>0.56196151574452713</v>
      </c>
      <c r="F23" s="14">
        <v>23.856304168701172</v>
      </c>
      <c r="G23" s="1">
        <v>10</v>
      </c>
      <c r="H23" s="14">
        <f t="shared" si="0"/>
        <v>1.6702461242675781</v>
      </c>
      <c r="I23" s="9" t="s">
        <v>133</v>
      </c>
      <c r="J23" s="1"/>
      <c r="K23" s="15">
        <f>TTEST($H$2:$H$4,H16:H17,2,2)</f>
        <v>0.63142124356966256</v>
      </c>
      <c r="L23" s="16">
        <f>TTEST($H$5:$H$7,H16:H17,2,2)</f>
        <v>2.4468558482603508E-3</v>
      </c>
    </row>
    <row r="24" spans="1:12" x14ac:dyDescent="0.15">
      <c r="A24" t="s">
        <v>29</v>
      </c>
      <c r="B24" t="s">
        <v>6</v>
      </c>
      <c r="C24" t="s">
        <v>137</v>
      </c>
      <c r="D24" s="1" t="s">
        <v>116</v>
      </c>
      <c r="E24">
        <v>0.56196151574452713</v>
      </c>
      <c r="F24" s="14">
        <v>23.770500183105469</v>
      </c>
      <c r="G24" s="1">
        <v>11</v>
      </c>
      <c r="H24" s="14">
        <f t="shared" si="0"/>
        <v>1.7642955780029297</v>
      </c>
      <c r="I24" s="9" t="s">
        <v>134</v>
      </c>
      <c r="J24" s="1"/>
      <c r="K24" s="15">
        <f>TTEST($H$2:$H$4,H18:H19,2,2)</f>
        <v>0.72921730241079352</v>
      </c>
      <c r="L24" s="16">
        <f>TTEST($H$5:$H$7,H18:H19,2,2)</f>
        <v>4.8623042065225452E-3</v>
      </c>
    </row>
    <row r="25" spans="1:12" x14ac:dyDescent="0.15">
      <c r="A25" t="s">
        <v>30</v>
      </c>
      <c r="B25" t="s">
        <v>6</v>
      </c>
      <c r="C25" t="s">
        <v>137</v>
      </c>
      <c r="D25" s="1" t="s">
        <v>117</v>
      </c>
      <c r="E25">
        <v>0.56196151574452713</v>
      </c>
      <c r="F25" s="14">
        <v>23.82402229309082</v>
      </c>
      <c r="G25" s="1">
        <v>11</v>
      </c>
      <c r="H25" s="14">
        <f t="shared" si="0"/>
        <v>1.9007396697998047</v>
      </c>
      <c r="I25" s="7" t="s">
        <v>129</v>
      </c>
      <c r="J25" s="9" t="s">
        <v>128</v>
      </c>
      <c r="K25" s="10">
        <f>TTEST($H$2:$H$4,H20:H21,2,2)</f>
        <v>1.7925415266997681E-4</v>
      </c>
      <c r="L25" s="15">
        <f>TTEST($H$5:$H$7,H20:H21,2,2)</f>
        <v>0.35871184437731873</v>
      </c>
    </row>
    <row r="26" spans="1:12" x14ac:dyDescent="0.15">
      <c r="A26" t="s">
        <v>31</v>
      </c>
      <c r="B26" t="s">
        <v>6</v>
      </c>
      <c r="C26" t="s">
        <v>137</v>
      </c>
      <c r="D26" s="1" t="s">
        <v>118</v>
      </c>
      <c r="E26">
        <v>0.56196151574452713</v>
      </c>
      <c r="F26" s="14">
        <v>23.495616912841797</v>
      </c>
      <c r="G26" s="1">
        <v>12</v>
      </c>
      <c r="H26" s="14">
        <f t="shared" si="0"/>
        <v>1.8486232757568359</v>
      </c>
      <c r="I26" s="7" t="s">
        <v>130</v>
      </c>
      <c r="J26" s="9" t="s">
        <v>128</v>
      </c>
      <c r="K26" s="10">
        <f>TTEST($H$2:$H$4,H22:H23,2,2)</f>
        <v>4.3336086954054182E-4</v>
      </c>
      <c r="L26" s="15">
        <f>TTEST($H$5:$H$7,H22:H23,2,2)</f>
        <v>0.18667065184489931</v>
      </c>
    </row>
    <row r="27" spans="1:12" x14ac:dyDescent="0.15">
      <c r="A27" t="s">
        <v>32</v>
      </c>
      <c r="B27" t="s">
        <v>6</v>
      </c>
      <c r="C27" t="s">
        <v>137</v>
      </c>
      <c r="D27" s="1" t="s">
        <v>119</v>
      </c>
      <c r="E27">
        <v>0.56196151574452713</v>
      </c>
      <c r="F27" s="14">
        <v>23.733798980712891</v>
      </c>
      <c r="G27" s="1">
        <v>12</v>
      </c>
      <c r="H27" s="14">
        <f t="shared" si="0"/>
        <v>1.7459239959716797</v>
      </c>
      <c r="I27" s="7" t="s">
        <v>131</v>
      </c>
      <c r="J27" s="9" t="s">
        <v>128</v>
      </c>
      <c r="K27" s="10">
        <f>TTEST($H$2:$H$4,H24:H25,2,2)</f>
        <v>2.5643625091896591E-4</v>
      </c>
      <c r="L27" s="15">
        <f>TTEST($H$5:$H$7,H24:H25,2,2)</f>
        <v>0.17975297897506348</v>
      </c>
    </row>
    <row r="28" spans="1:12" x14ac:dyDescent="0.15">
      <c r="A28" t="s">
        <v>33</v>
      </c>
      <c r="B28" t="s">
        <v>6</v>
      </c>
      <c r="C28" t="s">
        <v>137</v>
      </c>
      <c r="D28" s="1" t="s">
        <v>120</v>
      </c>
      <c r="E28">
        <v>0.56196151574452713</v>
      </c>
      <c r="F28" s="14">
        <v>24.379310607910156</v>
      </c>
      <c r="G28" s="1">
        <v>13</v>
      </c>
      <c r="H28" s="14">
        <f t="shared" si="0"/>
        <v>1.8951454162597656</v>
      </c>
      <c r="I28" s="7" t="s">
        <v>132</v>
      </c>
      <c r="J28" s="9" t="s">
        <v>128</v>
      </c>
      <c r="K28" s="10">
        <f>TTEST($H$2:$H$4,H26:H27,2,2)</f>
        <v>2.4361297854080637E-4</v>
      </c>
      <c r="L28" s="15">
        <f>TTEST($H$5:$H$7,H26:H27,2,2)</f>
        <v>0.14482202497959903</v>
      </c>
    </row>
    <row r="29" spans="1:12" x14ac:dyDescent="0.15">
      <c r="A29" t="s">
        <v>34</v>
      </c>
      <c r="B29" t="s">
        <v>6</v>
      </c>
      <c r="C29" t="s">
        <v>137</v>
      </c>
      <c r="D29" s="1" t="s">
        <v>121</v>
      </c>
      <c r="E29">
        <v>0.56196151574452713</v>
      </c>
      <c r="F29" s="14">
        <v>24.704254150390625</v>
      </c>
      <c r="G29" s="1">
        <v>13</v>
      </c>
      <c r="H29" s="14">
        <f t="shared" si="0"/>
        <v>1.6444568634033203</v>
      </c>
      <c r="I29" s="9" t="s">
        <v>133</v>
      </c>
      <c r="J29" s="9" t="s">
        <v>128</v>
      </c>
      <c r="K29" s="10">
        <f>TTEST($H$2:$H$4,H28:H29,2,2)</f>
        <v>4.1224128997537643E-4</v>
      </c>
      <c r="L29" s="15">
        <f>TTEST($H$5:$H$7,H28:H29,2,2)</f>
        <v>0.15119131118330029</v>
      </c>
    </row>
    <row r="30" spans="1:12" x14ac:dyDescent="0.15">
      <c r="A30" t="s">
        <v>35</v>
      </c>
      <c r="B30" t="s">
        <v>6</v>
      </c>
      <c r="C30" t="s">
        <v>137</v>
      </c>
      <c r="D30" s="1" t="s">
        <v>122</v>
      </c>
      <c r="E30">
        <v>0.56196151574452713</v>
      </c>
      <c r="F30" s="14">
        <v>24.791067123413086</v>
      </c>
      <c r="G30" s="1">
        <v>14</v>
      </c>
      <c r="H30" s="14">
        <f t="shared" si="0"/>
        <v>0.97847747802734375</v>
      </c>
      <c r="I30" s="9" t="s">
        <v>134</v>
      </c>
      <c r="J30" s="9" t="s">
        <v>128</v>
      </c>
      <c r="K30" s="10">
        <f>TTEST($H$2:$H$4,H30:H31,2,2)</f>
        <v>6.3140036649163875E-4</v>
      </c>
      <c r="L30" s="10">
        <f>TTEST($H$5:$H$7,H30:H31,2,2)</f>
        <v>7.098028864168029E-3</v>
      </c>
    </row>
    <row r="31" spans="1:12" x14ac:dyDescent="0.15">
      <c r="A31" t="s">
        <v>36</v>
      </c>
      <c r="B31" t="s">
        <v>6</v>
      </c>
      <c r="C31" t="s">
        <v>137</v>
      </c>
      <c r="D31" s="1" t="s">
        <v>123</v>
      </c>
      <c r="E31">
        <v>0.56196151574452713</v>
      </c>
      <c r="F31" s="14">
        <v>25.257184982299805</v>
      </c>
      <c r="G31" s="1">
        <v>14</v>
      </c>
      <c r="H31" s="14">
        <f t="shared" si="0"/>
        <v>0.93625068664550781</v>
      </c>
    </row>
    <row r="32" spans="1:12" x14ac:dyDescent="0.15">
      <c r="A32" t="s">
        <v>37</v>
      </c>
      <c r="B32" t="s">
        <v>6</v>
      </c>
      <c r="C32" t="s">
        <v>137</v>
      </c>
      <c r="D32" s="1" t="s">
        <v>38</v>
      </c>
      <c r="E32">
        <v>0.56196151574452713</v>
      </c>
      <c r="F32" s="14" t="s">
        <v>39</v>
      </c>
      <c r="G32" t="s">
        <v>7</v>
      </c>
    </row>
    <row r="33" spans="1:12" x14ac:dyDescent="0.15">
      <c r="A33" t="s">
        <v>40</v>
      </c>
      <c r="B33" t="s">
        <v>6</v>
      </c>
      <c r="C33" t="s">
        <v>137</v>
      </c>
      <c r="D33" s="1" t="s">
        <v>38</v>
      </c>
      <c r="E33">
        <v>0.56196151574452713</v>
      </c>
      <c r="F33" s="14" t="s">
        <v>39</v>
      </c>
      <c r="G33" t="s">
        <v>7</v>
      </c>
    </row>
    <row r="34" spans="1:12" x14ac:dyDescent="0.15">
      <c r="A34" t="s">
        <v>41</v>
      </c>
      <c r="B34" t="s">
        <v>7</v>
      </c>
      <c r="C34" t="s">
        <v>7</v>
      </c>
      <c r="D34" t="s">
        <v>7</v>
      </c>
      <c r="E34" t="s">
        <v>7</v>
      </c>
      <c r="F34" s="14" t="s">
        <v>7</v>
      </c>
      <c r="G34" t="s">
        <v>7</v>
      </c>
      <c r="J34" s="5" t="str">
        <f>C35</f>
        <v>MYLK</v>
      </c>
      <c r="K34" s="4"/>
      <c r="L34" s="1"/>
    </row>
    <row r="35" spans="1:12" x14ac:dyDescent="0.15">
      <c r="A35" t="s">
        <v>42</v>
      </c>
      <c r="B35" t="s">
        <v>6</v>
      </c>
      <c r="C35" t="s">
        <v>138</v>
      </c>
      <c r="D35" s="1" t="s">
        <v>94</v>
      </c>
      <c r="E35">
        <v>0.34741642708168896</v>
      </c>
      <c r="F35" s="14">
        <v>31.095134735107422</v>
      </c>
      <c r="G35" s="1">
        <v>1</v>
      </c>
      <c r="H35" s="14">
        <f>F69-F35</f>
        <v>-3.6480026245117188</v>
      </c>
      <c r="J35" s="6" t="s">
        <v>127</v>
      </c>
      <c r="K35" s="3">
        <f>2^(AVERAGE(H35:H37)-AVERAGE(H$35:H$37))</f>
        <v>1</v>
      </c>
      <c r="L35" s="1"/>
    </row>
    <row r="36" spans="1:12" x14ac:dyDescent="0.15">
      <c r="A36" t="s">
        <v>44</v>
      </c>
      <c r="B36" t="s">
        <v>6</v>
      </c>
      <c r="C36" t="s">
        <v>138</v>
      </c>
      <c r="D36" s="1" t="s">
        <v>95</v>
      </c>
      <c r="E36">
        <v>0.34741642708168896</v>
      </c>
      <c r="F36" s="14">
        <v>30.840543746948242</v>
      </c>
      <c r="G36" s="1">
        <v>1</v>
      </c>
      <c r="H36" s="14">
        <f t="shared" ref="H36:H64" si="1">F70-F36</f>
        <v>-3.8221645355224609</v>
      </c>
      <c r="I36" s="7"/>
      <c r="J36" s="8" t="s">
        <v>128</v>
      </c>
      <c r="K36" s="3">
        <f>2^(AVERAGE(H38:H40)-AVERAGE(H$35:H$37))</f>
        <v>3.2609918185425446</v>
      </c>
      <c r="L36" s="1"/>
    </row>
    <row r="37" spans="1:12" x14ac:dyDescent="0.15">
      <c r="A37" t="s">
        <v>45</v>
      </c>
      <c r="B37" t="s">
        <v>6</v>
      </c>
      <c r="C37" t="s">
        <v>138</v>
      </c>
      <c r="D37" s="1" t="s">
        <v>96</v>
      </c>
      <c r="E37">
        <v>0.34741642708168896</v>
      </c>
      <c r="F37" s="14">
        <v>30.044055938720703</v>
      </c>
      <c r="G37" s="1">
        <v>1</v>
      </c>
      <c r="H37" s="14">
        <f t="shared" si="1"/>
        <v>-3.7932472229003906</v>
      </c>
      <c r="I37" s="7" t="s">
        <v>129</v>
      </c>
      <c r="J37" s="6"/>
      <c r="K37" s="3">
        <f>2^(AVERAGE(H41:H42)-AVERAGE(H$35:H$37))</f>
        <v>0.23429908916010345</v>
      </c>
      <c r="L37" s="1"/>
    </row>
    <row r="38" spans="1:12" x14ac:dyDescent="0.15">
      <c r="A38" t="s">
        <v>46</v>
      </c>
      <c r="B38" t="s">
        <v>6</v>
      </c>
      <c r="C38" t="s">
        <v>138</v>
      </c>
      <c r="D38" s="1" t="s">
        <v>97</v>
      </c>
      <c r="E38">
        <v>0.34741642708168896</v>
      </c>
      <c r="F38" s="14">
        <v>28.200639724731445</v>
      </c>
      <c r="G38" s="1">
        <v>2</v>
      </c>
      <c r="H38" s="14">
        <f t="shared" si="1"/>
        <v>-2.1421108245849609</v>
      </c>
      <c r="I38" s="7" t="s">
        <v>130</v>
      </c>
      <c r="J38" s="6"/>
      <c r="K38" s="3">
        <f>2^(AVERAGE(H43:H44)-AVERAGE(H$35:H$37))</f>
        <v>1.303737908157538</v>
      </c>
      <c r="L38" s="1"/>
    </row>
    <row r="39" spans="1:12" x14ac:dyDescent="0.15">
      <c r="A39" t="s">
        <v>47</v>
      </c>
      <c r="B39" t="s">
        <v>6</v>
      </c>
      <c r="C39" t="s">
        <v>138</v>
      </c>
      <c r="D39" s="1" t="s">
        <v>98</v>
      </c>
      <c r="E39">
        <v>0.34741642708168896</v>
      </c>
      <c r="F39" s="14">
        <v>27.961591720581055</v>
      </c>
      <c r="G39" s="1">
        <v>2</v>
      </c>
      <c r="H39" s="14">
        <f t="shared" si="1"/>
        <v>-1.9229965209960938</v>
      </c>
      <c r="I39" s="7" t="s">
        <v>131</v>
      </c>
      <c r="J39" s="6"/>
      <c r="K39" s="3">
        <f>2^(AVERAGE(H45:H46)-AVERAGE(H$35:H$37))</f>
        <v>1.1925367487667329</v>
      </c>
      <c r="L39" s="1"/>
    </row>
    <row r="40" spans="1:12" x14ac:dyDescent="0.15">
      <c r="A40" t="s">
        <v>48</v>
      </c>
      <c r="B40" t="s">
        <v>6</v>
      </c>
      <c r="C40" t="s">
        <v>138</v>
      </c>
      <c r="D40" s="1" t="s">
        <v>99</v>
      </c>
      <c r="E40">
        <v>0.34741642708168896</v>
      </c>
      <c r="F40" s="14">
        <v>28.051784515380859</v>
      </c>
      <c r="G40" s="1">
        <v>2</v>
      </c>
      <c r="H40" s="14">
        <f t="shared" si="1"/>
        <v>-2.0823745727539062</v>
      </c>
      <c r="I40" s="7" t="s">
        <v>132</v>
      </c>
      <c r="J40" s="6"/>
      <c r="K40" s="3">
        <f>2^(AVERAGE(H47:H48)-AVERAGE(H$35:H$37))</f>
        <v>1.4228372252564125</v>
      </c>
      <c r="L40" s="1"/>
    </row>
    <row r="41" spans="1:12" x14ac:dyDescent="0.15">
      <c r="A41" t="s">
        <v>49</v>
      </c>
      <c r="B41" t="s">
        <v>6</v>
      </c>
      <c r="C41" t="s">
        <v>138</v>
      </c>
      <c r="D41" s="1" t="s">
        <v>100</v>
      </c>
      <c r="E41">
        <v>0.34741642708168896</v>
      </c>
      <c r="F41" s="14">
        <v>32.390083312988281</v>
      </c>
      <c r="G41" s="1">
        <v>3</v>
      </c>
      <c r="H41" s="14">
        <f t="shared" si="1"/>
        <v>-5.8008670806884766</v>
      </c>
      <c r="I41" s="9" t="s">
        <v>133</v>
      </c>
      <c r="J41" s="1"/>
      <c r="K41" s="3">
        <f>2^(AVERAGE(H49:H50)-AVERAGE(H$35:H$37))</f>
        <v>1.1803233612793396</v>
      </c>
      <c r="L41" s="1"/>
    </row>
    <row r="42" spans="1:12" x14ac:dyDescent="0.15">
      <c r="A42" t="s">
        <v>50</v>
      </c>
      <c r="B42" t="s">
        <v>6</v>
      </c>
      <c r="C42" t="s">
        <v>138</v>
      </c>
      <c r="D42" s="1" t="s">
        <v>101</v>
      </c>
      <c r="E42">
        <v>0.34741642708168896</v>
      </c>
      <c r="F42" s="14">
        <v>32.563808441162109</v>
      </c>
      <c r="G42" s="1">
        <v>3</v>
      </c>
      <c r="H42" s="14">
        <f t="shared" si="1"/>
        <v>-5.8952293395996094</v>
      </c>
      <c r="I42" s="9" t="s">
        <v>134</v>
      </c>
      <c r="J42" s="1"/>
      <c r="K42" s="3">
        <f>2^(AVERAGE(H51:H52)-AVERAGE(H$35:H$37))</f>
        <v>0.59458534624341552</v>
      </c>
      <c r="L42" s="1"/>
    </row>
    <row r="43" spans="1:12" x14ac:dyDescent="0.15">
      <c r="A43" t="s">
        <v>51</v>
      </c>
      <c r="B43" t="s">
        <v>6</v>
      </c>
      <c r="C43" t="s">
        <v>138</v>
      </c>
      <c r="D43" s="1" t="s">
        <v>102</v>
      </c>
      <c r="E43">
        <v>0.34741642708168896</v>
      </c>
      <c r="F43" s="14">
        <v>29.776773452758789</v>
      </c>
      <c r="G43" s="1">
        <v>4</v>
      </c>
      <c r="H43" s="14">
        <f t="shared" si="1"/>
        <v>-3.0251579284667969</v>
      </c>
      <c r="I43" s="7" t="s">
        <v>129</v>
      </c>
      <c r="J43" s="9" t="s">
        <v>128</v>
      </c>
      <c r="K43" s="3">
        <f>2^(AVERAGE(H53:H54)-AVERAGE(H$35:H$37))</f>
        <v>1.0170306795214386</v>
      </c>
      <c r="L43" s="1"/>
    </row>
    <row r="44" spans="1:12" x14ac:dyDescent="0.15">
      <c r="A44" t="s">
        <v>52</v>
      </c>
      <c r="B44" t="s">
        <v>6</v>
      </c>
      <c r="C44" t="s">
        <v>138</v>
      </c>
      <c r="D44" s="1" t="s">
        <v>103</v>
      </c>
      <c r="E44">
        <v>0.34741642708168896</v>
      </c>
      <c r="F44" s="14">
        <v>30.363731384277344</v>
      </c>
      <c r="G44" s="1">
        <v>4</v>
      </c>
      <c r="H44" s="14">
        <f t="shared" si="1"/>
        <v>-3.7184772491455078</v>
      </c>
      <c r="I44" s="7" t="s">
        <v>130</v>
      </c>
      <c r="J44" s="9" t="s">
        <v>128</v>
      </c>
      <c r="K44" s="3">
        <f>2^(AVERAGE(H55:H56)-AVERAGE(H$35:H$37))</f>
        <v>2.8899884273450898</v>
      </c>
      <c r="L44" s="1"/>
    </row>
    <row r="45" spans="1:12" x14ac:dyDescent="0.15">
      <c r="A45" t="s">
        <v>53</v>
      </c>
      <c r="B45" t="s">
        <v>6</v>
      </c>
      <c r="C45" t="s">
        <v>138</v>
      </c>
      <c r="D45" s="1" t="s">
        <v>104</v>
      </c>
      <c r="E45">
        <v>0.34741642708168896</v>
      </c>
      <c r="F45" s="14">
        <v>29.819700241088867</v>
      </c>
      <c r="G45" s="1">
        <v>5</v>
      </c>
      <c r="H45" s="14">
        <f t="shared" si="1"/>
        <v>-3.5123996734619141</v>
      </c>
      <c r="I45" s="7" t="s">
        <v>131</v>
      </c>
      <c r="J45" s="9" t="s">
        <v>128</v>
      </c>
      <c r="K45" s="3">
        <f>2^(AVERAGE(H57:H58)-AVERAGE(H$35:H$37))</f>
        <v>2.8361213905214546</v>
      </c>
      <c r="L45" s="1"/>
    </row>
    <row r="46" spans="1:12" x14ac:dyDescent="0.15">
      <c r="A46" t="s">
        <v>54</v>
      </c>
      <c r="B46" t="s">
        <v>6</v>
      </c>
      <c r="C46" t="s">
        <v>138</v>
      </c>
      <c r="D46" s="1" t="s">
        <v>105</v>
      </c>
      <c r="E46">
        <v>0.34741642708168896</v>
      </c>
      <c r="F46" s="14">
        <v>29.516464233398438</v>
      </c>
      <c r="G46" s="1">
        <v>5</v>
      </c>
      <c r="H46" s="14">
        <f t="shared" si="1"/>
        <v>-3.4884757995605469</v>
      </c>
      <c r="I46" s="7" t="s">
        <v>132</v>
      </c>
      <c r="J46" s="9" t="s">
        <v>128</v>
      </c>
      <c r="K46" s="3">
        <f>2^(AVERAGE(H59:H60)-AVERAGE(H$35:H$37))</f>
        <v>2.3978355815421453</v>
      </c>
      <c r="L46" s="1"/>
    </row>
    <row r="47" spans="1:12" x14ac:dyDescent="0.15">
      <c r="A47" t="s">
        <v>55</v>
      </c>
      <c r="B47" t="s">
        <v>6</v>
      </c>
      <c r="C47" t="s">
        <v>138</v>
      </c>
      <c r="D47" s="1" t="s">
        <v>106</v>
      </c>
      <c r="E47">
        <v>0.34741642708168896</v>
      </c>
      <c r="F47" s="14">
        <v>30.490816116333008</v>
      </c>
      <c r="G47" s="1">
        <v>6</v>
      </c>
      <c r="H47" s="14">
        <f t="shared" si="1"/>
        <v>-3.043914794921875</v>
      </c>
      <c r="I47" s="9" t="s">
        <v>133</v>
      </c>
      <c r="J47" s="9" t="s">
        <v>128</v>
      </c>
      <c r="K47" s="3">
        <f>2^(AVERAGE(H61:H62)-AVERAGE(H$35:H$37))</f>
        <v>2.5125590649389546</v>
      </c>
      <c r="L47" s="1"/>
    </row>
    <row r="48" spans="1:12" x14ac:dyDescent="0.15">
      <c r="A48" t="s">
        <v>56</v>
      </c>
      <c r="B48" t="s">
        <v>6</v>
      </c>
      <c r="C48" t="s">
        <v>138</v>
      </c>
      <c r="D48" s="1" t="s">
        <v>107</v>
      </c>
      <c r="E48">
        <v>0.34741642708168896</v>
      </c>
      <c r="F48" s="14">
        <v>30.468900680541992</v>
      </c>
      <c r="G48" s="1">
        <v>6</v>
      </c>
      <c r="H48" s="14">
        <f t="shared" si="1"/>
        <v>-3.4474868774414062</v>
      </c>
      <c r="I48" s="9" t="s">
        <v>134</v>
      </c>
      <c r="J48" s="9" t="s">
        <v>128</v>
      </c>
      <c r="K48" s="3">
        <f>2^(AVERAGE(H63:H64)-AVERAGE(H$35:H$37))</f>
        <v>1.9696447882629642</v>
      </c>
      <c r="L48" s="1"/>
    </row>
    <row r="49" spans="1:12" x14ac:dyDescent="0.15">
      <c r="A49" t="s">
        <v>57</v>
      </c>
      <c r="B49" t="s">
        <v>6</v>
      </c>
      <c r="C49" t="s">
        <v>138</v>
      </c>
      <c r="D49" s="1" t="s">
        <v>108</v>
      </c>
      <c r="E49">
        <v>0.34741642708168896</v>
      </c>
      <c r="F49" s="14">
        <v>29.454938888549805</v>
      </c>
      <c r="G49" s="1">
        <v>7</v>
      </c>
      <c r="H49" s="14">
        <f t="shared" si="1"/>
        <v>-3.6008529663085938</v>
      </c>
      <c r="I49" s="1"/>
      <c r="J49" s="1"/>
      <c r="K49" s="1"/>
      <c r="L49" s="1"/>
    </row>
    <row r="50" spans="1:12" x14ac:dyDescent="0.15">
      <c r="A50" t="s">
        <v>58</v>
      </c>
      <c r="B50" t="s">
        <v>6</v>
      </c>
      <c r="C50" t="s">
        <v>138</v>
      </c>
      <c r="D50" s="1" t="s">
        <v>109</v>
      </c>
      <c r="E50">
        <v>0.34741642708168896</v>
      </c>
      <c r="F50" s="14">
        <v>31.053169250488281</v>
      </c>
      <c r="G50" s="1">
        <v>7</v>
      </c>
      <c r="H50" s="14">
        <f t="shared" si="1"/>
        <v>-3.4297256469726562</v>
      </c>
      <c r="I50" s="7"/>
      <c r="J50" s="8"/>
      <c r="K50" s="9" t="s">
        <v>135</v>
      </c>
      <c r="L50" s="9" t="s">
        <v>136</v>
      </c>
    </row>
    <row r="51" spans="1:12" x14ac:dyDescent="0.15">
      <c r="A51" t="s">
        <v>59</v>
      </c>
      <c r="B51" t="s">
        <v>6</v>
      </c>
      <c r="C51" t="s">
        <v>138</v>
      </c>
      <c r="D51" s="1" t="s">
        <v>110</v>
      </c>
      <c r="E51">
        <v>0.34741642708168896</v>
      </c>
      <c r="F51" s="14">
        <v>32.462291717529297</v>
      </c>
      <c r="G51" s="1">
        <v>8</v>
      </c>
      <c r="H51" s="14">
        <f t="shared" si="1"/>
        <v>-4.5100212097167969</v>
      </c>
      <c r="I51" s="7"/>
      <c r="J51" s="8" t="s">
        <v>128</v>
      </c>
      <c r="K51" s="10">
        <f>TTEST($H$35:$H$37,H38:H40,2,2)</f>
        <v>3.598382887079795E-5</v>
      </c>
      <c r="L51" s="15">
        <f>TTEST($H$38:$H$40,H38:H40,2,2)</f>
        <v>1</v>
      </c>
    </row>
    <row r="52" spans="1:12" x14ac:dyDescent="0.15">
      <c r="A52" t="s">
        <v>60</v>
      </c>
      <c r="B52" t="s">
        <v>6</v>
      </c>
      <c r="C52" t="s">
        <v>138</v>
      </c>
      <c r="D52" s="1" t="s">
        <v>111</v>
      </c>
      <c r="E52">
        <v>0.34741642708168896</v>
      </c>
      <c r="F52" s="14">
        <v>30.662206649780273</v>
      </c>
      <c r="G52" s="1">
        <v>8.1</v>
      </c>
      <c r="H52" s="14">
        <f t="shared" si="1"/>
        <v>-4.4990100860595703</v>
      </c>
      <c r="I52" s="7" t="s">
        <v>129</v>
      </c>
      <c r="J52" s="6"/>
      <c r="K52" s="10">
        <f>TTEST($H$35:$H$37,H41:H42,2,2)</f>
        <v>1.1325800672764903E-4</v>
      </c>
      <c r="L52" s="11">
        <f>TTEST($H$38:$H$40,H41:H42,2,2)</f>
        <v>3.0708626666100283E-5</v>
      </c>
    </row>
    <row r="53" spans="1:12" x14ac:dyDescent="0.15">
      <c r="A53" t="s">
        <v>61</v>
      </c>
      <c r="B53" t="s">
        <v>6</v>
      </c>
      <c r="C53" t="s">
        <v>138</v>
      </c>
      <c r="D53" s="1" t="s">
        <v>112</v>
      </c>
      <c r="E53">
        <v>0.34741642708168896</v>
      </c>
      <c r="F53" s="14">
        <v>29.86277961730957</v>
      </c>
      <c r="G53" s="1">
        <v>9</v>
      </c>
      <c r="H53" s="14">
        <f t="shared" si="1"/>
        <v>-3.4833869934082031</v>
      </c>
      <c r="I53" s="7" t="s">
        <v>130</v>
      </c>
      <c r="J53" s="6"/>
      <c r="K53" s="15">
        <f>TTEST($H$35:$H$37,H43:H44,2,2)</f>
        <v>0.24806862165520849</v>
      </c>
      <c r="L53" s="11">
        <f>TTEST($H$38:$H$40,H43:H44,2,2)</f>
        <v>1.6581548266824543E-2</v>
      </c>
    </row>
    <row r="54" spans="1:12" x14ac:dyDescent="0.15">
      <c r="A54" t="s">
        <v>62</v>
      </c>
      <c r="B54" t="s">
        <v>6</v>
      </c>
      <c r="C54" t="s">
        <v>138</v>
      </c>
      <c r="D54" s="1" t="s">
        <v>113</v>
      </c>
      <c r="E54">
        <v>0.34741642708168896</v>
      </c>
      <c r="F54" s="14">
        <v>30.351102828979492</v>
      </c>
      <c r="G54" s="1">
        <v>9</v>
      </c>
      <c r="H54" s="14">
        <f t="shared" si="1"/>
        <v>-3.9768295288085938</v>
      </c>
      <c r="I54" s="7" t="s">
        <v>131</v>
      </c>
      <c r="J54" s="6"/>
      <c r="K54" s="10">
        <f>TTEST($H$35:$H$37,H45:H46,2,2)</f>
        <v>3.619364331329282E-2</v>
      </c>
      <c r="L54" s="11">
        <f>TTEST($H$38:$H$40,H45:H46,2,2)</f>
        <v>4.3607263763006086E-4</v>
      </c>
    </row>
    <row r="55" spans="1:12" x14ac:dyDescent="0.15">
      <c r="A55" t="s">
        <v>63</v>
      </c>
      <c r="B55" t="s">
        <v>6</v>
      </c>
      <c r="C55" t="s">
        <v>138</v>
      </c>
      <c r="D55" s="1" t="s">
        <v>114</v>
      </c>
      <c r="E55">
        <v>0.34741642708168896</v>
      </c>
      <c r="F55" s="14">
        <v>28.630578994750977</v>
      </c>
      <c r="G55" s="1">
        <v>10</v>
      </c>
      <c r="H55" s="14">
        <f t="shared" si="1"/>
        <v>-2.2900753021240234</v>
      </c>
      <c r="I55" s="7" t="s">
        <v>132</v>
      </c>
      <c r="J55" s="6"/>
      <c r="K55" s="15">
        <f>TTEST($H$35:$H$37,H47:H48,2,2)</f>
        <v>5.4552744580537292E-2</v>
      </c>
      <c r="L55" s="11">
        <f>TTEST($H$38:$H$40,H47:H48,2,2)</f>
        <v>6.1421922086180034E-3</v>
      </c>
    </row>
    <row r="56" spans="1:12" x14ac:dyDescent="0.15">
      <c r="A56" t="s">
        <v>64</v>
      </c>
      <c r="B56" t="s">
        <v>6</v>
      </c>
      <c r="C56" t="s">
        <v>138</v>
      </c>
      <c r="D56" s="1" t="s">
        <v>115</v>
      </c>
      <c r="E56">
        <v>0.34741642708168896</v>
      </c>
      <c r="F56" s="14">
        <v>27.683290481567383</v>
      </c>
      <c r="G56" s="1">
        <v>10</v>
      </c>
      <c r="H56" s="14">
        <f t="shared" si="1"/>
        <v>-2.1567401885986328</v>
      </c>
      <c r="I56" s="9" t="s">
        <v>133</v>
      </c>
      <c r="J56" s="1"/>
      <c r="K56" s="15">
        <f>TTEST($H$35:$H$37,H49:H50,2,2)</f>
        <v>8.5096670156638118E-2</v>
      </c>
      <c r="L56" s="11">
        <f>TTEST($H$38:$H$40,H49:H50,2,2)</f>
        <v>8.1361021600843584E-4</v>
      </c>
    </row>
    <row r="57" spans="1:12" x14ac:dyDescent="0.15">
      <c r="A57" t="s">
        <v>65</v>
      </c>
      <c r="B57" t="s">
        <v>6</v>
      </c>
      <c r="C57" t="s">
        <v>138</v>
      </c>
      <c r="D57" s="1" t="s">
        <v>116</v>
      </c>
      <c r="E57">
        <v>0.34741642708168896</v>
      </c>
      <c r="F57" s="14">
        <v>27.781867980957031</v>
      </c>
      <c r="G57" s="1">
        <v>11</v>
      </c>
      <c r="H57" s="14">
        <f t="shared" si="1"/>
        <v>-2.2470722198486328</v>
      </c>
      <c r="I57" s="9" t="s">
        <v>134</v>
      </c>
      <c r="J57" s="1"/>
      <c r="K57" s="10">
        <f>TTEST($H$35:$H$37,H51:H52,2,2)</f>
        <v>1.715199581039826E-3</v>
      </c>
      <c r="L57" s="11">
        <f>TTEST($H$38:$H$40,H51:H52,2,2)</f>
        <v>8.9588824131737094E-5</v>
      </c>
    </row>
    <row r="58" spans="1:12" x14ac:dyDescent="0.15">
      <c r="A58" t="s">
        <v>66</v>
      </c>
      <c r="B58" t="s">
        <v>6</v>
      </c>
      <c r="C58" t="s">
        <v>138</v>
      </c>
      <c r="D58" s="1" t="s">
        <v>117</v>
      </c>
      <c r="E58">
        <v>0.34741642708168896</v>
      </c>
      <c r="F58" s="14">
        <v>27.978794097900391</v>
      </c>
      <c r="G58" s="1">
        <v>11</v>
      </c>
      <c r="H58" s="14">
        <f t="shared" si="1"/>
        <v>-2.2540321350097656</v>
      </c>
      <c r="I58" s="7" t="s">
        <v>129</v>
      </c>
      <c r="J58" s="9" t="s">
        <v>128</v>
      </c>
      <c r="K58" s="15">
        <f>TTEST($H$35:$H$37,H53:H54,2,2)</f>
        <v>0.90921929398640722</v>
      </c>
      <c r="L58" s="10">
        <f>TTEST($H$38:$H$40,H53:H54,2,2)</f>
        <v>3.655189241851339E-3</v>
      </c>
    </row>
    <row r="59" spans="1:12" x14ac:dyDescent="0.15">
      <c r="A59" t="s">
        <v>67</v>
      </c>
      <c r="B59" t="s">
        <v>6</v>
      </c>
      <c r="C59" t="s">
        <v>138</v>
      </c>
      <c r="D59" s="1" t="s">
        <v>118</v>
      </c>
      <c r="E59">
        <v>0.34741642708168896</v>
      </c>
      <c r="F59" s="14">
        <v>27.935539245605469</v>
      </c>
      <c r="G59" s="1">
        <v>12</v>
      </c>
      <c r="H59" s="14">
        <f t="shared" si="1"/>
        <v>-2.5912990570068359</v>
      </c>
      <c r="I59" s="7" t="s">
        <v>130</v>
      </c>
      <c r="J59" s="9" t="s">
        <v>128</v>
      </c>
      <c r="K59" s="10">
        <f>TTEST($H$35:$H$37,H55:H56,2,2)</f>
        <v>3.7964831403358154E-4</v>
      </c>
      <c r="L59" s="15">
        <f>TTEST($H$38:$H$40,H55:H56,2,2)</f>
        <v>0.17334832646224455</v>
      </c>
    </row>
    <row r="60" spans="1:12" x14ac:dyDescent="0.15">
      <c r="A60" t="s">
        <v>68</v>
      </c>
      <c r="B60" t="s">
        <v>6</v>
      </c>
      <c r="C60" t="s">
        <v>138</v>
      </c>
      <c r="D60" s="1" t="s">
        <v>119</v>
      </c>
      <c r="E60">
        <v>0.34741642708168896</v>
      </c>
      <c r="F60" s="14">
        <v>27.8739013671875</v>
      </c>
      <c r="G60" s="1">
        <v>12</v>
      </c>
      <c r="H60" s="14">
        <f t="shared" si="1"/>
        <v>-2.3941783905029297</v>
      </c>
      <c r="I60" s="7" t="s">
        <v>131</v>
      </c>
      <c r="J60" s="9" t="s">
        <v>128</v>
      </c>
      <c r="K60" s="10">
        <f>TTEST($H$35:$H$37,H57:H58,2,2)</f>
        <v>2.1703909477209903E-4</v>
      </c>
      <c r="L60" s="15">
        <f>TTEST($H$38:$H$40,H57:H58,2,2)</f>
        <v>9.724173031756668E-2</v>
      </c>
    </row>
    <row r="61" spans="1:12" x14ac:dyDescent="0.15">
      <c r="A61" t="s">
        <v>69</v>
      </c>
      <c r="B61" t="s">
        <v>6</v>
      </c>
      <c r="C61" t="s">
        <v>138</v>
      </c>
      <c r="D61" s="1" t="s">
        <v>120</v>
      </c>
      <c r="E61">
        <v>0.34741642708168896</v>
      </c>
      <c r="F61" s="14">
        <v>28.665521621704102</v>
      </c>
      <c r="G61" s="1">
        <v>13</v>
      </c>
      <c r="H61" s="14">
        <f t="shared" si="1"/>
        <v>-2.3910655975341797</v>
      </c>
      <c r="I61" s="7" t="s">
        <v>132</v>
      </c>
      <c r="J61" s="9" t="s">
        <v>128</v>
      </c>
      <c r="K61" s="10">
        <f>TTEST($H$35:$H$37,H59:H60,2,2)</f>
        <v>1.1112331583670034E-3</v>
      </c>
      <c r="L61" s="10">
        <f>TTEST($H$38:$H$40,H59:H60,2,2)</f>
        <v>2.8686192726738169E-2</v>
      </c>
    </row>
    <row r="62" spans="1:12" x14ac:dyDescent="0.15">
      <c r="A62" t="s">
        <v>70</v>
      </c>
      <c r="B62" t="s">
        <v>6</v>
      </c>
      <c r="C62" t="s">
        <v>138</v>
      </c>
      <c r="D62" s="1" t="s">
        <v>121</v>
      </c>
      <c r="E62">
        <v>0.34741642708168896</v>
      </c>
      <c r="F62" s="14">
        <v>28.808273315429688</v>
      </c>
      <c r="G62" s="1">
        <v>13</v>
      </c>
      <c r="H62" s="14">
        <f t="shared" si="1"/>
        <v>-2.4595623016357422</v>
      </c>
      <c r="I62" s="9" t="s">
        <v>133</v>
      </c>
      <c r="J62" s="9" t="s">
        <v>128</v>
      </c>
      <c r="K62" s="10">
        <f>TTEST($H$35:$H$37,H61:H62,2,2)</f>
        <v>3.7789802408989641E-4</v>
      </c>
      <c r="L62" s="10">
        <f>TTEST($H$38:$H$40,H61:H62,2,2)</f>
        <v>2.3653095136866711E-2</v>
      </c>
    </row>
    <row r="63" spans="1:12" x14ac:dyDescent="0.15">
      <c r="A63" t="s">
        <v>71</v>
      </c>
      <c r="B63" t="s">
        <v>6</v>
      </c>
      <c r="C63" t="s">
        <v>138</v>
      </c>
      <c r="D63" s="1" t="s">
        <v>122</v>
      </c>
      <c r="E63">
        <v>0.34741642708168896</v>
      </c>
      <c r="F63" s="14">
        <v>28.598438262939453</v>
      </c>
      <c r="G63" s="1">
        <v>14</v>
      </c>
      <c r="H63" s="14">
        <f t="shared" si="1"/>
        <v>-2.8288936614990234</v>
      </c>
      <c r="I63" s="9" t="s">
        <v>134</v>
      </c>
      <c r="J63" s="9" t="s">
        <v>128</v>
      </c>
      <c r="K63" s="10">
        <f>TTEST($H$35:$H$37,H63:H64,2,2)</f>
        <v>1.1685679388273214E-3</v>
      </c>
      <c r="L63" s="10">
        <f>TTEST($H$38:$H$40,H63:H64,2,2)</f>
        <v>4.3530113758624587E-3</v>
      </c>
    </row>
    <row r="64" spans="1:12" x14ac:dyDescent="0.15">
      <c r="A64" t="s">
        <v>72</v>
      </c>
      <c r="B64" t="s">
        <v>6</v>
      </c>
      <c r="C64" t="s">
        <v>138</v>
      </c>
      <c r="D64" s="1" t="s">
        <v>123</v>
      </c>
      <c r="E64">
        <v>0.34741642708168896</v>
      </c>
      <c r="F64" s="14">
        <v>28.917613983154297</v>
      </c>
      <c r="G64" s="1">
        <v>14</v>
      </c>
      <c r="H64" s="14">
        <f t="shared" si="1"/>
        <v>-2.7241783142089844</v>
      </c>
    </row>
    <row r="65" spans="1:7" x14ac:dyDescent="0.15">
      <c r="A65" t="s">
        <v>73</v>
      </c>
      <c r="B65" t="s">
        <v>6</v>
      </c>
      <c r="C65" t="s">
        <v>138</v>
      </c>
      <c r="D65" s="1" t="s">
        <v>38</v>
      </c>
      <c r="E65">
        <v>0.34741642708168896</v>
      </c>
      <c r="F65" s="14" t="s">
        <v>39</v>
      </c>
      <c r="G65" t="s">
        <v>7</v>
      </c>
    </row>
    <row r="66" spans="1:7" x14ac:dyDescent="0.15">
      <c r="A66" t="s">
        <v>74</v>
      </c>
      <c r="B66" t="s">
        <v>6</v>
      </c>
      <c r="C66" t="s">
        <v>138</v>
      </c>
      <c r="D66" s="1" t="s">
        <v>38</v>
      </c>
      <c r="E66">
        <v>0.34741642708168896</v>
      </c>
      <c r="F66" s="14" t="s">
        <v>39</v>
      </c>
      <c r="G66" t="s">
        <v>7</v>
      </c>
    </row>
    <row r="67" spans="1:7" x14ac:dyDescent="0.15">
      <c r="A67" t="s">
        <v>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15">
      <c r="A68" s="4" t="s">
        <v>124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15">
      <c r="A69" s="1" t="s">
        <v>42</v>
      </c>
      <c r="B69" s="1" t="s">
        <v>6</v>
      </c>
      <c r="C69" s="1" t="s">
        <v>43</v>
      </c>
      <c r="D69" s="1" t="s">
        <v>94</v>
      </c>
      <c r="E69" s="1">
        <v>0.35964359574972238</v>
      </c>
      <c r="F69" s="3">
        <v>27.447132110595703</v>
      </c>
      <c r="G69" s="1">
        <v>1</v>
      </c>
    </row>
    <row r="70" spans="1:7" x14ac:dyDescent="0.15">
      <c r="A70" s="1" t="s">
        <v>44</v>
      </c>
      <c r="B70" s="1" t="s">
        <v>6</v>
      </c>
      <c r="C70" s="1" t="s">
        <v>43</v>
      </c>
      <c r="D70" s="1" t="s">
        <v>95</v>
      </c>
      <c r="E70" s="1">
        <v>0.35964359574972238</v>
      </c>
      <c r="F70" s="3">
        <v>27.018379211425781</v>
      </c>
      <c r="G70" s="1">
        <v>1</v>
      </c>
    </row>
    <row r="71" spans="1:7" x14ac:dyDescent="0.15">
      <c r="A71" s="1" t="s">
        <v>45</v>
      </c>
      <c r="B71" s="1" t="s">
        <v>6</v>
      </c>
      <c r="C71" s="1" t="s">
        <v>43</v>
      </c>
      <c r="D71" s="1" t="s">
        <v>96</v>
      </c>
      <c r="E71" s="1">
        <v>0.35964359574972238</v>
      </c>
      <c r="F71" s="3">
        <v>26.250808715820312</v>
      </c>
      <c r="G71" s="1">
        <v>1</v>
      </c>
    </row>
    <row r="72" spans="1:7" x14ac:dyDescent="0.15">
      <c r="A72" s="1" t="s">
        <v>46</v>
      </c>
      <c r="B72" s="1" t="s">
        <v>6</v>
      </c>
      <c r="C72" s="1" t="s">
        <v>43</v>
      </c>
      <c r="D72" s="1" t="s">
        <v>97</v>
      </c>
      <c r="E72" s="1">
        <v>0.35964359574972238</v>
      </c>
      <c r="F72" s="3">
        <v>26.058528900146484</v>
      </c>
      <c r="G72" s="1">
        <v>2</v>
      </c>
    </row>
    <row r="73" spans="1:7" x14ac:dyDescent="0.15">
      <c r="A73" s="1" t="s">
        <v>47</v>
      </c>
      <c r="B73" s="1" t="s">
        <v>6</v>
      </c>
      <c r="C73" s="1" t="s">
        <v>43</v>
      </c>
      <c r="D73" s="1" t="s">
        <v>98</v>
      </c>
      <c r="E73" s="1">
        <v>0.35964359574972238</v>
      </c>
      <c r="F73" s="3">
        <v>26.038595199584961</v>
      </c>
      <c r="G73" s="1">
        <v>2</v>
      </c>
    </row>
    <row r="74" spans="1:7" x14ac:dyDescent="0.15">
      <c r="A74" s="1" t="s">
        <v>48</v>
      </c>
      <c r="B74" s="1" t="s">
        <v>6</v>
      </c>
      <c r="C74" s="1" t="s">
        <v>43</v>
      </c>
      <c r="D74" s="1" t="s">
        <v>99</v>
      </c>
      <c r="E74" s="1">
        <v>0.35964359574972238</v>
      </c>
      <c r="F74" s="3">
        <v>25.969409942626953</v>
      </c>
      <c r="G74" s="1">
        <v>2</v>
      </c>
    </row>
    <row r="75" spans="1:7" x14ac:dyDescent="0.15">
      <c r="A75" s="1" t="s">
        <v>49</v>
      </c>
      <c r="B75" s="1" t="s">
        <v>6</v>
      </c>
      <c r="C75" s="1" t="s">
        <v>43</v>
      </c>
      <c r="D75" s="1" t="s">
        <v>100</v>
      </c>
      <c r="E75" s="1">
        <v>0.35964359574972238</v>
      </c>
      <c r="F75" s="3">
        <v>26.589216232299805</v>
      </c>
      <c r="G75" s="1">
        <v>3</v>
      </c>
    </row>
    <row r="76" spans="1:7" x14ac:dyDescent="0.15">
      <c r="A76" s="1" t="s">
        <v>50</v>
      </c>
      <c r="B76" s="1" t="s">
        <v>6</v>
      </c>
      <c r="C76" s="1" t="s">
        <v>43</v>
      </c>
      <c r="D76" s="1" t="s">
        <v>101</v>
      </c>
      <c r="E76" s="1">
        <v>0.35964359574972238</v>
      </c>
      <c r="F76" s="3">
        <v>26.6685791015625</v>
      </c>
      <c r="G76" s="1">
        <v>3</v>
      </c>
    </row>
    <row r="77" spans="1:7" x14ac:dyDescent="0.15">
      <c r="A77" s="1" t="s">
        <v>51</v>
      </c>
      <c r="B77" s="1" t="s">
        <v>6</v>
      </c>
      <c r="C77" s="1" t="s">
        <v>43</v>
      </c>
      <c r="D77" s="1" t="s">
        <v>102</v>
      </c>
      <c r="E77" s="1">
        <v>0.35964359574972238</v>
      </c>
      <c r="F77" s="3">
        <v>26.751615524291992</v>
      </c>
      <c r="G77" s="1">
        <v>4</v>
      </c>
    </row>
    <row r="78" spans="1:7" x14ac:dyDescent="0.15">
      <c r="A78" s="1" t="s">
        <v>52</v>
      </c>
      <c r="B78" s="1" t="s">
        <v>6</v>
      </c>
      <c r="C78" s="1" t="s">
        <v>43</v>
      </c>
      <c r="D78" s="1" t="s">
        <v>103</v>
      </c>
      <c r="E78" s="1">
        <v>0.35964359574972238</v>
      </c>
      <c r="F78" s="3">
        <v>26.645254135131836</v>
      </c>
      <c r="G78" s="1">
        <v>4</v>
      </c>
    </row>
    <row r="79" spans="1:7" x14ac:dyDescent="0.15">
      <c r="A79" s="1" t="s">
        <v>53</v>
      </c>
      <c r="B79" s="1" t="s">
        <v>6</v>
      </c>
      <c r="C79" s="1" t="s">
        <v>43</v>
      </c>
      <c r="D79" s="1" t="s">
        <v>104</v>
      </c>
      <c r="E79" s="1">
        <v>0.35964359574972238</v>
      </c>
      <c r="F79" s="3">
        <v>26.307300567626953</v>
      </c>
      <c r="G79" s="1">
        <v>5</v>
      </c>
    </row>
    <row r="80" spans="1:7" x14ac:dyDescent="0.15">
      <c r="A80" s="1" t="s">
        <v>54</v>
      </c>
      <c r="B80" s="1" t="s">
        <v>6</v>
      </c>
      <c r="C80" s="1" t="s">
        <v>43</v>
      </c>
      <c r="D80" s="1" t="s">
        <v>105</v>
      </c>
      <c r="E80" s="1">
        <v>0.35964359574972238</v>
      </c>
      <c r="F80" s="3">
        <v>26.027988433837891</v>
      </c>
      <c r="G80" s="1">
        <v>5</v>
      </c>
    </row>
    <row r="81" spans="1:7" x14ac:dyDescent="0.15">
      <c r="A81" s="1" t="s">
        <v>55</v>
      </c>
      <c r="B81" s="1" t="s">
        <v>6</v>
      </c>
      <c r="C81" s="1" t="s">
        <v>43</v>
      </c>
      <c r="D81" s="1" t="s">
        <v>106</v>
      </c>
      <c r="E81" s="1">
        <v>0.35964359574972238</v>
      </c>
      <c r="F81" s="3">
        <v>27.446901321411133</v>
      </c>
      <c r="G81" s="1">
        <v>6</v>
      </c>
    </row>
    <row r="82" spans="1:7" x14ac:dyDescent="0.15">
      <c r="A82" s="1" t="s">
        <v>56</v>
      </c>
      <c r="B82" s="1" t="s">
        <v>6</v>
      </c>
      <c r="C82" s="1" t="s">
        <v>43</v>
      </c>
      <c r="D82" s="1" t="s">
        <v>107</v>
      </c>
      <c r="E82" s="1">
        <v>0.35964359574972238</v>
      </c>
      <c r="F82" s="3">
        <v>27.021413803100586</v>
      </c>
      <c r="G82" s="1">
        <v>6</v>
      </c>
    </row>
    <row r="83" spans="1:7" x14ac:dyDescent="0.15">
      <c r="A83" s="1" t="s">
        <v>57</v>
      </c>
      <c r="B83" s="1" t="s">
        <v>6</v>
      </c>
      <c r="C83" s="1" t="s">
        <v>43</v>
      </c>
      <c r="D83" s="1" t="s">
        <v>108</v>
      </c>
      <c r="E83" s="1">
        <v>0.35964359574972238</v>
      </c>
      <c r="F83" s="3">
        <v>25.854085922241211</v>
      </c>
      <c r="G83" s="1">
        <v>7</v>
      </c>
    </row>
    <row r="84" spans="1:7" x14ac:dyDescent="0.15">
      <c r="A84" s="1" t="s">
        <v>58</v>
      </c>
      <c r="B84" s="1" t="s">
        <v>6</v>
      </c>
      <c r="C84" s="1" t="s">
        <v>43</v>
      </c>
      <c r="D84" s="1" t="s">
        <v>109</v>
      </c>
      <c r="E84" s="1">
        <v>0.35964359574972238</v>
      </c>
      <c r="F84" s="3">
        <v>27.623443603515625</v>
      </c>
      <c r="G84" s="1">
        <v>7</v>
      </c>
    </row>
    <row r="85" spans="1:7" x14ac:dyDescent="0.15">
      <c r="A85" s="1" t="s">
        <v>59</v>
      </c>
      <c r="B85" s="1" t="s">
        <v>6</v>
      </c>
      <c r="C85" s="1" t="s">
        <v>43</v>
      </c>
      <c r="D85" s="1" t="s">
        <v>110</v>
      </c>
      <c r="E85" s="1">
        <v>0.35964359574972238</v>
      </c>
      <c r="F85" s="3">
        <v>27.9522705078125</v>
      </c>
      <c r="G85" s="1">
        <v>8</v>
      </c>
    </row>
    <row r="86" spans="1:7" x14ac:dyDescent="0.15">
      <c r="A86" s="1" t="s">
        <v>60</v>
      </c>
      <c r="B86" s="1" t="s">
        <v>6</v>
      </c>
      <c r="C86" s="1" t="s">
        <v>43</v>
      </c>
      <c r="D86" s="1" t="s">
        <v>111</v>
      </c>
      <c r="E86" s="1">
        <v>0.35964359574972238</v>
      </c>
      <c r="F86" s="3">
        <v>26.163196563720703</v>
      </c>
      <c r="G86" s="1">
        <v>8</v>
      </c>
    </row>
    <row r="87" spans="1:7" x14ac:dyDescent="0.15">
      <c r="A87" s="1" t="s">
        <v>61</v>
      </c>
      <c r="B87" s="1" t="s">
        <v>6</v>
      </c>
      <c r="C87" s="1" t="s">
        <v>43</v>
      </c>
      <c r="D87" s="1" t="s">
        <v>112</v>
      </c>
      <c r="E87" s="1">
        <v>0.35964359574972238</v>
      </c>
      <c r="F87" s="3">
        <v>26.379392623901367</v>
      </c>
      <c r="G87" s="1">
        <v>9</v>
      </c>
    </row>
    <row r="88" spans="1:7" x14ac:dyDescent="0.15">
      <c r="A88" s="1" t="s">
        <v>62</v>
      </c>
      <c r="B88" s="1" t="s">
        <v>6</v>
      </c>
      <c r="C88" s="1" t="s">
        <v>43</v>
      </c>
      <c r="D88" s="1" t="s">
        <v>113</v>
      </c>
      <c r="E88" s="1">
        <v>0.35964359574972238</v>
      </c>
      <c r="F88" s="3">
        <v>26.374273300170898</v>
      </c>
      <c r="G88" s="1">
        <v>9</v>
      </c>
    </row>
    <row r="89" spans="1:7" x14ac:dyDescent="0.15">
      <c r="A89" s="1" t="s">
        <v>63</v>
      </c>
      <c r="B89" s="1" t="s">
        <v>6</v>
      </c>
      <c r="C89" s="1" t="s">
        <v>43</v>
      </c>
      <c r="D89" s="1" t="s">
        <v>114</v>
      </c>
      <c r="E89" s="1">
        <v>0.35964359574972238</v>
      </c>
      <c r="F89" s="3">
        <v>26.340503692626953</v>
      </c>
      <c r="G89" s="1">
        <v>10</v>
      </c>
    </row>
    <row r="90" spans="1:7" x14ac:dyDescent="0.15">
      <c r="A90" s="1" t="s">
        <v>64</v>
      </c>
      <c r="B90" s="1" t="s">
        <v>6</v>
      </c>
      <c r="C90" s="1" t="s">
        <v>43</v>
      </c>
      <c r="D90" s="1" t="s">
        <v>115</v>
      </c>
      <c r="E90" s="1">
        <v>0.35964359574972238</v>
      </c>
      <c r="F90" s="3">
        <v>25.52655029296875</v>
      </c>
      <c r="G90" s="1">
        <v>10</v>
      </c>
    </row>
    <row r="91" spans="1:7" x14ac:dyDescent="0.15">
      <c r="A91" s="1" t="s">
        <v>65</v>
      </c>
      <c r="B91" s="1" t="s">
        <v>6</v>
      </c>
      <c r="C91" s="1" t="s">
        <v>43</v>
      </c>
      <c r="D91" s="1" t="s">
        <v>116</v>
      </c>
      <c r="E91" s="1">
        <v>0.35964359574972238</v>
      </c>
      <c r="F91" s="3">
        <v>25.534795761108398</v>
      </c>
      <c r="G91" s="1">
        <v>11</v>
      </c>
    </row>
    <row r="92" spans="1:7" x14ac:dyDescent="0.15">
      <c r="A92" s="1" t="s">
        <v>66</v>
      </c>
      <c r="B92" s="1" t="s">
        <v>6</v>
      </c>
      <c r="C92" s="1" t="s">
        <v>43</v>
      </c>
      <c r="D92" s="1" t="s">
        <v>117</v>
      </c>
      <c r="E92" s="1">
        <v>0.35964359574972238</v>
      </c>
      <c r="F92" s="3">
        <v>25.724761962890625</v>
      </c>
      <c r="G92" s="1">
        <v>11</v>
      </c>
    </row>
    <row r="93" spans="1:7" x14ac:dyDescent="0.15">
      <c r="A93" s="1" t="s">
        <v>67</v>
      </c>
      <c r="B93" s="1" t="s">
        <v>6</v>
      </c>
      <c r="C93" s="1" t="s">
        <v>43</v>
      </c>
      <c r="D93" s="1" t="s">
        <v>118</v>
      </c>
      <c r="E93" s="1">
        <v>0.35964359574972238</v>
      </c>
      <c r="F93" s="3">
        <v>25.344240188598633</v>
      </c>
      <c r="G93" s="1">
        <v>12</v>
      </c>
    </row>
    <row r="94" spans="1:7" x14ac:dyDescent="0.15">
      <c r="A94" s="1" t="s">
        <v>68</v>
      </c>
      <c r="B94" s="1" t="s">
        <v>6</v>
      </c>
      <c r="C94" s="1" t="s">
        <v>43</v>
      </c>
      <c r="D94" s="1" t="s">
        <v>119</v>
      </c>
      <c r="E94" s="1">
        <v>0.35964359574972238</v>
      </c>
      <c r="F94" s="3">
        <v>25.47972297668457</v>
      </c>
      <c r="G94" s="1">
        <v>12</v>
      </c>
    </row>
    <row r="95" spans="1:7" x14ac:dyDescent="0.15">
      <c r="A95" s="1" t="s">
        <v>69</v>
      </c>
      <c r="B95" s="1" t="s">
        <v>6</v>
      </c>
      <c r="C95" s="1" t="s">
        <v>43</v>
      </c>
      <c r="D95" s="1" t="s">
        <v>120</v>
      </c>
      <c r="E95" s="1">
        <v>0.35964359574972238</v>
      </c>
      <c r="F95" s="3">
        <v>26.274456024169922</v>
      </c>
      <c r="G95" s="1">
        <v>13</v>
      </c>
    </row>
    <row r="96" spans="1:7" x14ac:dyDescent="0.15">
      <c r="A96" s="1" t="s">
        <v>70</v>
      </c>
      <c r="B96" s="1" t="s">
        <v>6</v>
      </c>
      <c r="C96" s="1" t="s">
        <v>43</v>
      </c>
      <c r="D96" s="1" t="s">
        <v>121</v>
      </c>
      <c r="E96" s="1">
        <v>0.35964359574972238</v>
      </c>
      <c r="F96" s="3">
        <v>26.348711013793945</v>
      </c>
      <c r="G96" s="1">
        <v>13</v>
      </c>
    </row>
    <row r="97" spans="1:7" x14ac:dyDescent="0.15">
      <c r="A97" s="1" t="s">
        <v>71</v>
      </c>
      <c r="B97" s="1" t="s">
        <v>6</v>
      </c>
      <c r="C97" s="1" t="s">
        <v>43</v>
      </c>
      <c r="D97" s="1" t="s">
        <v>122</v>
      </c>
      <c r="E97" s="1">
        <v>0.35964359574972238</v>
      </c>
      <c r="F97" s="3">
        <v>25.76954460144043</v>
      </c>
      <c r="G97" s="1">
        <v>14</v>
      </c>
    </row>
    <row r="98" spans="1:7" x14ac:dyDescent="0.15">
      <c r="A98" s="1" t="s">
        <v>72</v>
      </c>
      <c r="B98" s="1" t="s">
        <v>6</v>
      </c>
      <c r="C98" s="1" t="s">
        <v>43</v>
      </c>
      <c r="D98" s="1" t="s">
        <v>123</v>
      </c>
      <c r="E98" s="1">
        <v>0.35964359574972238</v>
      </c>
      <c r="F98" s="3">
        <v>26.193435668945312</v>
      </c>
      <c r="G98" s="1">
        <v>14</v>
      </c>
    </row>
    <row r="99" spans="1:7" x14ac:dyDescent="0.15">
      <c r="A99" s="1" t="s">
        <v>73</v>
      </c>
      <c r="B99" s="1" t="s">
        <v>6</v>
      </c>
      <c r="C99" s="1" t="s">
        <v>43</v>
      </c>
      <c r="D99" s="1" t="s">
        <v>38</v>
      </c>
      <c r="E99" s="1">
        <v>0.35964359574972238</v>
      </c>
      <c r="F99" s="1" t="s">
        <v>39</v>
      </c>
      <c r="G99" s="1"/>
    </row>
    <row r="100" spans="1:7" x14ac:dyDescent="0.15">
      <c r="A100" s="1" t="s">
        <v>74</v>
      </c>
      <c r="B100" s="1" t="s">
        <v>6</v>
      </c>
      <c r="C100" s="1" t="s">
        <v>43</v>
      </c>
      <c r="D100" s="1" t="s">
        <v>38</v>
      </c>
      <c r="E100" s="1">
        <v>0.35964359574972238</v>
      </c>
      <c r="F100" s="1" t="s">
        <v>39</v>
      </c>
      <c r="G100" s="1"/>
    </row>
  </sheetData>
  <pageMargins left="0.7" right="0.7" top="0.75" bottom="0.75" header="0.3" footer="0.3"/>
  <pageSetup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6"/>
  <sheetViews>
    <sheetView zoomScale="90" zoomScaleNormal="90" zoomScalePageLayoutView="90" workbookViewId="0">
      <selection activeCell="M25" sqref="M25"/>
    </sheetView>
  </sheetViews>
  <sheetFormatPr baseColWidth="10" defaultColWidth="8.83203125" defaultRowHeight="14" x14ac:dyDescent="0.15"/>
  <sheetData>
    <row r="1" spans="1:13" x14ac:dyDescent="0.15">
      <c r="A1" s="13" t="s">
        <v>144</v>
      </c>
      <c r="B1" s="13"/>
      <c r="C1" s="13" t="s">
        <v>0</v>
      </c>
      <c r="D1" s="4" t="s">
        <v>1</v>
      </c>
      <c r="E1" s="13" t="s">
        <v>140</v>
      </c>
      <c r="F1" s="13" t="s">
        <v>3</v>
      </c>
      <c r="G1" s="13" t="s">
        <v>2</v>
      </c>
      <c r="H1" s="13" t="s">
        <v>125</v>
      </c>
      <c r="I1" s="13" t="s">
        <v>126</v>
      </c>
      <c r="K1" s="5" t="str">
        <f>D2</f>
        <v>TGF-9-2-16_1</v>
      </c>
      <c r="L1" s="4"/>
      <c r="M1" s="1"/>
    </row>
    <row r="2" spans="1:13" x14ac:dyDescent="0.15">
      <c r="A2" t="s">
        <v>4</v>
      </c>
      <c r="B2" t="s">
        <v>142</v>
      </c>
      <c r="C2" t="s">
        <v>141</v>
      </c>
      <c r="D2" s="1" t="s">
        <v>94</v>
      </c>
      <c r="E2" t="s">
        <v>142</v>
      </c>
      <c r="F2">
        <v>0.45007749446607254</v>
      </c>
      <c r="G2" s="17">
        <v>30.995344161987305</v>
      </c>
      <c r="H2" s="1">
        <v>1</v>
      </c>
      <c r="I2" s="14">
        <f t="shared" ref="I2:I31" si="0">F35-G2</f>
        <v>-3.5482120513916016</v>
      </c>
      <c r="K2" s="6" t="s">
        <v>127</v>
      </c>
      <c r="L2" s="3">
        <f>2^(AVERAGE(I2:I4)-AVERAGE(I$2:I$4))</f>
        <v>1</v>
      </c>
      <c r="M2" s="1"/>
    </row>
    <row r="3" spans="1:13" x14ac:dyDescent="0.15">
      <c r="A3" t="s">
        <v>8</v>
      </c>
      <c r="B3" t="s">
        <v>142</v>
      </c>
      <c r="C3" t="s">
        <v>141</v>
      </c>
      <c r="D3" s="1" t="s">
        <v>95</v>
      </c>
      <c r="E3" t="s">
        <v>142</v>
      </c>
      <c r="F3">
        <v>0.45007749446607254</v>
      </c>
      <c r="G3" s="17">
        <v>31.128746032714844</v>
      </c>
      <c r="H3" s="1">
        <v>1</v>
      </c>
      <c r="I3" s="14">
        <f t="shared" si="0"/>
        <v>-4.1103668212890625</v>
      </c>
      <c r="J3" s="7"/>
      <c r="K3" s="8" t="s">
        <v>128</v>
      </c>
      <c r="L3" s="3">
        <f>2^(AVERAGE(I5:I7)-AVERAGE(I$2:I$4))</f>
        <v>2.2813161363904175</v>
      </c>
      <c r="M3" s="1"/>
    </row>
    <row r="4" spans="1:13" x14ac:dyDescent="0.15">
      <c r="A4" t="s">
        <v>9</v>
      </c>
      <c r="B4" t="s">
        <v>142</v>
      </c>
      <c r="C4" t="s">
        <v>141</v>
      </c>
      <c r="D4" s="1" t="s">
        <v>96</v>
      </c>
      <c r="E4" t="s">
        <v>142</v>
      </c>
      <c r="F4">
        <v>0.45007749446607254</v>
      </c>
      <c r="G4" s="17">
        <v>30.388830184936523</v>
      </c>
      <c r="H4" s="1">
        <v>1</v>
      </c>
      <c r="I4" s="14">
        <f t="shared" si="0"/>
        <v>-4.1380214691162109</v>
      </c>
      <c r="J4" s="7" t="s">
        <v>129</v>
      </c>
      <c r="K4" s="6"/>
      <c r="L4" s="3">
        <f>2^(AVERAGE(I8:I9)-AVERAGE(I$2:I$4))</f>
        <v>0.42838789486336104</v>
      </c>
      <c r="M4" s="1"/>
    </row>
    <row r="5" spans="1:13" x14ac:dyDescent="0.15">
      <c r="A5" t="s">
        <v>10</v>
      </c>
      <c r="B5" t="s">
        <v>142</v>
      </c>
      <c r="C5" t="s">
        <v>141</v>
      </c>
      <c r="D5" s="1" t="s">
        <v>97</v>
      </c>
      <c r="E5" t="s">
        <v>142</v>
      </c>
      <c r="F5">
        <v>0.45007749446607254</v>
      </c>
      <c r="G5" s="17">
        <v>28.761310577392578</v>
      </c>
      <c r="H5" s="1">
        <v>2</v>
      </c>
      <c r="I5" s="14">
        <f t="shared" si="0"/>
        <v>-2.7027816772460938</v>
      </c>
      <c r="J5" s="7" t="s">
        <v>130</v>
      </c>
      <c r="K5" s="6"/>
      <c r="L5" s="3">
        <f>2^(AVERAGE(I10:I11)-AVERAGE(I$2:I$4))</f>
        <v>0.85113424147502925</v>
      </c>
      <c r="M5" s="1"/>
    </row>
    <row r="6" spans="1:13" x14ac:dyDescent="0.15">
      <c r="A6" t="s">
        <v>11</v>
      </c>
      <c r="B6" t="s">
        <v>142</v>
      </c>
      <c r="C6" t="s">
        <v>141</v>
      </c>
      <c r="D6" s="1" t="s">
        <v>98</v>
      </c>
      <c r="E6" t="s">
        <v>142</v>
      </c>
      <c r="F6">
        <v>0.45007749446607254</v>
      </c>
      <c r="G6" s="17">
        <v>28.696094512939453</v>
      </c>
      <c r="H6" s="1">
        <v>2</v>
      </c>
      <c r="I6" s="14">
        <f t="shared" si="0"/>
        <v>-2.6574993133544922</v>
      </c>
      <c r="J6" s="7" t="s">
        <v>131</v>
      </c>
      <c r="K6" s="6"/>
      <c r="L6" s="3">
        <f>2^(AVERAGE(I12:I13)-AVERAGE(I$2:I$4))</f>
        <v>0.84041165689535025</v>
      </c>
      <c r="M6" s="1"/>
    </row>
    <row r="7" spans="1:13" x14ac:dyDescent="0.15">
      <c r="A7" t="s">
        <v>12</v>
      </c>
      <c r="B7" t="s">
        <v>142</v>
      </c>
      <c r="C7" t="s">
        <v>141</v>
      </c>
      <c r="D7" s="1" t="s">
        <v>99</v>
      </c>
      <c r="E7" t="s">
        <v>142</v>
      </c>
      <c r="F7">
        <v>0.45007749446607254</v>
      </c>
      <c r="G7" s="17">
        <v>28.836130142211914</v>
      </c>
      <c r="H7" s="1">
        <v>2</v>
      </c>
      <c r="I7" s="14">
        <f t="shared" si="0"/>
        <v>-2.8667201995849609</v>
      </c>
      <c r="J7" s="7" t="s">
        <v>132</v>
      </c>
      <c r="K7" s="6"/>
      <c r="L7" s="3">
        <f>2^(AVERAGE(I14:I15)-AVERAGE(I$2:I$4))</f>
        <v>1.0008270783614306</v>
      </c>
      <c r="M7" s="1"/>
    </row>
    <row r="8" spans="1:13" x14ac:dyDescent="0.15">
      <c r="A8" t="s">
        <v>13</v>
      </c>
      <c r="B8" t="s">
        <v>142</v>
      </c>
      <c r="C8" t="s">
        <v>141</v>
      </c>
      <c r="D8" s="1" t="s">
        <v>100</v>
      </c>
      <c r="E8" t="s">
        <v>142</v>
      </c>
      <c r="F8">
        <v>0.45007749446607254</v>
      </c>
      <c r="G8" s="17">
        <v>31.699493408203125</v>
      </c>
      <c r="H8" s="1">
        <v>3</v>
      </c>
      <c r="I8" s="14">
        <f t="shared" si="0"/>
        <v>-5.1102771759033203</v>
      </c>
      <c r="J8" s="9" t="s">
        <v>133</v>
      </c>
      <c r="K8" s="1"/>
      <c r="L8" s="3">
        <f>2^(AVERAGE(I16:I17)-AVERAGE(I$2:I$4))</f>
        <v>0.88269736359785889</v>
      </c>
      <c r="M8" s="1"/>
    </row>
    <row r="9" spans="1:13" x14ac:dyDescent="0.15">
      <c r="A9" t="s">
        <v>14</v>
      </c>
      <c r="B9" t="s">
        <v>142</v>
      </c>
      <c r="C9" t="s">
        <v>141</v>
      </c>
      <c r="D9" s="1" t="s">
        <v>101</v>
      </c>
      <c r="E9" t="s">
        <v>142</v>
      </c>
      <c r="F9">
        <v>0.45007749446607254</v>
      </c>
      <c r="G9" s="17">
        <v>31.868722915649414</v>
      </c>
      <c r="H9" s="1">
        <v>3</v>
      </c>
      <c r="I9" s="14">
        <f t="shared" si="0"/>
        <v>-5.2001438140869141</v>
      </c>
      <c r="J9" s="9" t="s">
        <v>134</v>
      </c>
      <c r="K9" s="1"/>
      <c r="L9" s="3">
        <f>2^(AVERAGE(I18:I19)-AVERAGE(I$2:I$4))</f>
        <v>0.6534151638152681</v>
      </c>
      <c r="M9" s="1"/>
    </row>
    <row r="10" spans="1:13" x14ac:dyDescent="0.15">
      <c r="A10" t="s">
        <v>15</v>
      </c>
      <c r="B10" t="s">
        <v>142</v>
      </c>
      <c r="C10" t="s">
        <v>141</v>
      </c>
      <c r="D10" s="1" t="s">
        <v>102</v>
      </c>
      <c r="E10" t="s">
        <v>142</v>
      </c>
      <c r="F10">
        <v>0.45007749446607254</v>
      </c>
      <c r="G10" s="17">
        <v>30.794658660888672</v>
      </c>
      <c r="H10" s="1">
        <v>4</v>
      </c>
      <c r="I10" s="14">
        <f t="shared" si="0"/>
        <v>-4.0430431365966797</v>
      </c>
      <c r="J10" s="7" t="s">
        <v>129</v>
      </c>
      <c r="K10" s="9" t="s">
        <v>128</v>
      </c>
      <c r="L10" s="3">
        <f>2^(AVERAGE(I20:I21)-AVERAGE(I$2:I$4))</f>
        <v>1.6017299321862046</v>
      </c>
      <c r="M10" s="1"/>
    </row>
    <row r="11" spans="1:13" x14ac:dyDescent="0.15">
      <c r="A11" t="s">
        <v>16</v>
      </c>
      <c r="B11" t="s">
        <v>142</v>
      </c>
      <c r="C11" t="s">
        <v>141</v>
      </c>
      <c r="D11" s="1" t="s">
        <v>103</v>
      </c>
      <c r="E11" t="s">
        <v>142</v>
      </c>
      <c r="F11">
        <v>0.45007749446607254</v>
      </c>
      <c r="G11" s="17">
        <v>30.931694030761719</v>
      </c>
      <c r="H11" s="1">
        <v>4</v>
      </c>
      <c r="I11" s="14">
        <f t="shared" si="0"/>
        <v>-4.2864398956298828</v>
      </c>
      <c r="J11" s="7" t="s">
        <v>130</v>
      </c>
      <c r="K11" s="9" t="s">
        <v>128</v>
      </c>
      <c r="L11" s="3">
        <f>2^(AVERAGE(I22:I23)-AVERAGE(I$2:I$4))</f>
        <v>2.6542826636013523</v>
      </c>
      <c r="M11" s="1"/>
    </row>
    <row r="12" spans="1:13" x14ac:dyDescent="0.15">
      <c r="A12" t="s">
        <v>17</v>
      </c>
      <c r="B12" t="s">
        <v>142</v>
      </c>
      <c r="C12" t="s">
        <v>141</v>
      </c>
      <c r="D12" s="1" t="s">
        <v>104</v>
      </c>
      <c r="E12" t="s">
        <v>142</v>
      </c>
      <c r="F12">
        <v>0.45007749446607254</v>
      </c>
      <c r="G12" s="17">
        <v>30.82579231262207</v>
      </c>
      <c r="H12" s="1">
        <v>5</v>
      </c>
      <c r="I12" s="14">
        <f t="shared" si="0"/>
        <v>-4.5184917449951172</v>
      </c>
      <c r="J12" s="7" t="s">
        <v>131</v>
      </c>
      <c r="K12" s="9" t="s">
        <v>128</v>
      </c>
      <c r="L12" s="3">
        <f>2^(AVERAGE(I24:I25)-AVERAGE(I$2:I$4))</f>
        <v>2.627223816696822</v>
      </c>
      <c r="M12" s="1"/>
    </row>
    <row r="13" spans="1:13" x14ac:dyDescent="0.15">
      <c r="A13" t="s">
        <v>18</v>
      </c>
      <c r="B13" t="s">
        <v>142</v>
      </c>
      <c r="C13" t="s">
        <v>141</v>
      </c>
      <c r="D13" s="1" t="s">
        <v>105</v>
      </c>
      <c r="E13" t="s">
        <v>142</v>
      </c>
      <c r="F13">
        <v>0.45007749446607254</v>
      </c>
      <c r="G13" s="17">
        <v>29.875560760498047</v>
      </c>
      <c r="H13" s="1">
        <v>5</v>
      </c>
      <c r="I13" s="14">
        <f t="shared" si="0"/>
        <v>-3.8475723266601562</v>
      </c>
      <c r="J13" s="7" t="s">
        <v>132</v>
      </c>
      <c r="K13" s="9" t="s">
        <v>128</v>
      </c>
      <c r="L13" s="3">
        <f>2^(AVERAGE(I26:I27)-AVERAGE(I$2:I$4))</f>
        <v>2.8496877727445162</v>
      </c>
      <c r="M13" s="1"/>
    </row>
    <row r="14" spans="1:13" x14ac:dyDescent="0.15">
      <c r="A14" t="s">
        <v>19</v>
      </c>
      <c r="B14" t="s">
        <v>142</v>
      </c>
      <c r="C14" t="s">
        <v>141</v>
      </c>
      <c r="D14" s="1" t="s">
        <v>106</v>
      </c>
      <c r="E14" t="s">
        <v>142</v>
      </c>
      <c r="F14">
        <v>0.45007749446607254</v>
      </c>
      <c r="G14" s="17">
        <v>31.062196731567383</v>
      </c>
      <c r="H14" s="1">
        <v>6</v>
      </c>
      <c r="I14" s="14">
        <f t="shared" si="0"/>
        <v>-3.61529541015625</v>
      </c>
      <c r="J14" s="9" t="s">
        <v>133</v>
      </c>
      <c r="K14" s="9" t="s">
        <v>128</v>
      </c>
      <c r="L14" s="3">
        <f>2^(AVERAGE(I28:I29)-AVERAGE(I$2:I$4))</f>
        <v>2.538708783453214</v>
      </c>
      <c r="M14" s="1"/>
    </row>
    <row r="15" spans="1:13" x14ac:dyDescent="0.15">
      <c r="A15" t="s">
        <v>20</v>
      </c>
      <c r="B15" t="s">
        <v>142</v>
      </c>
      <c r="C15" t="s">
        <v>141</v>
      </c>
      <c r="D15" s="1" t="s">
        <v>107</v>
      </c>
      <c r="E15" t="s">
        <v>142</v>
      </c>
      <c r="F15">
        <v>0.45007749446607254</v>
      </c>
      <c r="G15" s="17">
        <v>31.268133163452148</v>
      </c>
      <c r="H15" s="1">
        <v>6</v>
      </c>
      <c r="I15" s="14">
        <f t="shared" si="0"/>
        <v>-4.2467193603515625</v>
      </c>
      <c r="J15" s="9" t="s">
        <v>134</v>
      </c>
      <c r="K15" s="9" t="s">
        <v>128</v>
      </c>
      <c r="L15" s="3">
        <f>2^(AVERAGE(I30:I31)-AVERAGE(I$2:I$4))</f>
        <v>2.3178425080065614</v>
      </c>
      <c r="M15" s="1"/>
    </row>
    <row r="16" spans="1:13" x14ac:dyDescent="0.15">
      <c r="A16" t="s">
        <v>21</v>
      </c>
      <c r="B16" t="s">
        <v>142</v>
      </c>
      <c r="C16" t="s">
        <v>141</v>
      </c>
      <c r="D16" s="1" t="s">
        <v>108</v>
      </c>
      <c r="E16" t="s">
        <v>142</v>
      </c>
      <c r="F16">
        <v>0.45007749446607254</v>
      </c>
      <c r="G16" s="17">
        <v>29.971622467041016</v>
      </c>
      <c r="H16" s="1">
        <v>7</v>
      </c>
      <c r="I16" s="14">
        <f t="shared" si="0"/>
        <v>-4.1175365447998047</v>
      </c>
      <c r="J16" s="1"/>
      <c r="K16" s="1"/>
      <c r="L16" s="1"/>
      <c r="M16" s="1"/>
    </row>
    <row r="17" spans="1:13" x14ac:dyDescent="0.15">
      <c r="A17" t="s">
        <v>22</v>
      </c>
      <c r="B17" t="s">
        <v>142</v>
      </c>
      <c r="C17" t="s">
        <v>141</v>
      </c>
      <c r="D17" s="1" t="s">
        <v>109</v>
      </c>
      <c r="E17" t="s">
        <v>142</v>
      </c>
      <c r="F17">
        <v>0.45007749446607254</v>
      </c>
      <c r="G17" s="17">
        <v>31.730325698852539</v>
      </c>
      <c r="H17" s="1">
        <v>7</v>
      </c>
      <c r="I17" s="14">
        <f t="shared" si="0"/>
        <v>-4.1068820953369141</v>
      </c>
      <c r="J17" s="7"/>
      <c r="K17" s="8"/>
      <c r="L17" s="9" t="s">
        <v>135</v>
      </c>
      <c r="M17" s="9" t="s">
        <v>136</v>
      </c>
    </row>
    <row r="18" spans="1:13" x14ac:dyDescent="0.15">
      <c r="A18" t="s">
        <v>23</v>
      </c>
      <c r="B18" t="s">
        <v>142</v>
      </c>
      <c r="C18" t="s">
        <v>141</v>
      </c>
      <c r="D18" s="1" t="s">
        <v>110</v>
      </c>
      <c r="E18" t="s">
        <v>142</v>
      </c>
      <c r="F18">
        <v>0.45007749446607254</v>
      </c>
      <c r="G18" s="17">
        <v>32.321422576904297</v>
      </c>
      <c r="H18" s="1">
        <v>8</v>
      </c>
      <c r="I18" s="14">
        <f t="shared" si="0"/>
        <v>-4.3691520690917969</v>
      </c>
      <c r="J18" s="7"/>
      <c r="K18" s="8" t="s">
        <v>128</v>
      </c>
      <c r="L18" s="10">
        <f>TTEST($I$2:$I$4,I5:I7,2,2)</f>
        <v>4.1832988131870735E-3</v>
      </c>
      <c r="M18" s="15">
        <f>TTEST($I$5:$I$7,I5:I7,2,2)</f>
        <v>1</v>
      </c>
    </row>
    <row r="19" spans="1:13" x14ac:dyDescent="0.15">
      <c r="A19" t="s">
        <v>24</v>
      </c>
      <c r="B19" t="s">
        <v>142</v>
      </c>
      <c r="C19" t="s">
        <v>141</v>
      </c>
      <c r="D19" s="1" t="s">
        <v>111</v>
      </c>
      <c r="E19" t="s">
        <v>142</v>
      </c>
      <c r="F19">
        <v>0.45007749446607254</v>
      </c>
      <c r="G19" s="17">
        <v>30.886301040649414</v>
      </c>
      <c r="H19" s="1">
        <v>8</v>
      </c>
      <c r="I19" s="14">
        <f t="shared" si="0"/>
        <v>-4.7231044769287109</v>
      </c>
      <c r="J19" s="7" t="s">
        <v>129</v>
      </c>
      <c r="K19" s="6"/>
      <c r="L19" s="10">
        <f>TTEST($I$2:$I$4,I8:I9,2,2)</f>
        <v>1.6398315614249058E-2</v>
      </c>
      <c r="M19" s="11">
        <f>TTEST($I$5:$I$7,I8:I9,2,2)</f>
        <v>1.0872365169277403E-4</v>
      </c>
    </row>
    <row r="20" spans="1:13" x14ac:dyDescent="0.15">
      <c r="A20" t="s">
        <v>25</v>
      </c>
      <c r="B20" t="s">
        <v>142</v>
      </c>
      <c r="C20" t="s">
        <v>141</v>
      </c>
      <c r="D20" s="1" t="s">
        <v>112</v>
      </c>
      <c r="E20" t="s">
        <v>142</v>
      </c>
      <c r="F20">
        <v>0.45007749446607254</v>
      </c>
      <c r="G20" s="17">
        <v>29.433788299560547</v>
      </c>
      <c r="H20" s="1">
        <v>9</v>
      </c>
      <c r="I20" s="14">
        <f t="shared" si="0"/>
        <v>-3.0543956756591797</v>
      </c>
      <c r="J20" s="7" t="s">
        <v>130</v>
      </c>
      <c r="K20" s="6"/>
      <c r="L20" s="15">
        <f>TTEST($I$2:$I$4,I10:I11,2,2)</f>
        <v>0.44348152973350036</v>
      </c>
      <c r="M20" s="11">
        <f>TTEST($I$5:$I$7,I10:I11,2,2)</f>
        <v>1.3656316248396273E-3</v>
      </c>
    </row>
    <row r="21" spans="1:13" x14ac:dyDescent="0.15">
      <c r="A21" t="s">
        <v>26</v>
      </c>
      <c r="B21" t="s">
        <v>142</v>
      </c>
      <c r="C21" t="s">
        <v>141</v>
      </c>
      <c r="D21" s="1" t="s">
        <v>113</v>
      </c>
      <c r="E21" t="s">
        <v>142</v>
      </c>
      <c r="F21">
        <v>0.45007749446607254</v>
      </c>
      <c r="G21" s="17">
        <v>29.825016021728516</v>
      </c>
      <c r="H21" s="1">
        <v>9</v>
      </c>
      <c r="I21" s="14">
        <f t="shared" si="0"/>
        <v>-3.4507427215576172</v>
      </c>
      <c r="J21" s="7" t="s">
        <v>131</v>
      </c>
      <c r="K21" s="6"/>
      <c r="L21" s="15">
        <f>TTEST($I$2:$I$4,I12:I13,2,2)</f>
        <v>0.52776493514319356</v>
      </c>
      <c r="M21" s="11">
        <f>TTEST($I$5:$I$7,I12:I13,2,2)</f>
        <v>1.1982029464482197E-2</v>
      </c>
    </row>
    <row r="22" spans="1:13" x14ac:dyDescent="0.15">
      <c r="A22" t="s">
        <v>27</v>
      </c>
      <c r="B22" t="s">
        <v>142</v>
      </c>
      <c r="C22" t="s">
        <v>141</v>
      </c>
      <c r="D22" s="1" t="s">
        <v>114</v>
      </c>
      <c r="E22" t="s">
        <v>142</v>
      </c>
      <c r="F22">
        <v>0.45007749446607254</v>
      </c>
      <c r="G22" s="17">
        <v>28.915712356567383</v>
      </c>
      <c r="H22" s="1">
        <v>10</v>
      </c>
      <c r="I22" s="14">
        <f t="shared" si="0"/>
        <v>-2.5752086639404297</v>
      </c>
      <c r="J22" s="7" t="s">
        <v>132</v>
      </c>
      <c r="K22" s="6"/>
      <c r="L22" s="15">
        <f>TTEST($I$2:$I$4,I14:I15,2,2)</f>
        <v>0.99743580302104751</v>
      </c>
      <c r="M22" s="11">
        <f>TTEST($I$5:$I$7,I14:I15,2,2)</f>
        <v>1.750652237736109E-2</v>
      </c>
    </row>
    <row r="23" spans="1:13" x14ac:dyDescent="0.15">
      <c r="A23" t="s">
        <v>28</v>
      </c>
      <c r="B23" t="s">
        <v>142</v>
      </c>
      <c r="C23" t="s">
        <v>141</v>
      </c>
      <c r="D23" s="1" t="s">
        <v>115</v>
      </c>
      <c r="E23" t="s">
        <v>142</v>
      </c>
      <c r="F23">
        <v>0.45007749446607254</v>
      </c>
      <c r="G23" s="17">
        <v>27.99909782409668</v>
      </c>
      <c r="H23" s="1">
        <v>10</v>
      </c>
      <c r="I23" s="14">
        <f t="shared" si="0"/>
        <v>-2.4725475311279297</v>
      </c>
      <c r="J23" s="9" t="s">
        <v>133</v>
      </c>
      <c r="K23" s="1"/>
      <c r="L23" s="15">
        <f>TTEST($I$2:$I$4,I16:I17,2,2)</f>
        <v>0.52060506777689453</v>
      </c>
      <c r="M23" s="11">
        <f>TTEST($I$5:$I$7,I16:I17,2,2)</f>
        <v>4.693768764143554E-4</v>
      </c>
    </row>
    <row r="24" spans="1:13" x14ac:dyDescent="0.15">
      <c r="A24" t="s">
        <v>29</v>
      </c>
      <c r="B24" t="s">
        <v>142</v>
      </c>
      <c r="C24" t="s">
        <v>141</v>
      </c>
      <c r="D24" s="1" t="s">
        <v>116</v>
      </c>
      <c r="E24" t="s">
        <v>142</v>
      </c>
      <c r="F24">
        <v>0.45007749446607254</v>
      </c>
      <c r="G24" s="17">
        <v>27.957036972045898</v>
      </c>
      <c r="H24" s="1">
        <v>11</v>
      </c>
      <c r="I24" s="14">
        <f t="shared" si="0"/>
        <v>-2.4222412109375</v>
      </c>
      <c r="J24" s="9" t="s">
        <v>134</v>
      </c>
      <c r="K24" s="1"/>
      <c r="L24" s="15">
        <f>TTEST($I$2:$I$4,I18:I19,2,2)</f>
        <v>0.11679463075310448</v>
      </c>
      <c r="M24" s="11">
        <f>TTEST($I$5:$I$7,I18:I19,2,2)</f>
        <v>1.3718844083428626E-3</v>
      </c>
    </row>
    <row r="25" spans="1:13" x14ac:dyDescent="0.15">
      <c r="A25" t="s">
        <v>30</v>
      </c>
      <c r="B25" t="s">
        <v>142</v>
      </c>
      <c r="C25" t="s">
        <v>141</v>
      </c>
      <c r="D25" s="1" t="s">
        <v>117</v>
      </c>
      <c r="E25" t="s">
        <v>142</v>
      </c>
      <c r="F25">
        <v>0.45007749446607254</v>
      </c>
      <c r="G25" s="17">
        <v>28.379842758178711</v>
      </c>
      <c r="H25" s="1">
        <v>11</v>
      </c>
      <c r="I25" s="14">
        <f t="shared" si="0"/>
        <v>-2.6550807952880859</v>
      </c>
      <c r="J25" s="7" t="s">
        <v>129</v>
      </c>
      <c r="K25" s="9" t="s">
        <v>128</v>
      </c>
      <c r="L25" s="15">
        <f>TTEST($I$2:$I$4,I20:I21,2,2)</f>
        <v>9.994899883277146E-2</v>
      </c>
      <c r="M25" s="15">
        <f>TTEST($I$5:$I$7,I20:I21,2,2)</f>
        <v>5.6770605465236851E-2</v>
      </c>
    </row>
    <row r="26" spans="1:13" x14ac:dyDescent="0.15">
      <c r="A26" t="s">
        <v>31</v>
      </c>
      <c r="B26" t="s">
        <v>142</v>
      </c>
      <c r="C26" t="s">
        <v>141</v>
      </c>
      <c r="D26" s="1" t="s">
        <v>118</v>
      </c>
      <c r="E26" t="s">
        <v>142</v>
      </c>
      <c r="F26">
        <v>0.45007749446607254</v>
      </c>
      <c r="G26" s="17">
        <v>27.958499908447266</v>
      </c>
      <c r="H26" s="1">
        <v>12</v>
      </c>
      <c r="I26" s="14">
        <f t="shared" si="0"/>
        <v>-2.6142597198486328</v>
      </c>
      <c r="J26" s="7" t="s">
        <v>130</v>
      </c>
      <c r="K26" s="9" t="s">
        <v>128</v>
      </c>
      <c r="L26" s="10">
        <f>TTEST($I$2:$I$4,I22:I23,2,2)</f>
        <v>1.1191171836268915E-2</v>
      </c>
      <c r="M26" s="15">
        <f>TTEST($I$5:$I$7,I22:I23,2,2)</f>
        <v>9.4749873584204475E-2</v>
      </c>
    </row>
    <row r="27" spans="1:13" x14ac:dyDescent="0.15">
      <c r="A27" t="s">
        <v>32</v>
      </c>
      <c r="B27" t="s">
        <v>142</v>
      </c>
      <c r="C27" t="s">
        <v>141</v>
      </c>
      <c r="D27" s="1" t="s">
        <v>119</v>
      </c>
      <c r="E27" t="s">
        <v>142</v>
      </c>
      <c r="F27">
        <v>0.45007749446607254</v>
      </c>
      <c r="G27" s="17">
        <v>27.708255767822266</v>
      </c>
      <c r="H27" s="1">
        <v>12</v>
      </c>
      <c r="I27" s="14">
        <f t="shared" si="0"/>
        <v>-2.2285327911376953</v>
      </c>
      <c r="J27" s="7" t="s">
        <v>131</v>
      </c>
      <c r="K27" s="9" t="s">
        <v>128</v>
      </c>
      <c r="L27" s="10">
        <f>TTEST($I$2:$I$4,I24:I25,2,2)</f>
        <v>1.3094111634924181E-2</v>
      </c>
      <c r="M27" s="15">
        <f>TTEST($I$5:$I$7,I24:I25,2,2)</f>
        <v>0.18664293426703629</v>
      </c>
    </row>
    <row r="28" spans="1:13" x14ac:dyDescent="0.15">
      <c r="A28" t="s">
        <v>33</v>
      </c>
      <c r="B28" t="s">
        <v>142</v>
      </c>
      <c r="C28" t="s">
        <v>141</v>
      </c>
      <c r="D28" s="1" t="s">
        <v>120</v>
      </c>
      <c r="E28" t="s">
        <v>142</v>
      </c>
      <c r="F28">
        <v>0.45007749446607254</v>
      </c>
      <c r="G28" s="17">
        <v>28.901132583618164</v>
      </c>
      <c r="H28" s="1">
        <v>13</v>
      </c>
      <c r="I28" s="14">
        <f t="shared" si="0"/>
        <v>-2.6266765594482422</v>
      </c>
      <c r="J28" s="7" t="s">
        <v>132</v>
      </c>
      <c r="K28" s="9" t="s">
        <v>128</v>
      </c>
      <c r="L28" s="10">
        <f>TTEST($I$2:$I$4,I26:I27,2,2)</f>
        <v>1.3322410034791291E-2</v>
      </c>
      <c r="M28" s="15">
        <f>TTEST($I$5:$I$7,I26:I27,2,2)</f>
        <v>0.1478574469369853</v>
      </c>
    </row>
    <row r="29" spans="1:13" x14ac:dyDescent="0.15">
      <c r="A29" t="s">
        <v>34</v>
      </c>
      <c r="B29" t="s">
        <v>142</v>
      </c>
      <c r="C29" t="s">
        <v>141</v>
      </c>
      <c r="D29" s="1" t="s">
        <v>121</v>
      </c>
      <c r="E29" t="s">
        <v>142</v>
      </c>
      <c r="F29">
        <v>0.45007749446607254</v>
      </c>
      <c r="G29" s="17">
        <v>28.898244857788086</v>
      </c>
      <c r="H29" s="1">
        <v>13</v>
      </c>
      <c r="I29" s="14">
        <f t="shared" si="0"/>
        <v>-2.5495338439941406</v>
      </c>
      <c r="J29" s="9" t="s">
        <v>133</v>
      </c>
      <c r="K29" s="9" t="s">
        <v>128</v>
      </c>
      <c r="L29" s="10">
        <f>TTEST($I$2:$I$4,I28:I29,2,2)</f>
        <v>1.2564032622500491E-2</v>
      </c>
      <c r="M29" s="15">
        <f>TTEST($I$5:$I$7,I28:I29,2,2)</f>
        <v>0.174158733926464</v>
      </c>
    </row>
    <row r="30" spans="1:13" x14ac:dyDescent="0.15">
      <c r="A30" t="s">
        <v>35</v>
      </c>
      <c r="B30" t="s">
        <v>142</v>
      </c>
      <c r="C30" t="s">
        <v>141</v>
      </c>
      <c r="D30" s="1" t="s">
        <v>122</v>
      </c>
      <c r="E30" t="s">
        <v>142</v>
      </c>
      <c r="F30">
        <v>0.45007749446607254</v>
      </c>
      <c r="G30" s="17">
        <v>28.731357574462891</v>
      </c>
      <c r="H30" s="1">
        <v>14</v>
      </c>
      <c r="I30" s="14">
        <f t="shared" si="0"/>
        <v>-2.9618129730224609</v>
      </c>
      <c r="J30" s="9" t="s">
        <v>134</v>
      </c>
      <c r="K30" s="9" t="s">
        <v>128</v>
      </c>
      <c r="L30" s="10">
        <f>TTEST($I$2:$I$4,I30:I31,2,2)</f>
        <v>2.8910273547888807E-2</v>
      </c>
      <c r="M30" s="15">
        <f>TTEST($I$5:$I$7,I30:I31,2,2)</f>
        <v>0.91535413138127508</v>
      </c>
    </row>
    <row r="31" spans="1:13" x14ac:dyDescent="0.15">
      <c r="A31" t="s">
        <v>37</v>
      </c>
      <c r="B31" t="s">
        <v>142</v>
      </c>
      <c r="C31" t="s">
        <v>141</v>
      </c>
      <c r="D31" s="1" t="s">
        <v>38</v>
      </c>
      <c r="E31" t="s">
        <v>142</v>
      </c>
      <c r="F31">
        <v>0.45007749446607254</v>
      </c>
      <c r="G31" s="17">
        <v>28.67045783996582</v>
      </c>
      <c r="H31" s="1">
        <v>14</v>
      </c>
      <c r="I31" s="14">
        <f t="shared" si="0"/>
        <v>-2.4770221710205078</v>
      </c>
    </row>
    <row r="32" spans="1:13" x14ac:dyDescent="0.15">
      <c r="A32" t="s">
        <v>40</v>
      </c>
      <c r="B32" t="s">
        <v>142</v>
      </c>
      <c r="C32" t="s">
        <v>141</v>
      </c>
      <c r="D32" s="1" t="s">
        <v>38</v>
      </c>
      <c r="E32" t="s">
        <v>142</v>
      </c>
      <c r="F32">
        <v>0.45007749446607254</v>
      </c>
      <c r="G32" t="s">
        <v>39</v>
      </c>
    </row>
    <row r="34" spans="1:6" x14ac:dyDescent="0.15">
      <c r="A34" t="s">
        <v>143</v>
      </c>
    </row>
    <row r="35" spans="1:6" x14ac:dyDescent="0.15">
      <c r="A35" s="1" t="s">
        <v>42</v>
      </c>
      <c r="B35" s="1" t="s">
        <v>6</v>
      </c>
      <c r="C35" s="1" t="s">
        <v>43</v>
      </c>
      <c r="D35" s="1" t="s">
        <v>94</v>
      </c>
      <c r="E35" s="1">
        <v>0.35964359574972238</v>
      </c>
      <c r="F35" s="3">
        <v>27.447132110595703</v>
      </c>
    </row>
    <row r="36" spans="1:6" x14ac:dyDescent="0.15">
      <c r="A36" s="1" t="s">
        <v>44</v>
      </c>
      <c r="B36" s="1" t="s">
        <v>6</v>
      </c>
      <c r="C36" s="1" t="s">
        <v>43</v>
      </c>
      <c r="D36" s="1" t="s">
        <v>95</v>
      </c>
      <c r="E36" s="1">
        <v>0.35964359574972238</v>
      </c>
      <c r="F36" s="3">
        <v>27.018379211425781</v>
      </c>
    </row>
    <row r="37" spans="1:6" x14ac:dyDescent="0.15">
      <c r="A37" s="1" t="s">
        <v>45</v>
      </c>
      <c r="B37" s="1" t="s">
        <v>6</v>
      </c>
      <c r="C37" s="1" t="s">
        <v>43</v>
      </c>
      <c r="D37" s="1" t="s">
        <v>96</v>
      </c>
      <c r="E37" s="1">
        <v>0.35964359574972238</v>
      </c>
      <c r="F37" s="3">
        <v>26.250808715820312</v>
      </c>
    </row>
    <row r="38" spans="1:6" x14ac:dyDescent="0.15">
      <c r="A38" s="1" t="s">
        <v>46</v>
      </c>
      <c r="B38" s="1" t="s">
        <v>6</v>
      </c>
      <c r="C38" s="1" t="s">
        <v>43</v>
      </c>
      <c r="D38" s="1" t="s">
        <v>97</v>
      </c>
      <c r="E38" s="1">
        <v>0.35964359574972238</v>
      </c>
      <c r="F38" s="3">
        <v>26.058528900146484</v>
      </c>
    </row>
    <row r="39" spans="1:6" x14ac:dyDescent="0.15">
      <c r="A39" s="1" t="s">
        <v>47</v>
      </c>
      <c r="B39" s="1" t="s">
        <v>6</v>
      </c>
      <c r="C39" s="1" t="s">
        <v>43</v>
      </c>
      <c r="D39" s="1" t="s">
        <v>98</v>
      </c>
      <c r="E39" s="1">
        <v>0.35964359574972238</v>
      </c>
      <c r="F39" s="3">
        <v>26.038595199584961</v>
      </c>
    </row>
    <row r="40" spans="1:6" x14ac:dyDescent="0.15">
      <c r="A40" s="1" t="s">
        <v>48</v>
      </c>
      <c r="B40" s="1" t="s">
        <v>6</v>
      </c>
      <c r="C40" s="1" t="s">
        <v>43</v>
      </c>
      <c r="D40" s="1" t="s">
        <v>99</v>
      </c>
      <c r="E40" s="1">
        <v>0.35964359574972238</v>
      </c>
      <c r="F40" s="3">
        <v>25.969409942626953</v>
      </c>
    </row>
    <row r="41" spans="1:6" x14ac:dyDescent="0.15">
      <c r="A41" s="1" t="s">
        <v>49</v>
      </c>
      <c r="B41" s="1" t="s">
        <v>6</v>
      </c>
      <c r="C41" s="1" t="s">
        <v>43</v>
      </c>
      <c r="D41" s="1" t="s">
        <v>100</v>
      </c>
      <c r="E41" s="1">
        <v>0.35964359574972238</v>
      </c>
      <c r="F41" s="3">
        <v>26.589216232299805</v>
      </c>
    </row>
    <row r="42" spans="1:6" x14ac:dyDescent="0.15">
      <c r="A42" s="1" t="s">
        <v>50</v>
      </c>
      <c r="B42" s="1" t="s">
        <v>6</v>
      </c>
      <c r="C42" s="1" t="s">
        <v>43</v>
      </c>
      <c r="D42" s="1" t="s">
        <v>101</v>
      </c>
      <c r="E42" s="1">
        <v>0.35964359574972238</v>
      </c>
      <c r="F42" s="3">
        <v>26.6685791015625</v>
      </c>
    </row>
    <row r="43" spans="1:6" x14ac:dyDescent="0.15">
      <c r="A43" s="1" t="s">
        <v>51</v>
      </c>
      <c r="B43" s="1" t="s">
        <v>6</v>
      </c>
      <c r="C43" s="1" t="s">
        <v>43</v>
      </c>
      <c r="D43" s="1" t="s">
        <v>102</v>
      </c>
      <c r="E43" s="1">
        <v>0.35964359574972238</v>
      </c>
      <c r="F43" s="3">
        <v>26.751615524291992</v>
      </c>
    </row>
    <row r="44" spans="1:6" x14ac:dyDescent="0.15">
      <c r="A44" s="1" t="s">
        <v>52</v>
      </c>
      <c r="B44" s="1" t="s">
        <v>6</v>
      </c>
      <c r="C44" s="1" t="s">
        <v>43</v>
      </c>
      <c r="D44" s="1" t="s">
        <v>103</v>
      </c>
      <c r="E44" s="1">
        <v>0.35964359574972238</v>
      </c>
      <c r="F44" s="3">
        <v>26.645254135131836</v>
      </c>
    </row>
    <row r="45" spans="1:6" x14ac:dyDescent="0.15">
      <c r="A45" s="1" t="s">
        <v>53</v>
      </c>
      <c r="B45" s="1" t="s">
        <v>6</v>
      </c>
      <c r="C45" s="1" t="s">
        <v>43</v>
      </c>
      <c r="D45" s="1" t="s">
        <v>104</v>
      </c>
      <c r="E45" s="1">
        <v>0.35964359574972238</v>
      </c>
      <c r="F45" s="3">
        <v>26.307300567626953</v>
      </c>
    </row>
    <row r="46" spans="1:6" x14ac:dyDescent="0.15">
      <c r="A46" s="1" t="s">
        <v>54</v>
      </c>
      <c r="B46" s="1" t="s">
        <v>6</v>
      </c>
      <c r="C46" s="1" t="s">
        <v>43</v>
      </c>
      <c r="D46" s="1" t="s">
        <v>105</v>
      </c>
      <c r="E46" s="1">
        <v>0.35964359574972238</v>
      </c>
      <c r="F46" s="3">
        <v>26.027988433837891</v>
      </c>
    </row>
    <row r="47" spans="1:6" x14ac:dyDescent="0.15">
      <c r="A47" s="1" t="s">
        <v>55</v>
      </c>
      <c r="B47" s="1" t="s">
        <v>6</v>
      </c>
      <c r="C47" s="1" t="s">
        <v>43</v>
      </c>
      <c r="D47" s="1" t="s">
        <v>106</v>
      </c>
      <c r="E47" s="1">
        <v>0.35964359574972238</v>
      </c>
      <c r="F47" s="3">
        <v>27.446901321411133</v>
      </c>
    </row>
    <row r="48" spans="1:6" x14ac:dyDescent="0.15">
      <c r="A48" s="1" t="s">
        <v>56</v>
      </c>
      <c r="B48" s="1" t="s">
        <v>6</v>
      </c>
      <c r="C48" s="1" t="s">
        <v>43</v>
      </c>
      <c r="D48" s="1" t="s">
        <v>107</v>
      </c>
      <c r="E48" s="1">
        <v>0.35964359574972238</v>
      </c>
      <c r="F48" s="3">
        <v>27.021413803100586</v>
      </c>
    </row>
    <row r="49" spans="1:6" x14ac:dyDescent="0.15">
      <c r="A49" s="1" t="s">
        <v>57</v>
      </c>
      <c r="B49" s="1" t="s">
        <v>6</v>
      </c>
      <c r="C49" s="1" t="s">
        <v>43</v>
      </c>
      <c r="D49" s="1" t="s">
        <v>108</v>
      </c>
      <c r="E49" s="1">
        <v>0.35964359574972238</v>
      </c>
      <c r="F49" s="3">
        <v>25.854085922241211</v>
      </c>
    </row>
    <row r="50" spans="1:6" x14ac:dyDescent="0.15">
      <c r="A50" s="1" t="s">
        <v>58</v>
      </c>
      <c r="B50" s="1" t="s">
        <v>6</v>
      </c>
      <c r="C50" s="1" t="s">
        <v>43</v>
      </c>
      <c r="D50" s="1" t="s">
        <v>109</v>
      </c>
      <c r="E50" s="1">
        <v>0.35964359574972238</v>
      </c>
      <c r="F50" s="3">
        <v>27.623443603515625</v>
      </c>
    </row>
    <row r="51" spans="1:6" x14ac:dyDescent="0.15">
      <c r="A51" s="1" t="s">
        <v>59</v>
      </c>
      <c r="B51" s="1" t="s">
        <v>6</v>
      </c>
      <c r="C51" s="1" t="s">
        <v>43</v>
      </c>
      <c r="D51" s="1" t="s">
        <v>110</v>
      </c>
      <c r="E51" s="1">
        <v>0.35964359574972238</v>
      </c>
      <c r="F51" s="3">
        <v>27.9522705078125</v>
      </c>
    </row>
    <row r="52" spans="1:6" x14ac:dyDescent="0.15">
      <c r="A52" s="1" t="s">
        <v>60</v>
      </c>
      <c r="B52" s="1" t="s">
        <v>6</v>
      </c>
      <c r="C52" s="1" t="s">
        <v>43</v>
      </c>
      <c r="D52" s="1" t="s">
        <v>111</v>
      </c>
      <c r="E52" s="1">
        <v>0.35964359574972238</v>
      </c>
      <c r="F52" s="3">
        <v>26.163196563720703</v>
      </c>
    </row>
    <row r="53" spans="1:6" x14ac:dyDescent="0.15">
      <c r="A53" s="1" t="s">
        <v>61</v>
      </c>
      <c r="B53" s="1" t="s">
        <v>6</v>
      </c>
      <c r="C53" s="1" t="s">
        <v>43</v>
      </c>
      <c r="D53" s="1" t="s">
        <v>112</v>
      </c>
      <c r="E53" s="1">
        <v>0.35964359574972238</v>
      </c>
      <c r="F53" s="3">
        <v>26.379392623901367</v>
      </c>
    </row>
    <row r="54" spans="1:6" x14ac:dyDescent="0.15">
      <c r="A54" s="1" t="s">
        <v>62</v>
      </c>
      <c r="B54" s="1" t="s">
        <v>6</v>
      </c>
      <c r="C54" s="1" t="s">
        <v>43</v>
      </c>
      <c r="D54" s="1" t="s">
        <v>113</v>
      </c>
      <c r="E54" s="1">
        <v>0.35964359574972238</v>
      </c>
      <c r="F54" s="3">
        <v>26.374273300170898</v>
      </c>
    </row>
    <row r="55" spans="1:6" x14ac:dyDescent="0.15">
      <c r="A55" s="1" t="s">
        <v>63</v>
      </c>
      <c r="B55" s="1" t="s">
        <v>6</v>
      </c>
      <c r="C55" s="1" t="s">
        <v>43</v>
      </c>
      <c r="D55" s="1" t="s">
        <v>114</v>
      </c>
      <c r="E55" s="1">
        <v>0.35964359574972238</v>
      </c>
      <c r="F55" s="3">
        <v>26.340503692626953</v>
      </c>
    </row>
    <row r="56" spans="1:6" x14ac:dyDescent="0.15">
      <c r="A56" s="1" t="s">
        <v>64</v>
      </c>
      <c r="B56" s="1" t="s">
        <v>6</v>
      </c>
      <c r="C56" s="1" t="s">
        <v>43</v>
      </c>
      <c r="D56" s="1" t="s">
        <v>115</v>
      </c>
      <c r="E56" s="1">
        <v>0.35964359574972238</v>
      </c>
      <c r="F56" s="3">
        <v>25.52655029296875</v>
      </c>
    </row>
    <row r="57" spans="1:6" x14ac:dyDescent="0.15">
      <c r="A57" s="1" t="s">
        <v>65</v>
      </c>
      <c r="B57" s="1" t="s">
        <v>6</v>
      </c>
      <c r="C57" s="1" t="s">
        <v>43</v>
      </c>
      <c r="D57" s="1" t="s">
        <v>116</v>
      </c>
      <c r="E57" s="1">
        <v>0.35964359574972238</v>
      </c>
      <c r="F57" s="3">
        <v>25.534795761108398</v>
      </c>
    </row>
    <row r="58" spans="1:6" x14ac:dyDescent="0.15">
      <c r="A58" s="1" t="s">
        <v>66</v>
      </c>
      <c r="B58" s="1" t="s">
        <v>6</v>
      </c>
      <c r="C58" s="1" t="s">
        <v>43</v>
      </c>
      <c r="D58" s="1" t="s">
        <v>117</v>
      </c>
      <c r="E58" s="1">
        <v>0.35964359574972238</v>
      </c>
      <c r="F58" s="3">
        <v>25.724761962890625</v>
      </c>
    </row>
    <row r="59" spans="1:6" x14ac:dyDescent="0.15">
      <c r="A59" s="1" t="s">
        <v>67</v>
      </c>
      <c r="B59" s="1" t="s">
        <v>6</v>
      </c>
      <c r="C59" s="1" t="s">
        <v>43</v>
      </c>
      <c r="D59" s="1" t="s">
        <v>118</v>
      </c>
      <c r="E59" s="1">
        <v>0.35964359574972238</v>
      </c>
      <c r="F59" s="3">
        <v>25.344240188598633</v>
      </c>
    </row>
    <row r="60" spans="1:6" x14ac:dyDescent="0.15">
      <c r="A60" s="1" t="s">
        <v>68</v>
      </c>
      <c r="B60" s="1" t="s">
        <v>6</v>
      </c>
      <c r="C60" s="1" t="s">
        <v>43</v>
      </c>
      <c r="D60" s="1" t="s">
        <v>119</v>
      </c>
      <c r="E60" s="1">
        <v>0.35964359574972238</v>
      </c>
      <c r="F60" s="3">
        <v>25.47972297668457</v>
      </c>
    </row>
    <row r="61" spans="1:6" x14ac:dyDescent="0.15">
      <c r="A61" s="1" t="s">
        <v>69</v>
      </c>
      <c r="B61" s="1" t="s">
        <v>6</v>
      </c>
      <c r="C61" s="1" t="s">
        <v>43</v>
      </c>
      <c r="D61" s="1" t="s">
        <v>120</v>
      </c>
      <c r="E61" s="1">
        <v>0.35964359574972238</v>
      </c>
      <c r="F61" s="3">
        <v>26.274456024169922</v>
      </c>
    </row>
    <row r="62" spans="1:6" x14ac:dyDescent="0.15">
      <c r="A62" s="1" t="s">
        <v>70</v>
      </c>
      <c r="B62" s="1" t="s">
        <v>6</v>
      </c>
      <c r="C62" s="1" t="s">
        <v>43</v>
      </c>
      <c r="D62" s="1" t="s">
        <v>121</v>
      </c>
      <c r="E62" s="1">
        <v>0.35964359574972238</v>
      </c>
      <c r="F62" s="3">
        <v>26.348711013793945</v>
      </c>
    </row>
    <row r="63" spans="1:6" x14ac:dyDescent="0.15">
      <c r="A63" s="1" t="s">
        <v>71</v>
      </c>
      <c r="B63" s="1" t="s">
        <v>6</v>
      </c>
      <c r="C63" s="1" t="s">
        <v>43</v>
      </c>
      <c r="D63" s="1" t="s">
        <v>122</v>
      </c>
      <c r="E63" s="1">
        <v>0.35964359574972238</v>
      </c>
      <c r="F63" s="3">
        <v>25.76954460144043</v>
      </c>
    </row>
    <row r="64" spans="1:6" x14ac:dyDescent="0.15">
      <c r="A64" s="1" t="s">
        <v>72</v>
      </c>
      <c r="B64" s="1" t="s">
        <v>6</v>
      </c>
      <c r="C64" s="1" t="s">
        <v>43</v>
      </c>
      <c r="D64" s="1" t="s">
        <v>123</v>
      </c>
      <c r="E64" s="1">
        <v>0.35964359574972238</v>
      </c>
      <c r="F64" s="3">
        <v>26.193435668945312</v>
      </c>
    </row>
    <row r="65" spans="1:6" x14ac:dyDescent="0.15">
      <c r="A65" s="1" t="s">
        <v>73</v>
      </c>
      <c r="B65" s="1" t="s">
        <v>6</v>
      </c>
      <c r="C65" s="1" t="s">
        <v>43</v>
      </c>
      <c r="D65" s="1" t="s">
        <v>38</v>
      </c>
      <c r="E65" s="1">
        <v>0.35964359574972238</v>
      </c>
      <c r="F65" s="1" t="s">
        <v>39</v>
      </c>
    </row>
    <row r="66" spans="1:6" x14ac:dyDescent="0.15">
      <c r="A66" s="1" t="s">
        <v>74</v>
      </c>
      <c r="B66" s="1" t="s">
        <v>6</v>
      </c>
      <c r="C66" s="1" t="s">
        <v>43</v>
      </c>
      <c r="D66" s="1" t="s">
        <v>38</v>
      </c>
      <c r="E66" s="1">
        <v>0.35964359574972238</v>
      </c>
      <c r="F66" s="1" t="s">
        <v>39</v>
      </c>
    </row>
  </sheetData>
  <pageMargins left="0.7" right="0.7" top="0.75" bottom="0.75" header="0.3" footer="0.3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57" workbookViewId="0">
      <selection activeCell="B43" sqref="B43"/>
    </sheetView>
  </sheetViews>
  <sheetFormatPr baseColWidth="10" defaultRowHeight="14" x14ac:dyDescent="0.15"/>
  <sheetData>
    <row r="1" spans="1:6" x14ac:dyDescent="0.15">
      <c r="A1" s="18" t="s">
        <v>145</v>
      </c>
      <c r="B1" s="18" t="s">
        <v>146</v>
      </c>
      <c r="C1" s="18"/>
    </row>
    <row r="2" spans="1:6" x14ac:dyDescent="0.15">
      <c r="A2" s="18" t="s">
        <v>147</v>
      </c>
      <c r="B2" s="18" t="s">
        <v>148</v>
      </c>
      <c r="C2" s="18"/>
    </row>
    <row r="3" spans="1:6" x14ac:dyDescent="0.15">
      <c r="A3" s="18" t="s">
        <v>149</v>
      </c>
      <c r="B3" s="18" t="s">
        <v>150</v>
      </c>
      <c r="C3" s="18"/>
    </row>
    <row r="4" spans="1:6" x14ac:dyDescent="0.15">
      <c r="A4" s="18" t="s">
        <v>151</v>
      </c>
      <c r="B4" s="18" t="s">
        <v>152</v>
      </c>
      <c r="C4" s="18"/>
    </row>
    <row r="5" spans="1:6" x14ac:dyDescent="0.15">
      <c r="A5" s="18" t="s">
        <v>153</v>
      </c>
      <c r="B5" s="18" t="s">
        <v>154</v>
      </c>
      <c r="C5" s="18"/>
    </row>
    <row r="6" spans="1:6" x14ac:dyDescent="0.15">
      <c r="A6" s="18" t="s">
        <v>155</v>
      </c>
      <c r="B6" s="18" t="s">
        <v>156</v>
      </c>
      <c r="C6" s="18"/>
    </row>
    <row r="8" spans="1:6" x14ac:dyDescent="0.15">
      <c r="A8" s="18" t="s">
        <v>157</v>
      </c>
      <c r="B8" s="18" t="s">
        <v>0</v>
      </c>
      <c r="C8" s="18" t="s">
        <v>140</v>
      </c>
      <c r="D8" s="18" t="s">
        <v>158</v>
      </c>
      <c r="E8" s="18" t="s">
        <v>3</v>
      </c>
      <c r="F8" s="18" t="s">
        <v>2</v>
      </c>
    </row>
    <row r="9" spans="1:6" x14ac:dyDescent="0.15">
      <c r="A9" s="1" t="s">
        <v>4</v>
      </c>
      <c r="B9" s="1" t="s">
        <v>6</v>
      </c>
      <c r="C9" s="1" t="s">
        <v>5</v>
      </c>
      <c r="D9" s="1" t="s">
        <v>94</v>
      </c>
      <c r="E9" s="1">
        <v>0.31809645908720346</v>
      </c>
      <c r="F9" s="3">
        <v>25.840946197509766</v>
      </c>
    </row>
    <row r="10" spans="1:6" x14ac:dyDescent="0.15">
      <c r="A10" s="1" t="s">
        <v>8</v>
      </c>
      <c r="B10" s="1" t="s">
        <v>6</v>
      </c>
      <c r="C10" s="1" t="s">
        <v>5</v>
      </c>
      <c r="D10" s="1" t="s">
        <v>95</v>
      </c>
      <c r="E10" s="1">
        <v>0.31809645908720346</v>
      </c>
      <c r="F10" s="3">
        <v>25.323877334594727</v>
      </c>
    </row>
    <row r="11" spans="1:6" x14ac:dyDescent="0.15">
      <c r="A11" s="1" t="s">
        <v>9</v>
      </c>
      <c r="B11" s="1" t="s">
        <v>6</v>
      </c>
      <c r="C11" s="1" t="s">
        <v>5</v>
      </c>
      <c r="D11" s="1" t="s">
        <v>96</v>
      </c>
      <c r="E11" s="1">
        <v>0.31809645908720346</v>
      </c>
      <c r="F11" s="3">
        <v>24.937768936157227</v>
      </c>
    </row>
    <row r="12" spans="1:6" x14ac:dyDescent="0.15">
      <c r="A12" s="1" t="s">
        <v>10</v>
      </c>
      <c r="B12" s="1" t="s">
        <v>6</v>
      </c>
      <c r="C12" s="1" t="s">
        <v>5</v>
      </c>
      <c r="D12" s="1" t="s">
        <v>97</v>
      </c>
      <c r="E12" s="1">
        <v>0.31809645908720346</v>
      </c>
      <c r="F12" s="3">
        <v>22.932571411132812</v>
      </c>
    </row>
    <row r="13" spans="1:6" x14ac:dyDescent="0.15">
      <c r="A13" s="1" t="s">
        <v>11</v>
      </c>
      <c r="B13" s="1" t="s">
        <v>6</v>
      </c>
      <c r="C13" s="1" t="s">
        <v>5</v>
      </c>
      <c r="D13" s="1" t="s">
        <v>98</v>
      </c>
      <c r="E13" s="1">
        <v>0.31809645908720346</v>
      </c>
      <c r="F13" s="3">
        <v>22.910890579223633</v>
      </c>
    </row>
    <row r="14" spans="1:6" x14ac:dyDescent="0.15">
      <c r="A14" s="1" t="s">
        <v>12</v>
      </c>
      <c r="B14" s="1" t="s">
        <v>6</v>
      </c>
      <c r="C14" s="1" t="s">
        <v>5</v>
      </c>
      <c r="D14" s="1" t="s">
        <v>99</v>
      </c>
      <c r="E14" s="1">
        <v>0.31809645908720346</v>
      </c>
      <c r="F14" s="3">
        <v>22.705286026000977</v>
      </c>
    </row>
    <row r="15" spans="1:6" x14ac:dyDescent="0.15">
      <c r="A15" s="1" t="s">
        <v>13</v>
      </c>
      <c r="B15" s="1" t="s">
        <v>6</v>
      </c>
      <c r="C15" s="1" t="s">
        <v>5</v>
      </c>
      <c r="D15" s="1" t="s">
        <v>100</v>
      </c>
      <c r="E15" s="1">
        <v>0.31809645908720346</v>
      </c>
      <c r="F15" s="3">
        <v>26.463344573974609</v>
      </c>
    </row>
    <row r="16" spans="1:6" x14ac:dyDescent="0.15">
      <c r="A16" s="1" t="s">
        <v>14</v>
      </c>
      <c r="B16" s="1" t="s">
        <v>6</v>
      </c>
      <c r="C16" s="1" t="s">
        <v>5</v>
      </c>
      <c r="D16" s="1" t="s">
        <v>101</v>
      </c>
      <c r="E16" s="1">
        <v>0.31809645908720346</v>
      </c>
      <c r="F16" s="3">
        <v>26.385656356811523</v>
      </c>
    </row>
    <row r="17" spans="1:6" x14ac:dyDescent="0.15">
      <c r="A17" s="1" t="s">
        <v>15</v>
      </c>
      <c r="B17" s="1" t="s">
        <v>6</v>
      </c>
      <c r="C17" s="1" t="s">
        <v>5</v>
      </c>
      <c r="D17" s="1" t="s">
        <v>102</v>
      </c>
      <c r="E17" s="1">
        <v>0.31809645908720346</v>
      </c>
      <c r="F17" s="3">
        <v>25.064617156982422</v>
      </c>
    </row>
    <row r="18" spans="1:6" x14ac:dyDescent="0.15">
      <c r="A18" s="1" t="s">
        <v>16</v>
      </c>
      <c r="B18" s="1" t="s">
        <v>6</v>
      </c>
      <c r="C18" s="1" t="s">
        <v>5</v>
      </c>
      <c r="D18" s="1" t="s">
        <v>103</v>
      </c>
      <c r="E18" s="1">
        <v>0.31809645908720346</v>
      </c>
      <c r="F18" s="3">
        <v>25.065061569213867</v>
      </c>
    </row>
    <row r="19" spans="1:6" x14ac:dyDescent="0.15">
      <c r="A19" s="1" t="s">
        <v>17</v>
      </c>
      <c r="B19" s="1" t="s">
        <v>6</v>
      </c>
      <c r="C19" s="1" t="s">
        <v>5</v>
      </c>
      <c r="D19" s="1" t="s">
        <v>104</v>
      </c>
      <c r="E19" s="1">
        <v>0.31809645908720346</v>
      </c>
      <c r="F19" s="3">
        <v>25.02348518371582</v>
      </c>
    </row>
    <row r="20" spans="1:6" x14ac:dyDescent="0.15">
      <c r="A20" s="1" t="s">
        <v>18</v>
      </c>
      <c r="B20" s="1" t="s">
        <v>6</v>
      </c>
      <c r="C20" s="1" t="s">
        <v>5</v>
      </c>
      <c r="D20" s="1" t="s">
        <v>105</v>
      </c>
      <c r="E20" s="1">
        <v>0.31809645908720346</v>
      </c>
      <c r="F20" s="3">
        <v>24.865669250488281</v>
      </c>
    </row>
    <row r="21" spans="1:6" x14ac:dyDescent="0.15">
      <c r="A21" s="1" t="s">
        <v>19</v>
      </c>
      <c r="B21" s="1" t="s">
        <v>6</v>
      </c>
      <c r="C21" s="1" t="s">
        <v>5</v>
      </c>
      <c r="D21" s="1" t="s">
        <v>106</v>
      </c>
      <c r="E21" s="1">
        <v>0.31809645908720346</v>
      </c>
      <c r="F21" s="3">
        <v>25.430446624755859</v>
      </c>
    </row>
    <row r="22" spans="1:6" x14ac:dyDescent="0.15">
      <c r="A22" s="1" t="s">
        <v>20</v>
      </c>
      <c r="B22" s="1" t="s">
        <v>6</v>
      </c>
      <c r="C22" s="1" t="s">
        <v>5</v>
      </c>
      <c r="D22" s="1" t="s">
        <v>107</v>
      </c>
      <c r="E22" s="1">
        <v>0.31809645908720346</v>
      </c>
      <c r="F22" s="3">
        <v>25.555686950683594</v>
      </c>
    </row>
    <row r="23" spans="1:6" x14ac:dyDescent="0.15">
      <c r="A23" s="1" t="s">
        <v>21</v>
      </c>
      <c r="B23" s="1" t="s">
        <v>6</v>
      </c>
      <c r="C23" s="1" t="s">
        <v>5</v>
      </c>
      <c r="D23" s="1" t="s">
        <v>108</v>
      </c>
      <c r="E23" s="1">
        <v>0.31809645908720346</v>
      </c>
      <c r="F23" s="3">
        <v>24.558622360229492</v>
      </c>
    </row>
    <row r="24" spans="1:6" x14ac:dyDescent="0.15">
      <c r="A24" s="1" t="s">
        <v>22</v>
      </c>
      <c r="B24" s="1" t="s">
        <v>6</v>
      </c>
      <c r="C24" s="1" t="s">
        <v>5</v>
      </c>
      <c r="D24" s="1" t="s">
        <v>109</v>
      </c>
      <c r="E24" s="1">
        <v>0.31809645908720346</v>
      </c>
      <c r="F24" s="3">
        <v>25.710472106933594</v>
      </c>
    </row>
    <row r="25" spans="1:6" x14ac:dyDescent="0.15">
      <c r="A25" s="1" t="s">
        <v>23</v>
      </c>
      <c r="B25" s="1" t="s">
        <v>6</v>
      </c>
      <c r="C25" s="1" t="s">
        <v>5</v>
      </c>
      <c r="D25" s="1" t="s">
        <v>110</v>
      </c>
      <c r="E25" s="1">
        <v>0.31809645908720346</v>
      </c>
      <c r="F25" s="3">
        <v>26.665372848510742</v>
      </c>
    </row>
    <row r="26" spans="1:6" x14ac:dyDescent="0.15">
      <c r="A26" s="1" t="s">
        <v>24</v>
      </c>
      <c r="B26" s="1" t="s">
        <v>6</v>
      </c>
      <c r="C26" s="1" t="s">
        <v>5</v>
      </c>
      <c r="D26" s="1" t="s">
        <v>111</v>
      </c>
      <c r="E26" s="1">
        <v>0.31809645908720346</v>
      </c>
      <c r="F26" s="3">
        <v>25.267082214355469</v>
      </c>
    </row>
    <row r="27" spans="1:6" x14ac:dyDescent="0.15">
      <c r="A27" s="1" t="s">
        <v>25</v>
      </c>
      <c r="B27" s="1" t="s">
        <v>6</v>
      </c>
      <c r="C27" s="1" t="s">
        <v>5</v>
      </c>
      <c r="D27" s="1" t="s">
        <v>112</v>
      </c>
      <c r="E27" s="1">
        <v>0.31809645908720346</v>
      </c>
      <c r="F27" s="3">
        <v>23.510133743286133</v>
      </c>
    </row>
    <row r="28" spans="1:6" x14ac:dyDescent="0.15">
      <c r="A28" s="1" t="s">
        <v>26</v>
      </c>
      <c r="B28" s="1" t="s">
        <v>6</v>
      </c>
      <c r="C28" s="1" t="s">
        <v>5</v>
      </c>
      <c r="D28" s="1" t="s">
        <v>113</v>
      </c>
      <c r="E28" s="1">
        <v>0.31809645908720346</v>
      </c>
      <c r="F28" s="3">
        <v>23.848371505737305</v>
      </c>
    </row>
    <row r="29" spans="1:6" x14ac:dyDescent="0.15">
      <c r="A29" s="1" t="s">
        <v>27</v>
      </c>
      <c r="B29" s="1" t="s">
        <v>6</v>
      </c>
      <c r="C29" s="1" t="s">
        <v>5</v>
      </c>
      <c r="D29" s="1" t="s">
        <v>114</v>
      </c>
      <c r="E29" s="1">
        <v>0.31809645908720346</v>
      </c>
      <c r="F29" s="3">
        <v>22.968021392822266</v>
      </c>
    </row>
    <row r="30" spans="1:6" x14ac:dyDescent="0.15">
      <c r="A30" s="1" t="s">
        <v>28</v>
      </c>
      <c r="B30" s="1" t="s">
        <v>6</v>
      </c>
      <c r="C30" s="1" t="s">
        <v>5</v>
      </c>
      <c r="D30" s="1" t="s">
        <v>115</v>
      </c>
      <c r="E30" s="1">
        <v>0.31809645908720346</v>
      </c>
      <c r="F30" s="3">
        <v>21.873228073120117</v>
      </c>
    </row>
    <row r="31" spans="1:6" x14ac:dyDescent="0.15">
      <c r="A31" s="1" t="s">
        <v>29</v>
      </c>
      <c r="B31" s="1" t="s">
        <v>6</v>
      </c>
      <c r="C31" s="1" t="s">
        <v>5</v>
      </c>
      <c r="D31" s="1" t="s">
        <v>116</v>
      </c>
      <c r="E31" s="1">
        <v>0.31809645908720346</v>
      </c>
      <c r="F31" s="3">
        <v>22.626983642578125</v>
      </c>
    </row>
    <row r="32" spans="1:6" x14ac:dyDescent="0.15">
      <c r="A32" s="1" t="s">
        <v>30</v>
      </c>
      <c r="B32" s="1" t="s">
        <v>6</v>
      </c>
      <c r="C32" s="1" t="s">
        <v>5</v>
      </c>
      <c r="D32" s="1" t="s">
        <v>117</v>
      </c>
      <c r="E32" s="1">
        <v>0.31809645908720346</v>
      </c>
      <c r="F32" s="3">
        <v>22.865442276000977</v>
      </c>
    </row>
    <row r="33" spans="1:6" x14ac:dyDescent="0.15">
      <c r="A33" s="1" t="s">
        <v>31</v>
      </c>
      <c r="B33" s="1" t="s">
        <v>6</v>
      </c>
      <c r="C33" s="1" t="s">
        <v>5</v>
      </c>
      <c r="D33" s="1" t="s">
        <v>118</v>
      </c>
      <c r="E33" s="1">
        <v>0.31809645908720346</v>
      </c>
      <c r="F33" s="3">
        <v>22.47791862487793</v>
      </c>
    </row>
    <row r="34" spans="1:6" x14ac:dyDescent="0.15">
      <c r="A34" s="1" t="s">
        <v>32</v>
      </c>
      <c r="B34" s="1" t="s">
        <v>6</v>
      </c>
      <c r="C34" s="1" t="s">
        <v>5</v>
      </c>
      <c r="D34" s="1" t="s">
        <v>119</v>
      </c>
      <c r="E34" s="1">
        <v>0.31809645908720346</v>
      </c>
      <c r="F34" s="3">
        <v>22.635707855224609</v>
      </c>
    </row>
    <row r="35" spans="1:6" x14ac:dyDescent="0.15">
      <c r="A35" s="1" t="s">
        <v>33</v>
      </c>
      <c r="B35" s="1" t="s">
        <v>6</v>
      </c>
      <c r="C35" s="1" t="s">
        <v>5</v>
      </c>
      <c r="D35" s="1" t="s">
        <v>120</v>
      </c>
      <c r="E35" s="1">
        <v>0.31809645908720346</v>
      </c>
      <c r="F35" s="3">
        <v>23.100017547607422</v>
      </c>
    </row>
    <row r="36" spans="1:6" x14ac:dyDescent="0.15">
      <c r="A36" s="1" t="s">
        <v>34</v>
      </c>
      <c r="B36" s="1" t="s">
        <v>6</v>
      </c>
      <c r="C36" s="1" t="s">
        <v>5</v>
      </c>
      <c r="D36" s="1" t="s">
        <v>121</v>
      </c>
      <c r="E36" s="1">
        <v>0.31809645908720346</v>
      </c>
      <c r="F36" s="3">
        <v>23.937673568725586</v>
      </c>
    </row>
    <row r="37" spans="1:6" x14ac:dyDescent="0.15">
      <c r="A37" s="1" t="s">
        <v>35</v>
      </c>
      <c r="B37" s="1" t="s">
        <v>6</v>
      </c>
      <c r="C37" s="1" t="s">
        <v>5</v>
      </c>
      <c r="D37" s="1" t="s">
        <v>122</v>
      </c>
      <c r="E37" s="1">
        <v>0.31809645908720346</v>
      </c>
      <c r="F37" s="3">
        <v>23.142086029052734</v>
      </c>
    </row>
    <row r="38" spans="1:6" x14ac:dyDescent="0.15">
      <c r="A38" s="1" t="s">
        <v>36</v>
      </c>
      <c r="B38" s="1" t="s">
        <v>6</v>
      </c>
      <c r="C38" s="1" t="s">
        <v>5</v>
      </c>
      <c r="D38" s="1" t="s">
        <v>123</v>
      </c>
      <c r="E38" s="1">
        <v>0.31809645908720346</v>
      </c>
      <c r="F38" s="3">
        <v>23.553886413574219</v>
      </c>
    </row>
    <row r="39" spans="1:6" x14ac:dyDescent="0.15">
      <c r="A39" s="1" t="s">
        <v>37</v>
      </c>
      <c r="B39" s="1" t="s">
        <v>6</v>
      </c>
      <c r="C39" s="1" t="s">
        <v>5</v>
      </c>
      <c r="D39" s="1" t="s">
        <v>38</v>
      </c>
      <c r="E39" s="1">
        <v>0.31809645908720346</v>
      </c>
      <c r="F39" s="3" t="s">
        <v>39</v>
      </c>
    </row>
    <row r="40" spans="1:6" x14ac:dyDescent="0.15">
      <c r="A40" s="1" t="s">
        <v>40</v>
      </c>
      <c r="B40" s="1" t="s">
        <v>6</v>
      </c>
      <c r="C40" s="1" t="s">
        <v>5</v>
      </c>
      <c r="D40" s="1" t="s">
        <v>38</v>
      </c>
      <c r="E40" s="1">
        <v>0.31809645908720346</v>
      </c>
      <c r="F40" s="3" t="s">
        <v>39</v>
      </c>
    </row>
    <row r="41" spans="1:6" x14ac:dyDescent="0.15">
      <c r="A41" s="1" t="s">
        <v>41</v>
      </c>
      <c r="B41" s="1" t="s">
        <v>7</v>
      </c>
      <c r="C41" s="1" t="s">
        <v>7</v>
      </c>
      <c r="D41" s="1" t="s">
        <v>7</v>
      </c>
      <c r="E41" s="1" t="s">
        <v>7</v>
      </c>
      <c r="F41" s="3" t="s">
        <v>7</v>
      </c>
    </row>
    <row r="42" spans="1:6" x14ac:dyDescent="0.15">
      <c r="A42" s="1" t="s">
        <v>168</v>
      </c>
      <c r="B42" s="1"/>
      <c r="C42" s="1"/>
      <c r="D42" s="1"/>
      <c r="E42" s="1"/>
      <c r="F42" s="3"/>
    </row>
    <row r="43" spans="1:6" x14ac:dyDescent="0.15">
      <c r="A43" s="1" t="s">
        <v>169</v>
      </c>
      <c r="B43" s="1"/>
      <c r="C43" s="1"/>
      <c r="D43" s="1"/>
      <c r="E43" s="1"/>
      <c r="F43" s="3"/>
    </row>
    <row r="44" spans="1:6" x14ac:dyDescent="0.15">
      <c r="A44" s="1" t="s">
        <v>170</v>
      </c>
      <c r="B44" s="1"/>
      <c r="C44" s="1"/>
      <c r="D44" s="1"/>
      <c r="E44" s="1"/>
      <c r="F44" s="3"/>
    </row>
    <row r="45" spans="1:6" x14ac:dyDescent="0.15">
      <c r="A45" s="1" t="s">
        <v>42</v>
      </c>
      <c r="B45" s="1" t="s">
        <v>6</v>
      </c>
      <c r="C45" s="1" t="s">
        <v>43</v>
      </c>
      <c r="D45" s="1" t="s">
        <v>94</v>
      </c>
      <c r="E45" s="1">
        <v>0.35964359574972238</v>
      </c>
      <c r="F45" s="3">
        <v>27.447132110595703</v>
      </c>
    </row>
    <row r="46" spans="1:6" x14ac:dyDescent="0.15">
      <c r="A46" s="1" t="s">
        <v>44</v>
      </c>
      <c r="B46" s="1" t="s">
        <v>6</v>
      </c>
      <c r="C46" s="1" t="s">
        <v>43</v>
      </c>
      <c r="D46" s="1" t="s">
        <v>95</v>
      </c>
      <c r="E46" s="1">
        <v>0.35964359574972238</v>
      </c>
      <c r="F46" s="3">
        <v>27.018379211425781</v>
      </c>
    </row>
    <row r="47" spans="1:6" x14ac:dyDescent="0.15">
      <c r="A47" s="1" t="s">
        <v>45</v>
      </c>
      <c r="B47" s="1" t="s">
        <v>6</v>
      </c>
      <c r="C47" s="1" t="s">
        <v>43</v>
      </c>
      <c r="D47" s="1" t="s">
        <v>96</v>
      </c>
      <c r="E47" s="1">
        <v>0.35964359574972238</v>
      </c>
      <c r="F47" s="3">
        <v>26.250808715820312</v>
      </c>
    </row>
    <row r="48" spans="1:6" x14ac:dyDescent="0.15">
      <c r="A48" s="1" t="s">
        <v>46</v>
      </c>
      <c r="B48" s="1" t="s">
        <v>6</v>
      </c>
      <c r="C48" s="1" t="s">
        <v>43</v>
      </c>
      <c r="D48" s="1" t="s">
        <v>97</v>
      </c>
      <c r="E48" s="1">
        <v>0.35964359574972238</v>
      </c>
      <c r="F48" s="3">
        <v>26.058528900146484</v>
      </c>
    </row>
    <row r="49" spans="1:6" x14ac:dyDescent="0.15">
      <c r="A49" s="1" t="s">
        <v>47</v>
      </c>
      <c r="B49" s="1" t="s">
        <v>6</v>
      </c>
      <c r="C49" s="1" t="s">
        <v>43</v>
      </c>
      <c r="D49" s="1" t="s">
        <v>98</v>
      </c>
      <c r="E49" s="1">
        <v>0.35964359574972238</v>
      </c>
      <c r="F49" s="3">
        <v>26.038595199584961</v>
      </c>
    </row>
    <row r="50" spans="1:6" x14ac:dyDescent="0.15">
      <c r="A50" s="1" t="s">
        <v>48</v>
      </c>
      <c r="B50" s="1" t="s">
        <v>6</v>
      </c>
      <c r="C50" s="1" t="s">
        <v>43</v>
      </c>
      <c r="D50" s="1" t="s">
        <v>99</v>
      </c>
      <c r="E50" s="1">
        <v>0.35964359574972238</v>
      </c>
      <c r="F50" s="3">
        <v>25.969409942626953</v>
      </c>
    </row>
    <row r="51" spans="1:6" x14ac:dyDescent="0.15">
      <c r="A51" s="1" t="s">
        <v>49</v>
      </c>
      <c r="B51" s="1" t="s">
        <v>6</v>
      </c>
      <c r="C51" s="1" t="s">
        <v>43</v>
      </c>
      <c r="D51" s="1" t="s">
        <v>100</v>
      </c>
      <c r="E51" s="1">
        <v>0.35964359574972238</v>
      </c>
      <c r="F51" s="3">
        <v>26.589216232299805</v>
      </c>
    </row>
    <row r="52" spans="1:6" x14ac:dyDescent="0.15">
      <c r="A52" s="1" t="s">
        <v>50</v>
      </c>
      <c r="B52" s="1" t="s">
        <v>6</v>
      </c>
      <c r="C52" s="1" t="s">
        <v>43</v>
      </c>
      <c r="D52" s="1" t="s">
        <v>101</v>
      </c>
      <c r="E52" s="1">
        <v>0.35964359574972238</v>
      </c>
      <c r="F52" s="3">
        <v>26.6685791015625</v>
      </c>
    </row>
    <row r="53" spans="1:6" x14ac:dyDescent="0.15">
      <c r="A53" s="1" t="s">
        <v>51</v>
      </c>
      <c r="B53" s="1" t="s">
        <v>6</v>
      </c>
      <c r="C53" s="1" t="s">
        <v>43</v>
      </c>
      <c r="D53" s="1" t="s">
        <v>102</v>
      </c>
      <c r="E53" s="1">
        <v>0.35964359574972238</v>
      </c>
      <c r="F53" s="3">
        <v>26.751615524291992</v>
      </c>
    </row>
    <row r="54" spans="1:6" x14ac:dyDescent="0.15">
      <c r="A54" s="1" t="s">
        <v>52</v>
      </c>
      <c r="B54" s="1" t="s">
        <v>6</v>
      </c>
      <c r="C54" s="1" t="s">
        <v>43</v>
      </c>
      <c r="D54" s="1" t="s">
        <v>103</v>
      </c>
      <c r="E54" s="1">
        <v>0.35964359574972238</v>
      </c>
      <c r="F54" s="3">
        <v>26.645254135131836</v>
      </c>
    </row>
    <row r="55" spans="1:6" x14ac:dyDescent="0.15">
      <c r="A55" s="1" t="s">
        <v>53</v>
      </c>
      <c r="B55" s="1" t="s">
        <v>6</v>
      </c>
      <c r="C55" s="1" t="s">
        <v>43</v>
      </c>
      <c r="D55" s="1" t="s">
        <v>104</v>
      </c>
      <c r="E55" s="1">
        <v>0.35964359574972238</v>
      </c>
      <c r="F55" s="3">
        <v>26.307300567626953</v>
      </c>
    </row>
    <row r="56" spans="1:6" x14ac:dyDescent="0.15">
      <c r="A56" s="1" t="s">
        <v>54</v>
      </c>
      <c r="B56" s="1" t="s">
        <v>6</v>
      </c>
      <c r="C56" s="1" t="s">
        <v>43</v>
      </c>
      <c r="D56" s="1" t="s">
        <v>105</v>
      </c>
      <c r="E56" s="1">
        <v>0.35964359574972238</v>
      </c>
      <c r="F56" s="3">
        <v>26.027988433837891</v>
      </c>
    </row>
    <row r="57" spans="1:6" x14ac:dyDescent="0.15">
      <c r="A57" s="1" t="s">
        <v>55</v>
      </c>
      <c r="B57" s="1" t="s">
        <v>6</v>
      </c>
      <c r="C57" s="1" t="s">
        <v>43</v>
      </c>
      <c r="D57" s="1" t="s">
        <v>106</v>
      </c>
      <c r="E57" s="1">
        <v>0.35964359574972238</v>
      </c>
      <c r="F57" s="3">
        <v>27.446901321411133</v>
      </c>
    </row>
    <row r="58" spans="1:6" x14ac:dyDescent="0.15">
      <c r="A58" s="1" t="s">
        <v>56</v>
      </c>
      <c r="B58" s="1" t="s">
        <v>6</v>
      </c>
      <c r="C58" s="1" t="s">
        <v>43</v>
      </c>
      <c r="D58" s="1" t="s">
        <v>107</v>
      </c>
      <c r="E58" s="1">
        <v>0.35964359574972238</v>
      </c>
      <c r="F58" s="3">
        <v>27.021413803100586</v>
      </c>
    </row>
    <row r="59" spans="1:6" x14ac:dyDescent="0.15">
      <c r="A59" s="1" t="s">
        <v>57</v>
      </c>
      <c r="B59" s="1" t="s">
        <v>6</v>
      </c>
      <c r="C59" s="1" t="s">
        <v>43</v>
      </c>
      <c r="D59" s="1" t="s">
        <v>108</v>
      </c>
      <c r="E59" s="1">
        <v>0.35964359574972238</v>
      </c>
      <c r="F59" s="3">
        <v>25.854085922241211</v>
      </c>
    </row>
    <row r="60" spans="1:6" x14ac:dyDescent="0.15">
      <c r="A60" s="1" t="s">
        <v>58</v>
      </c>
      <c r="B60" s="1" t="s">
        <v>6</v>
      </c>
      <c r="C60" s="1" t="s">
        <v>43</v>
      </c>
      <c r="D60" s="1" t="s">
        <v>109</v>
      </c>
      <c r="E60" s="1">
        <v>0.35964359574972238</v>
      </c>
      <c r="F60" s="3">
        <v>27.623443603515625</v>
      </c>
    </row>
    <row r="61" spans="1:6" x14ac:dyDescent="0.15">
      <c r="A61" s="1" t="s">
        <v>59</v>
      </c>
      <c r="B61" s="1" t="s">
        <v>6</v>
      </c>
      <c r="C61" s="1" t="s">
        <v>43</v>
      </c>
      <c r="D61" s="1" t="s">
        <v>110</v>
      </c>
      <c r="E61" s="1">
        <v>0.35964359574972238</v>
      </c>
      <c r="F61" s="3">
        <v>27.9522705078125</v>
      </c>
    </row>
    <row r="62" spans="1:6" x14ac:dyDescent="0.15">
      <c r="A62" s="1" t="s">
        <v>60</v>
      </c>
      <c r="B62" s="1" t="s">
        <v>6</v>
      </c>
      <c r="C62" s="1" t="s">
        <v>43</v>
      </c>
      <c r="D62" s="1" t="s">
        <v>111</v>
      </c>
      <c r="E62" s="1">
        <v>0.35964359574972238</v>
      </c>
      <c r="F62" s="3">
        <v>26.163196563720703</v>
      </c>
    </row>
    <row r="63" spans="1:6" x14ac:dyDescent="0.15">
      <c r="A63" s="1" t="s">
        <v>61</v>
      </c>
      <c r="B63" s="1" t="s">
        <v>6</v>
      </c>
      <c r="C63" s="1" t="s">
        <v>43</v>
      </c>
      <c r="D63" s="1" t="s">
        <v>112</v>
      </c>
      <c r="E63" s="1">
        <v>0.35964359574972238</v>
      </c>
      <c r="F63" s="3">
        <v>26.379392623901367</v>
      </c>
    </row>
    <row r="64" spans="1:6" x14ac:dyDescent="0.15">
      <c r="A64" s="1" t="s">
        <v>62</v>
      </c>
      <c r="B64" s="1" t="s">
        <v>6</v>
      </c>
      <c r="C64" s="1" t="s">
        <v>43</v>
      </c>
      <c r="D64" s="1" t="s">
        <v>113</v>
      </c>
      <c r="E64" s="1">
        <v>0.35964359574972238</v>
      </c>
      <c r="F64" s="3">
        <v>26.374273300170898</v>
      </c>
    </row>
    <row r="65" spans="1:6" x14ac:dyDescent="0.15">
      <c r="A65" s="1" t="s">
        <v>63</v>
      </c>
      <c r="B65" s="1" t="s">
        <v>6</v>
      </c>
      <c r="C65" s="1" t="s">
        <v>43</v>
      </c>
      <c r="D65" s="1" t="s">
        <v>114</v>
      </c>
      <c r="E65" s="1">
        <v>0.35964359574972238</v>
      </c>
      <c r="F65" s="3">
        <v>26.340503692626953</v>
      </c>
    </row>
    <row r="66" spans="1:6" x14ac:dyDescent="0.15">
      <c r="A66" s="1" t="s">
        <v>64</v>
      </c>
      <c r="B66" s="1" t="s">
        <v>6</v>
      </c>
      <c r="C66" s="1" t="s">
        <v>43</v>
      </c>
      <c r="D66" s="1" t="s">
        <v>115</v>
      </c>
      <c r="E66" s="1">
        <v>0.35964359574972238</v>
      </c>
      <c r="F66" s="3">
        <v>25.52655029296875</v>
      </c>
    </row>
    <row r="67" spans="1:6" x14ac:dyDescent="0.15">
      <c r="A67" s="1" t="s">
        <v>65</v>
      </c>
      <c r="B67" s="1" t="s">
        <v>6</v>
      </c>
      <c r="C67" s="1" t="s">
        <v>43</v>
      </c>
      <c r="D67" s="1" t="s">
        <v>116</v>
      </c>
      <c r="E67" s="1">
        <v>0.35964359574972238</v>
      </c>
      <c r="F67" s="3">
        <v>25.534795761108398</v>
      </c>
    </row>
    <row r="68" spans="1:6" x14ac:dyDescent="0.15">
      <c r="A68" s="1" t="s">
        <v>66</v>
      </c>
      <c r="B68" s="1" t="s">
        <v>6</v>
      </c>
      <c r="C68" s="1" t="s">
        <v>43</v>
      </c>
      <c r="D68" s="1" t="s">
        <v>117</v>
      </c>
      <c r="E68" s="1">
        <v>0.35964359574972238</v>
      </c>
      <c r="F68" s="3">
        <v>25.724761962890625</v>
      </c>
    </row>
    <row r="69" spans="1:6" x14ac:dyDescent="0.15">
      <c r="A69" s="1" t="s">
        <v>67</v>
      </c>
      <c r="B69" s="1" t="s">
        <v>6</v>
      </c>
      <c r="C69" s="1" t="s">
        <v>43</v>
      </c>
      <c r="D69" s="1" t="s">
        <v>118</v>
      </c>
      <c r="E69" s="1">
        <v>0.35964359574972238</v>
      </c>
      <c r="F69" s="3">
        <v>25.344240188598633</v>
      </c>
    </row>
    <row r="70" spans="1:6" x14ac:dyDescent="0.15">
      <c r="A70" s="1" t="s">
        <v>68</v>
      </c>
      <c r="B70" s="1" t="s">
        <v>6</v>
      </c>
      <c r="C70" s="1" t="s">
        <v>43</v>
      </c>
      <c r="D70" s="1" t="s">
        <v>119</v>
      </c>
      <c r="E70" s="1">
        <v>0.35964359574972238</v>
      </c>
      <c r="F70" s="3">
        <v>25.47972297668457</v>
      </c>
    </row>
    <row r="71" spans="1:6" x14ac:dyDescent="0.15">
      <c r="A71" s="1" t="s">
        <v>69</v>
      </c>
      <c r="B71" s="1" t="s">
        <v>6</v>
      </c>
      <c r="C71" s="1" t="s">
        <v>43</v>
      </c>
      <c r="D71" s="1" t="s">
        <v>120</v>
      </c>
      <c r="E71" s="1">
        <v>0.35964359574972238</v>
      </c>
      <c r="F71" s="3">
        <v>26.274456024169922</v>
      </c>
    </row>
    <row r="72" spans="1:6" x14ac:dyDescent="0.15">
      <c r="A72" s="1" t="s">
        <v>70</v>
      </c>
      <c r="B72" s="1" t="s">
        <v>6</v>
      </c>
      <c r="C72" s="1" t="s">
        <v>43</v>
      </c>
      <c r="D72" s="1" t="s">
        <v>121</v>
      </c>
      <c r="E72" s="1">
        <v>0.35964359574972238</v>
      </c>
      <c r="F72" s="3">
        <v>26.348711013793945</v>
      </c>
    </row>
    <row r="73" spans="1:6" x14ac:dyDescent="0.15">
      <c r="A73" s="1" t="s">
        <v>71</v>
      </c>
      <c r="B73" s="1" t="s">
        <v>6</v>
      </c>
      <c r="C73" s="1" t="s">
        <v>43</v>
      </c>
      <c r="D73" s="1" t="s">
        <v>122</v>
      </c>
      <c r="E73" s="1">
        <v>0.35964359574972238</v>
      </c>
      <c r="F73" s="3">
        <v>25.76954460144043</v>
      </c>
    </row>
    <row r="74" spans="1:6" x14ac:dyDescent="0.15">
      <c r="A74" s="1" t="s">
        <v>72</v>
      </c>
      <c r="B74" s="1" t="s">
        <v>6</v>
      </c>
      <c r="C74" s="1" t="s">
        <v>43</v>
      </c>
      <c r="D74" s="1" t="s">
        <v>123</v>
      </c>
      <c r="E74" s="1">
        <v>0.35964359574972238</v>
      </c>
      <c r="F74" s="3">
        <v>26.193435668945312</v>
      </c>
    </row>
    <row r="75" spans="1:6" x14ac:dyDescent="0.15">
      <c r="A75" s="1" t="s">
        <v>73</v>
      </c>
      <c r="B75" s="1" t="s">
        <v>6</v>
      </c>
      <c r="C75" s="1" t="s">
        <v>43</v>
      </c>
      <c r="D75" s="1" t="s">
        <v>38</v>
      </c>
      <c r="E75" s="1">
        <v>0.35964359574972238</v>
      </c>
      <c r="F75" s="1" t="s">
        <v>39</v>
      </c>
    </row>
    <row r="76" spans="1:6" x14ac:dyDescent="0.15">
      <c r="A76" s="1" t="s">
        <v>74</v>
      </c>
      <c r="B76" s="1" t="s">
        <v>6</v>
      </c>
      <c r="C76" s="1" t="s">
        <v>43</v>
      </c>
      <c r="D76" s="1" t="s">
        <v>38</v>
      </c>
      <c r="E76" s="1">
        <v>0.35964359574972238</v>
      </c>
      <c r="F76" s="1" t="s">
        <v>39</v>
      </c>
    </row>
    <row r="77" spans="1:6" x14ac:dyDescent="0.15">
      <c r="A77" s="1" t="s">
        <v>75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</row>
    <row r="78" spans="1:6" x14ac:dyDescent="0.15">
      <c r="A78" s="1" t="s">
        <v>76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</row>
    <row r="79" spans="1:6" x14ac:dyDescent="0.15">
      <c r="A79" s="1" t="s">
        <v>77</v>
      </c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</row>
    <row r="80" spans="1:6" x14ac:dyDescent="0.15">
      <c r="A80" s="1" t="s">
        <v>78</v>
      </c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</row>
    <row r="81" spans="1:6" x14ac:dyDescent="0.15">
      <c r="A81" s="1" t="s">
        <v>79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</row>
    <row r="82" spans="1:6" x14ac:dyDescent="0.15">
      <c r="A82" s="1" t="s">
        <v>80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</row>
    <row r="83" spans="1:6" x14ac:dyDescent="0.15">
      <c r="A83" s="1" t="s">
        <v>81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</row>
    <row r="84" spans="1:6" x14ac:dyDescent="0.15">
      <c r="A84" s="1" t="s">
        <v>82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</row>
    <row r="85" spans="1:6" x14ac:dyDescent="0.15">
      <c r="A85" s="1" t="s">
        <v>83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</row>
    <row r="86" spans="1:6" x14ac:dyDescent="0.15">
      <c r="A86" s="1" t="s">
        <v>84</v>
      </c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</row>
    <row r="87" spans="1:6" x14ac:dyDescent="0.15">
      <c r="A87" s="1" t="s">
        <v>85</v>
      </c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</row>
    <row r="88" spans="1:6" x14ac:dyDescent="0.15">
      <c r="A88" s="1" t="s">
        <v>86</v>
      </c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</row>
    <row r="89" spans="1:6" x14ac:dyDescent="0.15">
      <c r="A89" s="1" t="s">
        <v>87</v>
      </c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</row>
    <row r="90" spans="1:6" x14ac:dyDescent="0.15">
      <c r="A90" s="1" t="s">
        <v>88</v>
      </c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</row>
    <row r="91" spans="1:6" x14ac:dyDescent="0.15">
      <c r="A91" s="1" t="s">
        <v>89</v>
      </c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</row>
    <row r="92" spans="1:6" x14ac:dyDescent="0.15">
      <c r="A92" s="1" t="s">
        <v>90</v>
      </c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</row>
    <row r="93" spans="1:6" x14ac:dyDescent="0.15">
      <c r="A93" s="1" t="s">
        <v>91</v>
      </c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</row>
    <row r="94" spans="1:6" x14ac:dyDescent="0.15">
      <c r="A94" s="1" t="s">
        <v>92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</row>
    <row r="95" spans="1:6" x14ac:dyDescent="0.15">
      <c r="A95" s="1" t="s">
        <v>93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</row>
    <row r="96" spans="1:6" x14ac:dyDescent="0.15">
      <c r="A96" s="19" t="s">
        <v>159</v>
      </c>
    </row>
    <row r="97" spans="1:1" x14ac:dyDescent="0.15">
      <c r="A97" s="1" t="s">
        <v>160</v>
      </c>
    </row>
    <row r="98" spans="1:1" x14ac:dyDescent="0.15">
      <c r="A98" s="1" t="s">
        <v>161</v>
      </c>
    </row>
    <row r="99" spans="1:1" x14ac:dyDescent="0.15">
      <c r="A99" s="1" t="s">
        <v>162</v>
      </c>
    </row>
    <row r="100" spans="1:1" x14ac:dyDescent="0.15">
      <c r="A100" s="19" t="s">
        <v>163</v>
      </c>
    </row>
    <row r="101" spans="1:1" x14ac:dyDescent="0.15">
      <c r="A101" s="1" t="s">
        <v>164</v>
      </c>
    </row>
    <row r="102" spans="1:1" x14ac:dyDescent="0.15">
      <c r="A102" s="1" t="s">
        <v>165</v>
      </c>
    </row>
    <row r="103" spans="1:1" x14ac:dyDescent="0.15">
      <c r="A103" s="1" t="s">
        <v>166</v>
      </c>
    </row>
    <row r="104" spans="1:1" x14ac:dyDescent="0.15">
      <c r="A104" s="19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COL1A1, GAPDH</vt:lpstr>
      <vt:lpstr>FN1, MYLK</vt:lpstr>
      <vt:lpstr>ACTA2</vt:lpstr>
      <vt:lpstr>simulated raw file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Microsoft Office User</cp:lastModifiedBy>
  <cp:lastPrinted>2016-09-07T18:30:07Z</cp:lastPrinted>
  <dcterms:created xsi:type="dcterms:W3CDTF">2016-09-07T14:06:41Z</dcterms:created>
  <dcterms:modified xsi:type="dcterms:W3CDTF">2017-03-19T22:56:52Z</dcterms:modified>
</cp:coreProperties>
</file>