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file_test\"/>
    </mc:Choice>
  </mc:AlternateContent>
  <xr:revisionPtr revIDLastSave="0" documentId="13_ncr:1_{13E51147-B530-4766-8163-F21973458E2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" sheetId="1" r:id="rId1"/>
    <sheet name="Sheet3" sheetId="5" r:id="rId2"/>
    <sheet name="qty" sheetId="2" r:id="rId3"/>
    <sheet name="AE_Rot" sheetId="3" r:id="rId4"/>
    <sheet name="ST2118" sheetId="8" r:id="rId5"/>
    <sheet name="Sheet2" sheetId="4" r:id="rId6"/>
    <sheet name="Sheet1" sheetId="6" r:id="rId7"/>
    <sheet name="pixel_compare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K10" i="6"/>
  <c r="J11" i="6"/>
  <c r="K11" i="6"/>
  <c r="J13" i="6"/>
  <c r="K13" i="6"/>
  <c r="J14" i="6"/>
  <c r="K14" i="6"/>
  <c r="J43" i="6"/>
  <c r="K43" i="6"/>
  <c r="J42" i="6"/>
  <c r="K42" i="6"/>
  <c r="J41" i="6"/>
  <c r="K41" i="6"/>
  <c r="J40" i="6"/>
  <c r="K40" i="6"/>
  <c r="J28" i="6"/>
  <c r="K28" i="6"/>
  <c r="J27" i="6"/>
  <c r="K27" i="6"/>
  <c r="J25" i="6"/>
  <c r="K25" i="6"/>
  <c r="J24" i="6"/>
  <c r="K24" i="6"/>
  <c r="J46" i="6"/>
  <c r="K46" i="6"/>
  <c r="J47" i="6"/>
  <c r="K47" i="6"/>
  <c r="J45" i="6"/>
  <c r="K45" i="6"/>
  <c r="K44" i="6"/>
  <c r="J44" i="6"/>
  <c r="K39" i="6"/>
  <c r="J39" i="6"/>
  <c r="K38" i="6"/>
  <c r="J38" i="6"/>
  <c r="K37" i="6"/>
  <c r="J37" i="6"/>
  <c r="K36" i="6"/>
  <c r="J36" i="6"/>
  <c r="K35" i="6"/>
  <c r="J35" i="6"/>
  <c r="K29" i="6"/>
  <c r="J29" i="6"/>
  <c r="K26" i="6"/>
  <c r="J26" i="6"/>
  <c r="K23" i="6"/>
  <c r="J23" i="6"/>
  <c r="K22" i="6"/>
  <c r="J22" i="6"/>
  <c r="K21" i="6"/>
  <c r="J21" i="6"/>
  <c r="J8" i="6"/>
  <c r="K8" i="6"/>
  <c r="K9" i="6"/>
  <c r="K12" i="6"/>
  <c r="K15" i="6"/>
  <c r="K7" i="6"/>
  <c r="J7" i="6"/>
  <c r="J15" i="6"/>
  <c r="J12" i="6"/>
  <c r="J9" i="6"/>
  <c r="AE34" i="1"/>
  <c r="AD34" i="1"/>
  <c r="AE33" i="1"/>
  <c r="AD33" i="1"/>
  <c r="AE32" i="1"/>
  <c r="AD32" i="1"/>
  <c r="AE31" i="1"/>
  <c r="AD31" i="1"/>
  <c r="AE30" i="1"/>
  <c r="AD30" i="1"/>
  <c r="AE25" i="1"/>
  <c r="AD25" i="1"/>
  <c r="AE24" i="1"/>
  <c r="AD24" i="1"/>
  <c r="AE23" i="1"/>
  <c r="AD23" i="1"/>
  <c r="AE22" i="1"/>
  <c r="AD22" i="1"/>
  <c r="AE21" i="1"/>
  <c r="AD21" i="1"/>
  <c r="L6" i="5"/>
  <c r="L5" i="5"/>
  <c r="H6" i="5"/>
  <c r="I7" i="4"/>
  <c r="I8" i="4"/>
  <c r="I9" i="4"/>
  <c r="I10" i="4"/>
  <c r="I11" i="4"/>
  <c r="I12" i="4"/>
  <c r="I13" i="4"/>
  <c r="I14" i="4"/>
  <c r="I6" i="4"/>
  <c r="J69" i="1" l="1"/>
  <c r="J70" i="1"/>
  <c r="J71" i="1"/>
  <c r="J68" i="1"/>
  <c r="O71" i="1"/>
  <c r="N71" i="1"/>
  <c r="O70" i="1"/>
  <c r="N70" i="1"/>
  <c r="O69" i="1"/>
  <c r="N69" i="1"/>
  <c r="O68" i="1"/>
  <c r="N68" i="1"/>
  <c r="O62" i="1"/>
  <c r="N62" i="1"/>
  <c r="O61" i="1"/>
  <c r="N61" i="1"/>
  <c r="O60" i="1"/>
  <c r="N60" i="1"/>
  <c r="O59" i="1"/>
  <c r="N59" i="1"/>
  <c r="O58" i="1"/>
  <c r="N58" i="1"/>
  <c r="O53" i="1"/>
  <c r="N53" i="1"/>
  <c r="O52" i="1"/>
  <c r="N52" i="1"/>
  <c r="O51" i="1"/>
  <c r="N51" i="1"/>
  <c r="O50" i="1"/>
  <c r="N50" i="1"/>
  <c r="O49" i="1"/>
  <c r="N49" i="1"/>
  <c r="O44" i="1"/>
  <c r="N44" i="1"/>
  <c r="O43" i="1"/>
  <c r="N43" i="1"/>
  <c r="O42" i="1"/>
  <c r="N42" i="1"/>
  <c r="O41" i="1"/>
  <c r="N41" i="1"/>
  <c r="O40" i="1"/>
  <c r="N40" i="1"/>
  <c r="W53" i="1"/>
  <c r="V53" i="1"/>
  <c r="W52" i="1"/>
  <c r="V52" i="1"/>
  <c r="W51" i="1"/>
  <c r="V51" i="1"/>
  <c r="W50" i="1"/>
  <c r="V50" i="1"/>
  <c r="W49" i="1"/>
  <c r="V49" i="1"/>
  <c r="W44" i="1"/>
  <c r="V44" i="1"/>
  <c r="W43" i="1"/>
  <c r="V43" i="1"/>
  <c r="W42" i="1"/>
  <c r="V42" i="1"/>
  <c r="W41" i="1"/>
  <c r="V41" i="1"/>
  <c r="W40" i="1"/>
  <c r="V40" i="1"/>
  <c r="V34" i="1"/>
  <c r="W34" i="1"/>
  <c r="W30" i="1"/>
  <c r="V30" i="1"/>
  <c r="W33" i="1"/>
  <c r="V33" i="1"/>
  <c r="W32" i="1"/>
  <c r="V32" i="1"/>
  <c r="W31" i="1"/>
  <c r="V31" i="1"/>
  <c r="V25" i="1"/>
  <c r="W25" i="1"/>
  <c r="W24" i="1"/>
  <c r="V24" i="1"/>
  <c r="W23" i="1"/>
  <c r="V23" i="1"/>
  <c r="W22" i="1"/>
  <c r="V22" i="1"/>
  <c r="W21" i="1"/>
  <c r="V21" i="1"/>
  <c r="O30" i="1"/>
  <c r="N30" i="1"/>
  <c r="O29" i="1"/>
  <c r="N29" i="1"/>
  <c r="O28" i="1"/>
  <c r="N28" i="1"/>
  <c r="O23" i="1"/>
  <c r="N23" i="1"/>
  <c r="O22" i="1"/>
  <c r="N22" i="1"/>
  <c r="O21" i="1"/>
  <c r="N21" i="1"/>
  <c r="O11" i="1"/>
  <c r="N11" i="1"/>
  <c r="O10" i="1"/>
  <c r="N10" i="1"/>
  <c r="O9" i="1"/>
  <c r="N9" i="1"/>
  <c r="D4" i="1"/>
  <c r="E4" i="1"/>
  <c r="D5" i="1"/>
  <c r="E5" i="1"/>
  <c r="D6" i="1"/>
  <c r="E6" i="1"/>
  <c r="D7" i="1"/>
  <c r="E7" i="1"/>
  <c r="E3" i="1"/>
  <c r="D3" i="1"/>
</calcChain>
</file>

<file path=xl/sharedStrings.xml><?xml version="1.0" encoding="utf-8"?>
<sst xmlns="http://schemas.openxmlformats.org/spreadsheetml/2006/main" count="855" uniqueCount="189">
  <si>
    <t>Python</t>
  </si>
  <si>
    <t>圖片總數</t>
    <phoneticPr fontId="1" type="noConversion"/>
  </si>
  <si>
    <t>正確分類</t>
    <phoneticPr fontId="1" type="noConversion"/>
  </si>
  <si>
    <t>錯誤分類</t>
    <phoneticPr fontId="1" type="noConversion"/>
  </si>
  <si>
    <t>準確率(%)</t>
    <phoneticPr fontId="1" type="noConversion"/>
  </si>
  <si>
    <t>機率值門檻</t>
    <phoneticPr fontId="1" type="noConversion"/>
  </si>
  <si>
    <t>訓練類別</t>
    <phoneticPr fontId="1" type="noConversion"/>
  </si>
  <si>
    <t>訓練張數</t>
    <phoneticPr fontId="1" type="noConversion"/>
  </si>
  <si>
    <t>OK3類</t>
    <phoneticPr fontId="1" type="noConversion"/>
  </si>
  <si>
    <t>OK4類</t>
    <phoneticPr fontId="1" type="noConversion"/>
  </si>
  <si>
    <t>PB檔說明</t>
    <phoneticPr fontId="1" type="noConversion"/>
  </si>
  <si>
    <t>檢驗參數與結果</t>
    <phoneticPr fontId="1" type="noConversion"/>
  </si>
  <si>
    <t>2021/10/20新訓練</t>
    <phoneticPr fontId="1" type="noConversion"/>
  </si>
  <si>
    <t>encode層數</t>
    <phoneticPr fontId="1" type="noConversion"/>
  </si>
  <si>
    <t>decode層數</t>
    <phoneticPr fontId="1" type="noConversion"/>
  </si>
  <si>
    <t>Y</t>
    <phoneticPr fontId="1" type="noConversion"/>
  </si>
  <si>
    <t>filters</t>
    <phoneticPr fontId="1" type="noConversion"/>
  </si>
  <si>
    <t>32,64,96,128,128</t>
  </si>
  <si>
    <t>pooling</t>
    <phoneticPr fontId="1" type="noConversion"/>
  </si>
  <si>
    <t>N</t>
    <phoneticPr fontId="1" type="noConversion"/>
  </si>
  <si>
    <t>embedding length</t>
    <phoneticPr fontId="1" type="noConversion"/>
  </si>
  <si>
    <t>ct_raio</t>
    <phoneticPr fontId="1" type="noConversion"/>
  </si>
  <si>
    <t>br_ratio</t>
    <phoneticPr fontId="1" type="noConversion"/>
  </si>
  <si>
    <t>bias</t>
    <phoneticPr fontId="1" type="noConversion"/>
  </si>
  <si>
    <t>input shape</t>
    <phoneticPr fontId="1" type="noConversion"/>
  </si>
  <si>
    <t>192,192,3</t>
    <phoneticPr fontId="1" type="noConversion"/>
  </si>
  <si>
    <t>2021/10/25 AE訓練</t>
    <phoneticPr fontId="1" type="noConversion"/>
  </si>
  <si>
    <t>folder</t>
    <phoneticPr fontId="1" type="noConversion"/>
  </si>
  <si>
    <t>D:\code\model_saver\AE_Rot</t>
    <phoneticPr fontId="1" type="noConversion"/>
  </si>
  <si>
    <t>item</t>
    <phoneticPr fontId="1" type="noConversion"/>
  </si>
  <si>
    <t>32,64,96,128,256</t>
    <phoneticPr fontId="1" type="noConversion"/>
  </si>
  <si>
    <r>
      <t>32,64,96,128,</t>
    </r>
    <r>
      <rPr>
        <sz val="12"/>
        <color rgb="FFFF0000"/>
        <rFont val="微軟正黑體"/>
        <family val="2"/>
        <charset val="136"/>
      </rPr>
      <t>256</t>
    </r>
    <phoneticPr fontId="1" type="noConversion"/>
  </si>
  <si>
    <t>D:\code\model_saver\AE_Rot_2</t>
    <phoneticPr fontId="1" type="noConversion"/>
  </si>
  <si>
    <t>D:\code\model_saver\AE_Rot_3</t>
    <phoneticPr fontId="1" type="noConversion"/>
  </si>
  <si>
    <r>
      <rPr>
        <sz val="12"/>
        <color rgb="FFFF0000"/>
        <rFont val="微軟正黑體"/>
        <family val="2"/>
        <charset val="136"/>
      </rPr>
      <t>64,96,144,192</t>
    </r>
    <r>
      <rPr>
        <sz val="12"/>
        <color theme="1"/>
        <rFont val="微軟正黑體"/>
        <family val="2"/>
        <charset val="136"/>
      </rPr>
      <t>,256</t>
    </r>
    <phoneticPr fontId="1" type="noConversion"/>
  </si>
  <si>
    <t>64,96,144,192,256</t>
    <phoneticPr fontId="1" type="noConversion"/>
  </si>
  <si>
    <t>D:\code\model_saver\AE_Rot_4</t>
  </si>
  <si>
    <t>D:\code\model_saver\AE_Rot_5</t>
    <phoneticPr fontId="1" type="noConversion"/>
  </si>
  <si>
    <t>3,5</t>
    <phoneticPr fontId="1" type="noConversion"/>
  </si>
  <si>
    <t>D:\code\model_saver\AE_Rot_6</t>
    <phoneticPr fontId="1" type="noConversion"/>
  </si>
  <si>
    <t>D:\code\model_saver\AE_Rot_7</t>
  </si>
  <si>
    <t>pool kernel</t>
    <phoneticPr fontId="1" type="noConversion"/>
  </si>
  <si>
    <t>refer</t>
    <phoneticPr fontId="1" type="noConversion"/>
  </si>
  <si>
    <t>差異</t>
    <phoneticPr fontId="1" type="noConversion"/>
  </si>
  <si>
    <t>item2</t>
    <phoneticPr fontId="1" type="noConversion"/>
  </si>
  <si>
    <t>D:\code\model_saver\AE_Rot_8</t>
  </si>
  <si>
    <t>item8</t>
    <phoneticPr fontId="1" type="noConversion"/>
  </si>
  <si>
    <t>D:\code\model_saver\AE_Rot_9</t>
    <phoneticPr fontId="1" type="noConversion"/>
  </si>
  <si>
    <t>重現 item 8</t>
    <phoneticPr fontId="1" type="noConversion"/>
  </si>
  <si>
    <t>加入rdm_patch</t>
    <phoneticPr fontId="1" type="noConversion"/>
  </si>
  <si>
    <t>數個rdm patch</t>
    <phoneticPr fontId="1" type="noConversion"/>
  </si>
  <si>
    <t>D:\code\model_saver\AE_Rot_10</t>
    <phoneticPr fontId="1" type="noConversion"/>
  </si>
  <si>
    <t>使用maxpool</t>
    <phoneticPr fontId="1" type="noConversion"/>
  </si>
  <si>
    <t>D:\code\model_saver\AE_Rot_11</t>
    <phoneticPr fontId="1" type="noConversion"/>
  </si>
  <si>
    <t>D:\code\model_saver\AE_Rot_12</t>
    <phoneticPr fontId="1" type="noConversion"/>
  </si>
  <si>
    <t>item7</t>
    <phoneticPr fontId="1" type="noConversion"/>
  </si>
  <si>
    <t>D:\code\model_saver\AE_Rot_13</t>
    <phoneticPr fontId="1" type="noConversion"/>
  </si>
  <si>
    <t>threshold</t>
    <phoneticPr fontId="1" type="noConversion"/>
  </si>
  <si>
    <t>predict_NG_count</t>
    <phoneticPr fontId="1" type="noConversion"/>
  </si>
  <si>
    <t>ground_NG_count</t>
    <phoneticPr fontId="1" type="noConversion"/>
  </si>
  <si>
    <t>PB_11</t>
    <phoneticPr fontId="1" type="noConversion"/>
  </si>
  <si>
    <t>PB_12</t>
    <phoneticPr fontId="1" type="noConversion"/>
  </si>
  <si>
    <t>PB_13</t>
  </si>
  <si>
    <t>過殺率(%)</t>
    <phoneticPr fontId="1" type="noConversion"/>
  </si>
  <si>
    <t>OK</t>
    <phoneticPr fontId="1" type="noConversion"/>
  </si>
  <si>
    <t>NG</t>
    <phoneticPr fontId="1" type="noConversion"/>
  </si>
  <si>
    <t>AI</t>
    <phoneticPr fontId="1" type="noConversion"/>
  </si>
  <si>
    <t>答案</t>
    <phoneticPr fontId="1" type="noConversion"/>
  </si>
  <si>
    <t>過殺</t>
    <phoneticPr fontId="1" type="noConversion"/>
  </si>
  <si>
    <t>漏檢</t>
    <phoneticPr fontId="1" type="noConversion"/>
  </si>
  <si>
    <t>使用correlation</t>
    <phoneticPr fontId="1" type="noConversion"/>
  </si>
  <si>
    <t>使用spearmanr</t>
    <phoneticPr fontId="1" type="noConversion"/>
  </si>
  <si>
    <t>AE_11</t>
  </si>
  <si>
    <t>AE_11</t>
    <phoneticPr fontId="1" type="noConversion"/>
  </si>
  <si>
    <t>AE_ROT_11</t>
    <phoneticPr fontId="1" type="noConversion"/>
  </si>
  <si>
    <t>實驗</t>
    <phoneticPr fontId="1" type="noConversion"/>
  </si>
  <si>
    <t>比對方法</t>
    <phoneticPr fontId="1" type="noConversion"/>
  </si>
  <si>
    <t>img_ori與img_recon的embed比較</t>
    <phoneticPr fontId="1" type="noConversion"/>
  </si>
  <si>
    <t>比對方式</t>
    <phoneticPr fontId="1" type="noConversion"/>
  </si>
  <si>
    <t>spearmanr</t>
    <phoneticPr fontId="1" type="noConversion"/>
  </si>
  <si>
    <t>預測OK</t>
    <phoneticPr fontId="1" type="noConversion"/>
  </si>
  <si>
    <t>預測NG</t>
    <phoneticPr fontId="1" type="noConversion"/>
  </si>
  <si>
    <t>答案OK</t>
    <phoneticPr fontId="1" type="noConversion"/>
  </si>
  <si>
    <t>答案NG</t>
    <phoneticPr fontId="1" type="noConversion"/>
  </si>
  <si>
    <t>數據</t>
    <phoneticPr fontId="1" type="noConversion"/>
  </si>
  <si>
    <t>correlation</t>
    <phoneticPr fontId="1" type="noConversion"/>
  </si>
  <si>
    <t>img_ori與img_recon的similarity</t>
    <phoneticPr fontId="1" type="noConversion"/>
  </si>
  <si>
    <t>距離門檻</t>
    <phoneticPr fontId="1" type="noConversion"/>
  </si>
  <si>
    <t>wasserstein</t>
    <phoneticPr fontId="1" type="noConversion"/>
  </si>
  <si>
    <t>機率值</t>
    <phoneticPr fontId="1" type="noConversion"/>
  </si>
  <si>
    <t>距離</t>
    <phoneticPr fontId="1" type="noConversion"/>
  </si>
  <si>
    <t>v</t>
    <phoneticPr fontId="1" type="noConversion"/>
  </si>
  <si>
    <t>D:\code\model_saver\AE_Rot_14</t>
    <phoneticPr fontId="1" type="noConversion"/>
  </si>
  <si>
    <t>item13</t>
    <phoneticPr fontId="1" type="noConversion"/>
  </si>
  <si>
    <t>加入第2個loss:mse
train到後來死掉了</t>
    <phoneticPr fontId="1" type="noConversion"/>
  </si>
  <si>
    <t>D:\code\model_saver\AE_Rot_15</t>
    <phoneticPr fontId="1" type="noConversion"/>
  </si>
  <si>
    <t>加入refinement網路</t>
    <phoneticPr fontId="1" type="noConversion"/>
  </si>
  <si>
    <t>img_ori與img_recon的pixel比較</t>
    <phoneticPr fontId="1" type="noConversion"/>
  </si>
  <si>
    <t>像素差異</t>
    <phoneticPr fontId="1" type="noConversion"/>
  </si>
  <si>
    <t>連通數量</t>
    <phoneticPr fontId="1" type="noConversion"/>
  </si>
  <si>
    <t>影像過濾</t>
    <phoneticPr fontId="1" type="noConversion"/>
  </si>
  <si>
    <t>參數設定</t>
    <phoneticPr fontId="1" type="noConversion"/>
  </si>
  <si>
    <t>過濾kernel</t>
    <phoneticPr fontId="1" type="noConversion"/>
  </si>
  <si>
    <t>average</t>
  </si>
  <si>
    <t>gaussian</t>
  </si>
  <si>
    <t>AE_15</t>
    <phoneticPr fontId="1" type="noConversion"/>
  </si>
  <si>
    <t>D:\code\model_saver\AE_Rot_16</t>
  </si>
  <si>
    <r>
      <t>使用</t>
    </r>
    <r>
      <rPr>
        <sz val="12"/>
        <color rgb="FFFF0000"/>
        <rFont val="微軟正黑體"/>
        <family val="2"/>
        <charset val="136"/>
      </rPr>
      <t>avepool</t>
    </r>
    <phoneticPr fontId="1" type="noConversion"/>
  </si>
  <si>
    <t>max</t>
    <phoneticPr fontId="1" type="noConversion"/>
  </si>
  <si>
    <t>ave</t>
    <phoneticPr fontId="1" type="noConversion"/>
  </si>
  <si>
    <t>使用maxpool，
較大的kernel來填補缺塊</t>
    <phoneticPr fontId="1" type="noConversion"/>
  </si>
  <si>
    <t>D:\code\model_saver\AE_Rot_17</t>
    <phoneticPr fontId="1" type="noConversion"/>
  </si>
  <si>
    <t>max
stride=2</t>
    <phoneticPr fontId="1" type="noConversion"/>
  </si>
  <si>
    <t>使用maxpool
使用cnn stride=2</t>
    <phoneticPr fontId="1" type="noConversion"/>
  </si>
  <si>
    <t>D:\code\model_saver\AE_Rot_18</t>
    <phoneticPr fontId="1" type="noConversion"/>
  </si>
  <si>
    <t>max
ave</t>
    <phoneticPr fontId="1" type="noConversion"/>
  </si>
  <si>
    <r>
      <t>使用maxpool
使用</t>
    </r>
    <r>
      <rPr>
        <sz val="12"/>
        <color rgb="FFFF0000"/>
        <rFont val="微軟正黑體"/>
        <family val="2"/>
        <charset val="136"/>
      </rPr>
      <t>avepool</t>
    </r>
    <phoneticPr fontId="1" type="noConversion"/>
  </si>
  <si>
    <t>D:\code\model_saver\AE_Rot_19</t>
    <phoneticPr fontId="1" type="noConversion"/>
  </si>
  <si>
    <t>7
2</t>
    <phoneticPr fontId="1" type="noConversion"/>
  </si>
  <si>
    <t>D:\code\model_saver\AE_Rot_20</t>
    <phoneticPr fontId="1" type="noConversion"/>
  </si>
  <si>
    <r>
      <rPr>
        <sz val="12"/>
        <color theme="1"/>
        <rFont val="微軟正黑體"/>
        <family val="2"/>
        <charset val="136"/>
      </rPr>
      <t>7</t>
    </r>
    <r>
      <rPr>
        <sz val="12"/>
        <color rgb="FFFF0000"/>
        <rFont val="微軟正黑體"/>
        <family val="2"/>
        <charset val="136"/>
      </rPr>
      <t xml:space="preserve">
5</t>
    </r>
    <phoneticPr fontId="1" type="noConversion"/>
  </si>
  <si>
    <t>D:\code\model_saver\AE_Rot_21</t>
    <phoneticPr fontId="1" type="noConversion"/>
  </si>
  <si>
    <t>更改ave kernel=5</t>
    <phoneticPr fontId="1" type="noConversion"/>
  </si>
  <si>
    <t>stride=2</t>
    <phoneticPr fontId="1" type="noConversion"/>
  </si>
  <si>
    <t>更cnn stride=2, kernel=7</t>
    <phoneticPr fontId="1" type="noConversion"/>
  </si>
  <si>
    <t>D:\code\model_saver\AE_Rot_22</t>
    <phoneticPr fontId="1" type="noConversion"/>
  </si>
  <si>
    <t>cnn</t>
    <phoneticPr fontId="1" type="noConversion"/>
  </si>
  <si>
    <t>2
5</t>
    <phoneticPr fontId="1" type="noConversion"/>
  </si>
  <si>
    <t>D:\code\model_saver\AE_Rot_23</t>
    <phoneticPr fontId="1" type="noConversion"/>
  </si>
  <si>
    <t>D:\code\model_saver\AE_Rot_24</t>
    <phoneticPr fontId="1" type="noConversion"/>
  </si>
  <si>
    <t>4
5</t>
    <phoneticPr fontId="1" type="noConversion"/>
  </si>
  <si>
    <t>D:\code\model_saver\AE_Rot_25</t>
    <phoneticPr fontId="1" type="noConversion"/>
  </si>
  <si>
    <t>19是每一次max,ave pooling完concat，接著一起進行cnn
20是max與ave在encode部分是完全分開的5次cnn，全部結束後才concat，繼續decode</t>
    <phoneticPr fontId="1" type="noConversion"/>
  </si>
  <si>
    <t>decode部分也分開進行，最後才concat--&gt;conv</t>
    <phoneticPr fontId="1" type="noConversion"/>
  </si>
  <si>
    <t>D:\code\model_saver\AE_Rot_26</t>
    <phoneticPr fontId="1" type="noConversion"/>
  </si>
  <si>
    <t>9
2</t>
    <phoneticPr fontId="1" type="noConversion"/>
  </si>
  <si>
    <t>D:\code\model_saver\AE_Rot_27</t>
    <phoneticPr fontId="1" type="noConversion"/>
  </si>
  <si>
    <t>5
2</t>
    <phoneticPr fontId="1" type="noConversion"/>
  </si>
  <si>
    <t>D:\code\model_saver\AE_Rot_28</t>
    <phoneticPr fontId="1" type="noConversion"/>
  </si>
  <si>
    <t>CNN 
kernel</t>
    <phoneticPr fontId="1" type="noConversion"/>
  </si>
  <si>
    <t>Rot 
CNN</t>
    <phoneticPr fontId="1" type="noConversion"/>
  </si>
  <si>
    <t>data</t>
    <phoneticPr fontId="1" type="noConversion"/>
  </si>
  <si>
    <t>CMIT009</t>
    <phoneticPr fontId="1" type="noConversion"/>
  </si>
  <si>
    <t>D:\code\model_saver\AE_st2118_1</t>
    <phoneticPr fontId="1" type="noConversion"/>
  </si>
  <si>
    <t>無探針痕</t>
    <phoneticPr fontId="1" type="noConversion"/>
  </si>
  <si>
    <t>有/無探針痕</t>
    <phoneticPr fontId="1" type="noConversion"/>
  </si>
  <si>
    <t>D:\code\model_saver\AE_st2118_2</t>
    <phoneticPr fontId="1" type="noConversion"/>
  </si>
  <si>
    <t>D:\code\model_saver\AE_st2118_3</t>
    <phoneticPr fontId="1" type="noConversion"/>
  </si>
  <si>
    <t>comment</t>
    <phoneticPr fontId="1" type="noConversion"/>
  </si>
  <si>
    <t>D:\code\model_saver\AE_st2118_4</t>
    <phoneticPr fontId="1" type="noConversion"/>
  </si>
  <si>
    <t>D:\code\model_saver\AE_st2118_5</t>
    <phoneticPr fontId="1" type="noConversion"/>
  </si>
  <si>
    <t>D:\code\model_saver\AE_st2118_6</t>
  </si>
  <si>
    <t>加入rot cnn</t>
    <phoneticPr fontId="1" type="noConversion"/>
  </si>
  <si>
    <t>AE最後一層不使用activation</t>
    <phoneticPr fontId="1" type="noConversion"/>
  </si>
  <si>
    <t>達到ssim=0.95較快</t>
    <phoneticPr fontId="1" type="noConversion"/>
  </si>
  <si>
    <t>D:\code\model_saver\AE_st2118_7</t>
    <phoneticPr fontId="1" type="noConversion"/>
  </si>
  <si>
    <t>224,224,3</t>
    <phoneticPr fontId="1" type="noConversion"/>
  </si>
  <si>
    <t>D:\code\model_saver\AE_st2118_8</t>
    <phoneticPr fontId="1" type="noConversion"/>
  </si>
  <si>
    <t>CNN kernel=3</t>
    <phoneticPr fontId="1" type="noConversion"/>
  </si>
  <si>
    <t>input size = (224,224,3)</t>
    <phoneticPr fontId="1" type="noConversion"/>
  </si>
  <si>
    <t>D:\code\model_saver\AE_st2118_9</t>
    <phoneticPr fontId="1" type="noConversion"/>
  </si>
  <si>
    <t>7 ~ 3</t>
    <phoneticPr fontId="1" type="noConversion"/>
  </si>
  <si>
    <t>32,32,64,96,128,256</t>
    <phoneticPr fontId="1" type="noConversion"/>
  </si>
  <si>
    <t>D:\code\model_saver\AE_st2118_10</t>
  </si>
  <si>
    <t>ssim會卡在0.76上不去
cnn kernel不能使用2</t>
    <phoneticPr fontId="1" type="noConversion"/>
  </si>
  <si>
    <t>CNN kernel=7,5,5,3,3,3</t>
    <phoneticPr fontId="1" type="noConversion"/>
  </si>
  <si>
    <t>CNN kernel=7,7,5,5,3,3</t>
    <phoneticPr fontId="1" type="noConversion"/>
  </si>
  <si>
    <t>D:\code\model_saver\AE_st2118_11</t>
  </si>
  <si>
    <t>變動的cnn kernel
CNN kernel=7,5,5,3,3</t>
    <phoneticPr fontId="1" type="noConversion"/>
  </si>
  <si>
    <t>D:\code\model_saver\AE_st2118_12</t>
  </si>
  <si>
    <r>
      <t>變動的cnn kernel
CNN kernel=7,</t>
    </r>
    <r>
      <rPr>
        <sz val="12"/>
        <color rgb="FFFF0000"/>
        <rFont val="微軟正黑體"/>
        <family val="2"/>
        <charset val="136"/>
      </rPr>
      <t>7,5</t>
    </r>
    <r>
      <rPr>
        <sz val="12"/>
        <color theme="1"/>
        <rFont val="微軟正黑體"/>
        <family val="2"/>
        <charset val="136"/>
      </rPr>
      <t>,5,3</t>
    </r>
    <phoneticPr fontId="1" type="noConversion"/>
  </si>
  <si>
    <t>D:\code\model_saver\AE_st2118_13</t>
    <phoneticPr fontId="1" type="noConversion"/>
  </si>
  <si>
    <t>32,64,96,128</t>
    <phoneticPr fontId="1" type="noConversion"/>
  </si>
  <si>
    <t>變動的cnn kernel
CNN kernel=7,7,5,5</t>
    <phoneticPr fontId="1" type="noConversion"/>
  </si>
  <si>
    <t>D:\code\model_saver\AE_st2118_14</t>
    <phoneticPr fontId="1" type="noConversion"/>
  </si>
  <si>
    <t>filters double</t>
    <phoneticPr fontId="1" type="noConversion"/>
  </si>
  <si>
    <t>D:\code\model_saver\AE_st2118_15</t>
    <phoneticPr fontId="1" type="noConversion"/>
  </si>
  <si>
    <t>變動的cnn kernel
CNN kernel=7,5,3,3,3</t>
    <phoneticPr fontId="1" type="noConversion"/>
  </si>
  <si>
    <t>D:\code\model_saver\AE_st2118_16</t>
    <phoneticPr fontId="1" type="noConversion"/>
  </si>
  <si>
    <r>
      <rPr>
        <sz val="12"/>
        <color rgb="FFFF0000"/>
        <rFont val="微軟正黑體"/>
        <family val="2"/>
        <charset val="136"/>
      </rPr>
      <t>有</t>
    </r>
    <r>
      <rPr>
        <sz val="12"/>
        <color theme="1"/>
        <rFont val="微軟正黑體"/>
        <family val="2"/>
        <charset val="136"/>
      </rPr>
      <t>探針痕</t>
    </r>
    <phoneticPr fontId="1" type="noConversion"/>
  </si>
  <si>
    <t>D:\code\model_saver\AE_st2118_17</t>
    <phoneticPr fontId="1" type="noConversion"/>
  </si>
  <si>
    <t>再現性item15</t>
    <phoneticPr fontId="1" type="noConversion"/>
  </si>
  <si>
    <t>再現性item16</t>
  </si>
  <si>
    <t>D:\code\model_saver\AE_st2118_18</t>
    <phoneticPr fontId="1" type="noConversion"/>
  </si>
  <si>
    <t>D:\code\model_saver\AE_st2118_19</t>
    <phoneticPr fontId="1" type="noConversion"/>
  </si>
  <si>
    <t>增加filters</t>
    <phoneticPr fontId="1" type="noConversion"/>
  </si>
  <si>
    <t>D:\code\model_saver\AE_st2118_20</t>
    <phoneticPr fontId="1" type="noConversion"/>
  </si>
  <si>
    <t>D:\code\model_saver\AE_st2118_21</t>
    <phoneticPr fontId="1" type="noConversion"/>
  </si>
  <si>
    <t>D:\code\model_saver\AE_st2118_22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</si>
</sst>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Arial"/>
      <family val="2"/>
    </font>
    <font>
      <sz val="12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2" fillId="5" borderId="1" xfId="0" applyFont="1" applyFill="1" applyBorder="1" applyAlignment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3" borderId="3" xfId="0" applyFont="1" applyFill="1" applyBorder="1" applyAlignment="1"/>
    <xf numFmtId="0" fontId="2" fillId="2" borderId="3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3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/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/>
    <xf numFmtId="0" fontId="5" fillId="2" borderId="1" xfId="0" applyFont="1" applyFill="1" applyBorder="1"/>
    <xf numFmtId="0" fontId="5" fillId="4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71"/>
  <sheetViews>
    <sheetView topLeftCell="L10" workbookViewId="0">
      <selection activeCell="Y19" sqref="Y19:AE25"/>
    </sheetView>
  </sheetViews>
  <sheetFormatPr defaultRowHeight="15.75" x14ac:dyDescent="0.25"/>
  <cols>
    <col min="2" max="4" width="11.28515625" bestFit="1" customWidth="1"/>
    <col min="5" max="5" width="16.85546875" bestFit="1" customWidth="1"/>
    <col min="9" max="10" width="11.28515625" bestFit="1" customWidth="1"/>
    <col min="11" max="11" width="12.7109375" bestFit="1" customWidth="1"/>
    <col min="12" max="14" width="11.28515625" bestFit="1" customWidth="1"/>
    <col min="15" max="15" width="16.85546875" bestFit="1" customWidth="1"/>
    <col min="17" max="18" width="11.28515625" bestFit="1" customWidth="1"/>
    <col min="19" max="19" width="13.85546875" bestFit="1" customWidth="1"/>
    <col min="20" max="22" width="11.28515625" bestFit="1" customWidth="1"/>
    <col min="23" max="23" width="16.85546875" bestFit="1" customWidth="1"/>
    <col min="25" max="25" width="13.140625" customWidth="1"/>
    <col min="26" max="26" width="11.28515625" bestFit="1" customWidth="1"/>
    <col min="27" max="27" width="13.85546875" bestFit="1" customWidth="1"/>
    <col min="28" max="30" width="11.28515625" bestFit="1" customWidth="1"/>
    <col min="31" max="31" width="16.85546875" bestFit="1" customWidth="1"/>
  </cols>
  <sheetData>
    <row r="2" spans="2:31" x14ac:dyDescent="0.25">
      <c r="B2" s="3" t="s">
        <v>1</v>
      </c>
      <c r="C2" s="3" t="s">
        <v>2</v>
      </c>
      <c r="D2" s="3" t="s">
        <v>3</v>
      </c>
      <c r="E2" s="3" t="s">
        <v>4</v>
      </c>
      <c r="F2" s="1"/>
    </row>
    <row r="3" spans="2:31" x14ac:dyDescent="0.25">
      <c r="B3" s="2">
        <v>6419</v>
      </c>
      <c r="C3" s="2">
        <v>4928</v>
      </c>
      <c r="D3" s="2">
        <f>B3-C3</f>
        <v>1491</v>
      </c>
      <c r="E3" s="2">
        <f>C3/B3*100</f>
        <v>76.772082878953114</v>
      </c>
      <c r="F3" s="1"/>
    </row>
    <row r="4" spans="2:31" x14ac:dyDescent="0.25">
      <c r="B4" s="2">
        <v>6419</v>
      </c>
      <c r="C4" s="2">
        <v>4362</v>
      </c>
      <c r="D4" s="2">
        <f t="shared" ref="D4:D7" si="0">B4-C4</f>
        <v>2057</v>
      </c>
      <c r="E4" s="2">
        <f t="shared" ref="E4:E7" si="1">C4/B4*100</f>
        <v>67.954510048294125</v>
      </c>
    </row>
    <row r="5" spans="2:31" x14ac:dyDescent="0.25">
      <c r="B5" s="2">
        <v>6419</v>
      </c>
      <c r="C5" s="2">
        <v>2471</v>
      </c>
      <c r="D5" s="2">
        <f t="shared" si="0"/>
        <v>3948</v>
      </c>
      <c r="E5" s="2">
        <f t="shared" si="1"/>
        <v>38.495092693565972</v>
      </c>
    </row>
    <row r="6" spans="2:31" x14ac:dyDescent="0.25">
      <c r="B6" s="2">
        <v>6419</v>
      </c>
      <c r="C6" s="2">
        <v>4468</v>
      </c>
      <c r="D6" s="2">
        <f t="shared" si="0"/>
        <v>1951</v>
      </c>
      <c r="E6" s="2">
        <f t="shared" si="1"/>
        <v>69.605857610219658</v>
      </c>
    </row>
    <row r="7" spans="2:31" x14ac:dyDescent="0.25">
      <c r="B7" s="2">
        <v>6419</v>
      </c>
      <c r="C7" s="2">
        <v>4468</v>
      </c>
      <c r="D7" s="2">
        <f t="shared" si="0"/>
        <v>1951</v>
      </c>
      <c r="E7" s="2">
        <f t="shared" si="1"/>
        <v>69.605857610219658</v>
      </c>
    </row>
    <row r="8" spans="2:31" x14ac:dyDescent="0.25">
      <c r="K8" s="4" t="s">
        <v>5</v>
      </c>
      <c r="L8" s="3" t="s">
        <v>1</v>
      </c>
      <c r="M8" s="3" t="s">
        <v>2</v>
      </c>
      <c r="N8" s="3" t="s">
        <v>3</v>
      </c>
      <c r="O8" s="3" t="s">
        <v>4</v>
      </c>
    </row>
    <row r="9" spans="2:31" x14ac:dyDescent="0.25">
      <c r="K9" s="5">
        <v>0.85</v>
      </c>
      <c r="L9" s="2">
        <v>6419</v>
      </c>
      <c r="M9" s="2">
        <v>4649</v>
      </c>
      <c r="N9" s="2">
        <f>L9-M9</f>
        <v>1770</v>
      </c>
      <c r="O9" s="2">
        <f>M9/L9*100</f>
        <v>72.425611465960429</v>
      </c>
    </row>
    <row r="10" spans="2:31" x14ac:dyDescent="0.25">
      <c r="K10" s="5">
        <v>0.9</v>
      </c>
      <c r="L10" s="2">
        <v>6419</v>
      </c>
      <c r="M10" s="2">
        <v>4780</v>
      </c>
      <c r="N10" s="2">
        <f t="shared" ref="N10:N11" si="2">L10-M10</f>
        <v>1639</v>
      </c>
      <c r="O10" s="2">
        <f t="shared" ref="O10:O11" si="3">M10/L10*100</f>
        <v>74.466427792491046</v>
      </c>
    </row>
    <row r="11" spans="2:31" x14ac:dyDescent="0.25">
      <c r="K11" s="5">
        <v>0.95</v>
      </c>
      <c r="L11" s="2">
        <v>6419</v>
      </c>
      <c r="M11" s="2">
        <v>4453</v>
      </c>
      <c r="N11" s="2">
        <f t="shared" si="2"/>
        <v>1966</v>
      </c>
      <c r="O11" s="2">
        <f t="shared" si="3"/>
        <v>69.372176351456616</v>
      </c>
    </row>
    <row r="16" spans="2:31" x14ac:dyDescent="0.25">
      <c r="Q16" s="39" t="s">
        <v>70</v>
      </c>
      <c r="R16" s="39"/>
      <c r="S16" s="39"/>
      <c r="T16" s="39"/>
      <c r="U16" s="39"/>
      <c r="V16" s="39"/>
      <c r="W16" s="39"/>
      <c r="Y16" s="39" t="s">
        <v>71</v>
      </c>
      <c r="Z16" s="39"/>
      <c r="AA16" s="39"/>
      <c r="AB16" s="39"/>
      <c r="AC16" s="39"/>
      <c r="AD16" s="39"/>
      <c r="AE16" s="39"/>
    </row>
    <row r="18" spans="9:31" x14ac:dyDescent="0.25">
      <c r="K18" t="s">
        <v>8</v>
      </c>
      <c r="S18" t="s">
        <v>8</v>
      </c>
      <c r="AA18" t="s">
        <v>8</v>
      </c>
    </row>
    <row r="19" spans="9:31" x14ac:dyDescent="0.25">
      <c r="I19" s="35" t="s">
        <v>10</v>
      </c>
      <c r="J19" s="35"/>
      <c r="K19" s="36" t="s">
        <v>11</v>
      </c>
      <c r="L19" s="37"/>
      <c r="M19" s="37"/>
      <c r="N19" s="37"/>
      <c r="O19" s="38"/>
      <c r="Q19" s="35" t="s">
        <v>10</v>
      </c>
      <c r="R19" s="35"/>
      <c r="S19" s="36" t="s">
        <v>11</v>
      </c>
      <c r="T19" s="37"/>
      <c r="U19" s="37"/>
      <c r="V19" s="37"/>
      <c r="W19" s="38"/>
      <c r="Y19" s="35" t="s">
        <v>10</v>
      </c>
      <c r="Z19" s="35"/>
      <c r="AA19" s="36" t="s">
        <v>11</v>
      </c>
      <c r="AB19" s="37"/>
      <c r="AC19" s="37"/>
      <c r="AD19" s="37"/>
      <c r="AE19" s="38"/>
    </row>
    <row r="20" spans="9:31" x14ac:dyDescent="0.25">
      <c r="I20" s="4" t="s">
        <v>6</v>
      </c>
      <c r="J20" s="4" t="s">
        <v>7</v>
      </c>
      <c r="K20" s="4" t="s">
        <v>5</v>
      </c>
      <c r="L20" s="3" t="s">
        <v>1</v>
      </c>
      <c r="M20" s="3" t="s">
        <v>2</v>
      </c>
      <c r="N20" s="3" t="s">
        <v>3</v>
      </c>
      <c r="O20" s="3" t="s">
        <v>4</v>
      </c>
      <c r="Q20" s="4" t="s">
        <v>6</v>
      </c>
      <c r="R20" s="4" t="s">
        <v>7</v>
      </c>
      <c r="S20" s="4" t="s">
        <v>5</v>
      </c>
      <c r="T20" s="3" t="s">
        <v>1</v>
      </c>
      <c r="U20" s="3" t="s">
        <v>2</v>
      </c>
      <c r="V20" s="3" t="s">
        <v>3</v>
      </c>
      <c r="W20" s="3" t="s">
        <v>4</v>
      </c>
      <c r="Y20" s="4" t="s">
        <v>6</v>
      </c>
      <c r="Z20" s="4" t="s">
        <v>7</v>
      </c>
      <c r="AA20" s="4" t="s">
        <v>5</v>
      </c>
      <c r="AB20" s="3" t="s">
        <v>1</v>
      </c>
      <c r="AC20" s="3" t="s">
        <v>2</v>
      </c>
      <c r="AD20" s="3" t="s">
        <v>3</v>
      </c>
      <c r="AE20" s="3" t="s">
        <v>4</v>
      </c>
    </row>
    <row r="21" spans="9:31" x14ac:dyDescent="0.25">
      <c r="I21" s="5">
        <v>6</v>
      </c>
      <c r="J21" s="5">
        <v>16507</v>
      </c>
      <c r="K21" s="5">
        <v>0.9</v>
      </c>
      <c r="L21" s="2">
        <v>6419</v>
      </c>
      <c r="M21" s="2">
        <v>5666</v>
      </c>
      <c r="N21" s="2">
        <f>L21-M21</f>
        <v>753</v>
      </c>
      <c r="O21" s="2">
        <f>M21/L21*100</f>
        <v>88.269200810095029</v>
      </c>
      <c r="Q21" s="5">
        <v>6</v>
      </c>
      <c r="R21" s="5">
        <v>16507</v>
      </c>
      <c r="S21" s="5">
        <v>0.85</v>
      </c>
      <c r="T21" s="2">
        <v>6419</v>
      </c>
      <c r="U21" s="2">
        <v>5375</v>
      </c>
      <c r="V21" s="2">
        <f>T21-U21</f>
        <v>1044</v>
      </c>
      <c r="W21" s="2">
        <f>U21/T21*100</f>
        <v>83.735784390091922</v>
      </c>
      <c r="Y21" s="5">
        <v>6</v>
      </c>
      <c r="Z21" s="5">
        <v>16507</v>
      </c>
      <c r="AA21" s="5">
        <v>0.85</v>
      </c>
      <c r="AB21" s="2">
        <v>6419</v>
      </c>
      <c r="AC21" s="2"/>
      <c r="AD21" s="2">
        <f>AB21-AC21</f>
        <v>6419</v>
      </c>
      <c r="AE21" s="2">
        <f>AC21/AB21*100</f>
        <v>0</v>
      </c>
    </row>
    <row r="22" spans="9:31" x14ac:dyDescent="0.25">
      <c r="I22" s="5">
        <v>53</v>
      </c>
      <c r="J22" s="5">
        <v>1952</v>
      </c>
      <c r="K22" s="5">
        <v>0.9</v>
      </c>
      <c r="L22" s="2">
        <v>6419</v>
      </c>
      <c r="M22" s="2">
        <v>4780</v>
      </c>
      <c r="N22" s="2">
        <f t="shared" ref="N22:N23" si="4">L22-M22</f>
        <v>1639</v>
      </c>
      <c r="O22" s="2">
        <f t="shared" ref="O22:O23" si="5">M22/L22*100</f>
        <v>74.466427792491046</v>
      </c>
      <c r="Q22" s="5">
        <v>6</v>
      </c>
      <c r="R22" s="5">
        <v>16507</v>
      </c>
      <c r="S22" s="5">
        <v>0.9</v>
      </c>
      <c r="T22" s="2">
        <v>6419</v>
      </c>
      <c r="U22" s="2">
        <v>5666</v>
      </c>
      <c r="V22" s="2">
        <f t="shared" ref="V22:V23" si="6">T22-U22</f>
        <v>753</v>
      </c>
      <c r="W22" s="2">
        <f t="shared" ref="W22:W23" si="7">U22/T22*100</f>
        <v>88.269200810095029</v>
      </c>
      <c r="Y22" s="5">
        <v>6</v>
      </c>
      <c r="Z22" s="5">
        <v>16507</v>
      </c>
      <c r="AA22" s="5">
        <v>0.9</v>
      </c>
      <c r="AB22" s="2">
        <v>6419</v>
      </c>
      <c r="AC22" s="2">
        <v>5815</v>
      </c>
      <c r="AD22" s="2">
        <f t="shared" ref="AD22:AD25" si="8">AB22-AC22</f>
        <v>604</v>
      </c>
      <c r="AE22" s="2">
        <f t="shared" ref="AE22:AE25" si="9">AC22/AB22*100</f>
        <v>90.590434647141308</v>
      </c>
    </row>
    <row r="23" spans="9:31" x14ac:dyDescent="0.25">
      <c r="I23" s="5">
        <v>100</v>
      </c>
      <c r="J23" s="5">
        <v>8012</v>
      </c>
      <c r="K23" s="5">
        <v>0.9</v>
      </c>
      <c r="L23" s="2">
        <v>6419</v>
      </c>
      <c r="M23" s="2">
        <v>4151</v>
      </c>
      <c r="N23" s="2">
        <f t="shared" si="4"/>
        <v>2268</v>
      </c>
      <c r="O23" s="2">
        <f t="shared" si="5"/>
        <v>64.667393675027256</v>
      </c>
      <c r="Q23" s="5">
        <v>6</v>
      </c>
      <c r="R23" s="5">
        <v>16507</v>
      </c>
      <c r="S23" s="5">
        <v>0.95</v>
      </c>
      <c r="T23" s="2">
        <v>6419</v>
      </c>
      <c r="U23" s="2">
        <v>5857</v>
      </c>
      <c r="V23" s="2">
        <f t="shared" si="6"/>
        <v>562</v>
      </c>
      <c r="W23" s="2">
        <f t="shared" si="7"/>
        <v>91.244742171677828</v>
      </c>
      <c r="Y23" s="5">
        <v>6</v>
      </c>
      <c r="Z23" s="5">
        <v>16507</v>
      </c>
      <c r="AA23" s="5">
        <v>0.95</v>
      </c>
      <c r="AB23" s="2">
        <v>6419</v>
      </c>
      <c r="AC23" s="2">
        <v>5912</v>
      </c>
      <c r="AD23" s="2">
        <f t="shared" si="8"/>
        <v>507</v>
      </c>
      <c r="AE23" s="2">
        <f t="shared" si="9"/>
        <v>92.10157345380901</v>
      </c>
    </row>
    <row r="24" spans="9:31" x14ac:dyDescent="0.25">
      <c r="Q24" s="5">
        <v>6</v>
      </c>
      <c r="R24" s="5">
        <v>16507</v>
      </c>
      <c r="S24" s="5">
        <v>0.97499999999999998</v>
      </c>
      <c r="T24" s="2">
        <v>6419</v>
      </c>
      <c r="U24" s="6">
        <v>5909</v>
      </c>
      <c r="V24" s="2">
        <f t="shared" ref="V24" si="10">T24-U24</f>
        <v>510</v>
      </c>
      <c r="W24" s="2">
        <f t="shared" ref="W24" si="11">U24/T24*100</f>
        <v>92.05483720205639</v>
      </c>
      <c r="Y24" s="5">
        <v>6</v>
      </c>
      <c r="Z24" s="5">
        <v>16507</v>
      </c>
      <c r="AA24" s="5">
        <v>0.97499999999999998</v>
      </c>
      <c r="AB24" s="2">
        <v>6419</v>
      </c>
      <c r="AC24" s="6">
        <v>5927</v>
      </c>
      <c r="AD24" s="2">
        <f t="shared" si="8"/>
        <v>492</v>
      </c>
      <c r="AE24" s="2">
        <f t="shared" si="9"/>
        <v>92.335254712572052</v>
      </c>
    </row>
    <row r="25" spans="9:31" x14ac:dyDescent="0.25">
      <c r="K25" t="s">
        <v>9</v>
      </c>
      <c r="Q25" s="5">
        <v>6</v>
      </c>
      <c r="R25" s="5">
        <v>16507</v>
      </c>
      <c r="S25" s="5">
        <v>0.99</v>
      </c>
      <c r="T25" s="2">
        <v>6419</v>
      </c>
      <c r="U25" s="6">
        <v>5883</v>
      </c>
      <c r="V25" s="2">
        <f t="shared" ref="V25" si="12">T25-U25</f>
        <v>536</v>
      </c>
      <c r="W25" s="2">
        <f t="shared" ref="W25" si="13">U25/T25*100</f>
        <v>91.649789686867109</v>
      </c>
      <c r="Y25" s="5">
        <v>6</v>
      </c>
      <c r="Z25" s="5">
        <v>16507</v>
      </c>
      <c r="AA25" s="5">
        <v>0.99</v>
      </c>
      <c r="AB25" s="2">
        <v>6419</v>
      </c>
      <c r="AC25" s="6">
        <v>5826</v>
      </c>
      <c r="AD25" s="2">
        <f t="shared" si="8"/>
        <v>593</v>
      </c>
      <c r="AE25" s="2">
        <f t="shared" si="9"/>
        <v>90.761800903567533</v>
      </c>
    </row>
    <row r="26" spans="9:31" x14ac:dyDescent="0.25">
      <c r="I26" s="35" t="s">
        <v>10</v>
      </c>
      <c r="J26" s="35"/>
      <c r="K26" s="36" t="s">
        <v>11</v>
      </c>
      <c r="L26" s="37"/>
      <c r="M26" s="37"/>
      <c r="N26" s="37"/>
      <c r="O26" s="38"/>
    </row>
    <row r="27" spans="9:31" x14ac:dyDescent="0.25">
      <c r="I27" s="4" t="s">
        <v>6</v>
      </c>
      <c r="J27" s="4" t="s">
        <v>7</v>
      </c>
      <c r="K27" s="4" t="s">
        <v>5</v>
      </c>
      <c r="L27" s="3" t="s">
        <v>1</v>
      </c>
      <c r="M27" s="3" t="s">
        <v>2</v>
      </c>
      <c r="N27" s="3" t="s">
        <v>3</v>
      </c>
      <c r="O27" s="3" t="s">
        <v>4</v>
      </c>
      <c r="S27" t="s">
        <v>9</v>
      </c>
      <c r="AA27" t="s">
        <v>8</v>
      </c>
    </row>
    <row r="28" spans="9:31" x14ac:dyDescent="0.25">
      <c r="I28" s="5">
        <v>6</v>
      </c>
      <c r="J28" s="5">
        <v>16507</v>
      </c>
      <c r="K28" s="5">
        <v>0.9</v>
      </c>
      <c r="L28" s="2">
        <v>6419</v>
      </c>
      <c r="M28" s="2">
        <v>4863</v>
      </c>
      <c r="N28" s="2">
        <f>L28-M28</f>
        <v>1556</v>
      </c>
      <c r="O28" s="2">
        <f>M28/L28*100</f>
        <v>75.759464090979904</v>
      </c>
      <c r="Q28" s="35" t="s">
        <v>10</v>
      </c>
      <c r="R28" s="35"/>
      <c r="S28" s="36" t="s">
        <v>11</v>
      </c>
      <c r="T28" s="37"/>
      <c r="U28" s="37"/>
      <c r="V28" s="37"/>
      <c r="W28" s="38"/>
      <c r="Y28" s="35" t="s">
        <v>10</v>
      </c>
      <c r="Z28" s="35"/>
      <c r="AA28" s="36" t="s">
        <v>11</v>
      </c>
      <c r="AB28" s="37"/>
      <c r="AC28" s="37"/>
      <c r="AD28" s="37"/>
      <c r="AE28" s="38"/>
    </row>
    <row r="29" spans="9:31" x14ac:dyDescent="0.25">
      <c r="I29" s="5">
        <v>53</v>
      </c>
      <c r="J29" s="5">
        <v>1952</v>
      </c>
      <c r="K29" s="5">
        <v>0.9</v>
      </c>
      <c r="L29" s="2">
        <v>6419</v>
      </c>
      <c r="M29" s="2">
        <v>4928</v>
      </c>
      <c r="N29" s="2">
        <f t="shared" ref="N29:N30" si="14">L29-M29</f>
        <v>1491</v>
      </c>
      <c r="O29" s="2">
        <f t="shared" ref="O29:O30" si="15">M29/L29*100</f>
        <v>76.772082878953114</v>
      </c>
      <c r="Q29" s="4" t="s">
        <v>6</v>
      </c>
      <c r="R29" s="4" t="s">
        <v>7</v>
      </c>
      <c r="S29" s="4" t="s">
        <v>5</v>
      </c>
      <c r="T29" s="3" t="s">
        <v>1</v>
      </c>
      <c r="U29" s="3" t="s">
        <v>2</v>
      </c>
      <c r="V29" s="3" t="s">
        <v>3</v>
      </c>
      <c r="W29" s="3" t="s">
        <v>4</v>
      </c>
      <c r="Y29" s="4" t="s">
        <v>6</v>
      </c>
      <c r="Z29" s="4" t="s">
        <v>7</v>
      </c>
      <c r="AA29" s="4" t="s">
        <v>5</v>
      </c>
      <c r="AB29" s="3" t="s">
        <v>1</v>
      </c>
      <c r="AC29" s="3" t="s">
        <v>2</v>
      </c>
      <c r="AD29" s="3" t="s">
        <v>3</v>
      </c>
      <c r="AE29" s="3" t="s">
        <v>4</v>
      </c>
    </row>
    <row r="30" spans="9:31" x14ac:dyDescent="0.25">
      <c r="I30" s="5">
        <v>100</v>
      </c>
      <c r="J30" s="5">
        <v>8012</v>
      </c>
      <c r="K30" s="5">
        <v>0.9</v>
      </c>
      <c r="L30" s="2">
        <v>6419</v>
      </c>
      <c r="M30" s="2">
        <v>4256</v>
      </c>
      <c r="N30" s="2">
        <f t="shared" si="14"/>
        <v>2163</v>
      </c>
      <c r="O30" s="2">
        <f t="shared" si="15"/>
        <v>66.303162486368592</v>
      </c>
      <c r="Q30" s="5">
        <v>6</v>
      </c>
      <c r="R30" s="5">
        <v>16507</v>
      </c>
      <c r="S30" s="5">
        <v>0.85</v>
      </c>
      <c r="T30" s="2">
        <v>6419</v>
      </c>
      <c r="U30" s="2">
        <v>4009</v>
      </c>
      <c r="V30" s="2">
        <f>T30-U30</f>
        <v>2410</v>
      </c>
      <c r="W30" s="2">
        <f>U30/T30*100</f>
        <v>62.455211092070414</v>
      </c>
      <c r="Y30" s="5" t="s">
        <v>74</v>
      </c>
      <c r="Z30" s="5">
        <v>4929</v>
      </c>
      <c r="AA30" s="5">
        <v>0.85</v>
      </c>
      <c r="AB30" s="2">
        <v>6419</v>
      </c>
      <c r="AC30" s="2"/>
      <c r="AD30" s="2">
        <f>AB30-AC30</f>
        <v>6419</v>
      </c>
      <c r="AE30" s="2">
        <f>AC30/AB30*100</f>
        <v>0</v>
      </c>
    </row>
    <row r="31" spans="9:31" x14ac:dyDescent="0.25">
      <c r="Q31" s="5">
        <v>6</v>
      </c>
      <c r="R31" s="5">
        <v>16507</v>
      </c>
      <c r="S31" s="5">
        <v>0.9</v>
      </c>
      <c r="T31" s="2">
        <v>6419</v>
      </c>
      <c r="U31" s="2">
        <v>4863</v>
      </c>
      <c r="V31" s="2">
        <f>T31-U31</f>
        <v>1556</v>
      </c>
      <c r="W31" s="2">
        <f>U31/T31*100</f>
        <v>75.759464090979904</v>
      </c>
      <c r="Y31" s="5" t="s">
        <v>74</v>
      </c>
      <c r="Z31" s="5">
        <v>4929</v>
      </c>
      <c r="AA31" s="5">
        <v>0.9</v>
      </c>
      <c r="AB31" s="2">
        <v>6419</v>
      </c>
      <c r="AC31" s="2"/>
      <c r="AD31" s="2">
        <f t="shared" ref="AD31:AD34" si="16">AB31-AC31</f>
        <v>6419</v>
      </c>
      <c r="AE31" s="2">
        <f t="shared" ref="AE31:AE34" si="17">AC31/AB31*100</f>
        <v>0</v>
      </c>
    </row>
    <row r="32" spans="9:31" x14ac:dyDescent="0.25">
      <c r="Q32" s="5">
        <v>6</v>
      </c>
      <c r="R32" s="5">
        <v>16507</v>
      </c>
      <c r="S32" s="5">
        <v>0.95</v>
      </c>
      <c r="T32" s="2">
        <v>6419</v>
      </c>
      <c r="U32" s="2">
        <v>5481</v>
      </c>
      <c r="V32" s="2">
        <f t="shared" ref="V32:V33" si="18">T32-U32</f>
        <v>938</v>
      </c>
      <c r="W32" s="2">
        <f t="shared" ref="W32:W33" si="19">U32/T32*100</f>
        <v>85.387131952017441</v>
      </c>
      <c r="Y32" s="5" t="s">
        <v>74</v>
      </c>
      <c r="Z32" s="5">
        <v>4929</v>
      </c>
      <c r="AA32" s="5">
        <v>0.95</v>
      </c>
      <c r="AB32" s="2">
        <v>6419</v>
      </c>
      <c r="AC32" s="2">
        <v>3014</v>
      </c>
      <c r="AD32" s="2">
        <f t="shared" si="16"/>
        <v>3405</v>
      </c>
      <c r="AE32" s="2">
        <f t="shared" si="17"/>
        <v>46.954354260788286</v>
      </c>
    </row>
    <row r="33" spans="9:31" x14ac:dyDescent="0.25">
      <c r="Q33" s="5">
        <v>6</v>
      </c>
      <c r="R33" s="5">
        <v>16507</v>
      </c>
      <c r="S33" s="5">
        <v>0.97499999999999998</v>
      </c>
      <c r="T33" s="2">
        <v>6419</v>
      </c>
      <c r="U33" s="2">
        <v>5883</v>
      </c>
      <c r="V33" s="2">
        <f t="shared" si="18"/>
        <v>536</v>
      </c>
      <c r="W33" s="2">
        <f t="shared" si="19"/>
        <v>91.649789686867109</v>
      </c>
      <c r="Y33" s="5" t="s">
        <v>74</v>
      </c>
      <c r="Z33" s="5">
        <v>4929</v>
      </c>
      <c r="AA33" s="5">
        <v>0.97499999999999998</v>
      </c>
      <c r="AB33" s="2">
        <v>6419</v>
      </c>
      <c r="AC33" s="6">
        <v>4421</v>
      </c>
      <c r="AD33" s="2">
        <f t="shared" si="16"/>
        <v>1998</v>
      </c>
      <c r="AE33" s="2">
        <f t="shared" si="17"/>
        <v>68.87365633276211</v>
      </c>
    </row>
    <row r="34" spans="9:31" x14ac:dyDescent="0.25">
      <c r="Q34" s="5">
        <v>6</v>
      </c>
      <c r="R34" s="5">
        <v>16507</v>
      </c>
      <c r="S34" s="5">
        <v>0.99</v>
      </c>
      <c r="T34" s="2">
        <v>6419</v>
      </c>
      <c r="U34" s="2">
        <v>5860</v>
      </c>
      <c r="V34" s="2">
        <f t="shared" ref="V34" si="20">T34-U34</f>
        <v>559</v>
      </c>
      <c r="W34" s="2">
        <f t="shared" ref="W34" si="21">U34/T34*100</f>
        <v>91.291478423430434</v>
      </c>
      <c r="Y34" s="5" t="s">
        <v>74</v>
      </c>
      <c r="Z34" s="5">
        <v>4929</v>
      </c>
      <c r="AA34" s="5">
        <v>0.99</v>
      </c>
      <c r="AB34" s="2">
        <v>6419</v>
      </c>
      <c r="AC34" s="6">
        <v>4426</v>
      </c>
      <c r="AD34" s="2">
        <f t="shared" si="16"/>
        <v>1993</v>
      </c>
      <c r="AE34" s="2">
        <f t="shared" si="17"/>
        <v>68.951550085683138</v>
      </c>
    </row>
    <row r="37" spans="9:31" x14ac:dyDescent="0.25">
      <c r="K37" t="s">
        <v>8</v>
      </c>
      <c r="S37" t="s">
        <v>8</v>
      </c>
    </row>
    <row r="38" spans="9:31" x14ac:dyDescent="0.25">
      <c r="I38" s="35" t="s">
        <v>10</v>
      </c>
      <c r="J38" s="35"/>
      <c r="K38" s="36" t="s">
        <v>11</v>
      </c>
      <c r="L38" s="37"/>
      <c r="M38" s="37"/>
      <c r="N38" s="37"/>
      <c r="O38" s="38"/>
      <c r="Q38" s="35" t="s">
        <v>10</v>
      </c>
      <c r="R38" s="35"/>
      <c r="S38" s="36" t="s">
        <v>11</v>
      </c>
      <c r="T38" s="37"/>
      <c r="U38" s="37"/>
      <c r="V38" s="37"/>
      <c r="W38" s="38"/>
    </row>
    <row r="39" spans="9:31" x14ac:dyDescent="0.25">
      <c r="I39" s="4" t="s">
        <v>6</v>
      </c>
      <c r="J39" s="4" t="s">
        <v>7</v>
      </c>
      <c r="K39" s="4" t="s">
        <v>5</v>
      </c>
      <c r="L39" s="3" t="s">
        <v>1</v>
      </c>
      <c r="M39" s="3" t="s">
        <v>2</v>
      </c>
      <c r="N39" s="3" t="s">
        <v>3</v>
      </c>
      <c r="O39" s="3" t="s">
        <v>4</v>
      </c>
      <c r="Q39" s="4" t="s">
        <v>6</v>
      </c>
      <c r="R39" s="4" t="s">
        <v>7</v>
      </c>
      <c r="S39" s="4" t="s">
        <v>5</v>
      </c>
      <c r="T39" s="3" t="s">
        <v>1</v>
      </c>
      <c r="U39" s="3" t="s">
        <v>2</v>
      </c>
      <c r="V39" s="3" t="s">
        <v>3</v>
      </c>
      <c r="W39" s="3" t="s">
        <v>4</v>
      </c>
    </row>
    <row r="40" spans="9:31" x14ac:dyDescent="0.25">
      <c r="I40" s="5">
        <v>100</v>
      </c>
      <c r="J40" s="5">
        <v>8012</v>
      </c>
      <c r="K40" s="5">
        <v>0.85</v>
      </c>
      <c r="L40" s="2">
        <v>6419</v>
      </c>
      <c r="M40" s="2">
        <v>3991</v>
      </c>
      <c r="N40" s="2">
        <f>L40-M40</f>
        <v>2428</v>
      </c>
      <c r="O40" s="2">
        <f>M40/L40*100</f>
        <v>62.174793581554752</v>
      </c>
      <c r="Q40" s="5">
        <v>53</v>
      </c>
      <c r="R40" s="5">
        <v>1952</v>
      </c>
      <c r="S40" s="5">
        <v>0.85</v>
      </c>
      <c r="T40" s="2">
        <v>6419</v>
      </c>
      <c r="U40" s="2">
        <v>4649</v>
      </c>
      <c r="V40" s="2">
        <f>T40-U40</f>
        <v>1770</v>
      </c>
      <c r="W40" s="2">
        <f>U40/T40*100</f>
        <v>72.425611465960429</v>
      </c>
    </row>
    <row r="41" spans="9:31" x14ac:dyDescent="0.25">
      <c r="I41" s="5">
        <v>100</v>
      </c>
      <c r="J41" s="5">
        <v>8012</v>
      </c>
      <c r="K41" s="5">
        <v>0.9</v>
      </c>
      <c r="L41" s="2">
        <v>6419</v>
      </c>
      <c r="M41" s="2">
        <v>4151</v>
      </c>
      <c r="N41" s="2">
        <f t="shared" ref="N41:N44" si="22">L41-M41</f>
        <v>2268</v>
      </c>
      <c r="O41" s="2">
        <f t="shared" ref="O41:O44" si="23">M41/L41*100</f>
        <v>64.667393675027256</v>
      </c>
      <c r="Q41" s="5">
        <v>53</v>
      </c>
      <c r="R41" s="5">
        <v>1952</v>
      </c>
      <c r="S41" s="5">
        <v>0.9</v>
      </c>
      <c r="T41" s="2">
        <v>6419</v>
      </c>
      <c r="U41" s="2">
        <v>4780</v>
      </c>
      <c r="V41" s="2">
        <f t="shared" ref="V41:V44" si="24">T41-U41</f>
        <v>1639</v>
      </c>
      <c r="W41" s="2">
        <f t="shared" ref="W41:W44" si="25">U41/T41*100</f>
        <v>74.466427792491046</v>
      </c>
    </row>
    <row r="42" spans="9:31" x14ac:dyDescent="0.25">
      <c r="I42" s="5">
        <v>100</v>
      </c>
      <c r="J42" s="5">
        <v>8012</v>
      </c>
      <c r="K42" s="5">
        <v>0.95</v>
      </c>
      <c r="L42" s="2">
        <v>6419</v>
      </c>
      <c r="M42" s="2">
        <v>4144</v>
      </c>
      <c r="N42" s="2">
        <f t="shared" si="22"/>
        <v>2275</v>
      </c>
      <c r="O42" s="2">
        <f t="shared" si="23"/>
        <v>64.558342420937848</v>
      </c>
      <c r="Q42" s="5">
        <v>53</v>
      </c>
      <c r="R42" s="5">
        <v>1952</v>
      </c>
      <c r="S42" s="5">
        <v>0.95</v>
      </c>
      <c r="T42" s="2">
        <v>6419</v>
      </c>
      <c r="U42" s="2">
        <v>4453</v>
      </c>
      <c r="V42" s="2">
        <f t="shared" si="24"/>
        <v>1966</v>
      </c>
      <c r="W42" s="2">
        <f t="shared" si="25"/>
        <v>69.372176351456616</v>
      </c>
    </row>
    <row r="43" spans="9:31" x14ac:dyDescent="0.25">
      <c r="I43" s="5">
        <v>100</v>
      </c>
      <c r="J43" s="5">
        <v>8012</v>
      </c>
      <c r="K43" s="5">
        <v>0.97499999999999998</v>
      </c>
      <c r="L43" s="2">
        <v>6419</v>
      </c>
      <c r="M43" s="6">
        <v>4351</v>
      </c>
      <c r="N43" s="2">
        <f t="shared" si="22"/>
        <v>2068</v>
      </c>
      <c r="O43" s="2">
        <f t="shared" si="23"/>
        <v>67.7831437918679</v>
      </c>
      <c r="Q43" s="5">
        <v>53</v>
      </c>
      <c r="R43" s="5">
        <v>1952</v>
      </c>
      <c r="S43" s="5">
        <v>0.97499999999999998</v>
      </c>
      <c r="T43" s="2">
        <v>6419</v>
      </c>
      <c r="U43" s="6">
        <v>4405</v>
      </c>
      <c r="V43" s="2">
        <f t="shared" si="24"/>
        <v>2014</v>
      </c>
      <c r="W43" s="2">
        <f t="shared" si="25"/>
        <v>68.624396323414857</v>
      </c>
    </row>
    <row r="44" spans="9:31" x14ac:dyDescent="0.25">
      <c r="I44" s="5">
        <v>100</v>
      </c>
      <c r="J44" s="5">
        <v>8012</v>
      </c>
      <c r="K44" s="5">
        <v>0.99</v>
      </c>
      <c r="L44" s="2">
        <v>6419</v>
      </c>
      <c r="M44" s="6">
        <v>4425</v>
      </c>
      <c r="N44" s="2">
        <f t="shared" si="22"/>
        <v>1994</v>
      </c>
      <c r="O44" s="2">
        <f t="shared" si="23"/>
        <v>68.935971335098927</v>
      </c>
      <c r="Q44" s="5">
        <v>53</v>
      </c>
      <c r="R44" s="5">
        <v>1952</v>
      </c>
      <c r="S44" s="5">
        <v>0.99</v>
      </c>
      <c r="T44" s="2">
        <v>6419</v>
      </c>
      <c r="U44" s="6">
        <v>4425</v>
      </c>
      <c r="V44" s="2">
        <f t="shared" si="24"/>
        <v>1994</v>
      </c>
      <c r="W44" s="2">
        <f t="shared" si="25"/>
        <v>68.935971335098927</v>
      </c>
    </row>
    <row r="46" spans="9:31" x14ac:dyDescent="0.25">
      <c r="I46" t="s">
        <v>12</v>
      </c>
      <c r="K46" t="s">
        <v>9</v>
      </c>
      <c r="S46" t="s">
        <v>9</v>
      </c>
    </row>
    <row r="47" spans="9:31" x14ac:dyDescent="0.25">
      <c r="I47" s="35" t="s">
        <v>10</v>
      </c>
      <c r="J47" s="35"/>
      <c r="K47" s="36" t="s">
        <v>11</v>
      </c>
      <c r="L47" s="37"/>
      <c r="M47" s="37"/>
      <c r="N47" s="37"/>
      <c r="O47" s="38"/>
      <c r="Q47" s="35" t="s">
        <v>10</v>
      </c>
      <c r="R47" s="35"/>
      <c r="S47" s="36" t="s">
        <v>11</v>
      </c>
      <c r="T47" s="37"/>
      <c r="U47" s="37"/>
      <c r="V47" s="37"/>
      <c r="W47" s="38"/>
    </row>
    <row r="48" spans="9:31" x14ac:dyDescent="0.25">
      <c r="I48" s="4" t="s">
        <v>6</v>
      </c>
      <c r="J48" s="4" t="s">
        <v>7</v>
      </c>
      <c r="K48" s="4" t="s">
        <v>5</v>
      </c>
      <c r="L48" s="3" t="s">
        <v>1</v>
      </c>
      <c r="M48" s="3" t="s">
        <v>2</v>
      </c>
      <c r="N48" s="3" t="s">
        <v>3</v>
      </c>
      <c r="O48" s="3" t="s">
        <v>4</v>
      </c>
      <c r="Q48" s="4" t="s">
        <v>6</v>
      </c>
      <c r="R48" s="4" t="s">
        <v>7</v>
      </c>
      <c r="S48" s="4" t="s">
        <v>5</v>
      </c>
      <c r="T48" s="3" t="s">
        <v>1</v>
      </c>
      <c r="U48" s="3" t="s">
        <v>2</v>
      </c>
      <c r="V48" s="3" t="s">
        <v>3</v>
      </c>
      <c r="W48" s="3" t="s">
        <v>4</v>
      </c>
    </row>
    <row r="49" spans="9:23" x14ac:dyDescent="0.25">
      <c r="I49" s="5">
        <v>100</v>
      </c>
      <c r="J49" s="5">
        <v>8012</v>
      </c>
      <c r="K49" s="5">
        <v>0.85</v>
      </c>
      <c r="L49" s="2">
        <v>6419</v>
      </c>
      <c r="M49" s="2"/>
      <c r="N49" s="2">
        <f>L49-M49</f>
        <v>6419</v>
      </c>
      <c r="O49" s="2">
        <f>M49/L49*100</f>
        <v>0</v>
      </c>
      <c r="Q49" s="5">
        <v>53</v>
      </c>
      <c r="R49" s="5">
        <v>1952</v>
      </c>
      <c r="S49" s="5">
        <v>0.85</v>
      </c>
      <c r="T49" s="2">
        <v>6419</v>
      </c>
      <c r="U49" s="2">
        <v>4742</v>
      </c>
      <c r="V49" s="2">
        <f>T49-U49</f>
        <v>1677</v>
      </c>
      <c r="W49" s="2">
        <f>U49/T49*100</f>
        <v>73.874435270291329</v>
      </c>
    </row>
    <row r="50" spans="9:23" x14ac:dyDescent="0.25">
      <c r="I50" s="5">
        <v>100</v>
      </c>
      <c r="J50" s="5">
        <v>8012</v>
      </c>
      <c r="K50" s="5">
        <v>0.9</v>
      </c>
      <c r="L50" s="2">
        <v>6419</v>
      </c>
      <c r="M50" s="2">
        <v>4306</v>
      </c>
      <c r="N50" s="2">
        <f>L50-M50</f>
        <v>2113</v>
      </c>
      <c r="O50" s="2">
        <f>M50/L50*100</f>
        <v>67.082100015578746</v>
      </c>
      <c r="Q50" s="5">
        <v>53</v>
      </c>
      <c r="R50" s="5">
        <v>1952</v>
      </c>
      <c r="S50" s="5">
        <v>0.9</v>
      </c>
      <c r="T50" s="2">
        <v>6419</v>
      </c>
      <c r="U50" s="2">
        <v>4928</v>
      </c>
      <c r="V50" s="2">
        <f>T50-U50</f>
        <v>1491</v>
      </c>
      <c r="W50" s="2">
        <f>U50/T50*100</f>
        <v>76.772082878953114</v>
      </c>
    </row>
    <row r="51" spans="9:23" x14ac:dyDescent="0.25">
      <c r="I51" s="5">
        <v>100</v>
      </c>
      <c r="J51" s="5">
        <v>8012</v>
      </c>
      <c r="K51" s="5">
        <v>0.95</v>
      </c>
      <c r="L51" s="2">
        <v>6419</v>
      </c>
      <c r="M51" s="2">
        <v>4100</v>
      </c>
      <c r="N51" s="2">
        <f t="shared" ref="N51:N53" si="26">L51-M51</f>
        <v>2319</v>
      </c>
      <c r="O51" s="2">
        <f t="shared" ref="O51:O53" si="27">M51/L51*100</f>
        <v>63.872877395232905</v>
      </c>
      <c r="Q51" s="5">
        <v>53</v>
      </c>
      <c r="R51" s="5">
        <v>1952</v>
      </c>
      <c r="S51" s="5">
        <v>0.95</v>
      </c>
      <c r="T51" s="2">
        <v>6419</v>
      </c>
      <c r="U51" s="2">
        <v>4478</v>
      </c>
      <c r="V51" s="2">
        <f t="shared" ref="V51:V53" si="28">T51-U51</f>
        <v>1941</v>
      </c>
      <c r="W51" s="2">
        <f t="shared" ref="W51:W53" si="29">U51/T51*100</f>
        <v>69.761645116061686</v>
      </c>
    </row>
    <row r="52" spans="9:23" x14ac:dyDescent="0.25">
      <c r="I52" s="5">
        <v>100</v>
      </c>
      <c r="J52" s="5">
        <v>8012</v>
      </c>
      <c r="K52" s="5">
        <v>0.97499999999999998</v>
      </c>
      <c r="L52" s="2">
        <v>6419</v>
      </c>
      <c r="M52" s="2"/>
      <c r="N52" s="2">
        <f t="shared" si="26"/>
        <v>6419</v>
      </c>
      <c r="O52" s="2">
        <f t="shared" si="27"/>
        <v>0</v>
      </c>
      <c r="Q52" s="5">
        <v>53</v>
      </c>
      <c r="R52" s="5">
        <v>1952</v>
      </c>
      <c r="S52" s="5">
        <v>0.97499999999999998</v>
      </c>
      <c r="T52" s="2">
        <v>6419</v>
      </c>
      <c r="U52" s="2">
        <v>4407</v>
      </c>
      <c r="V52" s="2">
        <f t="shared" si="28"/>
        <v>2012</v>
      </c>
      <c r="W52" s="2">
        <f t="shared" si="29"/>
        <v>68.655553824583265</v>
      </c>
    </row>
    <row r="53" spans="9:23" x14ac:dyDescent="0.25">
      <c r="I53" s="5">
        <v>100</v>
      </c>
      <c r="J53" s="5">
        <v>8012</v>
      </c>
      <c r="K53" s="5">
        <v>0.99</v>
      </c>
      <c r="L53" s="2">
        <v>6419</v>
      </c>
      <c r="M53" s="2">
        <v>4387</v>
      </c>
      <c r="N53" s="2">
        <f t="shared" si="26"/>
        <v>2032</v>
      </c>
      <c r="O53" s="2">
        <f t="shared" si="27"/>
        <v>68.343978812899209</v>
      </c>
      <c r="Q53" s="5">
        <v>53</v>
      </c>
      <c r="R53" s="5">
        <v>1952</v>
      </c>
      <c r="S53" s="5">
        <v>0.99</v>
      </c>
      <c r="T53" s="2">
        <v>6419</v>
      </c>
      <c r="U53" s="2">
        <v>4425</v>
      </c>
      <c r="V53" s="2">
        <f t="shared" si="28"/>
        <v>1994</v>
      </c>
      <c r="W53" s="2">
        <f t="shared" si="29"/>
        <v>68.935971335098927</v>
      </c>
    </row>
    <row r="55" spans="9:23" x14ac:dyDescent="0.25">
      <c r="I55" t="s">
        <v>12</v>
      </c>
      <c r="K55" t="s">
        <v>8</v>
      </c>
    </row>
    <row r="56" spans="9:23" x14ac:dyDescent="0.25">
      <c r="I56" s="35" t="s">
        <v>10</v>
      </c>
      <c r="J56" s="35"/>
      <c r="K56" s="36" t="s">
        <v>11</v>
      </c>
      <c r="L56" s="37"/>
      <c r="M56" s="37"/>
      <c r="N56" s="37"/>
      <c r="O56" s="38"/>
    </row>
    <row r="57" spans="9:23" x14ac:dyDescent="0.25">
      <c r="I57" s="4" t="s">
        <v>6</v>
      </c>
      <c r="J57" s="4" t="s">
        <v>7</v>
      </c>
      <c r="K57" s="4" t="s">
        <v>5</v>
      </c>
      <c r="L57" s="3" t="s">
        <v>1</v>
      </c>
      <c r="M57" s="3" t="s">
        <v>2</v>
      </c>
      <c r="N57" s="3" t="s">
        <v>3</v>
      </c>
      <c r="O57" s="3" t="s">
        <v>4</v>
      </c>
    </row>
    <row r="58" spans="9:23" x14ac:dyDescent="0.25">
      <c r="I58" s="5">
        <v>100</v>
      </c>
      <c r="J58" s="5">
        <v>8012</v>
      </c>
      <c r="K58" s="5">
        <v>0.85</v>
      </c>
      <c r="L58" s="2">
        <v>6419</v>
      </c>
      <c r="M58" s="2">
        <v>4166</v>
      </c>
      <c r="N58" s="2">
        <f>L58-M58</f>
        <v>2253</v>
      </c>
      <c r="O58" s="2">
        <f>M58/L58*100</f>
        <v>64.901074933790312</v>
      </c>
    </row>
    <row r="59" spans="9:23" x14ac:dyDescent="0.25">
      <c r="I59" s="5">
        <v>100</v>
      </c>
      <c r="J59" s="5">
        <v>8012</v>
      </c>
      <c r="K59" s="5">
        <v>0.9</v>
      </c>
      <c r="L59" s="2">
        <v>6419</v>
      </c>
      <c r="M59" s="2">
        <v>4183</v>
      </c>
      <c r="N59" s="2">
        <f t="shared" ref="N59:N62" si="30">L59-M59</f>
        <v>2236</v>
      </c>
      <c r="O59" s="2">
        <f t="shared" ref="O59:O62" si="31">M59/L59*100</f>
        <v>65.165913693721762</v>
      </c>
    </row>
    <row r="60" spans="9:23" x14ac:dyDescent="0.25">
      <c r="I60" s="5">
        <v>100</v>
      </c>
      <c r="J60" s="5">
        <v>8012</v>
      </c>
      <c r="K60" s="5">
        <v>0.95</v>
      </c>
      <c r="L60" s="2">
        <v>6419</v>
      </c>
      <c r="M60" s="2">
        <v>4067</v>
      </c>
      <c r="N60" s="2">
        <f t="shared" si="30"/>
        <v>2352</v>
      </c>
      <c r="O60" s="2">
        <f t="shared" si="31"/>
        <v>63.358778625954194</v>
      </c>
    </row>
    <row r="61" spans="9:23" x14ac:dyDescent="0.25">
      <c r="I61" s="5">
        <v>100</v>
      </c>
      <c r="J61" s="5">
        <v>8012</v>
      </c>
      <c r="K61" s="5">
        <v>0.97499999999999998</v>
      </c>
      <c r="L61" s="2">
        <v>6419</v>
      </c>
      <c r="M61" s="6"/>
      <c r="N61" s="2">
        <f t="shared" si="30"/>
        <v>6419</v>
      </c>
      <c r="O61" s="2">
        <f t="shared" si="31"/>
        <v>0</v>
      </c>
    </row>
    <row r="62" spans="9:23" x14ac:dyDescent="0.25">
      <c r="I62" s="5">
        <v>100</v>
      </c>
      <c r="J62" s="5">
        <v>8012</v>
      </c>
      <c r="K62" s="5">
        <v>0.99</v>
      </c>
      <c r="L62" s="2">
        <v>6419</v>
      </c>
      <c r="M62" s="6">
        <v>4397</v>
      </c>
      <c r="N62" s="2">
        <f t="shared" si="30"/>
        <v>2022</v>
      </c>
      <c r="O62" s="2">
        <f t="shared" si="31"/>
        <v>68.499766318741237</v>
      </c>
    </row>
    <row r="65" spans="9:15" x14ac:dyDescent="0.25">
      <c r="I65" t="s">
        <v>26</v>
      </c>
      <c r="K65" t="s">
        <v>8</v>
      </c>
    </row>
    <row r="66" spans="9:15" x14ac:dyDescent="0.25">
      <c r="I66" s="35" t="s">
        <v>10</v>
      </c>
      <c r="J66" s="35"/>
      <c r="K66" s="36" t="s">
        <v>11</v>
      </c>
      <c r="L66" s="37"/>
      <c r="M66" s="37"/>
      <c r="N66" s="37"/>
      <c r="O66" s="38"/>
    </row>
    <row r="67" spans="9:15" x14ac:dyDescent="0.25">
      <c r="I67" s="4" t="s">
        <v>6</v>
      </c>
      <c r="J67" s="4" t="s">
        <v>7</v>
      </c>
      <c r="K67" s="4" t="s">
        <v>5</v>
      </c>
      <c r="L67" s="3" t="s">
        <v>1</v>
      </c>
      <c r="M67" s="3" t="s">
        <v>2</v>
      </c>
      <c r="N67" s="3" t="s">
        <v>3</v>
      </c>
      <c r="O67" s="3" t="s">
        <v>4</v>
      </c>
    </row>
    <row r="68" spans="9:15" x14ac:dyDescent="0.25">
      <c r="I68" s="5">
        <v>3</v>
      </c>
      <c r="J68" s="5">
        <f>1205+2364+1360</f>
        <v>4929</v>
      </c>
      <c r="K68" s="5">
        <v>0.85</v>
      </c>
      <c r="L68" s="2">
        <v>6419</v>
      </c>
      <c r="M68" s="2">
        <v>1993</v>
      </c>
      <c r="N68" s="2">
        <f>L68-M68</f>
        <v>4426</v>
      </c>
      <c r="O68" s="2">
        <f>M68/L68*100</f>
        <v>31.048449914316873</v>
      </c>
    </row>
    <row r="69" spans="9:15" x14ac:dyDescent="0.25">
      <c r="I69" s="5">
        <v>3</v>
      </c>
      <c r="J69" s="5">
        <f t="shared" ref="J69:J71" si="32">1205+2364+1360</f>
        <v>4929</v>
      </c>
      <c r="K69" s="5">
        <v>0.95</v>
      </c>
      <c r="L69" s="2">
        <v>6419</v>
      </c>
      <c r="M69" s="2">
        <v>2095</v>
      </c>
      <c r="N69" s="2">
        <f t="shared" ref="N69:N71" si="33">L69-M69</f>
        <v>4324</v>
      </c>
      <c r="O69" s="2">
        <f t="shared" ref="O69:O71" si="34">M69/L69*100</f>
        <v>32.637482473905592</v>
      </c>
    </row>
    <row r="70" spans="9:15" x14ac:dyDescent="0.25">
      <c r="I70" s="5">
        <v>3</v>
      </c>
      <c r="J70" s="5">
        <f t="shared" si="32"/>
        <v>4929</v>
      </c>
      <c r="K70" s="5">
        <v>0.99</v>
      </c>
      <c r="L70" s="2">
        <v>6419</v>
      </c>
      <c r="M70" s="6">
        <v>4181</v>
      </c>
      <c r="N70" s="2">
        <f t="shared" si="33"/>
        <v>2238</v>
      </c>
      <c r="O70" s="2">
        <f t="shared" si="34"/>
        <v>65.134756192553354</v>
      </c>
    </row>
    <row r="71" spans="9:15" x14ac:dyDescent="0.25">
      <c r="I71" s="5">
        <v>3</v>
      </c>
      <c r="J71" s="5">
        <f t="shared" si="32"/>
        <v>4929</v>
      </c>
      <c r="K71" s="5">
        <v>0.999</v>
      </c>
      <c r="L71" s="2">
        <v>6419</v>
      </c>
      <c r="M71" s="6">
        <v>4426</v>
      </c>
      <c r="N71" s="2">
        <f t="shared" si="33"/>
        <v>1993</v>
      </c>
      <c r="O71" s="2">
        <f t="shared" si="34"/>
        <v>68.951550085683138</v>
      </c>
    </row>
  </sheetData>
  <mergeCells count="26">
    <mergeCell ref="I66:J66"/>
    <mergeCell ref="K66:O66"/>
    <mergeCell ref="I19:J19"/>
    <mergeCell ref="K19:O19"/>
    <mergeCell ref="I26:J26"/>
    <mergeCell ref="K26:O26"/>
    <mergeCell ref="I56:J56"/>
    <mergeCell ref="K56:O56"/>
    <mergeCell ref="Q47:R47"/>
    <mergeCell ref="S47:W47"/>
    <mergeCell ref="I38:J38"/>
    <mergeCell ref="K38:O38"/>
    <mergeCell ref="I47:J47"/>
    <mergeCell ref="K47:O47"/>
    <mergeCell ref="Q38:R38"/>
    <mergeCell ref="S38:W38"/>
    <mergeCell ref="Y19:Z19"/>
    <mergeCell ref="AA19:AE19"/>
    <mergeCell ref="Q16:W16"/>
    <mergeCell ref="Y16:AE16"/>
    <mergeCell ref="Y28:Z28"/>
    <mergeCell ref="AA28:AE28"/>
    <mergeCell ref="Q19:R19"/>
    <mergeCell ref="S19:W19"/>
    <mergeCell ref="Q28:R28"/>
    <mergeCell ref="S28:W28"/>
  </mergeCells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6D82-B6CE-4CCE-9F1D-3E3581C232A2}">
  <dimension ref="E3:L6"/>
  <sheetViews>
    <sheetView workbookViewId="0">
      <selection activeCell="I16" sqref="I16"/>
    </sheetView>
  </sheetViews>
  <sheetFormatPr defaultRowHeight="15.75" x14ac:dyDescent="0.25"/>
  <cols>
    <col min="12" max="12" width="14.28515625" customWidth="1"/>
  </cols>
  <sheetData>
    <row r="3" spans="5:12" x14ac:dyDescent="0.25">
      <c r="G3" s="40" t="s">
        <v>66</v>
      </c>
      <c r="H3" s="40"/>
    </row>
    <row r="4" spans="5:12" x14ac:dyDescent="0.25">
      <c r="G4" t="s">
        <v>64</v>
      </c>
      <c r="H4" t="s">
        <v>65</v>
      </c>
    </row>
    <row r="5" spans="5:12" x14ac:dyDescent="0.25">
      <c r="E5" s="40" t="s">
        <v>67</v>
      </c>
      <c r="F5" t="s">
        <v>64</v>
      </c>
      <c r="G5">
        <v>18</v>
      </c>
      <c r="H5">
        <v>6</v>
      </c>
      <c r="K5" t="s">
        <v>68</v>
      </c>
      <c r="L5">
        <f>H5/(G5+H5)</f>
        <v>0.25</v>
      </c>
    </row>
    <row r="6" spans="5:12" x14ac:dyDescent="0.25">
      <c r="E6" s="40"/>
      <c r="F6" t="s">
        <v>65</v>
      </c>
      <c r="G6">
        <v>282</v>
      </c>
      <c r="H6">
        <f>531-282</f>
        <v>249</v>
      </c>
      <c r="K6" t="s">
        <v>69</v>
      </c>
      <c r="L6">
        <f>G6/(G6+H6)</f>
        <v>0.53107344632768361</v>
      </c>
    </row>
  </sheetData>
  <mergeCells count="2">
    <mergeCell ref="G3:H3"/>
    <mergeCell ref="E5:E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5" sqref="M5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>
        <v>100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EB44-EE27-4C8B-A615-B32718F9A4DB}">
  <dimension ref="A2:W33"/>
  <sheetViews>
    <sheetView topLeftCell="A19" workbookViewId="0">
      <selection activeCell="O29" sqref="O29"/>
    </sheetView>
  </sheetViews>
  <sheetFormatPr defaultRowHeight="15.75" x14ac:dyDescent="0.25"/>
  <cols>
    <col min="2" max="2" width="11.7109375" bestFit="1" customWidth="1"/>
    <col min="3" max="3" width="15.28515625" bestFit="1" customWidth="1"/>
    <col min="4" max="5" width="15.140625" bestFit="1" customWidth="1"/>
    <col min="6" max="6" width="7.28515625" bestFit="1" customWidth="1"/>
    <col min="7" max="7" width="8.7109375" bestFit="1" customWidth="1"/>
    <col min="8" max="8" width="11.7109375" customWidth="1"/>
    <col min="9" max="9" width="14.5703125" bestFit="1" customWidth="1"/>
    <col min="10" max="10" width="20.85546875" bestFit="1" customWidth="1"/>
    <col min="11" max="11" width="23.42578125" bestFit="1" customWidth="1"/>
    <col min="12" max="14" width="0" hidden="1" customWidth="1"/>
    <col min="15" max="15" width="48.85546875" customWidth="1"/>
    <col min="17" max="17" width="36" bestFit="1" customWidth="1"/>
  </cols>
  <sheetData>
    <row r="2" spans="1:2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1.5" x14ac:dyDescent="0.25">
      <c r="A5" s="4" t="s">
        <v>29</v>
      </c>
      <c r="B5" s="4" t="s">
        <v>141</v>
      </c>
      <c r="C5" s="4" t="s">
        <v>24</v>
      </c>
      <c r="D5" s="4" t="s">
        <v>13</v>
      </c>
      <c r="E5" s="4" t="s">
        <v>14</v>
      </c>
      <c r="F5" s="34" t="s">
        <v>140</v>
      </c>
      <c r="G5" s="34" t="s">
        <v>139</v>
      </c>
      <c r="H5" s="4" t="s">
        <v>18</v>
      </c>
      <c r="I5" s="4" t="s">
        <v>41</v>
      </c>
      <c r="J5" s="4" t="s">
        <v>16</v>
      </c>
      <c r="K5" s="4" t="s">
        <v>20</v>
      </c>
      <c r="L5" s="4" t="s">
        <v>21</v>
      </c>
      <c r="M5" s="4" t="s">
        <v>22</v>
      </c>
      <c r="N5" s="4" t="s">
        <v>23</v>
      </c>
      <c r="O5" s="4" t="s">
        <v>43</v>
      </c>
      <c r="P5" s="4" t="s">
        <v>42</v>
      </c>
      <c r="Q5" s="4" t="s">
        <v>27</v>
      </c>
      <c r="R5" s="1"/>
      <c r="S5" s="1"/>
      <c r="T5" s="1"/>
      <c r="U5" s="1"/>
      <c r="V5" s="1"/>
      <c r="W5" s="1"/>
    </row>
    <row r="6" spans="1:23" x14ac:dyDescent="0.25">
      <c r="A6" s="7">
        <v>1</v>
      </c>
      <c r="B6" s="31" t="s">
        <v>142</v>
      </c>
      <c r="C6" s="7" t="s">
        <v>25</v>
      </c>
      <c r="D6" s="7">
        <v>5</v>
      </c>
      <c r="E6" s="7">
        <v>5</v>
      </c>
      <c r="F6" s="7" t="s">
        <v>15</v>
      </c>
      <c r="G6" s="16" t="s">
        <v>38</v>
      </c>
      <c r="H6" s="7" t="s">
        <v>19</v>
      </c>
      <c r="I6" s="7" t="s">
        <v>19</v>
      </c>
      <c r="J6" s="7" t="s">
        <v>17</v>
      </c>
      <c r="K6" s="7">
        <v>4608</v>
      </c>
      <c r="L6" s="7">
        <v>1</v>
      </c>
      <c r="M6" s="7">
        <v>0</v>
      </c>
      <c r="N6" s="7">
        <v>0.5</v>
      </c>
      <c r="O6" s="7"/>
      <c r="P6" s="7"/>
      <c r="Q6" s="7" t="s">
        <v>28</v>
      </c>
      <c r="R6" s="1"/>
      <c r="S6" s="1"/>
      <c r="T6" s="1"/>
      <c r="U6" s="1"/>
      <c r="V6" s="1"/>
      <c r="W6" s="1"/>
    </row>
    <row r="7" spans="1:23" x14ac:dyDescent="0.25">
      <c r="A7" s="7">
        <v>2</v>
      </c>
      <c r="B7" s="31" t="s">
        <v>142</v>
      </c>
      <c r="C7" s="7" t="s">
        <v>25</v>
      </c>
      <c r="D7" s="7">
        <v>5</v>
      </c>
      <c r="E7" s="7">
        <v>5</v>
      </c>
      <c r="F7" s="7" t="s">
        <v>15</v>
      </c>
      <c r="G7" s="16" t="s">
        <v>38</v>
      </c>
      <c r="H7" s="7" t="s">
        <v>19</v>
      </c>
      <c r="I7" s="7" t="s">
        <v>19</v>
      </c>
      <c r="J7" s="7" t="s">
        <v>31</v>
      </c>
      <c r="K7" s="7">
        <v>9216</v>
      </c>
      <c r="L7" s="7">
        <v>1</v>
      </c>
      <c r="M7" s="7">
        <v>0</v>
      </c>
      <c r="N7" s="7">
        <v>0.5</v>
      </c>
      <c r="O7" s="7"/>
      <c r="P7" s="7"/>
      <c r="Q7" s="7" t="s">
        <v>32</v>
      </c>
      <c r="R7" s="1"/>
      <c r="S7" s="1"/>
      <c r="T7" s="1"/>
      <c r="U7" s="1"/>
      <c r="V7" s="1"/>
      <c r="W7" s="1"/>
    </row>
    <row r="8" spans="1:23" x14ac:dyDescent="0.25">
      <c r="A8" s="7">
        <v>3</v>
      </c>
      <c r="B8" s="31" t="s">
        <v>142</v>
      </c>
      <c r="C8" s="7" t="s">
        <v>25</v>
      </c>
      <c r="D8" s="7">
        <v>5</v>
      </c>
      <c r="E8" s="7">
        <v>5</v>
      </c>
      <c r="F8" s="7" t="s">
        <v>15</v>
      </c>
      <c r="G8" s="16" t="s">
        <v>38</v>
      </c>
      <c r="H8" s="7" t="s">
        <v>19</v>
      </c>
      <c r="I8" s="7" t="s">
        <v>19</v>
      </c>
      <c r="J8" s="7" t="s">
        <v>34</v>
      </c>
      <c r="K8" s="7">
        <v>9216</v>
      </c>
      <c r="L8" s="7">
        <v>1</v>
      </c>
      <c r="M8" s="7">
        <v>0</v>
      </c>
      <c r="N8" s="7">
        <v>0.5</v>
      </c>
      <c r="O8" s="7"/>
      <c r="P8" s="7"/>
      <c r="Q8" s="7" t="s">
        <v>33</v>
      </c>
      <c r="R8" s="1"/>
      <c r="S8" s="1"/>
      <c r="T8" s="1"/>
      <c r="U8" s="1"/>
      <c r="V8" s="1"/>
      <c r="W8" s="1"/>
    </row>
    <row r="9" spans="1:23" x14ac:dyDescent="0.25">
      <c r="A9" s="7">
        <v>4</v>
      </c>
      <c r="B9" s="31" t="s">
        <v>142</v>
      </c>
      <c r="C9" s="7" t="s">
        <v>25</v>
      </c>
      <c r="D9" s="7">
        <v>5</v>
      </c>
      <c r="E9" s="7">
        <v>5</v>
      </c>
      <c r="F9" s="7" t="s">
        <v>15</v>
      </c>
      <c r="G9" s="16" t="s">
        <v>38</v>
      </c>
      <c r="H9" s="8" t="s">
        <v>126</v>
      </c>
      <c r="I9" s="7">
        <v>2</v>
      </c>
      <c r="J9" s="7" t="s">
        <v>35</v>
      </c>
      <c r="K9" s="7">
        <v>9216</v>
      </c>
      <c r="L9" s="7">
        <v>1</v>
      </c>
      <c r="M9" s="7">
        <v>0</v>
      </c>
      <c r="N9" s="7">
        <v>0.5</v>
      </c>
      <c r="O9" s="7"/>
      <c r="P9" s="7"/>
      <c r="Q9" s="7" t="s">
        <v>36</v>
      </c>
      <c r="R9" s="1"/>
      <c r="S9" s="1"/>
      <c r="T9" s="1"/>
      <c r="U9" s="1"/>
      <c r="V9" s="1"/>
      <c r="W9" s="1"/>
    </row>
    <row r="10" spans="1:23" x14ac:dyDescent="0.25">
      <c r="A10" s="7">
        <v>5</v>
      </c>
      <c r="B10" s="31" t="s">
        <v>142</v>
      </c>
      <c r="C10" s="7" t="s">
        <v>25</v>
      </c>
      <c r="D10" s="7">
        <v>5</v>
      </c>
      <c r="E10" s="7">
        <v>5</v>
      </c>
      <c r="F10" s="8" t="s">
        <v>19</v>
      </c>
      <c r="G10" s="16" t="s">
        <v>38</v>
      </c>
      <c r="H10" s="7" t="s">
        <v>126</v>
      </c>
      <c r="I10" s="7">
        <v>2</v>
      </c>
      <c r="J10" s="7" t="s">
        <v>35</v>
      </c>
      <c r="K10" s="7">
        <v>9216</v>
      </c>
      <c r="L10" s="7">
        <v>1</v>
      </c>
      <c r="M10" s="7">
        <v>0</v>
      </c>
      <c r="N10" s="7">
        <v>0.5</v>
      </c>
      <c r="O10" s="7"/>
      <c r="P10" s="7"/>
      <c r="Q10" s="7" t="s">
        <v>37</v>
      </c>
      <c r="R10" s="1"/>
      <c r="S10" s="1"/>
      <c r="T10" s="1"/>
      <c r="U10" s="1"/>
      <c r="V10" s="1"/>
      <c r="W10" s="1"/>
    </row>
    <row r="11" spans="1:23" x14ac:dyDescent="0.25">
      <c r="A11" s="7">
        <v>6</v>
      </c>
      <c r="B11" s="31" t="s">
        <v>142</v>
      </c>
      <c r="C11" s="7" t="s">
        <v>25</v>
      </c>
      <c r="D11" s="7">
        <v>5</v>
      </c>
      <c r="E11" s="7">
        <v>5</v>
      </c>
      <c r="F11" s="7" t="s">
        <v>19</v>
      </c>
      <c r="G11" s="16">
        <v>7</v>
      </c>
      <c r="H11" s="16" t="s">
        <v>126</v>
      </c>
      <c r="I11" s="7">
        <v>2</v>
      </c>
      <c r="J11" s="7" t="s">
        <v>35</v>
      </c>
      <c r="K11" s="7">
        <v>9216</v>
      </c>
      <c r="L11" s="7">
        <v>1</v>
      </c>
      <c r="M11" s="7">
        <v>0</v>
      </c>
      <c r="N11" s="7">
        <v>0.5</v>
      </c>
      <c r="O11" s="7"/>
      <c r="P11" s="7"/>
      <c r="Q11" s="7" t="s">
        <v>39</v>
      </c>
      <c r="R11" s="1"/>
      <c r="S11" s="1"/>
      <c r="T11" s="1"/>
      <c r="U11" s="1"/>
      <c r="V11" s="1"/>
      <c r="W11" s="1"/>
    </row>
    <row r="12" spans="1:23" x14ac:dyDescent="0.25">
      <c r="A12" s="7">
        <v>7</v>
      </c>
      <c r="B12" s="31" t="s">
        <v>142</v>
      </c>
      <c r="C12" s="7" t="s">
        <v>25</v>
      </c>
      <c r="D12" s="7">
        <v>5</v>
      </c>
      <c r="E12" s="7">
        <v>5</v>
      </c>
      <c r="F12" s="7" t="s">
        <v>19</v>
      </c>
      <c r="G12" s="16">
        <v>3</v>
      </c>
      <c r="H12" s="16" t="s">
        <v>126</v>
      </c>
      <c r="I12" s="8">
        <v>5</v>
      </c>
      <c r="J12" s="7" t="s">
        <v>35</v>
      </c>
      <c r="K12" s="7">
        <v>9216</v>
      </c>
      <c r="L12" s="7">
        <v>1</v>
      </c>
      <c r="M12" s="7">
        <v>0</v>
      </c>
      <c r="N12" s="7">
        <v>0.5</v>
      </c>
      <c r="O12" s="7"/>
      <c r="P12" s="7"/>
      <c r="Q12" s="7" t="s">
        <v>40</v>
      </c>
      <c r="R12" s="1"/>
      <c r="S12" s="1"/>
      <c r="T12" s="1"/>
      <c r="U12" s="1"/>
      <c r="V12" s="1"/>
      <c r="W12" s="1"/>
    </row>
    <row r="13" spans="1:23" x14ac:dyDescent="0.25">
      <c r="A13" s="7">
        <v>8</v>
      </c>
      <c r="B13" s="31" t="s">
        <v>142</v>
      </c>
      <c r="C13" s="7" t="s">
        <v>25</v>
      </c>
      <c r="D13" s="7">
        <v>5</v>
      </c>
      <c r="E13" s="7">
        <v>5</v>
      </c>
      <c r="F13" s="7" t="s">
        <v>15</v>
      </c>
      <c r="G13" s="16" t="s">
        <v>38</v>
      </c>
      <c r="H13" s="7" t="s">
        <v>19</v>
      </c>
      <c r="I13" s="7" t="s">
        <v>19</v>
      </c>
      <c r="J13" s="7" t="s">
        <v>30</v>
      </c>
      <c r="K13" s="7">
        <v>9216</v>
      </c>
      <c r="L13" s="7">
        <v>1</v>
      </c>
      <c r="M13" s="7">
        <v>0</v>
      </c>
      <c r="N13" s="7">
        <v>0.5</v>
      </c>
      <c r="O13" s="7" t="s">
        <v>49</v>
      </c>
      <c r="P13" s="7" t="s">
        <v>44</v>
      </c>
      <c r="Q13" s="7" t="s">
        <v>45</v>
      </c>
      <c r="R13" s="1"/>
      <c r="S13" s="1"/>
      <c r="T13" s="1"/>
      <c r="U13" s="1"/>
      <c r="V13" s="1"/>
      <c r="W13" s="1"/>
    </row>
    <row r="14" spans="1:23" x14ac:dyDescent="0.25">
      <c r="A14" s="7">
        <v>9</v>
      </c>
      <c r="B14" s="31" t="s">
        <v>142</v>
      </c>
      <c r="C14" s="7" t="s">
        <v>25</v>
      </c>
      <c r="D14" s="7">
        <v>5</v>
      </c>
      <c r="E14" s="7">
        <v>5</v>
      </c>
      <c r="F14" s="7" t="s">
        <v>15</v>
      </c>
      <c r="G14" s="16" t="s">
        <v>38</v>
      </c>
      <c r="H14" s="7" t="s">
        <v>19</v>
      </c>
      <c r="I14" s="7" t="s">
        <v>19</v>
      </c>
      <c r="J14" s="7" t="s">
        <v>30</v>
      </c>
      <c r="K14" s="7">
        <v>9216</v>
      </c>
      <c r="L14" s="7">
        <v>1</v>
      </c>
      <c r="M14" s="7">
        <v>0</v>
      </c>
      <c r="N14" s="7">
        <v>0.5</v>
      </c>
      <c r="O14" s="7" t="s">
        <v>48</v>
      </c>
      <c r="P14" s="7" t="s">
        <v>46</v>
      </c>
      <c r="Q14" s="7" t="s">
        <v>47</v>
      </c>
      <c r="R14" s="1"/>
      <c r="S14" s="1"/>
      <c r="T14" s="1"/>
      <c r="U14" s="1"/>
      <c r="V14" s="1"/>
      <c r="W14" s="1"/>
    </row>
    <row r="15" spans="1:23" x14ac:dyDescent="0.25">
      <c r="A15" s="7">
        <v>10</v>
      </c>
      <c r="B15" s="31" t="s">
        <v>142</v>
      </c>
      <c r="C15" s="7" t="s">
        <v>25</v>
      </c>
      <c r="D15" s="7">
        <v>5</v>
      </c>
      <c r="E15" s="7">
        <v>5</v>
      </c>
      <c r="F15" s="7" t="s">
        <v>15</v>
      </c>
      <c r="G15" s="16" t="s">
        <v>38</v>
      </c>
      <c r="H15" s="7" t="s">
        <v>19</v>
      </c>
      <c r="I15" s="7" t="s">
        <v>19</v>
      </c>
      <c r="J15" s="7" t="s">
        <v>30</v>
      </c>
      <c r="K15" s="7">
        <v>9216</v>
      </c>
      <c r="L15" s="7">
        <v>1</v>
      </c>
      <c r="M15" s="7">
        <v>0</v>
      </c>
      <c r="N15" s="7">
        <v>0.5</v>
      </c>
      <c r="O15" s="7" t="s">
        <v>50</v>
      </c>
      <c r="P15" s="7" t="s">
        <v>46</v>
      </c>
      <c r="Q15" s="7" t="s">
        <v>51</v>
      </c>
      <c r="R15" s="1"/>
      <c r="S15" s="1"/>
      <c r="T15" s="1"/>
      <c r="U15" s="1"/>
      <c r="V15" s="1"/>
      <c r="W15" s="1"/>
    </row>
    <row r="16" spans="1:23" x14ac:dyDescent="0.25">
      <c r="A16" s="7">
        <v>11</v>
      </c>
      <c r="B16" s="31" t="s">
        <v>142</v>
      </c>
      <c r="C16" s="7" t="s">
        <v>25</v>
      </c>
      <c r="D16" s="7">
        <v>5</v>
      </c>
      <c r="E16" s="7">
        <v>5</v>
      </c>
      <c r="F16" s="7" t="s">
        <v>15</v>
      </c>
      <c r="G16" s="16" t="s">
        <v>38</v>
      </c>
      <c r="H16" s="8" t="s">
        <v>108</v>
      </c>
      <c r="I16" s="7">
        <v>2</v>
      </c>
      <c r="J16" s="7" t="s">
        <v>30</v>
      </c>
      <c r="K16" s="7">
        <v>9216</v>
      </c>
      <c r="L16" s="7">
        <v>1</v>
      </c>
      <c r="M16" s="7">
        <v>0</v>
      </c>
      <c r="N16" s="7">
        <v>0.5</v>
      </c>
      <c r="O16" s="7" t="s">
        <v>52</v>
      </c>
      <c r="P16" s="7" t="s">
        <v>46</v>
      </c>
      <c r="Q16" s="7" t="s">
        <v>53</v>
      </c>
      <c r="R16" s="1"/>
      <c r="S16" s="1"/>
      <c r="T16" s="1"/>
      <c r="U16" s="1"/>
      <c r="V16" s="1"/>
      <c r="W16" s="1"/>
    </row>
    <row r="17" spans="1:23" x14ac:dyDescent="0.25">
      <c r="A17" s="7">
        <v>12</v>
      </c>
      <c r="B17" s="31" t="s">
        <v>142</v>
      </c>
      <c r="C17" s="7" t="s">
        <v>25</v>
      </c>
      <c r="D17" s="7">
        <v>5</v>
      </c>
      <c r="E17" s="7">
        <v>5</v>
      </c>
      <c r="F17" s="7" t="s">
        <v>15</v>
      </c>
      <c r="G17" s="16" t="s">
        <v>38</v>
      </c>
      <c r="H17" s="16" t="s">
        <v>108</v>
      </c>
      <c r="I17" s="8">
        <v>4</v>
      </c>
      <c r="J17" s="7" t="s">
        <v>30</v>
      </c>
      <c r="K17" s="7">
        <v>9216</v>
      </c>
      <c r="L17" s="7">
        <v>1</v>
      </c>
      <c r="M17" s="7">
        <v>0</v>
      </c>
      <c r="N17" s="7">
        <v>0.5</v>
      </c>
      <c r="O17" s="7" t="s">
        <v>52</v>
      </c>
      <c r="P17" s="7" t="s">
        <v>46</v>
      </c>
      <c r="Q17" s="7" t="s">
        <v>54</v>
      </c>
      <c r="R17" s="1"/>
      <c r="S17" s="1"/>
      <c r="T17" s="1"/>
      <c r="U17" s="1"/>
      <c r="V17" s="1"/>
      <c r="W17" s="1"/>
    </row>
    <row r="18" spans="1:23" x14ac:dyDescent="0.25">
      <c r="A18" s="7">
        <v>13</v>
      </c>
      <c r="B18" s="31" t="s">
        <v>142</v>
      </c>
      <c r="C18" s="7" t="s">
        <v>25</v>
      </c>
      <c r="D18" s="7">
        <v>5</v>
      </c>
      <c r="E18" s="7">
        <v>5</v>
      </c>
      <c r="F18" s="8" t="s">
        <v>19</v>
      </c>
      <c r="G18" s="16">
        <v>3</v>
      </c>
      <c r="H18" s="16" t="s">
        <v>108</v>
      </c>
      <c r="I18" s="8">
        <v>4</v>
      </c>
      <c r="J18" s="7" t="s">
        <v>30</v>
      </c>
      <c r="K18" s="7">
        <v>9216</v>
      </c>
      <c r="L18" s="7">
        <v>1</v>
      </c>
      <c r="M18" s="7">
        <v>0</v>
      </c>
      <c r="N18" s="7">
        <v>0.5</v>
      </c>
      <c r="O18" s="7" t="s">
        <v>52</v>
      </c>
      <c r="P18" s="7" t="s">
        <v>55</v>
      </c>
      <c r="Q18" s="7" t="s">
        <v>56</v>
      </c>
      <c r="R18" s="1"/>
      <c r="S18" s="1"/>
      <c r="T18" s="1"/>
      <c r="U18" s="1"/>
      <c r="V18" s="1"/>
      <c r="W18" s="1"/>
    </row>
    <row r="19" spans="1:23" ht="31.5" x14ac:dyDescent="0.25">
      <c r="A19" s="7">
        <v>14</v>
      </c>
      <c r="B19" s="31" t="s">
        <v>142</v>
      </c>
      <c r="C19" s="7" t="s">
        <v>25</v>
      </c>
      <c r="D19" s="7">
        <v>5</v>
      </c>
      <c r="E19" s="7">
        <v>5</v>
      </c>
      <c r="F19" s="8" t="s">
        <v>19</v>
      </c>
      <c r="G19" s="16">
        <v>3</v>
      </c>
      <c r="H19" s="16" t="s">
        <v>108</v>
      </c>
      <c r="I19" s="8">
        <v>4</v>
      </c>
      <c r="J19" s="7" t="s">
        <v>30</v>
      </c>
      <c r="K19" s="7">
        <v>9216</v>
      </c>
      <c r="L19" s="7">
        <v>1</v>
      </c>
      <c r="M19" s="7">
        <v>0</v>
      </c>
      <c r="N19" s="7">
        <v>0.5</v>
      </c>
      <c r="O19" s="24" t="s">
        <v>94</v>
      </c>
      <c r="P19" s="7" t="s">
        <v>93</v>
      </c>
      <c r="Q19" s="7" t="s">
        <v>92</v>
      </c>
      <c r="R19" s="1"/>
      <c r="S19" s="1"/>
      <c r="T19" s="1"/>
      <c r="U19" s="1"/>
      <c r="V19" s="1"/>
      <c r="W19" s="1"/>
    </row>
    <row r="20" spans="1:23" x14ac:dyDescent="0.25">
      <c r="A20" s="7">
        <v>15</v>
      </c>
      <c r="B20" s="31" t="s">
        <v>142</v>
      </c>
      <c r="C20" s="7" t="s">
        <v>25</v>
      </c>
      <c r="D20" s="7">
        <v>5</v>
      </c>
      <c r="E20" s="7">
        <v>5</v>
      </c>
      <c r="F20" s="8" t="s">
        <v>19</v>
      </c>
      <c r="G20" s="16">
        <v>3</v>
      </c>
      <c r="H20" s="16" t="s">
        <v>108</v>
      </c>
      <c r="I20" s="8">
        <v>4</v>
      </c>
      <c r="J20" s="7" t="s">
        <v>30</v>
      </c>
      <c r="K20" s="7">
        <v>9216</v>
      </c>
      <c r="L20" s="7">
        <v>1</v>
      </c>
      <c r="M20" s="7">
        <v>0</v>
      </c>
      <c r="N20" s="7">
        <v>0.5</v>
      </c>
      <c r="O20" s="24" t="s">
        <v>96</v>
      </c>
      <c r="P20" s="7" t="s">
        <v>93</v>
      </c>
      <c r="Q20" s="7" t="s">
        <v>95</v>
      </c>
      <c r="R20" s="1"/>
      <c r="S20" s="1"/>
      <c r="T20" s="1"/>
      <c r="U20" s="1"/>
      <c r="V20" s="1"/>
      <c r="W20" s="1"/>
    </row>
    <row r="21" spans="1:23" x14ac:dyDescent="0.25">
      <c r="A21" s="16">
        <v>16</v>
      </c>
      <c r="B21" s="31" t="s">
        <v>142</v>
      </c>
      <c r="C21" s="16" t="s">
        <v>25</v>
      </c>
      <c r="D21" s="16">
        <v>5</v>
      </c>
      <c r="E21" s="16">
        <v>5</v>
      </c>
      <c r="F21" s="16" t="s">
        <v>19</v>
      </c>
      <c r="G21" s="16">
        <v>3</v>
      </c>
      <c r="H21" s="8" t="s">
        <v>109</v>
      </c>
      <c r="I21" s="8">
        <v>2</v>
      </c>
      <c r="J21" s="16" t="s">
        <v>30</v>
      </c>
      <c r="K21" s="16">
        <v>9216</v>
      </c>
      <c r="L21" s="16">
        <v>1</v>
      </c>
      <c r="M21" s="16">
        <v>0</v>
      </c>
      <c r="N21" s="16">
        <v>0.5</v>
      </c>
      <c r="O21" s="16" t="s">
        <v>107</v>
      </c>
      <c r="P21" s="16"/>
      <c r="Q21" s="16" t="s">
        <v>106</v>
      </c>
      <c r="R21" s="1"/>
      <c r="S21" s="1"/>
      <c r="T21" s="1"/>
      <c r="U21" s="1"/>
      <c r="V21" s="1"/>
      <c r="W21" s="1"/>
    </row>
    <row r="22" spans="1:23" ht="31.5" x14ac:dyDescent="0.25">
      <c r="A22" s="16">
        <v>17</v>
      </c>
      <c r="B22" s="31" t="s">
        <v>142</v>
      </c>
      <c r="C22" s="16" t="s">
        <v>25</v>
      </c>
      <c r="D22" s="16">
        <v>5</v>
      </c>
      <c r="E22" s="16">
        <v>5</v>
      </c>
      <c r="F22" s="16" t="s">
        <v>19</v>
      </c>
      <c r="G22" s="16">
        <v>3</v>
      </c>
      <c r="H22" s="8" t="s">
        <v>108</v>
      </c>
      <c r="I22" s="8">
        <v>7</v>
      </c>
      <c r="J22" s="16" t="s">
        <v>30</v>
      </c>
      <c r="K22" s="16">
        <v>9216</v>
      </c>
      <c r="L22" s="16">
        <v>1</v>
      </c>
      <c r="M22" s="16">
        <v>0</v>
      </c>
      <c r="N22" s="16">
        <v>0.5</v>
      </c>
      <c r="O22" s="24" t="s">
        <v>110</v>
      </c>
      <c r="P22" s="16"/>
      <c r="Q22" s="16" t="s">
        <v>111</v>
      </c>
      <c r="R22" s="1"/>
      <c r="S22" s="1"/>
      <c r="T22" s="1"/>
      <c r="U22" s="1"/>
      <c r="V22" s="1"/>
      <c r="W22" s="1"/>
    </row>
    <row r="23" spans="1:23" ht="31.5" x14ac:dyDescent="0.25">
      <c r="A23" s="16">
        <v>18</v>
      </c>
      <c r="B23" s="31" t="s">
        <v>142</v>
      </c>
      <c r="C23" s="16" t="s">
        <v>25</v>
      </c>
      <c r="D23" s="16">
        <v>5</v>
      </c>
      <c r="E23" s="16">
        <v>5</v>
      </c>
      <c r="F23" s="16" t="s">
        <v>19</v>
      </c>
      <c r="G23" s="16">
        <v>3</v>
      </c>
      <c r="H23" s="32" t="s">
        <v>112</v>
      </c>
      <c r="I23" s="32">
        <v>7</v>
      </c>
      <c r="J23" s="16" t="s">
        <v>30</v>
      </c>
      <c r="K23" s="16">
        <v>9216</v>
      </c>
      <c r="L23" s="16">
        <v>1</v>
      </c>
      <c r="M23" s="16">
        <v>0</v>
      </c>
      <c r="N23" s="16">
        <v>0.5</v>
      </c>
      <c r="O23" s="24" t="s">
        <v>113</v>
      </c>
      <c r="P23" s="16"/>
      <c r="Q23" s="16" t="s">
        <v>114</v>
      </c>
      <c r="R23" s="1"/>
      <c r="S23" s="1"/>
      <c r="T23" s="1"/>
      <c r="U23" s="1"/>
      <c r="V23" s="1"/>
      <c r="W23" s="1"/>
    </row>
    <row r="24" spans="1:23" ht="31.5" x14ac:dyDescent="0.25">
      <c r="A24" s="16">
        <v>19</v>
      </c>
      <c r="B24" s="31" t="s">
        <v>142</v>
      </c>
      <c r="C24" s="16" t="s">
        <v>25</v>
      </c>
      <c r="D24" s="16">
        <v>5</v>
      </c>
      <c r="E24" s="16">
        <v>5</v>
      </c>
      <c r="F24" s="16" t="s">
        <v>19</v>
      </c>
      <c r="G24" s="16">
        <v>3</v>
      </c>
      <c r="H24" s="32" t="s">
        <v>115</v>
      </c>
      <c r="I24" s="32" t="s">
        <v>118</v>
      </c>
      <c r="J24" s="16" t="s">
        <v>30</v>
      </c>
      <c r="K24" s="16">
        <v>9216</v>
      </c>
      <c r="L24" s="16">
        <v>1</v>
      </c>
      <c r="M24" s="16">
        <v>0</v>
      </c>
      <c r="N24" s="16">
        <v>0.5</v>
      </c>
      <c r="O24" s="24" t="s">
        <v>116</v>
      </c>
      <c r="P24" s="16"/>
      <c r="Q24" s="16" t="s">
        <v>117</v>
      </c>
    </row>
    <row r="25" spans="1:23" ht="63" x14ac:dyDescent="0.25">
      <c r="A25" s="16">
        <v>20</v>
      </c>
      <c r="B25" s="31" t="s">
        <v>142</v>
      </c>
      <c r="C25" s="16" t="s">
        <v>25</v>
      </c>
      <c r="D25" s="16">
        <v>5</v>
      </c>
      <c r="E25" s="16">
        <v>5</v>
      </c>
      <c r="F25" s="16" t="s">
        <v>19</v>
      </c>
      <c r="G25" s="16">
        <v>3</v>
      </c>
      <c r="H25" s="32" t="s">
        <v>115</v>
      </c>
      <c r="I25" s="32" t="s">
        <v>118</v>
      </c>
      <c r="J25" s="16" t="s">
        <v>30</v>
      </c>
      <c r="K25" s="16">
        <v>9216</v>
      </c>
      <c r="L25" s="16">
        <v>1</v>
      </c>
      <c r="M25" s="16">
        <v>0</v>
      </c>
      <c r="N25" s="16">
        <v>0.5</v>
      </c>
      <c r="O25" s="24" t="s">
        <v>132</v>
      </c>
      <c r="P25" s="16">
        <v>19</v>
      </c>
      <c r="Q25" s="16" t="s">
        <v>119</v>
      </c>
    </row>
    <row r="26" spans="1:23" ht="31.5" x14ac:dyDescent="0.25">
      <c r="A26" s="16">
        <v>21</v>
      </c>
      <c r="B26" s="31" t="s">
        <v>142</v>
      </c>
      <c r="C26" s="16" t="s">
        <v>25</v>
      </c>
      <c r="D26" s="16">
        <v>5</v>
      </c>
      <c r="E26" s="16">
        <v>5</v>
      </c>
      <c r="F26" s="16" t="s">
        <v>19</v>
      </c>
      <c r="G26" s="16">
        <v>3</v>
      </c>
      <c r="H26" s="24" t="s">
        <v>115</v>
      </c>
      <c r="I26" s="32" t="s">
        <v>120</v>
      </c>
      <c r="J26" s="16" t="s">
        <v>30</v>
      </c>
      <c r="K26" s="16">
        <v>9216</v>
      </c>
      <c r="L26" s="16">
        <v>1</v>
      </c>
      <c r="M26" s="16">
        <v>0</v>
      </c>
      <c r="N26" s="16">
        <v>0.5</v>
      </c>
      <c r="O26" s="24" t="s">
        <v>122</v>
      </c>
      <c r="P26" s="16">
        <v>20</v>
      </c>
      <c r="Q26" s="16" t="s">
        <v>121</v>
      </c>
    </row>
    <row r="27" spans="1:23" x14ac:dyDescent="0.25">
      <c r="A27" s="16">
        <v>22</v>
      </c>
      <c r="B27" s="31" t="s">
        <v>142</v>
      </c>
      <c r="C27" s="16" t="s">
        <v>25</v>
      </c>
      <c r="D27" s="16">
        <v>5</v>
      </c>
      <c r="E27" s="16">
        <v>5</v>
      </c>
      <c r="F27" s="16" t="s">
        <v>19</v>
      </c>
      <c r="G27" s="16">
        <v>3</v>
      </c>
      <c r="H27" s="24" t="s">
        <v>123</v>
      </c>
      <c r="I27" s="32">
        <v>7</v>
      </c>
      <c r="J27" s="16" t="s">
        <v>30</v>
      </c>
      <c r="K27" s="16">
        <v>9216</v>
      </c>
      <c r="L27" s="16">
        <v>1</v>
      </c>
      <c r="M27" s="16">
        <v>0</v>
      </c>
      <c r="N27" s="16">
        <v>0.5</v>
      </c>
      <c r="O27" s="24" t="s">
        <v>124</v>
      </c>
      <c r="P27" s="16">
        <v>20</v>
      </c>
      <c r="Q27" s="16" t="s">
        <v>125</v>
      </c>
    </row>
    <row r="28" spans="1:23" ht="31.5" x14ac:dyDescent="0.25">
      <c r="A28" s="16">
        <v>23</v>
      </c>
      <c r="B28" s="31" t="s">
        <v>142</v>
      </c>
      <c r="C28" s="16" t="s">
        <v>25</v>
      </c>
      <c r="D28" s="16">
        <v>5</v>
      </c>
      <c r="E28" s="16">
        <v>5</v>
      </c>
      <c r="F28" s="16" t="s">
        <v>19</v>
      </c>
      <c r="G28" s="16">
        <v>3</v>
      </c>
      <c r="H28" s="32" t="s">
        <v>115</v>
      </c>
      <c r="I28" s="32" t="s">
        <v>127</v>
      </c>
      <c r="J28" s="16" t="s">
        <v>30</v>
      </c>
      <c r="K28" s="16">
        <v>9216</v>
      </c>
      <c r="L28" s="16">
        <v>1</v>
      </c>
      <c r="M28" s="16">
        <v>0</v>
      </c>
      <c r="N28" s="16">
        <v>0.5</v>
      </c>
      <c r="O28" s="24"/>
      <c r="P28" s="16">
        <v>20</v>
      </c>
      <c r="Q28" s="16" t="s">
        <v>128</v>
      </c>
    </row>
    <row r="29" spans="1:23" ht="31.5" x14ac:dyDescent="0.25">
      <c r="A29" s="16">
        <v>24</v>
      </c>
      <c r="B29" s="31" t="s">
        <v>142</v>
      </c>
      <c r="C29" s="16" t="s">
        <v>25</v>
      </c>
      <c r="D29" s="16">
        <v>5</v>
      </c>
      <c r="E29" s="16">
        <v>5</v>
      </c>
      <c r="F29" s="16" t="s">
        <v>19</v>
      </c>
      <c r="G29" s="16">
        <v>3</v>
      </c>
      <c r="H29" s="32" t="s">
        <v>115</v>
      </c>
      <c r="I29" s="32" t="s">
        <v>127</v>
      </c>
      <c r="J29" s="16" t="s">
        <v>30</v>
      </c>
      <c r="K29" s="16">
        <v>9216</v>
      </c>
      <c r="L29" s="16">
        <v>1</v>
      </c>
      <c r="M29" s="16">
        <v>0</v>
      </c>
      <c r="N29" s="16">
        <v>0.5</v>
      </c>
      <c r="O29" s="24" t="s">
        <v>133</v>
      </c>
      <c r="P29" s="16">
        <v>20</v>
      </c>
      <c r="Q29" s="16" t="s">
        <v>129</v>
      </c>
    </row>
    <row r="30" spans="1:23" ht="31.5" x14ac:dyDescent="0.25">
      <c r="A30" s="16">
        <v>25</v>
      </c>
      <c r="B30" s="31" t="s">
        <v>142</v>
      </c>
      <c r="C30" s="16" t="s">
        <v>25</v>
      </c>
      <c r="D30" s="16">
        <v>5</v>
      </c>
      <c r="E30" s="16">
        <v>5</v>
      </c>
      <c r="F30" s="16" t="s">
        <v>19</v>
      </c>
      <c r="G30" s="16">
        <v>3</v>
      </c>
      <c r="H30" s="32" t="s">
        <v>115</v>
      </c>
      <c r="I30" s="32" t="s">
        <v>130</v>
      </c>
      <c r="J30" s="16" t="s">
        <v>30</v>
      </c>
      <c r="K30" s="16">
        <v>9216</v>
      </c>
      <c r="L30" s="16">
        <v>1</v>
      </c>
      <c r="M30" s="16">
        <v>0</v>
      </c>
      <c r="N30" s="16">
        <v>0.5</v>
      </c>
      <c r="O30" s="24" t="s">
        <v>133</v>
      </c>
      <c r="P30" s="16">
        <v>20</v>
      </c>
      <c r="Q30" s="16" t="s">
        <v>131</v>
      </c>
    </row>
    <row r="31" spans="1:23" ht="31.5" x14ac:dyDescent="0.25">
      <c r="A31" s="31">
        <v>26</v>
      </c>
      <c r="B31" s="31" t="s">
        <v>142</v>
      </c>
      <c r="C31" s="31" t="s">
        <v>25</v>
      </c>
      <c r="D31" s="31">
        <v>5</v>
      </c>
      <c r="E31" s="31">
        <v>5</v>
      </c>
      <c r="F31" s="31" t="s">
        <v>19</v>
      </c>
      <c r="G31" s="31">
        <v>3</v>
      </c>
      <c r="H31" s="32" t="s">
        <v>115</v>
      </c>
      <c r="I31" s="32" t="s">
        <v>118</v>
      </c>
      <c r="J31" s="31" t="s">
        <v>30</v>
      </c>
      <c r="K31" s="31">
        <v>9216</v>
      </c>
      <c r="L31" s="31">
        <v>1</v>
      </c>
      <c r="M31" s="31">
        <v>0</v>
      </c>
      <c r="N31" s="31">
        <v>0.5</v>
      </c>
      <c r="O31" s="24" t="s">
        <v>133</v>
      </c>
      <c r="P31" s="31">
        <v>20</v>
      </c>
      <c r="Q31" s="31" t="s">
        <v>134</v>
      </c>
    </row>
    <row r="32" spans="1:23" ht="31.5" x14ac:dyDescent="0.25">
      <c r="A32" s="31">
        <v>27</v>
      </c>
      <c r="B32" s="31" t="s">
        <v>142</v>
      </c>
      <c r="C32" s="31" t="s">
        <v>25</v>
      </c>
      <c r="D32" s="31">
        <v>5</v>
      </c>
      <c r="E32" s="31">
        <v>5</v>
      </c>
      <c r="F32" s="31" t="s">
        <v>19</v>
      </c>
      <c r="G32" s="31">
        <v>3</v>
      </c>
      <c r="H32" s="32" t="s">
        <v>115</v>
      </c>
      <c r="I32" s="32" t="s">
        <v>135</v>
      </c>
      <c r="J32" s="31" t="s">
        <v>30</v>
      </c>
      <c r="K32" s="31">
        <v>9216</v>
      </c>
      <c r="L32" s="31">
        <v>1</v>
      </c>
      <c r="M32" s="31">
        <v>0</v>
      </c>
      <c r="N32" s="31">
        <v>0.5</v>
      </c>
      <c r="O32" s="24" t="s">
        <v>133</v>
      </c>
      <c r="P32" s="31">
        <v>20</v>
      </c>
      <c r="Q32" s="31" t="s">
        <v>136</v>
      </c>
    </row>
    <row r="33" spans="1:17" ht="31.5" x14ac:dyDescent="0.25">
      <c r="A33" s="31">
        <v>28</v>
      </c>
      <c r="B33" s="31" t="s">
        <v>142</v>
      </c>
      <c r="C33" s="31" t="s">
        <v>25</v>
      </c>
      <c r="D33" s="31">
        <v>5</v>
      </c>
      <c r="E33" s="31">
        <v>5</v>
      </c>
      <c r="F33" s="31" t="s">
        <v>19</v>
      </c>
      <c r="G33" s="31">
        <v>3</v>
      </c>
      <c r="H33" s="32" t="s">
        <v>115</v>
      </c>
      <c r="I33" s="32" t="s">
        <v>137</v>
      </c>
      <c r="J33" s="31" t="s">
        <v>30</v>
      </c>
      <c r="K33" s="31">
        <v>9216</v>
      </c>
      <c r="L33" s="31">
        <v>1</v>
      </c>
      <c r="M33" s="31">
        <v>0</v>
      </c>
      <c r="N33" s="31">
        <v>0.5</v>
      </c>
      <c r="O33" s="24" t="s">
        <v>133</v>
      </c>
      <c r="P33" s="31">
        <v>20</v>
      </c>
      <c r="Q33" s="31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59A8-51E7-4816-AF5D-4F9E4B55491C}">
  <dimension ref="A1:R23"/>
  <sheetViews>
    <sheetView tabSelected="1" topLeftCell="A16" workbookViewId="0">
      <selection activeCell="F31" sqref="F31:F32"/>
    </sheetView>
  </sheetViews>
  <sheetFormatPr defaultRowHeight="15.75" x14ac:dyDescent="0.25"/>
  <cols>
    <col min="2" max="2" width="14.85546875" bestFit="1" customWidth="1"/>
    <col min="3" max="3" width="15.28515625" bestFit="1" customWidth="1"/>
    <col min="4" max="5" width="15.140625" bestFit="1" customWidth="1"/>
    <col min="6" max="6" width="7.28515625" bestFit="1" customWidth="1"/>
    <col min="7" max="7" width="10.7109375" bestFit="1" customWidth="1"/>
    <col min="8" max="8" width="11.7109375" customWidth="1"/>
    <col min="9" max="9" width="14.5703125" bestFit="1" customWidth="1"/>
    <col min="10" max="10" width="26.28515625" customWidth="1"/>
    <col min="11" max="11" width="23.42578125" bestFit="1" customWidth="1"/>
    <col min="12" max="14" width="0" hidden="1" customWidth="1"/>
    <col min="15" max="15" width="48.85546875" customWidth="1"/>
    <col min="17" max="17" width="42.28515625" bestFit="1" customWidth="1"/>
    <col min="18" max="18" width="28.28515625" customWidth="1"/>
  </cols>
  <sheetData>
    <row r="1" spans="1:18" ht="31.5" x14ac:dyDescent="0.25">
      <c r="A1" s="4" t="s">
        <v>29</v>
      </c>
      <c r="B1" s="4" t="s">
        <v>141</v>
      </c>
      <c r="C1" s="4" t="s">
        <v>24</v>
      </c>
      <c r="D1" s="4" t="s">
        <v>13</v>
      </c>
      <c r="E1" s="4" t="s">
        <v>14</v>
      </c>
      <c r="F1" s="34" t="s">
        <v>140</v>
      </c>
      <c r="G1" s="34" t="s">
        <v>139</v>
      </c>
      <c r="H1" s="4" t="s">
        <v>18</v>
      </c>
      <c r="I1" s="4" t="s">
        <v>41</v>
      </c>
      <c r="J1" s="4" t="s">
        <v>16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43</v>
      </c>
      <c r="P1" s="4" t="s">
        <v>42</v>
      </c>
      <c r="Q1" s="4" t="s">
        <v>27</v>
      </c>
      <c r="R1" s="4" t="s">
        <v>148</v>
      </c>
    </row>
    <row r="2" spans="1:18" ht="31.5" x14ac:dyDescent="0.25">
      <c r="A2" s="31">
        <v>1</v>
      </c>
      <c r="B2" s="31" t="s">
        <v>145</v>
      </c>
      <c r="C2" s="31" t="s">
        <v>25</v>
      </c>
      <c r="D2" s="31">
        <v>5</v>
      </c>
      <c r="E2" s="31">
        <v>5</v>
      </c>
      <c r="F2" s="31" t="s">
        <v>19</v>
      </c>
      <c r="G2" s="31">
        <v>3</v>
      </c>
      <c r="H2" s="32" t="s">
        <v>115</v>
      </c>
      <c r="I2" s="32" t="s">
        <v>118</v>
      </c>
      <c r="J2" s="31" t="s">
        <v>30</v>
      </c>
      <c r="K2" s="31">
        <v>9216</v>
      </c>
      <c r="L2" s="31">
        <v>1</v>
      </c>
      <c r="M2" s="31">
        <v>0</v>
      </c>
      <c r="N2" s="31">
        <v>0.5</v>
      </c>
      <c r="O2" s="24" t="s">
        <v>133</v>
      </c>
      <c r="P2" s="31"/>
      <c r="Q2" s="31" t="s">
        <v>143</v>
      </c>
      <c r="R2" s="45"/>
    </row>
    <row r="3" spans="1:18" ht="31.5" x14ac:dyDescent="0.25">
      <c r="A3" s="33">
        <v>2</v>
      </c>
      <c r="B3" s="33" t="s">
        <v>144</v>
      </c>
      <c r="C3" s="33" t="s">
        <v>25</v>
      </c>
      <c r="D3" s="33">
        <v>5</v>
      </c>
      <c r="E3" s="33">
        <v>5</v>
      </c>
      <c r="F3" s="33" t="s">
        <v>19</v>
      </c>
      <c r="G3" s="33">
        <v>3</v>
      </c>
      <c r="H3" s="32" t="s">
        <v>115</v>
      </c>
      <c r="I3" s="32" t="s">
        <v>118</v>
      </c>
      <c r="J3" s="33" t="s">
        <v>30</v>
      </c>
      <c r="K3" s="33">
        <v>9216</v>
      </c>
      <c r="L3" s="33">
        <v>1</v>
      </c>
      <c r="M3" s="33">
        <v>0</v>
      </c>
      <c r="N3" s="33">
        <v>0.5</v>
      </c>
      <c r="O3" s="24" t="s">
        <v>133</v>
      </c>
      <c r="P3" s="33"/>
      <c r="Q3" s="33" t="s">
        <v>146</v>
      </c>
      <c r="R3" s="45"/>
    </row>
    <row r="4" spans="1:18" ht="31.5" x14ac:dyDescent="0.25">
      <c r="A4" s="33">
        <v>3</v>
      </c>
      <c r="B4" s="33" t="s">
        <v>144</v>
      </c>
      <c r="C4" s="33" t="s">
        <v>25</v>
      </c>
      <c r="D4" s="33">
        <v>5</v>
      </c>
      <c r="E4" s="33">
        <v>5</v>
      </c>
      <c r="F4" s="33" t="s">
        <v>19</v>
      </c>
      <c r="G4" s="8">
        <v>2</v>
      </c>
      <c r="H4" s="24" t="s">
        <v>115</v>
      </c>
      <c r="I4" s="24" t="s">
        <v>118</v>
      </c>
      <c r="J4" s="33" t="s">
        <v>30</v>
      </c>
      <c r="K4" s="33">
        <v>9216</v>
      </c>
      <c r="L4" s="33">
        <v>1</v>
      </c>
      <c r="M4" s="33">
        <v>0</v>
      </c>
      <c r="N4" s="33">
        <v>0.5</v>
      </c>
      <c r="O4" s="24" t="s">
        <v>133</v>
      </c>
      <c r="P4" s="33"/>
      <c r="Q4" s="33" t="s">
        <v>147</v>
      </c>
      <c r="R4" s="24" t="s">
        <v>164</v>
      </c>
    </row>
    <row r="5" spans="1:18" ht="31.5" x14ac:dyDescent="0.25">
      <c r="A5" s="33">
        <v>4</v>
      </c>
      <c r="B5" s="33" t="s">
        <v>144</v>
      </c>
      <c r="C5" s="33" t="s">
        <v>25</v>
      </c>
      <c r="D5" s="33">
        <v>5</v>
      </c>
      <c r="E5" s="33">
        <v>5</v>
      </c>
      <c r="F5" s="33" t="s">
        <v>19</v>
      </c>
      <c r="G5" s="8">
        <v>5</v>
      </c>
      <c r="H5" s="24" t="s">
        <v>115</v>
      </c>
      <c r="I5" s="24" t="s">
        <v>118</v>
      </c>
      <c r="J5" s="33" t="s">
        <v>30</v>
      </c>
      <c r="K5" s="33">
        <v>9216</v>
      </c>
      <c r="L5" s="33">
        <v>1</v>
      </c>
      <c r="M5" s="33">
        <v>0</v>
      </c>
      <c r="N5" s="33">
        <v>0.5</v>
      </c>
      <c r="O5" s="24" t="s">
        <v>133</v>
      </c>
      <c r="P5" s="33"/>
      <c r="Q5" s="33" t="s">
        <v>149</v>
      </c>
      <c r="R5" s="45"/>
    </row>
    <row r="6" spans="1:18" ht="31.5" x14ac:dyDescent="0.25">
      <c r="A6" s="33">
        <v>5</v>
      </c>
      <c r="B6" s="33" t="s">
        <v>144</v>
      </c>
      <c r="C6" s="33" t="s">
        <v>25</v>
      </c>
      <c r="D6" s="33">
        <v>5</v>
      </c>
      <c r="E6" s="33">
        <v>5</v>
      </c>
      <c r="F6" s="8" t="s">
        <v>15</v>
      </c>
      <c r="G6" s="33">
        <v>5</v>
      </c>
      <c r="H6" s="24" t="s">
        <v>115</v>
      </c>
      <c r="I6" s="24" t="s">
        <v>118</v>
      </c>
      <c r="J6" s="33" t="s">
        <v>30</v>
      </c>
      <c r="K6" s="33">
        <v>9216</v>
      </c>
      <c r="L6" s="33">
        <v>1</v>
      </c>
      <c r="M6" s="33">
        <v>0</v>
      </c>
      <c r="N6" s="33">
        <v>0.5</v>
      </c>
      <c r="O6" s="24" t="s">
        <v>152</v>
      </c>
      <c r="P6" s="33"/>
      <c r="Q6" s="33" t="s">
        <v>150</v>
      </c>
      <c r="R6" s="45"/>
    </row>
    <row r="7" spans="1:18" ht="31.5" x14ac:dyDescent="0.25">
      <c r="A7" s="33">
        <v>6</v>
      </c>
      <c r="B7" s="33" t="s">
        <v>144</v>
      </c>
      <c r="C7" s="33" t="s">
        <v>25</v>
      </c>
      <c r="D7" s="33">
        <v>5</v>
      </c>
      <c r="E7" s="33">
        <v>5</v>
      </c>
      <c r="F7" s="33" t="s">
        <v>19</v>
      </c>
      <c r="G7" s="8">
        <v>5</v>
      </c>
      <c r="H7" s="24" t="s">
        <v>115</v>
      </c>
      <c r="I7" s="24" t="s">
        <v>118</v>
      </c>
      <c r="J7" s="33" t="s">
        <v>30</v>
      </c>
      <c r="K7" s="33">
        <v>9216</v>
      </c>
      <c r="L7" s="33">
        <v>1</v>
      </c>
      <c r="M7" s="33">
        <v>0</v>
      </c>
      <c r="N7" s="33">
        <v>0.5</v>
      </c>
      <c r="O7" s="24" t="s">
        <v>153</v>
      </c>
      <c r="P7" s="33">
        <v>4</v>
      </c>
      <c r="Q7" s="33" t="s">
        <v>151</v>
      </c>
      <c r="R7" s="33" t="s">
        <v>154</v>
      </c>
    </row>
    <row r="8" spans="1:18" ht="31.5" x14ac:dyDescent="0.25">
      <c r="A8" s="33">
        <v>7</v>
      </c>
      <c r="B8" s="33" t="s">
        <v>144</v>
      </c>
      <c r="C8" s="33" t="s">
        <v>25</v>
      </c>
      <c r="D8" s="33">
        <v>5</v>
      </c>
      <c r="E8" s="33">
        <v>5</v>
      </c>
      <c r="F8" s="33" t="s">
        <v>19</v>
      </c>
      <c r="G8" s="8">
        <v>3</v>
      </c>
      <c r="H8" s="24" t="s">
        <v>115</v>
      </c>
      <c r="I8" s="24" t="s">
        <v>118</v>
      </c>
      <c r="J8" s="33" t="s">
        <v>30</v>
      </c>
      <c r="K8" s="33">
        <v>9216</v>
      </c>
      <c r="L8" s="33">
        <v>1</v>
      </c>
      <c r="M8" s="33">
        <v>0</v>
      </c>
      <c r="N8" s="33">
        <v>0.5</v>
      </c>
      <c r="O8" s="24" t="s">
        <v>158</v>
      </c>
      <c r="P8" s="33">
        <v>6</v>
      </c>
      <c r="Q8" s="33" t="s">
        <v>155</v>
      </c>
      <c r="R8" s="45"/>
    </row>
    <row r="9" spans="1:18" ht="31.5" x14ac:dyDescent="0.25">
      <c r="A9" s="33">
        <v>8</v>
      </c>
      <c r="B9" s="33" t="s">
        <v>144</v>
      </c>
      <c r="C9" s="33" t="s">
        <v>156</v>
      </c>
      <c r="D9" s="33">
        <v>5</v>
      </c>
      <c r="E9" s="33">
        <v>5</v>
      </c>
      <c r="F9" s="33" t="s">
        <v>19</v>
      </c>
      <c r="G9" s="8">
        <v>3</v>
      </c>
      <c r="H9" s="24" t="s">
        <v>115</v>
      </c>
      <c r="I9" s="24" t="s">
        <v>118</v>
      </c>
      <c r="J9" s="33" t="s">
        <v>30</v>
      </c>
      <c r="K9" s="33">
        <v>9216</v>
      </c>
      <c r="L9" s="33">
        <v>1</v>
      </c>
      <c r="M9" s="33">
        <v>0</v>
      </c>
      <c r="N9" s="33">
        <v>0.5</v>
      </c>
      <c r="O9" s="24" t="s">
        <v>159</v>
      </c>
      <c r="P9" s="33">
        <v>7</v>
      </c>
      <c r="Q9" s="33" t="s">
        <v>157</v>
      </c>
      <c r="R9" s="45"/>
    </row>
    <row r="10" spans="1:18" ht="31.5" x14ac:dyDescent="0.25">
      <c r="A10" s="33">
        <v>9</v>
      </c>
      <c r="B10" s="33" t="s">
        <v>144</v>
      </c>
      <c r="C10" s="33" t="s">
        <v>25</v>
      </c>
      <c r="D10" s="33">
        <v>5</v>
      </c>
      <c r="E10" s="33">
        <v>5</v>
      </c>
      <c r="F10" s="33" t="s">
        <v>19</v>
      </c>
      <c r="G10" s="8" t="s">
        <v>161</v>
      </c>
      <c r="H10" s="24" t="s">
        <v>115</v>
      </c>
      <c r="I10" s="24" t="s">
        <v>118</v>
      </c>
      <c r="J10" s="33" t="s">
        <v>30</v>
      </c>
      <c r="K10" s="33">
        <v>9216</v>
      </c>
      <c r="L10" s="33">
        <v>1</v>
      </c>
      <c r="M10" s="33">
        <v>0</v>
      </c>
      <c r="N10" s="33">
        <v>0.5</v>
      </c>
      <c r="O10" s="24" t="s">
        <v>168</v>
      </c>
      <c r="P10" s="33">
        <v>7</v>
      </c>
      <c r="Q10" s="33" t="s">
        <v>160</v>
      </c>
      <c r="R10" s="45"/>
    </row>
    <row r="11" spans="1:18" ht="31.5" x14ac:dyDescent="0.25">
      <c r="A11" s="33">
        <v>10</v>
      </c>
      <c r="B11" s="33" t="s">
        <v>144</v>
      </c>
      <c r="C11" s="33" t="s">
        <v>25</v>
      </c>
      <c r="D11" s="8">
        <v>6</v>
      </c>
      <c r="E11" s="8">
        <v>6</v>
      </c>
      <c r="F11" s="33" t="s">
        <v>19</v>
      </c>
      <c r="G11" s="33" t="s">
        <v>161</v>
      </c>
      <c r="H11" s="24" t="s">
        <v>115</v>
      </c>
      <c r="I11" s="24" t="s">
        <v>118</v>
      </c>
      <c r="J11" s="33" t="s">
        <v>162</v>
      </c>
      <c r="K11" s="33">
        <v>9216</v>
      </c>
      <c r="L11" s="33">
        <v>1</v>
      </c>
      <c r="M11" s="33">
        <v>0</v>
      </c>
      <c r="N11" s="33">
        <v>0.5</v>
      </c>
      <c r="O11" s="24" t="s">
        <v>165</v>
      </c>
      <c r="P11" s="33">
        <v>9</v>
      </c>
      <c r="Q11" s="33" t="s">
        <v>163</v>
      </c>
      <c r="R11" s="45"/>
    </row>
    <row r="12" spans="1:18" ht="31.5" x14ac:dyDescent="0.25">
      <c r="A12" s="33">
        <v>11</v>
      </c>
      <c r="B12" s="33" t="s">
        <v>144</v>
      </c>
      <c r="C12" s="33" t="s">
        <v>25</v>
      </c>
      <c r="D12" s="33">
        <v>6</v>
      </c>
      <c r="E12" s="33">
        <v>6</v>
      </c>
      <c r="F12" s="33" t="s">
        <v>19</v>
      </c>
      <c r="G12" s="33" t="s">
        <v>161</v>
      </c>
      <c r="H12" s="24" t="s">
        <v>115</v>
      </c>
      <c r="I12" s="24" t="s">
        <v>118</v>
      </c>
      <c r="J12" s="33" t="s">
        <v>162</v>
      </c>
      <c r="K12" s="33">
        <v>9216</v>
      </c>
      <c r="L12" s="33">
        <v>1</v>
      </c>
      <c r="M12" s="33">
        <v>0</v>
      </c>
      <c r="N12" s="33">
        <v>0.5</v>
      </c>
      <c r="O12" s="32" t="s">
        <v>166</v>
      </c>
      <c r="P12" s="33">
        <v>10</v>
      </c>
      <c r="Q12" s="33" t="s">
        <v>167</v>
      </c>
      <c r="R12" s="45"/>
    </row>
    <row r="13" spans="1:18" ht="31.5" x14ac:dyDescent="0.25">
      <c r="A13" s="33">
        <v>12</v>
      </c>
      <c r="B13" s="33" t="s">
        <v>144</v>
      </c>
      <c r="C13" s="33" t="s">
        <v>25</v>
      </c>
      <c r="D13" s="33">
        <v>5</v>
      </c>
      <c r="E13" s="33">
        <v>5</v>
      </c>
      <c r="F13" s="33" t="s">
        <v>19</v>
      </c>
      <c r="G13" s="8" t="s">
        <v>161</v>
      </c>
      <c r="H13" s="24" t="s">
        <v>115</v>
      </c>
      <c r="I13" s="24" t="s">
        <v>118</v>
      </c>
      <c r="J13" s="33" t="s">
        <v>30</v>
      </c>
      <c r="K13" s="33">
        <v>9216</v>
      </c>
      <c r="L13" s="33">
        <v>1</v>
      </c>
      <c r="M13" s="33">
        <v>0</v>
      </c>
      <c r="N13" s="33">
        <v>0.5</v>
      </c>
      <c r="O13" s="24" t="s">
        <v>170</v>
      </c>
      <c r="P13" s="46">
        <v>9</v>
      </c>
      <c r="Q13" s="33" t="s">
        <v>169</v>
      </c>
    </row>
    <row r="14" spans="1:18" ht="31.5" x14ac:dyDescent="0.25">
      <c r="A14" s="33">
        <v>13</v>
      </c>
      <c r="B14" s="33" t="s">
        <v>144</v>
      </c>
      <c r="C14" s="33" t="s">
        <v>25</v>
      </c>
      <c r="D14" s="8">
        <v>4</v>
      </c>
      <c r="E14" s="8">
        <v>4</v>
      </c>
      <c r="F14" s="33" t="s">
        <v>19</v>
      </c>
      <c r="G14" s="8" t="s">
        <v>161</v>
      </c>
      <c r="H14" s="24" t="s">
        <v>115</v>
      </c>
      <c r="I14" s="24" t="s">
        <v>118</v>
      </c>
      <c r="J14" s="33" t="s">
        <v>172</v>
      </c>
      <c r="K14" s="33">
        <v>9216</v>
      </c>
      <c r="L14" s="33">
        <v>1</v>
      </c>
      <c r="M14" s="33">
        <v>0</v>
      </c>
      <c r="N14" s="33">
        <v>0.5</v>
      </c>
      <c r="O14" s="24" t="s">
        <v>173</v>
      </c>
      <c r="P14" s="46">
        <v>9</v>
      </c>
      <c r="Q14" s="33" t="s">
        <v>171</v>
      </c>
    </row>
    <row r="15" spans="1:18" ht="31.5" x14ac:dyDescent="0.25">
      <c r="A15" s="33">
        <v>14</v>
      </c>
      <c r="B15" s="33" t="s">
        <v>144</v>
      </c>
      <c r="C15" s="33" t="s">
        <v>25</v>
      </c>
      <c r="D15" s="47">
        <v>4</v>
      </c>
      <c r="E15" s="47">
        <v>4</v>
      </c>
      <c r="F15" s="33" t="s">
        <v>19</v>
      </c>
      <c r="G15" s="47" t="s">
        <v>161</v>
      </c>
      <c r="H15" s="24" t="s">
        <v>115</v>
      </c>
      <c r="I15" s="24" t="s">
        <v>118</v>
      </c>
      <c r="J15" s="48">
        <v>64128192256</v>
      </c>
      <c r="K15" s="33">
        <v>36864</v>
      </c>
      <c r="L15" s="33">
        <v>1</v>
      </c>
      <c r="M15" s="33">
        <v>0</v>
      </c>
      <c r="N15" s="33">
        <v>0.5</v>
      </c>
      <c r="O15" s="24" t="s">
        <v>175</v>
      </c>
      <c r="P15" s="46">
        <v>13</v>
      </c>
      <c r="Q15" s="33" t="s">
        <v>174</v>
      </c>
    </row>
    <row r="16" spans="1:18" ht="31.5" x14ac:dyDescent="0.25">
      <c r="A16" s="33">
        <v>15</v>
      </c>
      <c r="B16" s="33" t="s">
        <v>144</v>
      </c>
      <c r="C16" s="33" t="s">
        <v>25</v>
      </c>
      <c r="D16" s="47">
        <v>5</v>
      </c>
      <c r="E16" s="47">
        <v>5</v>
      </c>
      <c r="F16" s="33" t="s">
        <v>19</v>
      </c>
      <c r="G16" s="47" t="s">
        <v>161</v>
      </c>
      <c r="H16" s="24" t="s">
        <v>115</v>
      </c>
      <c r="I16" s="24" t="s">
        <v>118</v>
      </c>
      <c r="J16" s="33" t="s">
        <v>30</v>
      </c>
      <c r="K16" s="33">
        <v>9216</v>
      </c>
      <c r="L16" s="33">
        <v>1</v>
      </c>
      <c r="M16" s="33">
        <v>0</v>
      </c>
      <c r="N16" s="33">
        <v>0.5</v>
      </c>
      <c r="O16" s="24" t="s">
        <v>177</v>
      </c>
      <c r="P16" s="46">
        <v>9</v>
      </c>
      <c r="Q16" s="33" t="s">
        <v>176</v>
      </c>
    </row>
    <row r="17" spans="1:17" ht="31.5" x14ac:dyDescent="0.25">
      <c r="A17" s="33">
        <v>16</v>
      </c>
      <c r="B17" s="33" t="s">
        <v>179</v>
      </c>
      <c r="C17" s="33" t="s">
        <v>25</v>
      </c>
      <c r="D17" s="47">
        <v>5</v>
      </c>
      <c r="E17" s="47">
        <v>5</v>
      </c>
      <c r="F17" s="33" t="s">
        <v>19</v>
      </c>
      <c r="G17" s="47" t="s">
        <v>161</v>
      </c>
      <c r="H17" s="24" t="s">
        <v>115</v>
      </c>
      <c r="I17" s="24" t="s">
        <v>118</v>
      </c>
      <c r="J17" s="33" t="s">
        <v>30</v>
      </c>
      <c r="K17" s="33">
        <v>9216</v>
      </c>
      <c r="L17" s="33">
        <v>1</v>
      </c>
      <c r="M17" s="33">
        <v>0</v>
      </c>
      <c r="N17" s="33">
        <v>0.5</v>
      </c>
      <c r="O17" s="24" t="s">
        <v>177</v>
      </c>
      <c r="P17" s="46">
        <v>15</v>
      </c>
      <c r="Q17" s="33" t="s">
        <v>178</v>
      </c>
    </row>
    <row r="18" spans="1:17" ht="31.5" x14ac:dyDescent="0.25">
      <c r="A18" s="33">
        <v>17</v>
      </c>
      <c r="B18" s="33" t="s">
        <v>144</v>
      </c>
      <c r="C18" s="33" t="s">
        <v>25</v>
      </c>
      <c r="D18" s="47">
        <v>5</v>
      </c>
      <c r="E18" s="47">
        <v>5</v>
      </c>
      <c r="F18" s="33" t="s">
        <v>19</v>
      </c>
      <c r="G18" s="47" t="s">
        <v>161</v>
      </c>
      <c r="H18" s="24" t="s">
        <v>115</v>
      </c>
      <c r="I18" s="24" t="s">
        <v>118</v>
      </c>
      <c r="J18" s="33" t="s">
        <v>30</v>
      </c>
      <c r="K18" s="33">
        <v>9216</v>
      </c>
      <c r="L18" s="33">
        <v>1</v>
      </c>
      <c r="M18" s="33">
        <v>0</v>
      </c>
      <c r="N18" s="33">
        <v>0.5</v>
      </c>
      <c r="O18" s="24" t="s">
        <v>181</v>
      </c>
      <c r="P18" s="46">
        <v>15</v>
      </c>
      <c r="Q18" s="33" t="s">
        <v>180</v>
      </c>
    </row>
    <row r="19" spans="1:17" ht="31.5" x14ac:dyDescent="0.25">
      <c r="A19" s="33">
        <v>18</v>
      </c>
      <c r="B19" s="33" t="s">
        <v>179</v>
      </c>
      <c r="C19" s="33" t="s">
        <v>25</v>
      </c>
      <c r="D19" s="47">
        <v>5</v>
      </c>
      <c r="E19" s="47">
        <v>5</v>
      </c>
      <c r="F19" s="33" t="s">
        <v>19</v>
      </c>
      <c r="G19" s="47" t="s">
        <v>161</v>
      </c>
      <c r="H19" s="24" t="s">
        <v>115</v>
      </c>
      <c r="I19" s="24" t="s">
        <v>118</v>
      </c>
      <c r="J19" s="33" t="s">
        <v>30</v>
      </c>
      <c r="K19" s="33">
        <v>9216</v>
      </c>
      <c r="L19" s="33">
        <v>1</v>
      </c>
      <c r="M19" s="33">
        <v>0</v>
      </c>
      <c r="N19" s="33">
        <v>0.5</v>
      </c>
      <c r="O19" s="24" t="s">
        <v>182</v>
      </c>
      <c r="P19" s="46">
        <v>16</v>
      </c>
      <c r="Q19" s="33" t="s">
        <v>183</v>
      </c>
    </row>
    <row r="20" spans="1:17" ht="31.5" x14ac:dyDescent="0.25">
      <c r="A20" s="33">
        <v>19</v>
      </c>
      <c r="B20" s="33" t="s">
        <v>144</v>
      </c>
      <c r="C20" s="33" t="s">
        <v>25</v>
      </c>
      <c r="D20" s="47">
        <v>5</v>
      </c>
      <c r="E20" s="47">
        <v>5</v>
      </c>
      <c r="F20" s="33" t="s">
        <v>19</v>
      </c>
      <c r="G20" s="47" t="s">
        <v>161</v>
      </c>
      <c r="H20" s="24" t="s">
        <v>115</v>
      </c>
      <c r="I20" s="24" t="s">
        <v>118</v>
      </c>
      <c r="J20" s="48">
        <v>96128160192320</v>
      </c>
      <c r="K20" s="33">
        <v>11520</v>
      </c>
      <c r="L20" s="33">
        <v>1</v>
      </c>
      <c r="M20" s="33">
        <v>0</v>
      </c>
      <c r="N20" s="33">
        <v>0.5</v>
      </c>
      <c r="O20" s="24" t="s">
        <v>185</v>
      </c>
      <c r="P20" s="46">
        <v>15</v>
      </c>
      <c r="Q20" s="33" t="s">
        <v>184</v>
      </c>
    </row>
    <row r="21" spans="1:17" ht="31.5" x14ac:dyDescent="0.25">
      <c r="A21" s="33">
        <v>20</v>
      </c>
      <c r="B21" s="33" t="s">
        <v>179</v>
      </c>
      <c r="C21" s="33" t="s">
        <v>25</v>
      </c>
      <c r="D21" s="47">
        <v>5</v>
      </c>
      <c r="E21" s="47">
        <v>5</v>
      </c>
      <c r="F21" s="33" t="s">
        <v>19</v>
      </c>
      <c r="G21" s="47" t="s">
        <v>161</v>
      </c>
      <c r="H21" s="24" t="s">
        <v>115</v>
      </c>
      <c r="I21" s="24" t="s">
        <v>118</v>
      </c>
      <c r="J21" s="48">
        <v>96128160192320</v>
      </c>
      <c r="K21" s="33">
        <v>11520</v>
      </c>
      <c r="L21" s="33">
        <v>1</v>
      </c>
      <c r="M21" s="33">
        <v>0</v>
      </c>
      <c r="N21" s="33">
        <v>0.5</v>
      </c>
      <c r="O21" s="24" t="s">
        <v>185</v>
      </c>
      <c r="P21" s="46">
        <v>16</v>
      </c>
      <c r="Q21" s="33" t="s">
        <v>186</v>
      </c>
    </row>
    <row r="22" spans="1:17" ht="31.5" x14ac:dyDescent="0.25">
      <c r="A22" s="33">
        <v>21</v>
      </c>
      <c r="B22" s="33" t="s">
        <v>179</v>
      </c>
      <c r="C22" s="33" t="s">
        <v>25</v>
      </c>
      <c r="D22" s="47">
        <v>5</v>
      </c>
      <c r="E22" s="47">
        <v>5</v>
      </c>
      <c r="F22" s="33" t="s">
        <v>19</v>
      </c>
      <c r="G22" s="47" t="s">
        <v>161</v>
      </c>
      <c r="H22" s="24" t="s">
        <v>115</v>
      </c>
      <c r="I22" s="24" t="s">
        <v>118</v>
      </c>
      <c r="J22" s="48" t="s">
        <v>30</v>
      </c>
      <c r="K22" s="33">
        <v>11520</v>
      </c>
      <c r="L22" s="33">
        <v>1</v>
      </c>
      <c r="M22" s="33">
        <v>0</v>
      </c>
      <c r="N22" s="33">
        <v>0.5</v>
      </c>
      <c r="O22" s="24" t="s">
        <v>182</v>
      </c>
      <c r="P22" s="46">
        <v>16</v>
      </c>
      <c r="Q22" s="33" t="s">
        <v>187</v>
      </c>
    </row>
    <row r="23" spans="1:17" ht="31.5" x14ac:dyDescent="0.25">
      <c r="A23" s="33">
        <v>22</v>
      </c>
      <c r="B23" s="8" t="s">
        <v>145</v>
      </c>
      <c r="C23" s="33" t="s">
        <v>25</v>
      </c>
      <c r="D23" s="47">
        <v>5</v>
      </c>
      <c r="E23" s="47">
        <v>5</v>
      </c>
      <c r="F23" s="33" t="s">
        <v>19</v>
      </c>
      <c r="G23" s="47" t="s">
        <v>161</v>
      </c>
      <c r="H23" s="24" t="s">
        <v>115</v>
      </c>
      <c r="I23" s="24" t="s">
        <v>118</v>
      </c>
      <c r="J23" s="33" t="s">
        <v>30</v>
      </c>
      <c r="K23" s="33">
        <v>11520</v>
      </c>
      <c r="L23" s="33">
        <v>1</v>
      </c>
      <c r="M23" s="33">
        <v>0</v>
      </c>
      <c r="N23" s="33">
        <v>0.5</v>
      </c>
      <c r="O23" s="24" t="s">
        <v>182</v>
      </c>
      <c r="P23" s="46">
        <v>1</v>
      </c>
      <c r="Q23" s="33" t="s">
        <v>188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56FF-412F-44C8-AE29-911ABD4F85EC}">
  <dimension ref="A1:R41"/>
  <sheetViews>
    <sheetView workbookViewId="0">
      <selection activeCell="G28" sqref="G28"/>
    </sheetView>
  </sheetViews>
  <sheetFormatPr defaultRowHeight="15.75" x14ac:dyDescent="0.25"/>
  <cols>
    <col min="6" max="6" width="12.5703125" bestFit="1" customWidth="1"/>
    <col min="7" max="7" width="22.85546875" bestFit="1" customWidth="1"/>
    <col min="8" max="8" width="23.28515625" bestFit="1" customWidth="1"/>
    <col min="9" max="9" width="15.8554687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2"/>
      <c r="F5" s="15" t="s">
        <v>57</v>
      </c>
      <c r="G5" s="15" t="s">
        <v>58</v>
      </c>
      <c r="H5" s="15" t="s">
        <v>59</v>
      </c>
      <c r="I5" s="15" t="s">
        <v>63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/>
      <c r="C6" s="1"/>
      <c r="D6" s="1"/>
      <c r="E6" s="9" t="s">
        <v>60</v>
      </c>
      <c r="F6" s="10">
        <v>0.9</v>
      </c>
      <c r="G6" s="10">
        <v>201</v>
      </c>
      <c r="H6" s="10">
        <v>201</v>
      </c>
      <c r="I6" s="10">
        <f>(G6-H6)/G6*100</f>
        <v>0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9" t="s">
        <v>61</v>
      </c>
      <c r="F7" s="10">
        <v>0.9</v>
      </c>
      <c r="G7" s="10">
        <v>107</v>
      </c>
      <c r="H7" s="10">
        <v>107</v>
      </c>
      <c r="I7" s="10">
        <f t="shared" ref="I7:I14" si="0">(G7-H7)/G7*100</f>
        <v>0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9" t="s">
        <v>62</v>
      </c>
      <c r="F8" s="10">
        <v>0.9</v>
      </c>
      <c r="G8" s="10">
        <v>42</v>
      </c>
      <c r="H8" s="10">
        <v>42</v>
      </c>
      <c r="I8" s="10">
        <f t="shared" si="0"/>
        <v>0</v>
      </c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1" t="s">
        <v>60</v>
      </c>
      <c r="F9" s="12">
        <v>0.92500000000000004</v>
      </c>
      <c r="G9" s="12">
        <v>585</v>
      </c>
      <c r="H9" s="12">
        <v>578</v>
      </c>
      <c r="I9" s="12">
        <f t="shared" si="0"/>
        <v>1.1965811965811968</v>
      </c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1" t="s">
        <v>61</v>
      </c>
      <c r="F10" s="12">
        <v>0.92500000000000004</v>
      </c>
      <c r="G10" s="12">
        <v>298</v>
      </c>
      <c r="H10" s="12">
        <v>298</v>
      </c>
      <c r="I10" s="12">
        <f t="shared" si="0"/>
        <v>0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1" t="s">
        <v>62</v>
      </c>
      <c r="F11" s="12">
        <v>0.92500000000000004</v>
      </c>
      <c r="G11" s="12">
        <v>130</v>
      </c>
      <c r="H11" s="12">
        <v>130</v>
      </c>
      <c r="I11" s="12">
        <f t="shared" si="0"/>
        <v>0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3" t="s">
        <v>60</v>
      </c>
      <c r="F12" s="14">
        <v>0.95</v>
      </c>
      <c r="G12" s="14">
        <v>1540</v>
      </c>
      <c r="H12" s="14">
        <v>1404</v>
      </c>
      <c r="I12" s="14">
        <f t="shared" si="0"/>
        <v>8.8311688311688314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3" t="s">
        <v>61</v>
      </c>
      <c r="F13" s="14">
        <v>0.95</v>
      </c>
      <c r="G13" s="14">
        <v>916</v>
      </c>
      <c r="H13" s="14">
        <v>903</v>
      </c>
      <c r="I13" s="14">
        <f t="shared" si="0"/>
        <v>1.4192139737991267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3" t="s">
        <v>62</v>
      </c>
      <c r="F14" s="14">
        <v>0.95</v>
      </c>
      <c r="G14" s="14">
        <v>437</v>
      </c>
      <c r="H14" s="14">
        <v>432</v>
      </c>
      <c r="I14" s="14">
        <f t="shared" si="0"/>
        <v>1.1441647597254003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DF1D-54D4-4A49-B51A-32DC9C2D8F0E}">
  <dimension ref="C2:L47"/>
  <sheetViews>
    <sheetView topLeftCell="A22" workbookViewId="0">
      <selection activeCell="F54" sqref="F54"/>
    </sheetView>
  </sheetViews>
  <sheetFormatPr defaultRowHeight="15.75" x14ac:dyDescent="0.25"/>
  <cols>
    <col min="3" max="3" width="13.140625" customWidth="1"/>
    <col min="4" max="4" width="11.28515625" bestFit="1" customWidth="1"/>
    <col min="5" max="5" width="13.85546875" bestFit="1" customWidth="1"/>
    <col min="6" max="6" width="13" customWidth="1"/>
    <col min="7" max="8" width="11.28515625" bestFit="1" customWidth="1"/>
    <col min="9" max="9" width="14" bestFit="1" customWidth="1"/>
    <col min="10" max="10" width="9.85546875" customWidth="1"/>
  </cols>
  <sheetData>
    <row r="2" spans="3:11" x14ac:dyDescent="0.25">
      <c r="C2" s="1"/>
      <c r="D2" s="1"/>
    </row>
    <row r="3" spans="3:11" x14ac:dyDescent="0.25">
      <c r="C3" s="17" t="s">
        <v>1</v>
      </c>
      <c r="D3" s="2">
        <v>6419</v>
      </c>
    </row>
    <row r="4" spans="3:11" x14ac:dyDescent="0.25">
      <c r="C4" s="17" t="s">
        <v>78</v>
      </c>
      <c r="D4" s="41" t="s">
        <v>77</v>
      </c>
      <c r="E4" s="41"/>
      <c r="F4" s="41"/>
      <c r="G4" s="2" t="s">
        <v>89</v>
      </c>
      <c r="H4" s="17" t="s">
        <v>76</v>
      </c>
      <c r="I4" s="21" t="s">
        <v>79</v>
      </c>
    </row>
    <row r="5" spans="3:11" x14ac:dyDescent="0.25">
      <c r="C5" s="35" t="s">
        <v>10</v>
      </c>
      <c r="D5" s="35"/>
      <c r="E5" s="18"/>
      <c r="F5" s="35" t="s">
        <v>82</v>
      </c>
      <c r="G5" s="35"/>
      <c r="H5" s="35" t="s">
        <v>83</v>
      </c>
      <c r="I5" s="35"/>
      <c r="J5" s="42" t="s">
        <v>84</v>
      </c>
      <c r="K5" s="43"/>
    </row>
    <row r="6" spans="3:11" x14ac:dyDescent="0.25">
      <c r="C6" s="4" t="s">
        <v>75</v>
      </c>
      <c r="D6" s="4" t="s">
        <v>7</v>
      </c>
      <c r="E6" s="4" t="s">
        <v>5</v>
      </c>
      <c r="F6" s="3" t="s">
        <v>80</v>
      </c>
      <c r="G6" s="19" t="s">
        <v>81</v>
      </c>
      <c r="H6" s="3" t="s">
        <v>80</v>
      </c>
      <c r="I6" s="19" t="s">
        <v>81</v>
      </c>
      <c r="J6" s="3" t="s">
        <v>69</v>
      </c>
      <c r="K6" s="3" t="s">
        <v>68</v>
      </c>
    </row>
    <row r="7" spans="3:11" x14ac:dyDescent="0.25">
      <c r="C7" s="5" t="s">
        <v>73</v>
      </c>
      <c r="D7" s="5">
        <v>4929</v>
      </c>
      <c r="E7" s="5">
        <v>0.9</v>
      </c>
      <c r="F7" s="2">
        <v>1993</v>
      </c>
      <c r="G7" s="2">
        <v>0</v>
      </c>
      <c r="H7" s="20">
        <v>4411</v>
      </c>
      <c r="I7" s="2">
        <v>15</v>
      </c>
      <c r="J7" s="22">
        <f>H7/(H7+I7)</f>
        <v>0.99661093538183465</v>
      </c>
      <c r="K7" s="6">
        <f>G7/(G7+F7)</f>
        <v>0</v>
      </c>
    </row>
    <row r="8" spans="3:11" x14ac:dyDescent="0.25">
      <c r="C8" s="5" t="s">
        <v>73</v>
      </c>
      <c r="D8" s="5">
        <v>4929</v>
      </c>
      <c r="E8" s="5">
        <v>0.92500000000000004</v>
      </c>
      <c r="F8" s="2">
        <v>1993</v>
      </c>
      <c r="G8" s="2">
        <v>0</v>
      </c>
      <c r="H8" s="20">
        <v>4372</v>
      </c>
      <c r="I8" s="2">
        <v>54</v>
      </c>
      <c r="J8" s="22">
        <f t="shared" ref="J8:J15" si="0">H8/(H8+I8)</f>
        <v>0.98779936737460461</v>
      </c>
      <c r="K8" s="6">
        <f t="shared" ref="K8:K15" si="1">G8/(G8+F8)</f>
        <v>0</v>
      </c>
    </row>
    <row r="9" spans="3:11" x14ac:dyDescent="0.25">
      <c r="C9" s="5" t="s">
        <v>73</v>
      </c>
      <c r="D9" s="5">
        <v>4929</v>
      </c>
      <c r="E9" s="5">
        <v>0.95</v>
      </c>
      <c r="F9" s="2">
        <v>1993</v>
      </c>
      <c r="G9" s="2">
        <v>0</v>
      </c>
      <c r="H9" s="20">
        <v>4141</v>
      </c>
      <c r="I9" s="2">
        <v>285</v>
      </c>
      <c r="J9" s="22">
        <f t="shared" si="0"/>
        <v>0.93560777225485769</v>
      </c>
      <c r="K9" s="6">
        <f t="shared" si="1"/>
        <v>0</v>
      </c>
    </row>
    <row r="10" spans="3:11" x14ac:dyDescent="0.25">
      <c r="C10" s="5" t="s">
        <v>72</v>
      </c>
      <c r="D10" s="5">
        <v>4929</v>
      </c>
      <c r="E10" s="5">
        <v>0.96</v>
      </c>
      <c r="F10" s="2">
        <v>1990</v>
      </c>
      <c r="G10" s="2">
        <v>3</v>
      </c>
      <c r="H10" s="20">
        <v>3755</v>
      </c>
      <c r="I10" s="2">
        <v>671</v>
      </c>
      <c r="J10" s="22">
        <f t="shared" ref="J10:J11" si="2">H10/(H10+I10)</f>
        <v>0.84839584274740176</v>
      </c>
      <c r="K10" s="6">
        <f t="shared" ref="K10:K11" si="3">G10/(G10+F10)</f>
        <v>1.5052684395383843E-3</v>
      </c>
    </row>
    <row r="11" spans="3:11" x14ac:dyDescent="0.25">
      <c r="C11" s="5" t="s">
        <v>72</v>
      </c>
      <c r="D11" s="5">
        <v>4929</v>
      </c>
      <c r="E11" s="5">
        <v>0.97</v>
      </c>
      <c r="F11" s="2">
        <v>1969</v>
      </c>
      <c r="G11" s="2">
        <v>24</v>
      </c>
      <c r="H11" s="20">
        <v>3293</v>
      </c>
      <c r="I11" s="2">
        <v>1133</v>
      </c>
      <c r="J11" s="22">
        <f t="shared" si="2"/>
        <v>0.74401265250790782</v>
      </c>
      <c r="K11" s="6">
        <f t="shared" si="3"/>
        <v>1.2042147516307075E-2</v>
      </c>
    </row>
    <row r="12" spans="3:11" x14ac:dyDescent="0.25">
      <c r="C12" s="5" t="s">
        <v>73</v>
      </c>
      <c r="D12" s="5">
        <v>4929</v>
      </c>
      <c r="E12" s="5">
        <v>0.97499999999999998</v>
      </c>
      <c r="F12" s="2">
        <v>1834</v>
      </c>
      <c r="G12" s="6">
        <v>159</v>
      </c>
      <c r="H12" s="20">
        <v>3020</v>
      </c>
      <c r="I12" s="2">
        <v>1406</v>
      </c>
      <c r="J12" s="22">
        <f t="shared" si="0"/>
        <v>0.68233167645729775</v>
      </c>
      <c r="K12" s="6">
        <f t="shared" si="1"/>
        <v>7.9779227295534369E-2</v>
      </c>
    </row>
    <row r="13" spans="3:11" x14ac:dyDescent="0.25">
      <c r="C13" s="5" t="s">
        <v>72</v>
      </c>
      <c r="D13" s="5">
        <v>4929</v>
      </c>
      <c r="E13" s="5">
        <v>0.98</v>
      </c>
      <c r="F13" s="2">
        <v>1598</v>
      </c>
      <c r="G13" s="6">
        <v>395</v>
      </c>
      <c r="H13" s="20">
        <v>2557</v>
      </c>
      <c r="I13" s="2">
        <v>1869</v>
      </c>
      <c r="J13" s="22">
        <f t="shared" si="0"/>
        <v>0.57772254857659289</v>
      </c>
      <c r="K13" s="6">
        <f t="shared" si="1"/>
        <v>0.19819367787255393</v>
      </c>
    </row>
    <row r="14" spans="3:11" x14ac:dyDescent="0.25">
      <c r="C14" s="5" t="s">
        <v>72</v>
      </c>
      <c r="D14" s="5">
        <v>4929</v>
      </c>
      <c r="E14" s="5">
        <v>0.98499999999999999</v>
      </c>
      <c r="F14" s="2">
        <v>855</v>
      </c>
      <c r="G14" s="6">
        <v>1138</v>
      </c>
      <c r="H14" s="20">
        <v>1594</v>
      </c>
      <c r="I14" s="2">
        <v>2832</v>
      </c>
      <c r="J14" s="22">
        <f t="shared" si="0"/>
        <v>0.36014460009037508</v>
      </c>
      <c r="K14" s="6">
        <f t="shared" si="1"/>
        <v>0.5709984947315605</v>
      </c>
    </row>
    <row r="15" spans="3:11" x14ac:dyDescent="0.25">
      <c r="C15" s="5" t="s">
        <v>73</v>
      </c>
      <c r="D15" s="5">
        <v>4929</v>
      </c>
      <c r="E15" s="5">
        <v>0.99</v>
      </c>
      <c r="F15" s="2">
        <v>29</v>
      </c>
      <c r="G15" s="6">
        <v>1964</v>
      </c>
      <c r="H15" s="20">
        <v>119</v>
      </c>
      <c r="I15" s="2">
        <v>4307</v>
      </c>
      <c r="J15" s="22">
        <f t="shared" si="0"/>
        <v>2.6886579304112066E-2</v>
      </c>
      <c r="K15" s="6">
        <f t="shared" si="1"/>
        <v>0.98544907175112895</v>
      </c>
    </row>
    <row r="17" spans="3:12" x14ac:dyDescent="0.25">
      <c r="C17" s="17" t="s">
        <v>1</v>
      </c>
      <c r="D17" s="2">
        <v>6419</v>
      </c>
    </row>
    <row r="18" spans="3:12" x14ac:dyDescent="0.25">
      <c r="C18" s="17" t="s">
        <v>78</v>
      </c>
      <c r="D18" s="41" t="s">
        <v>77</v>
      </c>
      <c r="E18" s="41"/>
      <c r="F18" s="41"/>
      <c r="G18" s="2" t="s">
        <v>89</v>
      </c>
      <c r="H18" s="17" t="s">
        <v>76</v>
      </c>
      <c r="I18" s="21" t="s">
        <v>85</v>
      </c>
    </row>
    <row r="19" spans="3:12" x14ac:dyDescent="0.25">
      <c r="C19" s="35" t="s">
        <v>10</v>
      </c>
      <c r="D19" s="35"/>
      <c r="E19" s="18"/>
      <c r="F19" s="35" t="s">
        <v>82</v>
      </c>
      <c r="G19" s="35"/>
      <c r="H19" s="35" t="s">
        <v>83</v>
      </c>
      <c r="I19" s="35"/>
      <c r="J19" s="42" t="s">
        <v>84</v>
      </c>
      <c r="K19" s="43"/>
    </row>
    <row r="20" spans="3:12" x14ac:dyDescent="0.25">
      <c r="C20" s="4" t="s">
        <v>75</v>
      </c>
      <c r="D20" s="4" t="s">
        <v>7</v>
      </c>
      <c r="E20" s="4" t="s">
        <v>5</v>
      </c>
      <c r="F20" s="3" t="s">
        <v>80</v>
      </c>
      <c r="G20" s="19" t="s">
        <v>81</v>
      </c>
      <c r="H20" s="3" t="s">
        <v>80</v>
      </c>
      <c r="I20" s="19" t="s">
        <v>81</v>
      </c>
      <c r="J20" s="3" t="s">
        <v>69</v>
      </c>
      <c r="K20" s="3" t="s">
        <v>68</v>
      </c>
    </row>
    <row r="21" spans="3:12" x14ac:dyDescent="0.25">
      <c r="C21" s="5" t="s">
        <v>73</v>
      </c>
      <c r="D21" s="5">
        <v>4929</v>
      </c>
      <c r="E21" s="5">
        <v>0.9</v>
      </c>
      <c r="F21" s="2">
        <v>1993</v>
      </c>
      <c r="G21" s="2">
        <v>0</v>
      </c>
      <c r="H21" s="20">
        <v>4417</v>
      </c>
      <c r="I21" s="2">
        <v>9</v>
      </c>
      <c r="J21" s="22">
        <f>H21/(H21+I21)</f>
        <v>0.99796656122910077</v>
      </c>
      <c r="K21" s="6">
        <f>G21/(G21+F21)</f>
        <v>0</v>
      </c>
    </row>
    <row r="22" spans="3:12" x14ac:dyDescent="0.25">
      <c r="C22" s="5" t="s">
        <v>73</v>
      </c>
      <c r="D22" s="5">
        <v>4929</v>
      </c>
      <c r="E22" s="5">
        <v>0.92500000000000004</v>
      </c>
      <c r="F22" s="2">
        <v>1993</v>
      </c>
      <c r="G22" s="2">
        <v>0</v>
      </c>
      <c r="H22" s="20">
        <v>4389</v>
      </c>
      <c r="I22" s="2">
        <v>37</v>
      </c>
      <c r="J22" s="22">
        <f t="shared" ref="J22:J29" si="4">H22/(H22+I22)</f>
        <v>0.99164030727519203</v>
      </c>
      <c r="K22" s="6">
        <f t="shared" ref="K22:K29" si="5">G22/(G22+F22)</f>
        <v>0</v>
      </c>
    </row>
    <row r="23" spans="3:12" x14ac:dyDescent="0.25">
      <c r="C23" s="5" t="s">
        <v>73</v>
      </c>
      <c r="D23" s="5">
        <v>4929</v>
      </c>
      <c r="E23" s="5">
        <v>0.95</v>
      </c>
      <c r="F23" s="2">
        <v>1993</v>
      </c>
      <c r="G23" s="2">
        <v>0</v>
      </c>
      <c r="H23" s="20">
        <v>4225</v>
      </c>
      <c r="I23" s="2">
        <v>201</v>
      </c>
      <c r="J23" s="22">
        <f t="shared" si="4"/>
        <v>0.95458653411658378</v>
      </c>
      <c r="K23" s="6">
        <f t="shared" si="5"/>
        <v>0</v>
      </c>
    </row>
    <row r="24" spans="3:12" x14ac:dyDescent="0.25">
      <c r="C24" s="5" t="s">
        <v>73</v>
      </c>
      <c r="D24" s="5">
        <v>4929</v>
      </c>
      <c r="E24" s="5">
        <v>0.96</v>
      </c>
      <c r="F24" s="2">
        <v>1990</v>
      </c>
      <c r="G24" s="2">
        <v>3</v>
      </c>
      <c r="H24" s="20">
        <v>3966</v>
      </c>
      <c r="I24" s="2">
        <v>460</v>
      </c>
      <c r="J24" s="22">
        <f t="shared" ref="J24:J25" si="6">H24/(H24+I24)</f>
        <v>0.89606868504292814</v>
      </c>
      <c r="K24" s="6">
        <f t="shared" ref="K24:K25" si="7">G24/(G24+F24)</f>
        <v>1.5052684395383843E-3</v>
      </c>
    </row>
    <row r="25" spans="3:12" x14ac:dyDescent="0.25">
      <c r="C25" s="5" t="s">
        <v>73</v>
      </c>
      <c r="D25" s="5">
        <v>4929</v>
      </c>
      <c r="E25" s="5">
        <v>0.97</v>
      </c>
      <c r="F25" s="2">
        <v>1954</v>
      </c>
      <c r="G25" s="2">
        <v>39</v>
      </c>
      <c r="H25" s="20">
        <v>3381</v>
      </c>
      <c r="I25" s="2">
        <v>1045</v>
      </c>
      <c r="J25" s="22">
        <f t="shared" si="6"/>
        <v>0.76389516493447807</v>
      </c>
      <c r="K25" s="6">
        <f t="shared" si="7"/>
        <v>1.9568489713998997E-2</v>
      </c>
    </row>
    <row r="26" spans="3:12" x14ac:dyDescent="0.25">
      <c r="C26" s="5" t="s">
        <v>73</v>
      </c>
      <c r="D26" s="5">
        <v>4929</v>
      </c>
      <c r="E26" s="5">
        <v>0.97499999999999998</v>
      </c>
      <c r="F26" s="2">
        <v>1857</v>
      </c>
      <c r="G26" s="6">
        <v>136</v>
      </c>
      <c r="H26" s="20">
        <v>3022</v>
      </c>
      <c r="I26" s="2">
        <v>1404</v>
      </c>
      <c r="J26" s="22">
        <f t="shared" si="4"/>
        <v>0.68278355173971983</v>
      </c>
      <c r="K26" s="6">
        <f t="shared" si="5"/>
        <v>6.8238835925740093E-2</v>
      </c>
    </row>
    <row r="27" spans="3:12" x14ac:dyDescent="0.25">
      <c r="C27" s="5" t="s">
        <v>72</v>
      </c>
      <c r="D27" s="5">
        <v>4929</v>
      </c>
      <c r="E27" s="5">
        <v>0.98</v>
      </c>
      <c r="F27" s="2">
        <v>1594</v>
      </c>
      <c r="G27" s="6">
        <v>399</v>
      </c>
      <c r="H27" s="20">
        <v>2474</v>
      </c>
      <c r="I27" s="2">
        <v>1952</v>
      </c>
      <c r="J27" s="22">
        <f t="shared" si="4"/>
        <v>0.55896972435607772</v>
      </c>
      <c r="K27" s="6">
        <f t="shared" si="5"/>
        <v>0.20020070245860511</v>
      </c>
    </row>
    <row r="28" spans="3:12" x14ac:dyDescent="0.25">
      <c r="C28" s="5" t="s">
        <v>72</v>
      </c>
      <c r="D28" s="5">
        <v>4929</v>
      </c>
      <c r="E28" s="5">
        <v>0.98499999999999999</v>
      </c>
      <c r="F28" s="2">
        <v>719</v>
      </c>
      <c r="G28" s="6">
        <v>1274</v>
      </c>
      <c r="H28" s="20">
        <v>1451</v>
      </c>
      <c r="I28" s="2">
        <v>2975</v>
      </c>
      <c r="J28" s="22">
        <f t="shared" si="4"/>
        <v>0.32783551739719835</v>
      </c>
      <c r="K28" s="6">
        <f t="shared" si="5"/>
        <v>0.6392373306573006</v>
      </c>
      <c r="L28" t="s">
        <v>91</v>
      </c>
    </row>
    <row r="29" spans="3:12" x14ac:dyDescent="0.25">
      <c r="C29" s="5" t="s">
        <v>73</v>
      </c>
      <c r="D29" s="5">
        <v>4929</v>
      </c>
      <c r="E29" s="5">
        <v>0.99</v>
      </c>
      <c r="F29" s="2">
        <v>15</v>
      </c>
      <c r="G29" s="6">
        <v>1978</v>
      </c>
      <c r="H29" s="20">
        <v>93</v>
      </c>
      <c r="I29" s="2">
        <v>4333</v>
      </c>
      <c r="J29" s="22">
        <f t="shared" si="4"/>
        <v>2.1012200632625395E-2</v>
      </c>
      <c r="K29" s="6">
        <f t="shared" si="5"/>
        <v>0.99247365780230812</v>
      </c>
    </row>
    <row r="31" spans="3:12" x14ac:dyDescent="0.25">
      <c r="C31" s="17" t="s">
        <v>1</v>
      </c>
      <c r="D31" s="2">
        <v>6419</v>
      </c>
    </row>
    <row r="32" spans="3:12" x14ac:dyDescent="0.25">
      <c r="C32" s="17" t="s">
        <v>78</v>
      </c>
      <c r="D32" s="41" t="s">
        <v>86</v>
      </c>
      <c r="E32" s="41"/>
      <c r="F32" s="41"/>
      <c r="G32" s="2" t="s">
        <v>90</v>
      </c>
      <c r="H32" s="17" t="s">
        <v>76</v>
      </c>
      <c r="I32" s="21" t="s">
        <v>88</v>
      </c>
    </row>
    <row r="33" spans="3:12" x14ac:dyDescent="0.25">
      <c r="C33" s="35" t="s">
        <v>10</v>
      </c>
      <c r="D33" s="35"/>
      <c r="E33" s="18"/>
      <c r="F33" s="35" t="s">
        <v>82</v>
      </c>
      <c r="G33" s="35"/>
      <c r="H33" s="35" t="s">
        <v>83</v>
      </c>
      <c r="I33" s="35"/>
      <c r="J33" s="42" t="s">
        <v>84</v>
      </c>
      <c r="K33" s="43"/>
    </row>
    <row r="34" spans="3:12" x14ac:dyDescent="0.25">
      <c r="C34" s="4" t="s">
        <v>75</v>
      </c>
      <c r="D34" s="4" t="s">
        <v>7</v>
      </c>
      <c r="E34" s="4" t="s">
        <v>87</v>
      </c>
      <c r="F34" s="3" t="s">
        <v>80</v>
      </c>
      <c r="G34" s="19" t="s">
        <v>81</v>
      </c>
      <c r="H34" s="3" t="s">
        <v>80</v>
      </c>
      <c r="I34" s="19" t="s">
        <v>81</v>
      </c>
      <c r="J34" s="3" t="s">
        <v>69</v>
      </c>
      <c r="K34" s="3" t="s">
        <v>68</v>
      </c>
    </row>
    <row r="35" spans="3:12" x14ac:dyDescent="0.25">
      <c r="C35" s="5" t="s">
        <v>73</v>
      </c>
      <c r="D35" s="5">
        <v>4929</v>
      </c>
      <c r="E35" s="5">
        <v>2.9999999999999997E-4</v>
      </c>
      <c r="F35" s="2">
        <v>9</v>
      </c>
      <c r="G35" s="2">
        <v>1984</v>
      </c>
      <c r="H35" s="20">
        <v>5</v>
      </c>
      <c r="I35" s="2">
        <v>4421</v>
      </c>
      <c r="J35" s="22">
        <f>H35/(H35+I35)</f>
        <v>1.1296882060551287E-3</v>
      </c>
      <c r="K35" s="6">
        <f>G35/(G35+F35)</f>
        <v>0.99548419468138483</v>
      </c>
    </row>
    <row r="36" spans="3:12" x14ac:dyDescent="0.25">
      <c r="C36" s="5" t="s">
        <v>73</v>
      </c>
      <c r="D36" s="5">
        <v>4929</v>
      </c>
      <c r="E36" s="5">
        <v>5.0000000000000001E-4</v>
      </c>
      <c r="F36" s="2">
        <v>136</v>
      </c>
      <c r="G36" s="2">
        <v>1857</v>
      </c>
      <c r="H36" s="20">
        <v>104</v>
      </c>
      <c r="I36" s="2">
        <v>4322</v>
      </c>
      <c r="J36" s="22">
        <f t="shared" ref="J36:J43" si="8">H36/(H36+I36)</f>
        <v>2.3497514685946679E-2</v>
      </c>
      <c r="K36" s="6">
        <f t="shared" ref="K36:K43" si="9">G36/(G36+F36)</f>
        <v>0.93176116407425991</v>
      </c>
    </row>
    <row r="37" spans="3:12" x14ac:dyDescent="0.25">
      <c r="C37" s="5" t="s">
        <v>73</v>
      </c>
      <c r="D37" s="5">
        <v>4929</v>
      </c>
      <c r="E37" s="5">
        <v>5.9999999999999995E-4</v>
      </c>
      <c r="F37" s="2">
        <v>329</v>
      </c>
      <c r="G37" s="2">
        <v>1664</v>
      </c>
      <c r="H37" s="20">
        <v>278</v>
      </c>
      <c r="I37" s="2">
        <v>4148</v>
      </c>
      <c r="J37" s="22">
        <f t="shared" si="8"/>
        <v>6.2810664256665164E-2</v>
      </c>
      <c r="K37" s="6">
        <f t="shared" si="9"/>
        <v>0.83492222779729053</v>
      </c>
      <c r="L37" t="s">
        <v>91</v>
      </c>
    </row>
    <row r="38" spans="3:12" x14ac:dyDescent="0.25">
      <c r="C38" s="5" t="s">
        <v>73</v>
      </c>
      <c r="D38" s="5">
        <v>4929</v>
      </c>
      <c r="E38" s="5">
        <v>6.9999999999999999E-4</v>
      </c>
      <c r="F38" s="2">
        <v>611</v>
      </c>
      <c r="G38" s="6">
        <v>1382</v>
      </c>
      <c r="H38" s="20">
        <v>529</v>
      </c>
      <c r="I38" s="2">
        <v>3897</v>
      </c>
      <c r="J38" s="22">
        <f t="shared" si="8"/>
        <v>0.11952101220063263</v>
      </c>
      <c r="K38" s="6">
        <f t="shared" si="9"/>
        <v>0.69342699448068235</v>
      </c>
    </row>
    <row r="39" spans="3:12" x14ac:dyDescent="0.25">
      <c r="C39" s="5" t="s">
        <v>73</v>
      </c>
      <c r="D39" s="5">
        <v>4929</v>
      </c>
      <c r="E39" s="5">
        <v>8.0000000000000004E-4</v>
      </c>
      <c r="F39" s="2">
        <v>926</v>
      </c>
      <c r="G39" s="6">
        <v>1067</v>
      </c>
      <c r="H39" s="20">
        <v>896</v>
      </c>
      <c r="I39" s="2">
        <v>3530</v>
      </c>
      <c r="J39" s="22">
        <f t="shared" si="8"/>
        <v>0.20244012652507909</v>
      </c>
      <c r="K39" s="6">
        <f t="shared" si="9"/>
        <v>0.53537380832915205</v>
      </c>
    </row>
    <row r="40" spans="3:12" x14ac:dyDescent="0.25">
      <c r="C40" s="5" t="s">
        <v>72</v>
      </c>
      <c r="D40" s="5">
        <v>4929</v>
      </c>
      <c r="E40" s="5">
        <v>1E-3</v>
      </c>
      <c r="F40" s="2">
        <v>1477</v>
      </c>
      <c r="G40" s="6">
        <v>516</v>
      </c>
      <c r="H40" s="20">
        <v>1827</v>
      </c>
      <c r="I40" s="2">
        <v>2599</v>
      </c>
      <c r="J40" s="22">
        <f t="shared" si="8"/>
        <v>0.41278807049254407</v>
      </c>
      <c r="K40" s="6">
        <f t="shared" si="9"/>
        <v>0.25890617160060209</v>
      </c>
    </row>
    <row r="41" spans="3:12" x14ac:dyDescent="0.25">
      <c r="C41" s="5" t="s">
        <v>72</v>
      </c>
      <c r="D41" s="5">
        <v>4929</v>
      </c>
      <c r="E41" s="5">
        <v>1.1000000000000001E-3</v>
      </c>
      <c r="F41" s="2">
        <v>1684</v>
      </c>
      <c r="G41" s="6">
        <v>309</v>
      </c>
      <c r="H41" s="20">
        <v>2235</v>
      </c>
      <c r="I41" s="2">
        <v>2191</v>
      </c>
      <c r="J41" s="22">
        <f t="shared" si="8"/>
        <v>0.50497062810664262</v>
      </c>
      <c r="K41" s="6">
        <f t="shared" si="9"/>
        <v>0.15504264927245359</v>
      </c>
    </row>
    <row r="42" spans="3:12" x14ac:dyDescent="0.25">
      <c r="C42" s="5" t="s">
        <v>72</v>
      </c>
      <c r="D42" s="5">
        <v>4929</v>
      </c>
      <c r="E42" s="5">
        <v>1.1999999999999999E-3</v>
      </c>
      <c r="F42" s="2">
        <v>1806</v>
      </c>
      <c r="G42" s="6">
        <v>187</v>
      </c>
      <c r="H42" s="20">
        <v>2568</v>
      </c>
      <c r="I42" s="2">
        <v>1858</v>
      </c>
      <c r="J42" s="22">
        <f t="shared" si="8"/>
        <v>0.5802078626299142</v>
      </c>
      <c r="K42" s="6">
        <f t="shared" si="9"/>
        <v>9.3828399397892628E-2</v>
      </c>
    </row>
    <row r="43" spans="3:12" x14ac:dyDescent="0.25">
      <c r="C43" s="5" t="s">
        <v>72</v>
      </c>
      <c r="D43" s="5">
        <v>4929</v>
      </c>
      <c r="E43" s="5">
        <v>1.2999999999999999E-3</v>
      </c>
      <c r="F43" s="2">
        <v>1882</v>
      </c>
      <c r="G43" s="6">
        <v>111</v>
      </c>
      <c r="H43" s="20">
        <v>2816</v>
      </c>
      <c r="I43" s="2">
        <v>1610</v>
      </c>
      <c r="J43" s="22">
        <f t="shared" si="8"/>
        <v>0.63624039765024853</v>
      </c>
      <c r="K43" s="6">
        <f t="shared" si="9"/>
        <v>5.5694932262920223E-2</v>
      </c>
    </row>
    <row r="44" spans="3:12" x14ac:dyDescent="0.25">
      <c r="C44" s="5" t="s">
        <v>73</v>
      </c>
      <c r="D44" s="5">
        <v>4929</v>
      </c>
      <c r="E44" s="5">
        <v>1.4E-3</v>
      </c>
      <c r="F44" s="2">
        <v>1916</v>
      </c>
      <c r="G44" s="6">
        <v>77</v>
      </c>
      <c r="H44" s="2">
        <v>3041</v>
      </c>
      <c r="I44" s="2">
        <v>1385</v>
      </c>
      <c r="J44" s="6">
        <f t="shared" ref="J44:J47" si="10">H44/(H44+I44)</f>
        <v>0.68707636692272933</v>
      </c>
      <c r="K44" s="6">
        <f t="shared" ref="K44:K47" si="11">G44/(G44+F44)</f>
        <v>3.86352232814852E-2</v>
      </c>
    </row>
    <row r="45" spans="3:12" x14ac:dyDescent="0.25">
      <c r="C45" s="5" t="s">
        <v>72</v>
      </c>
      <c r="D45" s="5">
        <v>4929</v>
      </c>
      <c r="E45" s="23">
        <v>2E-3</v>
      </c>
      <c r="F45" s="6">
        <v>1960</v>
      </c>
      <c r="G45" s="6">
        <v>33</v>
      </c>
      <c r="H45" s="6">
        <v>3271</v>
      </c>
      <c r="I45" s="6">
        <v>1155</v>
      </c>
      <c r="J45" s="6">
        <f t="shared" si="10"/>
        <v>0.73904202440126521</v>
      </c>
      <c r="K45" s="6">
        <f t="shared" si="11"/>
        <v>1.6557952834922229E-2</v>
      </c>
    </row>
    <row r="46" spans="3:12" x14ac:dyDescent="0.25">
      <c r="C46" s="5" t="s">
        <v>72</v>
      </c>
      <c r="D46" s="5">
        <v>4929</v>
      </c>
      <c r="E46" s="23">
        <v>3.8999999999999998E-3</v>
      </c>
      <c r="F46" s="6">
        <v>1992</v>
      </c>
      <c r="G46" s="6">
        <v>1</v>
      </c>
      <c r="H46" s="6">
        <v>4024</v>
      </c>
      <c r="I46" s="6">
        <v>402</v>
      </c>
      <c r="J46" s="6">
        <f t="shared" si="10"/>
        <v>0.90917306823316768</v>
      </c>
      <c r="K46" s="6">
        <f t="shared" si="11"/>
        <v>5.0175614651279475E-4</v>
      </c>
    </row>
    <row r="47" spans="3:12" x14ac:dyDescent="0.25">
      <c r="C47" s="5" t="s">
        <v>72</v>
      </c>
      <c r="D47" s="5">
        <v>4929</v>
      </c>
      <c r="E47" s="23">
        <v>4.0000000000000001E-3</v>
      </c>
      <c r="F47" s="6">
        <v>1993</v>
      </c>
      <c r="G47" s="6">
        <v>0</v>
      </c>
      <c r="H47" s="6">
        <v>4112</v>
      </c>
      <c r="I47" s="6">
        <v>314</v>
      </c>
      <c r="J47" s="6">
        <f t="shared" si="10"/>
        <v>0.92905558065973792</v>
      </c>
      <c r="K47" s="6">
        <f t="shared" si="11"/>
        <v>0</v>
      </c>
    </row>
  </sheetData>
  <mergeCells count="15">
    <mergeCell ref="D4:F4"/>
    <mergeCell ref="F5:G5"/>
    <mergeCell ref="H5:I5"/>
    <mergeCell ref="J5:K5"/>
    <mergeCell ref="D18:F18"/>
    <mergeCell ref="C19:D19"/>
    <mergeCell ref="F19:G19"/>
    <mergeCell ref="H19:I19"/>
    <mergeCell ref="J19:K19"/>
    <mergeCell ref="C5:D5"/>
    <mergeCell ref="D32:F32"/>
    <mergeCell ref="C33:D33"/>
    <mergeCell ref="F33:G33"/>
    <mergeCell ref="H33:I33"/>
    <mergeCell ref="J33:K3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121B-1335-453C-B472-4540FAA45416}">
  <dimension ref="C3:J150"/>
  <sheetViews>
    <sheetView workbookViewId="0">
      <selection activeCell="H20" sqref="H20"/>
    </sheetView>
  </sheetViews>
  <sheetFormatPr defaultRowHeight="15.75" x14ac:dyDescent="0.25"/>
  <cols>
    <col min="3" max="3" width="13.140625" customWidth="1"/>
    <col min="4" max="4" width="11.28515625" bestFit="1" customWidth="1"/>
    <col min="5" max="5" width="11.28515625" customWidth="1"/>
    <col min="6" max="6" width="14.140625" bestFit="1" customWidth="1"/>
    <col min="7" max="7" width="13.85546875" bestFit="1" customWidth="1"/>
    <col min="8" max="8" width="13.85546875" customWidth="1"/>
    <col min="9" max="9" width="9.85546875" customWidth="1"/>
  </cols>
  <sheetData>
    <row r="3" spans="3:10" x14ac:dyDescent="0.25">
      <c r="C3" s="17" t="s">
        <v>1</v>
      </c>
      <c r="D3" s="2">
        <v>6419</v>
      </c>
      <c r="E3" s="25"/>
      <c r="F3" s="25"/>
    </row>
    <row r="4" spans="3:10" x14ac:dyDescent="0.25">
      <c r="C4" s="17" t="s">
        <v>78</v>
      </c>
      <c r="D4" s="27" t="s">
        <v>97</v>
      </c>
      <c r="E4" s="27"/>
      <c r="F4" s="27"/>
      <c r="G4" s="27"/>
      <c r="H4" s="27"/>
    </row>
    <row r="5" spans="3:10" x14ac:dyDescent="0.25">
      <c r="C5" s="35" t="s">
        <v>10</v>
      </c>
      <c r="D5" s="35"/>
      <c r="E5" s="36" t="s">
        <v>101</v>
      </c>
      <c r="F5" s="37"/>
      <c r="G5" s="37"/>
      <c r="H5" s="38"/>
      <c r="I5" s="42" t="s">
        <v>84</v>
      </c>
      <c r="J5" s="43"/>
    </row>
    <row r="6" spans="3:10" x14ac:dyDescent="0.25">
      <c r="C6" s="4" t="s">
        <v>75</v>
      </c>
      <c r="D6" s="4" t="s">
        <v>7</v>
      </c>
      <c r="E6" s="4" t="s">
        <v>100</v>
      </c>
      <c r="F6" s="4" t="s">
        <v>102</v>
      </c>
      <c r="G6" s="4" t="s">
        <v>98</v>
      </c>
      <c r="H6" s="4" t="s">
        <v>99</v>
      </c>
      <c r="I6" s="3" t="s">
        <v>69</v>
      </c>
      <c r="J6" s="3" t="s">
        <v>68</v>
      </c>
    </row>
    <row r="7" spans="3:10" x14ac:dyDescent="0.25">
      <c r="C7" s="44" t="s">
        <v>105</v>
      </c>
      <c r="D7" s="5">
        <v>4929</v>
      </c>
      <c r="E7" s="28" t="s">
        <v>103</v>
      </c>
      <c r="F7" s="28">
        <v>3</v>
      </c>
      <c r="G7" s="28">
        <v>20</v>
      </c>
      <c r="H7" s="28">
        <v>20</v>
      </c>
      <c r="I7" s="28">
        <v>0</v>
      </c>
      <c r="J7" s="28">
        <v>1</v>
      </c>
    </row>
    <row r="8" spans="3:10" x14ac:dyDescent="0.25">
      <c r="C8" s="44"/>
      <c r="D8" s="5">
        <v>4929</v>
      </c>
      <c r="E8" s="28" t="s">
        <v>103</v>
      </c>
      <c r="F8" s="28">
        <v>3</v>
      </c>
      <c r="G8" s="28">
        <v>20</v>
      </c>
      <c r="H8" s="28">
        <v>30</v>
      </c>
      <c r="I8" s="28">
        <v>0</v>
      </c>
      <c r="J8" s="28">
        <v>1</v>
      </c>
    </row>
    <row r="9" spans="3:10" x14ac:dyDescent="0.25">
      <c r="C9" s="44"/>
      <c r="D9" s="5">
        <v>4929</v>
      </c>
      <c r="E9" s="28" t="s">
        <v>103</v>
      </c>
      <c r="F9" s="28">
        <v>3</v>
      </c>
      <c r="G9" s="28">
        <v>20</v>
      </c>
      <c r="H9" s="28">
        <v>40</v>
      </c>
      <c r="I9" s="28">
        <v>0</v>
      </c>
      <c r="J9" s="28">
        <v>1</v>
      </c>
    </row>
    <row r="10" spans="3:10" x14ac:dyDescent="0.25">
      <c r="C10" s="44"/>
      <c r="D10" s="5">
        <v>4929</v>
      </c>
      <c r="E10" s="28" t="s">
        <v>103</v>
      </c>
      <c r="F10" s="28">
        <v>3</v>
      </c>
      <c r="G10" s="28">
        <v>20</v>
      </c>
      <c r="H10" s="28">
        <v>50</v>
      </c>
      <c r="I10" s="28">
        <v>0</v>
      </c>
      <c r="J10" s="28">
        <v>1</v>
      </c>
    </row>
    <row r="11" spans="3:10" x14ac:dyDescent="0.25">
      <c r="C11" s="44"/>
      <c r="D11" s="5">
        <v>4929</v>
      </c>
      <c r="E11" s="28" t="s">
        <v>103</v>
      </c>
      <c r="F11" s="28">
        <v>3</v>
      </c>
      <c r="G11" s="28">
        <v>20</v>
      </c>
      <c r="H11" s="28">
        <v>60</v>
      </c>
      <c r="I11" s="28">
        <v>0</v>
      </c>
      <c r="J11" s="28">
        <v>1</v>
      </c>
    </row>
    <row r="12" spans="3:10" x14ac:dyDescent="0.25">
      <c r="C12" s="44"/>
      <c r="D12" s="5">
        <v>4929</v>
      </c>
      <c r="E12" s="28" t="s">
        <v>103</v>
      </c>
      <c r="F12" s="28">
        <v>3</v>
      </c>
      <c r="G12" s="28">
        <v>20</v>
      </c>
      <c r="H12" s="28">
        <v>70</v>
      </c>
      <c r="I12" s="28">
        <v>6.7781292363307732E-4</v>
      </c>
      <c r="J12" s="28">
        <v>1</v>
      </c>
    </row>
    <row r="13" spans="3:10" x14ac:dyDescent="0.25">
      <c r="C13" s="44"/>
      <c r="D13" s="26">
        <v>4929</v>
      </c>
      <c r="E13" s="30" t="s">
        <v>103</v>
      </c>
      <c r="F13" s="30">
        <v>3</v>
      </c>
      <c r="G13" s="30">
        <v>30</v>
      </c>
      <c r="H13" s="30">
        <v>20</v>
      </c>
      <c r="I13" s="30">
        <v>1.1296882060551289E-3</v>
      </c>
      <c r="J13" s="30">
        <v>0.99899648770697436</v>
      </c>
    </row>
    <row r="14" spans="3:10" x14ac:dyDescent="0.25">
      <c r="C14" s="44"/>
      <c r="D14" s="26">
        <v>4929</v>
      </c>
      <c r="E14" s="30" t="s">
        <v>103</v>
      </c>
      <c r="F14" s="30">
        <v>3</v>
      </c>
      <c r="G14" s="30">
        <v>30</v>
      </c>
      <c r="H14" s="30">
        <v>30</v>
      </c>
      <c r="I14" s="30">
        <v>2.7112516945323089E-3</v>
      </c>
      <c r="J14" s="30">
        <v>0.994982438534872</v>
      </c>
    </row>
    <row r="15" spans="3:10" x14ac:dyDescent="0.25">
      <c r="C15" s="44"/>
      <c r="D15" s="26">
        <v>4929</v>
      </c>
      <c r="E15" s="30" t="s">
        <v>103</v>
      </c>
      <c r="F15" s="30">
        <v>3</v>
      </c>
      <c r="G15" s="30">
        <v>30</v>
      </c>
      <c r="H15" s="30">
        <v>40</v>
      </c>
      <c r="I15" s="30">
        <v>5.8743786714866696E-3</v>
      </c>
      <c r="J15" s="30">
        <v>0.98645258404415459</v>
      </c>
    </row>
    <row r="16" spans="3:10" x14ac:dyDescent="0.25">
      <c r="C16" s="44"/>
      <c r="D16" s="26">
        <v>4929</v>
      </c>
      <c r="E16" s="30" t="s">
        <v>103</v>
      </c>
      <c r="F16" s="30">
        <v>3</v>
      </c>
      <c r="G16" s="30">
        <v>30</v>
      </c>
      <c r="H16" s="30">
        <v>50</v>
      </c>
      <c r="I16" s="30">
        <v>1.039313149570719E-2</v>
      </c>
      <c r="J16" s="30">
        <v>0.97491219267436025</v>
      </c>
    </row>
    <row r="17" spans="3:10" x14ac:dyDescent="0.25">
      <c r="C17" s="44"/>
      <c r="D17" s="26">
        <v>4929</v>
      </c>
      <c r="E17" s="30" t="s">
        <v>103</v>
      </c>
      <c r="F17" s="30">
        <v>3</v>
      </c>
      <c r="G17" s="30">
        <v>30</v>
      </c>
      <c r="H17" s="30">
        <v>60</v>
      </c>
      <c r="I17" s="30">
        <v>1.7623136014460011E-2</v>
      </c>
      <c r="J17" s="30">
        <v>0.95383843452082284</v>
      </c>
    </row>
    <row r="18" spans="3:10" x14ac:dyDescent="0.25">
      <c r="C18" s="44"/>
      <c r="D18" s="26">
        <v>4929</v>
      </c>
      <c r="E18" s="30" t="s">
        <v>103</v>
      </c>
      <c r="F18" s="30">
        <v>3</v>
      </c>
      <c r="G18" s="30">
        <v>30</v>
      </c>
      <c r="H18" s="30">
        <v>70</v>
      </c>
      <c r="I18" s="30">
        <v>2.4853140533212831E-2</v>
      </c>
      <c r="J18" s="30">
        <v>0.93025589563472155</v>
      </c>
    </row>
    <row r="19" spans="3:10" x14ac:dyDescent="0.25">
      <c r="C19" s="44"/>
      <c r="D19" s="5">
        <v>4929</v>
      </c>
      <c r="E19" s="28" t="s">
        <v>103</v>
      </c>
      <c r="F19" s="28">
        <v>3</v>
      </c>
      <c r="G19" s="28">
        <v>40</v>
      </c>
      <c r="H19" s="28">
        <v>20</v>
      </c>
      <c r="I19" s="28">
        <v>1.0167193854496159E-2</v>
      </c>
      <c r="J19" s="28">
        <v>0.97942799799297542</v>
      </c>
    </row>
    <row r="20" spans="3:10" x14ac:dyDescent="0.25">
      <c r="C20" s="44"/>
      <c r="D20" s="5">
        <v>4929</v>
      </c>
      <c r="E20" s="28" t="s">
        <v>103</v>
      </c>
      <c r="F20" s="28">
        <v>3</v>
      </c>
      <c r="G20" s="28">
        <v>40</v>
      </c>
      <c r="H20" s="28">
        <v>30</v>
      </c>
      <c r="I20" s="28">
        <v>1.988251242657027E-2</v>
      </c>
      <c r="J20" s="28">
        <v>0.93728048168590061</v>
      </c>
    </row>
    <row r="21" spans="3:10" x14ac:dyDescent="0.25">
      <c r="C21" s="44"/>
      <c r="D21" s="5">
        <v>4929</v>
      </c>
      <c r="E21" s="28" t="s">
        <v>103</v>
      </c>
      <c r="F21" s="28">
        <v>3</v>
      </c>
      <c r="G21" s="28">
        <v>40</v>
      </c>
      <c r="H21" s="28">
        <v>40</v>
      </c>
      <c r="I21" s="28">
        <v>3.6827835517397198E-2</v>
      </c>
      <c r="J21" s="28">
        <v>0.84044154540893123</v>
      </c>
    </row>
    <row r="22" spans="3:10" x14ac:dyDescent="0.25">
      <c r="C22" s="44"/>
      <c r="D22" s="5">
        <v>4929</v>
      </c>
      <c r="E22" s="28" t="s">
        <v>103</v>
      </c>
      <c r="F22" s="28">
        <v>3</v>
      </c>
      <c r="G22" s="28">
        <v>40</v>
      </c>
      <c r="H22" s="28">
        <v>50</v>
      </c>
      <c r="I22" s="28">
        <v>5.6032535020334388E-2</v>
      </c>
      <c r="J22" s="28">
        <v>0.71550426492724539</v>
      </c>
    </row>
    <row r="23" spans="3:10" x14ac:dyDescent="0.25">
      <c r="C23" s="44"/>
      <c r="D23" s="5">
        <v>4929</v>
      </c>
      <c r="E23" s="28" t="s">
        <v>103</v>
      </c>
      <c r="F23" s="28">
        <v>3</v>
      </c>
      <c r="G23" s="28">
        <v>40</v>
      </c>
      <c r="H23" s="28">
        <v>60</v>
      </c>
      <c r="I23" s="28">
        <v>8.4500677812923627E-2</v>
      </c>
      <c r="J23" s="28">
        <v>0.59809332664325143</v>
      </c>
    </row>
    <row r="24" spans="3:10" x14ac:dyDescent="0.25">
      <c r="C24" s="44"/>
      <c r="D24" s="5">
        <v>4929</v>
      </c>
      <c r="E24" s="28" t="s">
        <v>103</v>
      </c>
      <c r="F24" s="28">
        <v>3</v>
      </c>
      <c r="G24" s="28">
        <v>40</v>
      </c>
      <c r="H24" s="28">
        <v>70</v>
      </c>
      <c r="I24" s="28">
        <v>0.1204247627654767</v>
      </c>
      <c r="J24" s="28">
        <v>0.50326141495233312</v>
      </c>
    </row>
    <row r="25" spans="3:10" x14ac:dyDescent="0.25">
      <c r="C25" s="44"/>
      <c r="D25" s="26">
        <v>4929</v>
      </c>
      <c r="E25" s="30" t="s">
        <v>103</v>
      </c>
      <c r="F25" s="30">
        <v>3</v>
      </c>
      <c r="G25" s="30">
        <v>50</v>
      </c>
      <c r="H25" s="30">
        <v>20</v>
      </c>
      <c r="I25" s="30">
        <v>3.8635336647085412E-2</v>
      </c>
      <c r="J25" s="30">
        <v>0.85298544907175111</v>
      </c>
    </row>
    <row r="26" spans="3:10" x14ac:dyDescent="0.25">
      <c r="C26" s="44"/>
      <c r="D26" s="26">
        <v>4929</v>
      </c>
      <c r="E26" s="30" t="s">
        <v>103</v>
      </c>
      <c r="F26" s="30">
        <v>3</v>
      </c>
      <c r="G26" s="30">
        <v>50</v>
      </c>
      <c r="H26" s="30">
        <v>30</v>
      </c>
      <c r="I26" s="30">
        <v>7.5011296882060555E-2</v>
      </c>
      <c r="J26" s="30">
        <v>0.60913196186653285</v>
      </c>
    </row>
    <row r="27" spans="3:10" x14ac:dyDescent="0.25">
      <c r="C27" s="44"/>
      <c r="D27" s="26">
        <v>4929</v>
      </c>
      <c r="E27" s="30" t="s">
        <v>103</v>
      </c>
      <c r="F27" s="30">
        <v>3</v>
      </c>
      <c r="G27" s="30">
        <v>50</v>
      </c>
      <c r="H27" s="30">
        <v>40</v>
      </c>
      <c r="I27" s="30">
        <v>0.1183913239945775</v>
      </c>
      <c r="J27" s="30">
        <v>0.38233818364274957</v>
      </c>
    </row>
    <row r="28" spans="3:10" x14ac:dyDescent="0.25">
      <c r="C28" s="44"/>
      <c r="D28" s="26">
        <v>4929</v>
      </c>
      <c r="E28" s="30" t="s">
        <v>103</v>
      </c>
      <c r="F28" s="30">
        <v>3</v>
      </c>
      <c r="G28" s="30">
        <v>50</v>
      </c>
      <c r="H28" s="30">
        <v>50</v>
      </c>
      <c r="I28" s="30">
        <v>0.1674197921373701</v>
      </c>
      <c r="J28" s="30">
        <v>0.2684395383843452</v>
      </c>
    </row>
    <row r="29" spans="3:10" x14ac:dyDescent="0.25">
      <c r="C29" s="44"/>
      <c r="D29" s="26">
        <v>4929</v>
      </c>
      <c r="E29" s="30" t="s">
        <v>103</v>
      </c>
      <c r="F29" s="30">
        <v>3</v>
      </c>
      <c r="G29" s="30">
        <v>50</v>
      </c>
      <c r="H29" s="30">
        <v>60</v>
      </c>
      <c r="I29" s="30">
        <v>0.21554450971531861</v>
      </c>
      <c r="J29" s="30">
        <v>0.20371299548419469</v>
      </c>
    </row>
    <row r="30" spans="3:10" x14ac:dyDescent="0.25">
      <c r="C30" s="44"/>
      <c r="D30" s="26">
        <v>4929</v>
      </c>
      <c r="E30" s="30" t="s">
        <v>103</v>
      </c>
      <c r="F30" s="30">
        <v>3</v>
      </c>
      <c r="G30" s="30">
        <v>50</v>
      </c>
      <c r="H30" s="30">
        <v>70</v>
      </c>
      <c r="I30" s="30">
        <v>0.25869859918662452</v>
      </c>
      <c r="J30" s="30">
        <v>0.16106372303060709</v>
      </c>
    </row>
    <row r="31" spans="3:10" x14ac:dyDescent="0.25">
      <c r="C31" s="44"/>
      <c r="D31" s="5">
        <v>4929</v>
      </c>
      <c r="E31" s="28" t="s">
        <v>103</v>
      </c>
      <c r="F31" s="28">
        <v>3</v>
      </c>
      <c r="G31" s="28">
        <v>60</v>
      </c>
      <c r="H31" s="28">
        <v>20</v>
      </c>
      <c r="I31" s="28">
        <v>9.1956619972887482E-2</v>
      </c>
      <c r="J31" s="28">
        <v>0.46211741093828401</v>
      </c>
    </row>
    <row r="32" spans="3:10" x14ac:dyDescent="0.25">
      <c r="C32" s="44"/>
      <c r="D32" s="5">
        <v>4929</v>
      </c>
      <c r="E32" s="28" t="s">
        <v>103</v>
      </c>
      <c r="F32" s="28">
        <v>3</v>
      </c>
      <c r="G32" s="28">
        <v>60</v>
      </c>
      <c r="H32" s="28">
        <v>30</v>
      </c>
      <c r="I32" s="29">
        <v>0.15770447356529599</v>
      </c>
      <c r="J32" s="28">
        <v>0.19769192172604111</v>
      </c>
    </row>
    <row r="33" spans="3:10" x14ac:dyDescent="0.25">
      <c r="C33" s="44"/>
      <c r="D33" s="5">
        <v>4929</v>
      </c>
      <c r="E33" s="28" t="s">
        <v>103</v>
      </c>
      <c r="F33" s="28">
        <v>3</v>
      </c>
      <c r="G33" s="28">
        <v>60</v>
      </c>
      <c r="H33" s="28">
        <v>40</v>
      </c>
      <c r="I33" s="28">
        <v>0.22729326705829189</v>
      </c>
      <c r="J33" s="28">
        <v>0.12744606121424989</v>
      </c>
    </row>
    <row r="34" spans="3:10" x14ac:dyDescent="0.25">
      <c r="C34" s="44"/>
      <c r="D34" s="5">
        <v>4929</v>
      </c>
      <c r="E34" s="28" t="s">
        <v>103</v>
      </c>
      <c r="F34" s="28">
        <v>3</v>
      </c>
      <c r="G34" s="28">
        <v>60</v>
      </c>
      <c r="H34" s="28">
        <v>50</v>
      </c>
      <c r="I34" s="28">
        <v>0.28332580207862629</v>
      </c>
      <c r="J34" s="28">
        <v>9.9849473156046156E-2</v>
      </c>
    </row>
    <row r="35" spans="3:10" x14ac:dyDescent="0.25">
      <c r="C35" s="44"/>
      <c r="D35" s="5">
        <v>4929</v>
      </c>
      <c r="E35" s="28" t="s">
        <v>103</v>
      </c>
      <c r="F35" s="28">
        <v>3</v>
      </c>
      <c r="G35" s="28">
        <v>60</v>
      </c>
      <c r="H35" s="28">
        <v>60</v>
      </c>
      <c r="I35" s="28">
        <v>0.33099864437415272</v>
      </c>
      <c r="J35" s="28">
        <v>8.9814350225790263E-2</v>
      </c>
    </row>
    <row r="36" spans="3:10" x14ac:dyDescent="0.25">
      <c r="C36" s="44"/>
      <c r="D36" s="5">
        <v>4929</v>
      </c>
      <c r="E36" s="28" t="s">
        <v>103</v>
      </c>
      <c r="F36" s="28">
        <v>3</v>
      </c>
      <c r="G36" s="28">
        <v>60</v>
      </c>
      <c r="H36" s="28">
        <v>70</v>
      </c>
      <c r="I36" s="28">
        <v>0.37166741979213741</v>
      </c>
      <c r="J36" s="28">
        <v>8.2288008028098339E-2</v>
      </c>
    </row>
    <row r="37" spans="3:10" x14ac:dyDescent="0.25">
      <c r="C37" s="44"/>
      <c r="D37" s="26">
        <v>4929</v>
      </c>
      <c r="E37" s="30" t="s">
        <v>103</v>
      </c>
      <c r="F37" s="30">
        <v>3</v>
      </c>
      <c r="G37" s="30">
        <v>70</v>
      </c>
      <c r="H37" s="30">
        <v>20</v>
      </c>
      <c r="I37" s="30">
        <v>0.18007230004518751</v>
      </c>
      <c r="J37" s="30">
        <v>0.14952333166081291</v>
      </c>
    </row>
    <row r="38" spans="3:10" x14ac:dyDescent="0.25">
      <c r="C38" s="44"/>
      <c r="D38" s="26">
        <v>4929</v>
      </c>
      <c r="E38" s="30" t="s">
        <v>103</v>
      </c>
      <c r="F38" s="30">
        <v>3</v>
      </c>
      <c r="G38" s="30">
        <v>70</v>
      </c>
      <c r="H38" s="30">
        <v>30</v>
      </c>
      <c r="I38" s="30">
        <v>0.26457297785811118</v>
      </c>
      <c r="J38" s="30">
        <v>8.3291520321123927E-2</v>
      </c>
    </row>
    <row r="39" spans="3:10" x14ac:dyDescent="0.25">
      <c r="C39" s="44"/>
      <c r="D39" s="26">
        <v>4929</v>
      </c>
      <c r="E39" s="30" t="s">
        <v>103</v>
      </c>
      <c r="F39" s="30">
        <v>3</v>
      </c>
      <c r="G39" s="30">
        <v>70</v>
      </c>
      <c r="H39" s="30">
        <v>40</v>
      </c>
      <c r="I39" s="30">
        <v>0.32896520560325349</v>
      </c>
      <c r="J39" s="30">
        <v>6.6733567486201711E-2</v>
      </c>
    </row>
    <row r="40" spans="3:10" x14ac:dyDescent="0.25">
      <c r="C40" s="44"/>
      <c r="D40" s="26">
        <v>4929</v>
      </c>
      <c r="E40" s="30" t="s">
        <v>103</v>
      </c>
      <c r="F40" s="30">
        <v>3</v>
      </c>
      <c r="G40" s="30">
        <v>70</v>
      </c>
      <c r="H40" s="30">
        <v>50</v>
      </c>
      <c r="I40" s="30">
        <v>0.38093086308178942</v>
      </c>
      <c r="J40" s="30">
        <v>6.0210737581535383E-2</v>
      </c>
    </row>
    <row r="41" spans="3:10" x14ac:dyDescent="0.25">
      <c r="C41" s="44"/>
      <c r="D41" s="26">
        <v>4929</v>
      </c>
      <c r="E41" s="30" t="s">
        <v>103</v>
      </c>
      <c r="F41" s="30">
        <v>3</v>
      </c>
      <c r="G41" s="30">
        <v>70</v>
      </c>
      <c r="H41" s="30">
        <v>60</v>
      </c>
      <c r="I41" s="30">
        <v>0.42272932670582919</v>
      </c>
      <c r="J41" s="30">
        <v>5.4691419969894628E-2</v>
      </c>
    </row>
    <row r="42" spans="3:10" x14ac:dyDescent="0.25">
      <c r="C42" s="44"/>
      <c r="D42" s="26">
        <v>4929</v>
      </c>
      <c r="E42" s="30" t="s">
        <v>103</v>
      </c>
      <c r="F42" s="30">
        <v>3</v>
      </c>
      <c r="G42" s="30">
        <v>70</v>
      </c>
      <c r="H42" s="30">
        <v>70</v>
      </c>
      <c r="I42" s="30">
        <v>0.45639403524627198</v>
      </c>
      <c r="J42" s="30">
        <v>5.2684395383843452E-2</v>
      </c>
    </row>
    <row r="43" spans="3:10" x14ac:dyDescent="0.25">
      <c r="C43" s="44"/>
      <c r="D43" s="5">
        <v>4929</v>
      </c>
      <c r="E43" s="28" t="s">
        <v>103</v>
      </c>
      <c r="F43" s="28">
        <v>5</v>
      </c>
      <c r="G43" s="28">
        <v>20</v>
      </c>
      <c r="H43" s="28">
        <v>20</v>
      </c>
      <c r="I43" s="28">
        <v>0</v>
      </c>
      <c r="J43" s="28">
        <v>1</v>
      </c>
    </row>
    <row r="44" spans="3:10" x14ac:dyDescent="0.25">
      <c r="C44" s="44"/>
      <c r="D44" s="5">
        <v>4929</v>
      </c>
      <c r="E44" s="28" t="s">
        <v>103</v>
      </c>
      <c r="F44" s="28">
        <v>5</v>
      </c>
      <c r="G44" s="28">
        <v>20</v>
      </c>
      <c r="H44" s="28">
        <v>30</v>
      </c>
      <c r="I44" s="28">
        <v>0</v>
      </c>
      <c r="J44" s="28">
        <v>1</v>
      </c>
    </row>
    <row r="45" spans="3:10" x14ac:dyDescent="0.25">
      <c r="C45" s="44"/>
      <c r="D45" s="5">
        <v>4929</v>
      </c>
      <c r="E45" s="28" t="s">
        <v>103</v>
      </c>
      <c r="F45" s="28">
        <v>5</v>
      </c>
      <c r="G45" s="28">
        <v>20</v>
      </c>
      <c r="H45" s="28">
        <v>40</v>
      </c>
      <c r="I45" s="28">
        <v>0</v>
      </c>
      <c r="J45" s="28">
        <v>1</v>
      </c>
    </row>
    <row r="46" spans="3:10" x14ac:dyDescent="0.25">
      <c r="C46" s="44"/>
      <c r="D46" s="5">
        <v>4929</v>
      </c>
      <c r="E46" s="28" t="s">
        <v>103</v>
      </c>
      <c r="F46" s="28">
        <v>5</v>
      </c>
      <c r="G46" s="28">
        <v>20</v>
      </c>
      <c r="H46" s="28">
        <v>50</v>
      </c>
      <c r="I46" s="28">
        <v>0</v>
      </c>
      <c r="J46" s="28">
        <v>1</v>
      </c>
    </row>
    <row r="47" spans="3:10" x14ac:dyDescent="0.25">
      <c r="C47" s="44"/>
      <c r="D47" s="5">
        <v>4929</v>
      </c>
      <c r="E47" s="28" t="s">
        <v>103</v>
      </c>
      <c r="F47" s="28">
        <v>5</v>
      </c>
      <c r="G47" s="28">
        <v>20</v>
      </c>
      <c r="H47" s="28">
        <v>60</v>
      </c>
      <c r="I47" s="28">
        <v>1.1296882060551289E-3</v>
      </c>
      <c r="J47" s="28">
        <v>0.99949824385348718</v>
      </c>
    </row>
    <row r="48" spans="3:10" x14ac:dyDescent="0.25">
      <c r="C48" s="44"/>
      <c r="D48" s="5">
        <v>4929</v>
      </c>
      <c r="E48" s="28" t="s">
        <v>103</v>
      </c>
      <c r="F48" s="28">
        <v>5</v>
      </c>
      <c r="G48" s="28">
        <v>20</v>
      </c>
      <c r="H48" s="28">
        <v>70</v>
      </c>
      <c r="I48" s="28">
        <v>1.8075011296882059E-3</v>
      </c>
      <c r="J48" s="28">
        <v>0.99899648770697436</v>
      </c>
    </row>
    <row r="49" spans="3:10" x14ac:dyDescent="0.25">
      <c r="C49" s="44"/>
      <c r="D49" s="26">
        <v>4929</v>
      </c>
      <c r="E49" s="30" t="s">
        <v>103</v>
      </c>
      <c r="F49" s="30">
        <v>5</v>
      </c>
      <c r="G49" s="30">
        <v>30</v>
      </c>
      <c r="H49" s="30">
        <v>20</v>
      </c>
      <c r="I49" s="30">
        <v>3.1631269769543612E-3</v>
      </c>
      <c r="J49" s="30">
        <v>0.994982438534872</v>
      </c>
    </row>
    <row r="50" spans="3:10" x14ac:dyDescent="0.25">
      <c r="C50" s="44"/>
      <c r="D50" s="26">
        <v>4929</v>
      </c>
      <c r="E50" s="30" t="s">
        <v>103</v>
      </c>
      <c r="F50" s="30">
        <v>5</v>
      </c>
      <c r="G50" s="30">
        <v>30</v>
      </c>
      <c r="H50" s="30">
        <v>30</v>
      </c>
      <c r="I50" s="30">
        <v>6.1003163126976956E-3</v>
      </c>
      <c r="J50" s="30">
        <v>0.98444555945810341</v>
      </c>
    </row>
    <row r="51" spans="3:10" x14ac:dyDescent="0.25">
      <c r="C51" s="44"/>
      <c r="D51" s="26">
        <v>4929</v>
      </c>
      <c r="E51" s="30" t="s">
        <v>103</v>
      </c>
      <c r="F51" s="30">
        <v>5</v>
      </c>
      <c r="G51" s="30">
        <v>30</v>
      </c>
      <c r="H51" s="30">
        <v>40</v>
      </c>
      <c r="I51" s="30">
        <v>1.0845006778129241E-2</v>
      </c>
      <c r="J51" s="30">
        <v>0.97390868038133471</v>
      </c>
    </row>
    <row r="52" spans="3:10" x14ac:dyDescent="0.25">
      <c r="C52" s="44"/>
      <c r="D52" s="26">
        <v>4929</v>
      </c>
      <c r="E52" s="30" t="s">
        <v>103</v>
      </c>
      <c r="F52" s="30">
        <v>5</v>
      </c>
      <c r="G52" s="30">
        <v>30</v>
      </c>
      <c r="H52" s="30">
        <v>50</v>
      </c>
      <c r="I52" s="30">
        <v>1.8075011296882059E-2</v>
      </c>
      <c r="J52" s="30">
        <v>0.95434019066733566</v>
      </c>
    </row>
    <row r="53" spans="3:10" x14ac:dyDescent="0.25">
      <c r="C53" s="44"/>
      <c r="D53" s="26">
        <v>4929</v>
      </c>
      <c r="E53" s="30" t="s">
        <v>103</v>
      </c>
      <c r="F53" s="30">
        <v>5</v>
      </c>
      <c r="G53" s="30">
        <v>30</v>
      </c>
      <c r="H53" s="30">
        <v>60</v>
      </c>
      <c r="I53" s="30">
        <v>2.711251694532309E-2</v>
      </c>
      <c r="J53" s="30">
        <v>0.92875062719518309</v>
      </c>
    </row>
    <row r="54" spans="3:10" x14ac:dyDescent="0.25">
      <c r="C54" s="44"/>
      <c r="D54" s="26">
        <v>4929</v>
      </c>
      <c r="E54" s="30" t="s">
        <v>103</v>
      </c>
      <c r="F54" s="30">
        <v>5</v>
      </c>
      <c r="G54" s="30">
        <v>30</v>
      </c>
      <c r="H54" s="30">
        <v>70</v>
      </c>
      <c r="I54" s="30">
        <v>3.6150022593764118E-2</v>
      </c>
      <c r="J54" s="30">
        <v>0.88559959859508275</v>
      </c>
    </row>
    <row r="55" spans="3:10" x14ac:dyDescent="0.25">
      <c r="C55" s="44"/>
      <c r="D55" s="5">
        <v>4929</v>
      </c>
      <c r="E55" s="28" t="s">
        <v>103</v>
      </c>
      <c r="F55" s="28">
        <v>5</v>
      </c>
      <c r="G55" s="28">
        <v>40</v>
      </c>
      <c r="H55" s="28">
        <v>20</v>
      </c>
      <c r="I55" s="28">
        <v>2.0786262991414371E-2</v>
      </c>
      <c r="J55" s="28">
        <v>0.93376818866031108</v>
      </c>
    </row>
    <row r="56" spans="3:10" x14ac:dyDescent="0.25">
      <c r="C56" s="44"/>
      <c r="D56" s="5">
        <v>4929</v>
      </c>
      <c r="E56" s="28" t="s">
        <v>103</v>
      </c>
      <c r="F56" s="28">
        <v>5</v>
      </c>
      <c r="G56" s="28">
        <v>40</v>
      </c>
      <c r="H56" s="28">
        <v>30</v>
      </c>
      <c r="I56" s="28">
        <v>3.6375960234975149E-2</v>
      </c>
      <c r="J56" s="28">
        <v>0.826392373306573</v>
      </c>
    </row>
    <row r="57" spans="3:10" x14ac:dyDescent="0.25">
      <c r="C57" s="44"/>
      <c r="D57" s="5">
        <v>4929</v>
      </c>
      <c r="E57" s="28" t="s">
        <v>103</v>
      </c>
      <c r="F57" s="28">
        <v>5</v>
      </c>
      <c r="G57" s="28">
        <v>40</v>
      </c>
      <c r="H57" s="28">
        <v>40</v>
      </c>
      <c r="I57" s="28">
        <v>6.0777225485765932E-2</v>
      </c>
      <c r="J57" s="28">
        <v>0.68238835925740093</v>
      </c>
    </row>
    <row r="58" spans="3:10" x14ac:dyDescent="0.25">
      <c r="C58" s="44"/>
      <c r="D58" s="5">
        <v>4929</v>
      </c>
      <c r="E58" s="28" t="s">
        <v>103</v>
      </c>
      <c r="F58" s="28">
        <v>5</v>
      </c>
      <c r="G58" s="28">
        <v>40</v>
      </c>
      <c r="H58" s="28">
        <v>50</v>
      </c>
      <c r="I58" s="28">
        <v>9.4215996384997738E-2</v>
      </c>
      <c r="J58" s="28">
        <v>0.5579528349222278</v>
      </c>
    </row>
    <row r="59" spans="3:10" x14ac:dyDescent="0.25">
      <c r="C59" s="44"/>
      <c r="D59" s="5">
        <v>4929</v>
      </c>
      <c r="E59" s="28" t="s">
        <v>103</v>
      </c>
      <c r="F59" s="28">
        <v>5</v>
      </c>
      <c r="G59" s="28">
        <v>40</v>
      </c>
      <c r="H59" s="28">
        <v>60</v>
      </c>
      <c r="I59" s="28">
        <v>0.1260732037957524</v>
      </c>
      <c r="J59" s="28">
        <v>0.47365780230807819</v>
      </c>
    </row>
    <row r="60" spans="3:10" x14ac:dyDescent="0.25">
      <c r="C60" s="44"/>
      <c r="D60" s="5">
        <v>4929</v>
      </c>
      <c r="E60" s="28" t="s">
        <v>103</v>
      </c>
      <c r="F60" s="28">
        <v>5</v>
      </c>
      <c r="G60" s="28">
        <v>40</v>
      </c>
      <c r="H60" s="28">
        <v>70</v>
      </c>
      <c r="I60" s="28">
        <v>0.15951197469498421</v>
      </c>
      <c r="J60" s="28">
        <v>0.40491721023582539</v>
      </c>
    </row>
    <row r="61" spans="3:10" x14ac:dyDescent="0.25">
      <c r="C61" s="44"/>
      <c r="D61" s="26">
        <v>4929</v>
      </c>
      <c r="E61" s="30" t="s">
        <v>103</v>
      </c>
      <c r="F61" s="30">
        <v>5</v>
      </c>
      <c r="G61" s="30">
        <v>50</v>
      </c>
      <c r="H61" s="30">
        <v>20</v>
      </c>
      <c r="I61" s="30">
        <v>7.3655671034794395E-2</v>
      </c>
      <c r="J61" s="30">
        <v>0.58103361766181638</v>
      </c>
    </row>
    <row r="62" spans="3:10" x14ac:dyDescent="0.25">
      <c r="C62" s="44"/>
      <c r="D62" s="26">
        <v>4929</v>
      </c>
      <c r="E62" s="30" t="s">
        <v>103</v>
      </c>
      <c r="F62" s="30">
        <v>5</v>
      </c>
      <c r="G62" s="30">
        <v>50</v>
      </c>
      <c r="H62" s="30">
        <v>30</v>
      </c>
      <c r="I62" s="30">
        <v>0.122458201536376</v>
      </c>
      <c r="J62" s="30">
        <v>0.33667837431008529</v>
      </c>
    </row>
    <row r="63" spans="3:10" x14ac:dyDescent="0.25">
      <c r="C63" s="44"/>
      <c r="D63" s="26">
        <v>4929</v>
      </c>
      <c r="E63" s="30" t="s">
        <v>103</v>
      </c>
      <c r="F63" s="30">
        <v>5</v>
      </c>
      <c r="G63" s="30">
        <v>50</v>
      </c>
      <c r="H63" s="30">
        <v>40</v>
      </c>
      <c r="I63" s="30">
        <v>0.17284229552643471</v>
      </c>
      <c r="J63" s="30">
        <v>0.23933768188660309</v>
      </c>
    </row>
    <row r="64" spans="3:10" x14ac:dyDescent="0.25">
      <c r="C64" s="44"/>
      <c r="D64" s="26">
        <v>4929</v>
      </c>
      <c r="E64" s="30" t="s">
        <v>103</v>
      </c>
      <c r="F64" s="30">
        <v>5</v>
      </c>
      <c r="G64" s="30">
        <v>50</v>
      </c>
      <c r="H64" s="30">
        <v>50</v>
      </c>
      <c r="I64" s="30">
        <v>0.22503389064618171</v>
      </c>
      <c r="J64" s="30">
        <v>0.1836427496236829</v>
      </c>
    </row>
    <row r="65" spans="3:10" x14ac:dyDescent="0.25">
      <c r="C65" s="44"/>
      <c r="D65" s="26">
        <v>4929</v>
      </c>
      <c r="E65" s="30" t="s">
        <v>103</v>
      </c>
      <c r="F65" s="30">
        <v>5</v>
      </c>
      <c r="G65" s="30">
        <v>50</v>
      </c>
      <c r="H65" s="30">
        <v>60</v>
      </c>
      <c r="I65" s="30">
        <v>0.26909173068233172</v>
      </c>
      <c r="J65" s="30">
        <v>0.14902157551430001</v>
      </c>
    </row>
    <row r="66" spans="3:10" x14ac:dyDescent="0.25">
      <c r="C66" s="44"/>
      <c r="D66" s="26">
        <v>4929</v>
      </c>
      <c r="E66" s="30" t="s">
        <v>103</v>
      </c>
      <c r="F66" s="30">
        <v>5</v>
      </c>
      <c r="G66" s="30">
        <v>50</v>
      </c>
      <c r="H66" s="30">
        <v>70</v>
      </c>
      <c r="I66" s="30">
        <v>0.3106642566651604</v>
      </c>
      <c r="J66" s="30">
        <v>0.1309583542398394</v>
      </c>
    </row>
    <row r="67" spans="3:10" x14ac:dyDescent="0.25">
      <c r="C67" s="44"/>
      <c r="D67" s="5">
        <v>4929</v>
      </c>
      <c r="E67" s="28" t="s">
        <v>103</v>
      </c>
      <c r="F67" s="28">
        <v>5</v>
      </c>
      <c r="G67" s="28">
        <v>60</v>
      </c>
      <c r="H67" s="28">
        <v>20</v>
      </c>
      <c r="I67" s="29">
        <v>0.16854948034342521</v>
      </c>
      <c r="J67" s="28">
        <v>0.18815855494229811</v>
      </c>
    </row>
    <row r="68" spans="3:10" x14ac:dyDescent="0.25">
      <c r="C68" s="44"/>
      <c r="D68" s="5">
        <v>4929</v>
      </c>
      <c r="E68" s="28" t="s">
        <v>103</v>
      </c>
      <c r="F68" s="28">
        <v>5</v>
      </c>
      <c r="G68" s="28">
        <v>60</v>
      </c>
      <c r="H68" s="28">
        <v>30</v>
      </c>
      <c r="I68" s="28">
        <v>0.2401717126073204</v>
      </c>
      <c r="J68" s="28">
        <v>0.1103863522328149</v>
      </c>
    </row>
    <row r="69" spans="3:10" x14ac:dyDescent="0.25">
      <c r="C69" s="44"/>
      <c r="D69" s="5">
        <v>4929</v>
      </c>
      <c r="E69" s="28" t="s">
        <v>103</v>
      </c>
      <c r="F69" s="28">
        <v>5</v>
      </c>
      <c r="G69" s="28">
        <v>60</v>
      </c>
      <c r="H69" s="28">
        <v>40</v>
      </c>
      <c r="I69" s="28">
        <v>0.29733393583370987</v>
      </c>
      <c r="J69" s="28">
        <v>9.1319618665328645E-2</v>
      </c>
    </row>
    <row r="70" spans="3:10" x14ac:dyDescent="0.25">
      <c r="C70" s="44"/>
      <c r="D70" s="5">
        <v>4929</v>
      </c>
      <c r="E70" s="28" t="s">
        <v>103</v>
      </c>
      <c r="F70" s="28">
        <v>5</v>
      </c>
      <c r="G70" s="28">
        <v>60</v>
      </c>
      <c r="H70" s="28">
        <v>50</v>
      </c>
      <c r="I70" s="28">
        <v>0.34681427925892461</v>
      </c>
      <c r="J70" s="28">
        <v>8.2288008028098339E-2</v>
      </c>
    </row>
    <row r="71" spans="3:10" x14ac:dyDescent="0.25">
      <c r="C71" s="44"/>
      <c r="D71" s="5">
        <v>4929</v>
      </c>
      <c r="E71" s="28" t="s">
        <v>103</v>
      </c>
      <c r="F71" s="28">
        <v>5</v>
      </c>
      <c r="G71" s="28">
        <v>60</v>
      </c>
      <c r="H71" s="28">
        <v>60</v>
      </c>
      <c r="I71" s="28">
        <v>0.38635336647085411</v>
      </c>
      <c r="J71" s="28">
        <v>7.5263421976919223E-2</v>
      </c>
    </row>
    <row r="72" spans="3:10" x14ac:dyDescent="0.25">
      <c r="C72" s="44"/>
      <c r="D72" s="5">
        <v>4929</v>
      </c>
      <c r="E72" s="28" t="s">
        <v>103</v>
      </c>
      <c r="F72" s="28">
        <v>5</v>
      </c>
      <c r="G72" s="28">
        <v>60</v>
      </c>
      <c r="H72" s="28">
        <v>70</v>
      </c>
      <c r="I72" s="28">
        <v>0.41934026208766378</v>
      </c>
      <c r="J72" s="28">
        <v>7.1751128951329651E-2</v>
      </c>
    </row>
    <row r="73" spans="3:10" x14ac:dyDescent="0.25">
      <c r="C73" s="44"/>
      <c r="D73" s="26">
        <v>4929</v>
      </c>
      <c r="E73" s="30" t="s">
        <v>103</v>
      </c>
      <c r="F73" s="30">
        <v>5</v>
      </c>
      <c r="G73" s="30">
        <v>70</v>
      </c>
      <c r="H73" s="30">
        <v>20</v>
      </c>
      <c r="I73" s="30">
        <v>0.27564392227745138</v>
      </c>
      <c r="J73" s="30">
        <v>6.573005519317611E-2</v>
      </c>
    </row>
    <row r="74" spans="3:10" x14ac:dyDescent="0.25">
      <c r="C74" s="44"/>
      <c r="D74" s="26">
        <v>4929</v>
      </c>
      <c r="E74" s="30" t="s">
        <v>103</v>
      </c>
      <c r="F74" s="30">
        <v>5</v>
      </c>
      <c r="G74" s="30">
        <v>70</v>
      </c>
      <c r="H74" s="30">
        <v>30</v>
      </c>
      <c r="I74" s="30">
        <v>0.34297333935833713</v>
      </c>
      <c r="J74" s="30">
        <v>5.5694932262920223E-2</v>
      </c>
    </row>
    <row r="75" spans="3:10" x14ac:dyDescent="0.25">
      <c r="C75" s="44"/>
      <c r="D75" s="26">
        <v>4929</v>
      </c>
      <c r="E75" s="30" t="s">
        <v>103</v>
      </c>
      <c r="F75" s="30">
        <v>5</v>
      </c>
      <c r="G75" s="30">
        <v>70</v>
      </c>
      <c r="H75" s="30">
        <v>40</v>
      </c>
      <c r="I75" s="30">
        <v>0.39448712155445098</v>
      </c>
      <c r="J75" s="30">
        <v>5.3186151530356253E-2</v>
      </c>
    </row>
    <row r="76" spans="3:10" x14ac:dyDescent="0.25">
      <c r="C76" s="44"/>
      <c r="D76" s="26">
        <v>4929</v>
      </c>
      <c r="E76" s="30" t="s">
        <v>103</v>
      </c>
      <c r="F76" s="30">
        <v>5</v>
      </c>
      <c r="G76" s="30">
        <v>70</v>
      </c>
      <c r="H76" s="30">
        <v>50</v>
      </c>
      <c r="I76" s="30">
        <v>0.43696339810212381</v>
      </c>
      <c r="J76" s="30">
        <v>5.0677370797792283E-2</v>
      </c>
    </row>
    <row r="77" spans="3:10" x14ac:dyDescent="0.25">
      <c r="C77" s="44"/>
      <c r="D77" s="26">
        <v>4929</v>
      </c>
      <c r="E77" s="30" t="s">
        <v>103</v>
      </c>
      <c r="F77" s="30">
        <v>5</v>
      </c>
      <c r="G77" s="30">
        <v>70</v>
      </c>
      <c r="H77" s="30">
        <v>60</v>
      </c>
      <c r="I77" s="30">
        <v>0.47017623136014458</v>
      </c>
      <c r="J77" s="30">
        <v>4.8168590065228299E-2</v>
      </c>
    </row>
    <row r="78" spans="3:10" x14ac:dyDescent="0.25">
      <c r="C78" s="44"/>
      <c r="D78" s="26">
        <v>4929</v>
      </c>
      <c r="E78" s="30" t="s">
        <v>103</v>
      </c>
      <c r="F78" s="30">
        <v>5</v>
      </c>
      <c r="G78" s="30">
        <v>70</v>
      </c>
      <c r="H78" s="30">
        <v>70</v>
      </c>
      <c r="I78" s="30">
        <v>0.4948034342521464</v>
      </c>
      <c r="J78" s="30">
        <v>4.5158053186151528E-2</v>
      </c>
    </row>
    <row r="79" spans="3:10" x14ac:dyDescent="0.25">
      <c r="C79" s="44"/>
      <c r="D79" s="5">
        <v>4929</v>
      </c>
      <c r="E79" s="28" t="s">
        <v>104</v>
      </c>
      <c r="F79" s="28">
        <v>3</v>
      </c>
      <c r="G79" s="28">
        <v>20</v>
      </c>
      <c r="H79" s="28">
        <v>20</v>
      </c>
      <c r="I79" s="28">
        <v>0</v>
      </c>
      <c r="J79" s="28">
        <v>1</v>
      </c>
    </row>
    <row r="80" spans="3:10" x14ac:dyDescent="0.25">
      <c r="C80" s="44"/>
      <c r="D80" s="5">
        <v>4929</v>
      </c>
      <c r="E80" s="28" t="s">
        <v>104</v>
      </c>
      <c r="F80" s="28">
        <v>3</v>
      </c>
      <c r="G80" s="28">
        <v>20</v>
      </c>
      <c r="H80" s="28">
        <v>30</v>
      </c>
      <c r="I80" s="28">
        <v>0</v>
      </c>
      <c r="J80" s="28">
        <v>1</v>
      </c>
    </row>
    <row r="81" spans="3:10" x14ac:dyDescent="0.25">
      <c r="C81" s="44"/>
      <c r="D81" s="5">
        <v>4929</v>
      </c>
      <c r="E81" s="28" t="s">
        <v>104</v>
      </c>
      <c r="F81" s="28">
        <v>3</v>
      </c>
      <c r="G81" s="28">
        <v>20</v>
      </c>
      <c r="H81" s="28">
        <v>40</v>
      </c>
      <c r="I81" s="28">
        <v>0</v>
      </c>
      <c r="J81" s="28">
        <v>1</v>
      </c>
    </row>
    <row r="82" spans="3:10" x14ac:dyDescent="0.25">
      <c r="C82" s="44"/>
      <c r="D82" s="5">
        <v>4929</v>
      </c>
      <c r="E82" s="28" t="s">
        <v>104</v>
      </c>
      <c r="F82" s="28">
        <v>3</v>
      </c>
      <c r="G82" s="28">
        <v>20</v>
      </c>
      <c r="H82" s="28">
        <v>50</v>
      </c>
      <c r="I82" s="28">
        <v>0</v>
      </c>
      <c r="J82" s="28">
        <v>1</v>
      </c>
    </row>
    <row r="83" spans="3:10" x14ac:dyDescent="0.25">
      <c r="C83" s="44"/>
      <c r="D83" s="5">
        <v>4929</v>
      </c>
      <c r="E83" s="28" t="s">
        <v>104</v>
      </c>
      <c r="F83" s="28">
        <v>3</v>
      </c>
      <c r="G83" s="28">
        <v>20</v>
      </c>
      <c r="H83" s="28">
        <v>60</v>
      </c>
      <c r="I83" s="28">
        <v>0</v>
      </c>
      <c r="J83" s="28">
        <v>1</v>
      </c>
    </row>
    <row r="84" spans="3:10" x14ac:dyDescent="0.25">
      <c r="C84" s="44"/>
      <c r="D84" s="5">
        <v>4929</v>
      </c>
      <c r="E84" s="28" t="s">
        <v>104</v>
      </c>
      <c r="F84" s="28">
        <v>3</v>
      </c>
      <c r="G84" s="28">
        <v>20</v>
      </c>
      <c r="H84" s="28">
        <v>70</v>
      </c>
      <c r="I84" s="28">
        <v>0</v>
      </c>
      <c r="J84" s="28">
        <v>1</v>
      </c>
    </row>
    <row r="85" spans="3:10" x14ac:dyDescent="0.25">
      <c r="C85" s="44"/>
      <c r="D85" s="26">
        <v>4929</v>
      </c>
      <c r="E85" s="30" t="s">
        <v>104</v>
      </c>
      <c r="F85" s="30">
        <v>3</v>
      </c>
      <c r="G85" s="30">
        <v>30</v>
      </c>
      <c r="H85" s="30">
        <v>20</v>
      </c>
      <c r="I85" s="30">
        <v>4.5187528242205148E-4</v>
      </c>
      <c r="J85" s="30">
        <v>0.99899648770697436</v>
      </c>
    </row>
    <row r="86" spans="3:10" x14ac:dyDescent="0.25">
      <c r="C86" s="44"/>
      <c r="D86" s="26">
        <v>4929</v>
      </c>
      <c r="E86" s="30" t="s">
        <v>104</v>
      </c>
      <c r="F86" s="30">
        <v>3</v>
      </c>
      <c r="G86" s="30">
        <v>30</v>
      </c>
      <c r="H86" s="30">
        <v>30</v>
      </c>
      <c r="I86" s="30">
        <v>2.0334387708992319E-3</v>
      </c>
      <c r="J86" s="30">
        <v>0.997491219267436</v>
      </c>
    </row>
    <row r="87" spans="3:10" x14ac:dyDescent="0.25">
      <c r="C87" s="44"/>
      <c r="D87" s="26">
        <v>4929</v>
      </c>
      <c r="E87" s="30" t="s">
        <v>104</v>
      </c>
      <c r="F87" s="30">
        <v>3</v>
      </c>
      <c r="G87" s="30">
        <v>30</v>
      </c>
      <c r="H87" s="30">
        <v>40</v>
      </c>
      <c r="I87" s="30">
        <v>4.9706281066425667E-3</v>
      </c>
      <c r="J87" s="30">
        <v>0.9894631209232313</v>
      </c>
    </row>
    <row r="88" spans="3:10" x14ac:dyDescent="0.25">
      <c r="C88" s="44"/>
      <c r="D88" s="26">
        <v>4929</v>
      </c>
      <c r="E88" s="30" t="s">
        <v>104</v>
      </c>
      <c r="F88" s="30">
        <v>3</v>
      </c>
      <c r="G88" s="30">
        <v>30</v>
      </c>
      <c r="H88" s="30">
        <v>50</v>
      </c>
      <c r="I88" s="30">
        <v>8.8115680072300053E-3</v>
      </c>
      <c r="J88" s="30">
        <v>0.97742097340692424</v>
      </c>
    </row>
    <row r="89" spans="3:10" x14ac:dyDescent="0.25">
      <c r="C89" s="44"/>
      <c r="D89" s="26">
        <v>4929</v>
      </c>
      <c r="E89" s="30" t="s">
        <v>104</v>
      </c>
      <c r="F89" s="30">
        <v>3</v>
      </c>
      <c r="G89" s="30">
        <v>30</v>
      </c>
      <c r="H89" s="30">
        <v>60</v>
      </c>
      <c r="I89" s="30">
        <v>1.513782196113873E-2</v>
      </c>
      <c r="J89" s="30">
        <v>0.96487706974410437</v>
      </c>
    </row>
    <row r="90" spans="3:10" x14ac:dyDescent="0.25">
      <c r="C90" s="44"/>
      <c r="D90" s="26">
        <v>4929</v>
      </c>
      <c r="E90" s="30" t="s">
        <v>104</v>
      </c>
      <c r="F90" s="30">
        <v>3</v>
      </c>
      <c r="G90" s="30">
        <v>30</v>
      </c>
      <c r="H90" s="30">
        <v>70</v>
      </c>
      <c r="I90" s="30">
        <v>2.146407591504745E-2</v>
      </c>
      <c r="J90" s="30">
        <v>0.94581033617661814</v>
      </c>
    </row>
    <row r="91" spans="3:10" x14ac:dyDescent="0.25">
      <c r="C91" s="44"/>
      <c r="D91" s="5">
        <v>4929</v>
      </c>
      <c r="E91" s="28" t="s">
        <v>104</v>
      </c>
      <c r="F91" s="28">
        <v>3</v>
      </c>
      <c r="G91" s="28">
        <v>40</v>
      </c>
      <c r="H91" s="28">
        <v>20</v>
      </c>
      <c r="I91" s="28">
        <v>8.8115680072300053E-3</v>
      </c>
      <c r="J91" s="28">
        <v>0.98344204716507777</v>
      </c>
    </row>
    <row r="92" spans="3:10" x14ac:dyDescent="0.25">
      <c r="C92" s="44"/>
      <c r="D92" s="5">
        <v>4929</v>
      </c>
      <c r="E92" s="28" t="s">
        <v>104</v>
      </c>
      <c r="F92" s="28">
        <v>3</v>
      </c>
      <c r="G92" s="28">
        <v>40</v>
      </c>
      <c r="H92" s="28">
        <v>30</v>
      </c>
      <c r="I92" s="28">
        <v>1.7623136014460011E-2</v>
      </c>
      <c r="J92" s="28">
        <v>0.94581033617661814</v>
      </c>
    </row>
    <row r="93" spans="3:10" x14ac:dyDescent="0.25">
      <c r="C93" s="44"/>
      <c r="D93" s="5">
        <v>4929</v>
      </c>
      <c r="E93" s="28" t="s">
        <v>104</v>
      </c>
      <c r="F93" s="28">
        <v>3</v>
      </c>
      <c r="G93" s="28">
        <v>40</v>
      </c>
      <c r="H93" s="28">
        <v>40</v>
      </c>
      <c r="I93" s="28">
        <v>3.1179394487121551E-2</v>
      </c>
      <c r="J93" s="28">
        <v>0.86452584044154546</v>
      </c>
    </row>
    <row r="94" spans="3:10" x14ac:dyDescent="0.25">
      <c r="C94" s="44"/>
      <c r="D94" s="5">
        <v>4929</v>
      </c>
      <c r="E94" s="28" t="s">
        <v>104</v>
      </c>
      <c r="F94" s="28">
        <v>3</v>
      </c>
      <c r="G94" s="28">
        <v>40</v>
      </c>
      <c r="H94" s="28">
        <v>50</v>
      </c>
      <c r="I94" s="28">
        <v>5.0610031631269772E-2</v>
      </c>
      <c r="J94" s="28">
        <v>0.75062719518314103</v>
      </c>
    </row>
    <row r="95" spans="3:10" x14ac:dyDescent="0.25">
      <c r="C95" s="44"/>
      <c r="D95" s="5">
        <v>4929</v>
      </c>
      <c r="E95" s="28" t="s">
        <v>104</v>
      </c>
      <c r="F95" s="28">
        <v>3</v>
      </c>
      <c r="G95" s="28">
        <v>40</v>
      </c>
      <c r="H95" s="28">
        <v>60</v>
      </c>
      <c r="I95" s="28">
        <v>7.4559421599638506E-2</v>
      </c>
      <c r="J95" s="28">
        <v>0.63572503763171095</v>
      </c>
    </row>
    <row r="96" spans="3:10" x14ac:dyDescent="0.25">
      <c r="C96" s="44"/>
      <c r="D96" s="5">
        <v>4929</v>
      </c>
      <c r="E96" s="28" t="s">
        <v>104</v>
      </c>
      <c r="F96" s="28">
        <v>3</v>
      </c>
      <c r="G96" s="28">
        <v>40</v>
      </c>
      <c r="H96" s="28">
        <v>70</v>
      </c>
      <c r="I96" s="28">
        <v>0.1093538183461365</v>
      </c>
      <c r="J96" s="28">
        <v>0.52834922227797287</v>
      </c>
    </row>
    <row r="97" spans="3:10" x14ac:dyDescent="0.25">
      <c r="C97" s="44"/>
      <c r="D97" s="26">
        <v>4929</v>
      </c>
      <c r="E97" s="30" t="s">
        <v>104</v>
      </c>
      <c r="F97" s="30">
        <v>3</v>
      </c>
      <c r="G97" s="30">
        <v>50</v>
      </c>
      <c r="H97" s="30">
        <v>20</v>
      </c>
      <c r="I97" s="30">
        <v>3.4116583822864893E-2</v>
      </c>
      <c r="J97" s="30">
        <v>0.87857501254390369</v>
      </c>
    </row>
    <row r="98" spans="3:10" x14ac:dyDescent="0.25">
      <c r="C98" s="44"/>
      <c r="D98" s="26">
        <v>4929</v>
      </c>
      <c r="E98" s="30" t="s">
        <v>104</v>
      </c>
      <c r="F98" s="30">
        <v>3</v>
      </c>
      <c r="G98" s="30">
        <v>50</v>
      </c>
      <c r="H98" s="30">
        <v>30</v>
      </c>
      <c r="I98" s="30">
        <v>6.7781292363307724E-2</v>
      </c>
      <c r="J98" s="30">
        <v>0.64525840441545412</v>
      </c>
    </row>
    <row r="99" spans="3:10" x14ac:dyDescent="0.25">
      <c r="C99" s="44"/>
      <c r="D99" s="26">
        <v>4929</v>
      </c>
      <c r="E99" s="30" t="s">
        <v>104</v>
      </c>
      <c r="F99" s="30">
        <v>3</v>
      </c>
      <c r="G99" s="30">
        <v>50</v>
      </c>
      <c r="H99" s="30">
        <v>40</v>
      </c>
      <c r="I99" s="30">
        <v>0.1109353818346136</v>
      </c>
      <c r="J99" s="30">
        <v>0.41495233316608132</v>
      </c>
    </row>
    <row r="100" spans="3:10" x14ac:dyDescent="0.25">
      <c r="C100" s="44"/>
      <c r="D100" s="26">
        <v>4929</v>
      </c>
      <c r="E100" s="30" t="s">
        <v>104</v>
      </c>
      <c r="F100" s="30">
        <v>3</v>
      </c>
      <c r="G100" s="30">
        <v>50</v>
      </c>
      <c r="H100" s="30">
        <v>50</v>
      </c>
      <c r="I100" s="30">
        <v>0.15680072300045189</v>
      </c>
      <c r="J100" s="30">
        <v>0.28499749121926737</v>
      </c>
    </row>
    <row r="101" spans="3:10" x14ac:dyDescent="0.25">
      <c r="C101" s="44"/>
      <c r="D101" s="26">
        <v>4929</v>
      </c>
      <c r="E101" s="30" t="s">
        <v>104</v>
      </c>
      <c r="F101" s="30">
        <v>3</v>
      </c>
      <c r="G101" s="30">
        <v>50</v>
      </c>
      <c r="H101" s="30">
        <v>60</v>
      </c>
      <c r="I101" s="30">
        <v>0.20537731586082239</v>
      </c>
      <c r="J101" s="30">
        <v>0.21675865529352731</v>
      </c>
    </row>
    <row r="102" spans="3:10" x14ac:dyDescent="0.25">
      <c r="C102" s="44"/>
      <c r="D102" s="26">
        <v>4929</v>
      </c>
      <c r="E102" s="30" t="s">
        <v>104</v>
      </c>
      <c r="F102" s="30">
        <v>3</v>
      </c>
      <c r="G102" s="30">
        <v>50</v>
      </c>
      <c r="H102" s="30">
        <v>70</v>
      </c>
      <c r="I102" s="30">
        <v>0.25101671938544962</v>
      </c>
      <c r="J102" s="30">
        <v>0.17160060210737579</v>
      </c>
    </row>
    <row r="103" spans="3:10" x14ac:dyDescent="0.25">
      <c r="C103" s="44"/>
      <c r="D103" s="5">
        <v>4929</v>
      </c>
      <c r="E103" s="28" t="s">
        <v>104</v>
      </c>
      <c r="F103" s="28">
        <v>3</v>
      </c>
      <c r="G103" s="28">
        <v>60</v>
      </c>
      <c r="H103" s="28">
        <v>20</v>
      </c>
      <c r="I103" s="28">
        <v>8.3822864889290555E-2</v>
      </c>
      <c r="J103" s="28">
        <v>0.5238334169593577</v>
      </c>
    </row>
    <row r="104" spans="3:10" x14ac:dyDescent="0.25">
      <c r="C104" s="44"/>
      <c r="D104" s="5">
        <v>4929</v>
      </c>
      <c r="E104" s="28" t="s">
        <v>104</v>
      </c>
      <c r="F104" s="28">
        <v>3</v>
      </c>
      <c r="G104" s="28">
        <v>60</v>
      </c>
      <c r="H104" s="28">
        <v>30</v>
      </c>
      <c r="I104" s="29">
        <v>0.14821509263443289</v>
      </c>
      <c r="J104" s="28">
        <v>0.2308078273958856</v>
      </c>
    </row>
    <row r="105" spans="3:10" x14ac:dyDescent="0.25">
      <c r="C105" s="44"/>
      <c r="D105" s="5">
        <v>4929</v>
      </c>
      <c r="E105" s="28" t="s">
        <v>104</v>
      </c>
      <c r="F105" s="28">
        <v>3</v>
      </c>
      <c r="G105" s="28">
        <v>60</v>
      </c>
      <c r="H105" s="28">
        <v>40</v>
      </c>
      <c r="I105" s="28">
        <v>0.21373700858563041</v>
      </c>
      <c r="J105" s="28">
        <v>0.1414952333166081</v>
      </c>
    </row>
    <row r="106" spans="3:10" x14ac:dyDescent="0.25">
      <c r="C106" s="44"/>
      <c r="D106" s="5">
        <v>4929</v>
      </c>
      <c r="E106" s="28" t="s">
        <v>104</v>
      </c>
      <c r="F106" s="28">
        <v>3</v>
      </c>
      <c r="G106" s="28">
        <v>60</v>
      </c>
      <c r="H106" s="28">
        <v>50</v>
      </c>
      <c r="I106" s="28">
        <v>0.2754179846362404</v>
      </c>
      <c r="J106" s="28">
        <v>0.1053687907676869</v>
      </c>
    </row>
    <row r="107" spans="3:10" x14ac:dyDescent="0.25">
      <c r="C107" s="44"/>
      <c r="D107" s="5">
        <v>4929</v>
      </c>
      <c r="E107" s="28" t="s">
        <v>104</v>
      </c>
      <c r="F107" s="28">
        <v>3</v>
      </c>
      <c r="G107" s="28">
        <v>60</v>
      </c>
      <c r="H107" s="28">
        <v>60</v>
      </c>
      <c r="I107" s="28">
        <v>0.32263895164934481</v>
      </c>
      <c r="J107" s="28">
        <v>9.3326643251379834E-2</v>
      </c>
    </row>
    <row r="108" spans="3:10" x14ac:dyDescent="0.25">
      <c r="C108" s="44"/>
      <c r="D108" s="5">
        <v>4929</v>
      </c>
      <c r="E108" s="28" t="s">
        <v>104</v>
      </c>
      <c r="F108" s="28">
        <v>3</v>
      </c>
      <c r="G108" s="28">
        <v>60</v>
      </c>
      <c r="H108" s="28">
        <v>70</v>
      </c>
      <c r="I108" s="28">
        <v>0.36624491640307277</v>
      </c>
      <c r="J108" s="28">
        <v>8.3793276467636735E-2</v>
      </c>
    </row>
    <row r="109" spans="3:10" x14ac:dyDescent="0.25">
      <c r="C109" s="44"/>
      <c r="D109" s="26">
        <v>4929</v>
      </c>
      <c r="E109" s="30" t="s">
        <v>104</v>
      </c>
      <c r="F109" s="30">
        <v>3</v>
      </c>
      <c r="G109" s="30">
        <v>70</v>
      </c>
      <c r="H109" s="30">
        <v>20</v>
      </c>
      <c r="I109" s="29">
        <v>0.1642566651604157</v>
      </c>
      <c r="J109" s="30">
        <v>0.1791269443050677</v>
      </c>
    </row>
    <row r="110" spans="3:10" x14ac:dyDescent="0.25">
      <c r="C110" s="44"/>
      <c r="D110" s="26">
        <v>4929</v>
      </c>
      <c r="E110" s="30" t="s">
        <v>104</v>
      </c>
      <c r="F110" s="30">
        <v>3</v>
      </c>
      <c r="G110" s="30">
        <v>70</v>
      </c>
      <c r="H110" s="30">
        <v>30</v>
      </c>
      <c r="I110" s="30">
        <v>0.25011296882060552</v>
      </c>
      <c r="J110" s="30">
        <v>8.9814350225790263E-2</v>
      </c>
    </row>
    <row r="111" spans="3:10" x14ac:dyDescent="0.25">
      <c r="C111" s="44"/>
      <c r="D111" s="26">
        <v>4929</v>
      </c>
      <c r="E111" s="30" t="s">
        <v>104</v>
      </c>
      <c r="F111" s="30">
        <v>3</v>
      </c>
      <c r="G111" s="30">
        <v>70</v>
      </c>
      <c r="H111" s="30">
        <v>40</v>
      </c>
      <c r="I111" s="30">
        <v>0.31857207410754629</v>
      </c>
      <c r="J111" s="30">
        <v>6.9242348218765681E-2</v>
      </c>
    </row>
    <row r="112" spans="3:10" x14ac:dyDescent="0.25">
      <c r="C112" s="44"/>
      <c r="D112" s="26">
        <v>4929</v>
      </c>
      <c r="E112" s="30" t="s">
        <v>104</v>
      </c>
      <c r="F112" s="30">
        <v>3</v>
      </c>
      <c r="G112" s="30">
        <v>70</v>
      </c>
      <c r="H112" s="30">
        <v>50</v>
      </c>
      <c r="I112" s="30">
        <v>0.37166741979213741</v>
      </c>
      <c r="J112" s="30">
        <v>6.1716006021073758E-2</v>
      </c>
    </row>
    <row r="113" spans="3:10" x14ac:dyDescent="0.25">
      <c r="C113" s="44"/>
      <c r="D113" s="26">
        <v>4929</v>
      </c>
      <c r="E113" s="30" t="s">
        <v>104</v>
      </c>
      <c r="F113" s="30">
        <v>3</v>
      </c>
      <c r="G113" s="30">
        <v>70</v>
      </c>
      <c r="H113" s="30">
        <v>60</v>
      </c>
      <c r="I113" s="30">
        <v>0.41188431992770003</v>
      </c>
      <c r="J113" s="30">
        <v>5.5694932262920223E-2</v>
      </c>
    </row>
    <row r="114" spans="3:10" x14ac:dyDescent="0.25">
      <c r="C114" s="44"/>
      <c r="D114" s="26">
        <v>4929</v>
      </c>
      <c r="E114" s="30" t="s">
        <v>104</v>
      </c>
      <c r="F114" s="30">
        <v>3</v>
      </c>
      <c r="G114" s="30">
        <v>70</v>
      </c>
      <c r="H114" s="30">
        <v>70</v>
      </c>
      <c r="I114" s="30">
        <v>0.44893809308630822</v>
      </c>
      <c r="J114" s="30">
        <v>5.4691419969894628E-2</v>
      </c>
    </row>
    <row r="115" spans="3:10" x14ac:dyDescent="0.25">
      <c r="C115" s="44"/>
      <c r="D115" s="5">
        <v>4929</v>
      </c>
      <c r="E115" s="28" t="s">
        <v>104</v>
      </c>
      <c r="F115" s="28">
        <v>5</v>
      </c>
      <c r="G115" s="28">
        <v>20</v>
      </c>
      <c r="H115" s="28">
        <v>20</v>
      </c>
      <c r="I115" s="28">
        <v>0</v>
      </c>
      <c r="J115" s="28">
        <v>1</v>
      </c>
    </row>
    <row r="116" spans="3:10" x14ac:dyDescent="0.25">
      <c r="C116" s="44"/>
      <c r="D116" s="5">
        <v>4929</v>
      </c>
      <c r="E116" s="28" t="s">
        <v>104</v>
      </c>
      <c r="F116" s="28">
        <v>5</v>
      </c>
      <c r="G116" s="28">
        <v>20</v>
      </c>
      <c r="H116" s="28">
        <v>30</v>
      </c>
      <c r="I116" s="28">
        <v>0</v>
      </c>
      <c r="J116" s="28">
        <v>1</v>
      </c>
    </row>
    <row r="117" spans="3:10" x14ac:dyDescent="0.25">
      <c r="C117" s="44"/>
      <c r="D117" s="5">
        <v>4929</v>
      </c>
      <c r="E117" s="28" t="s">
        <v>104</v>
      </c>
      <c r="F117" s="28">
        <v>5</v>
      </c>
      <c r="G117" s="28">
        <v>20</v>
      </c>
      <c r="H117" s="28">
        <v>40</v>
      </c>
      <c r="I117" s="28">
        <v>0</v>
      </c>
      <c r="J117" s="28">
        <v>1</v>
      </c>
    </row>
    <row r="118" spans="3:10" x14ac:dyDescent="0.25">
      <c r="C118" s="44"/>
      <c r="D118" s="5">
        <v>4929</v>
      </c>
      <c r="E118" s="28" t="s">
        <v>104</v>
      </c>
      <c r="F118" s="28">
        <v>5</v>
      </c>
      <c r="G118" s="28">
        <v>20</v>
      </c>
      <c r="H118" s="28">
        <v>50</v>
      </c>
      <c r="I118" s="28">
        <v>0</v>
      </c>
      <c r="J118" s="28">
        <v>1</v>
      </c>
    </row>
    <row r="119" spans="3:10" x14ac:dyDescent="0.25">
      <c r="C119" s="44"/>
      <c r="D119" s="5">
        <v>4929</v>
      </c>
      <c r="E119" s="28" t="s">
        <v>104</v>
      </c>
      <c r="F119" s="28">
        <v>5</v>
      </c>
      <c r="G119" s="28">
        <v>20</v>
      </c>
      <c r="H119" s="28">
        <v>60</v>
      </c>
      <c r="I119" s="28">
        <v>2.2593764121102579E-4</v>
      </c>
      <c r="J119" s="28">
        <v>1</v>
      </c>
    </row>
    <row r="120" spans="3:10" x14ac:dyDescent="0.25">
      <c r="C120" s="44"/>
      <c r="D120" s="5">
        <v>4929</v>
      </c>
      <c r="E120" s="28" t="s">
        <v>104</v>
      </c>
      <c r="F120" s="28">
        <v>5</v>
      </c>
      <c r="G120" s="28">
        <v>20</v>
      </c>
      <c r="H120" s="28">
        <v>70</v>
      </c>
      <c r="I120" s="28">
        <v>6.7781292363307732E-4</v>
      </c>
      <c r="J120" s="28">
        <v>1</v>
      </c>
    </row>
    <row r="121" spans="3:10" x14ac:dyDescent="0.25">
      <c r="C121" s="44"/>
      <c r="D121" s="26">
        <v>4929</v>
      </c>
      <c r="E121" s="30" t="s">
        <v>104</v>
      </c>
      <c r="F121" s="30">
        <v>5</v>
      </c>
      <c r="G121" s="30">
        <v>30</v>
      </c>
      <c r="H121" s="30">
        <v>20</v>
      </c>
      <c r="I121" s="30">
        <v>1.8075011296882059E-3</v>
      </c>
      <c r="J121" s="30">
        <v>0.99899648770697436</v>
      </c>
    </row>
    <row r="122" spans="3:10" x14ac:dyDescent="0.25">
      <c r="C122" s="44"/>
      <c r="D122" s="26">
        <v>4929</v>
      </c>
      <c r="E122" s="30" t="s">
        <v>104</v>
      </c>
      <c r="F122" s="30">
        <v>5</v>
      </c>
      <c r="G122" s="30">
        <v>30</v>
      </c>
      <c r="H122" s="30">
        <v>30</v>
      </c>
      <c r="I122" s="30">
        <v>3.8409399005874382E-3</v>
      </c>
      <c r="J122" s="30">
        <v>0.99448068238835929</v>
      </c>
    </row>
    <row r="123" spans="3:10" x14ac:dyDescent="0.25">
      <c r="C123" s="44"/>
      <c r="D123" s="26">
        <v>4929</v>
      </c>
      <c r="E123" s="30" t="s">
        <v>104</v>
      </c>
      <c r="F123" s="30">
        <v>5</v>
      </c>
      <c r="G123" s="30">
        <v>30</v>
      </c>
      <c r="H123" s="30">
        <v>40</v>
      </c>
      <c r="I123" s="30">
        <v>7.2300045187528236E-3</v>
      </c>
      <c r="J123" s="30">
        <v>0.98243853487205213</v>
      </c>
    </row>
    <row r="124" spans="3:10" x14ac:dyDescent="0.25">
      <c r="C124" s="44"/>
      <c r="D124" s="26">
        <v>4929</v>
      </c>
      <c r="E124" s="30" t="s">
        <v>104</v>
      </c>
      <c r="F124" s="30">
        <v>5</v>
      </c>
      <c r="G124" s="30">
        <v>30</v>
      </c>
      <c r="H124" s="30">
        <v>50</v>
      </c>
      <c r="I124" s="30">
        <v>1.197469498418437E-2</v>
      </c>
      <c r="J124" s="30">
        <v>0.96688409433015554</v>
      </c>
    </row>
    <row r="125" spans="3:10" x14ac:dyDescent="0.25">
      <c r="C125" s="44"/>
      <c r="D125" s="26">
        <v>4929</v>
      </c>
      <c r="E125" s="30" t="s">
        <v>104</v>
      </c>
      <c r="F125" s="30">
        <v>5</v>
      </c>
      <c r="G125" s="30">
        <v>30</v>
      </c>
      <c r="H125" s="30">
        <v>60</v>
      </c>
      <c r="I125" s="30">
        <v>2.0334387708992319E-2</v>
      </c>
      <c r="J125" s="30">
        <v>0.94430506773707978</v>
      </c>
    </row>
    <row r="126" spans="3:10" x14ac:dyDescent="0.25">
      <c r="C126" s="44"/>
      <c r="D126" s="26">
        <v>4929</v>
      </c>
      <c r="E126" s="30" t="s">
        <v>104</v>
      </c>
      <c r="F126" s="30">
        <v>5</v>
      </c>
      <c r="G126" s="30">
        <v>30</v>
      </c>
      <c r="H126" s="30">
        <v>70</v>
      </c>
      <c r="I126" s="30">
        <v>2.779032986895617E-2</v>
      </c>
      <c r="J126" s="30">
        <v>0.91520321123933768</v>
      </c>
    </row>
    <row r="127" spans="3:10" x14ac:dyDescent="0.25">
      <c r="C127" s="44"/>
      <c r="D127" s="5">
        <v>4929</v>
      </c>
      <c r="E127" s="28" t="s">
        <v>104</v>
      </c>
      <c r="F127" s="28">
        <v>5</v>
      </c>
      <c r="G127" s="28">
        <v>40</v>
      </c>
      <c r="H127" s="28">
        <v>20</v>
      </c>
      <c r="I127" s="28">
        <v>1.310438319023949E-2</v>
      </c>
      <c r="J127" s="28">
        <v>0.97390868038133471</v>
      </c>
    </row>
    <row r="128" spans="3:10" x14ac:dyDescent="0.25">
      <c r="C128" s="44"/>
      <c r="D128" s="5">
        <v>4929</v>
      </c>
      <c r="E128" s="28" t="s">
        <v>104</v>
      </c>
      <c r="F128" s="28">
        <v>5</v>
      </c>
      <c r="G128" s="28">
        <v>40</v>
      </c>
      <c r="H128" s="28">
        <v>30</v>
      </c>
      <c r="I128" s="28">
        <v>2.394938996836873E-2</v>
      </c>
      <c r="J128" s="28">
        <v>0.91670847967887603</v>
      </c>
    </row>
    <row r="129" spans="3:10" x14ac:dyDescent="0.25">
      <c r="C129" s="44"/>
      <c r="D129" s="5">
        <v>4929</v>
      </c>
      <c r="E129" s="28" t="s">
        <v>104</v>
      </c>
      <c r="F129" s="28">
        <v>5</v>
      </c>
      <c r="G129" s="28">
        <v>40</v>
      </c>
      <c r="H129" s="28">
        <v>40</v>
      </c>
      <c r="I129" s="28">
        <v>4.1798463624039772E-2</v>
      </c>
      <c r="J129" s="28">
        <v>0.8053186151530356</v>
      </c>
    </row>
    <row r="130" spans="3:10" x14ac:dyDescent="0.25">
      <c r="C130" s="44"/>
      <c r="D130" s="5">
        <v>4929</v>
      </c>
      <c r="E130" s="28" t="s">
        <v>104</v>
      </c>
      <c r="F130" s="28">
        <v>5</v>
      </c>
      <c r="G130" s="28">
        <v>40</v>
      </c>
      <c r="H130" s="28">
        <v>50</v>
      </c>
      <c r="I130" s="28">
        <v>6.5521915951197468E-2</v>
      </c>
      <c r="J130" s="28">
        <v>0.67034621174109388</v>
      </c>
    </row>
    <row r="131" spans="3:10" x14ac:dyDescent="0.25">
      <c r="C131" s="44"/>
      <c r="D131" s="5">
        <v>4929</v>
      </c>
      <c r="E131" s="28" t="s">
        <v>104</v>
      </c>
      <c r="F131" s="28">
        <v>5</v>
      </c>
      <c r="G131" s="28">
        <v>40</v>
      </c>
      <c r="H131" s="28">
        <v>60</v>
      </c>
      <c r="I131" s="28">
        <v>9.6927248079530043E-2</v>
      </c>
      <c r="J131" s="28">
        <v>0.55895634721525334</v>
      </c>
    </row>
    <row r="132" spans="3:10" x14ac:dyDescent="0.25">
      <c r="C132" s="44"/>
      <c r="D132" s="5">
        <v>4929</v>
      </c>
      <c r="E132" s="28" t="s">
        <v>104</v>
      </c>
      <c r="F132" s="28">
        <v>5</v>
      </c>
      <c r="G132" s="28">
        <v>40</v>
      </c>
      <c r="H132" s="28">
        <v>70</v>
      </c>
      <c r="I132" s="28">
        <v>0.1330772706732942</v>
      </c>
      <c r="J132" s="28">
        <v>0.47315604616156548</v>
      </c>
    </row>
    <row r="133" spans="3:10" x14ac:dyDescent="0.25">
      <c r="C133" s="44"/>
      <c r="D133" s="26">
        <v>4929</v>
      </c>
      <c r="E133" s="30" t="s">
        <v>104</v>
      </c>
      <c r="F133" s="30">
        <v>5</v>
      </c>
      <c r="G133" s="30">
        <v>50</v>
      </c>
      <c r="H133" s="30">
        <v>20</v>
      </c>
      <c r="I133" s="30">
        <v>4.5865341165838229E-2</v>
      </c>
      <c r="J133" s="30">
        <v>0.79277471149021572</v>
      </c>
    </row>
    <row r="134" spans="3:10" x14ac:dyDescent="0.25">
      <c r="C134" s="44"/>
      <c r="D134" s="26">
        <v>4929</v>
      </c>
      <c r="E134" s="30" t="s">
        <v>104</v>
      </c>
      <c r="F134" s="30">
        <v>5</v>
      </c>
      <c r="G134" s="30">
        <v>50</v>
      </c>
      <c r="H134" s="30">
        <v>30</v>
      </c>
      <c r="I134" s="30">
        <v>8.495255309534569E-2</v>
      </c>
      <c r="J134" s="30">
        <v>0.52985449071751134</v>
      </c>
    </row>
    <row r="135" spans="3:10" x14ac:dyDescent="0.25">
      <c r="C135" s="44"/>
      <c r="D135" s="26">
        <v>4929</v>
      </c>
      <c r="E135" s="30" t="s">
        <v>104</v>
      </c>
      <c r="F135" s="30">
        <v>5</v>
      </c>
      <c r="G135" s="30">
        <v>50</v>
      </c>
      <c r="H135" s="30">
        <v>40</v>
      </c>
      <c r="I135" s="30">
        <v>0.13149570718481701</v>
      </c>
      <c r="J135" s="30">
        <v>0.32814851981936782</v>
      </c>
    </row>
    <row r="136" spans="3:10" x14ac:dyDescent="0.25">
      <c r="C136" s="44"/>
      <c r="D136" s="26">
        <v>4929</v>
      </c>
      <c r="E136" s="30" t="s">
        <v>104</v>
      </c>
      <c r="F136" s="30">
        <v>5</v>
      </c>
      <c r="G136" s="30">
        <v>50</v>
      </c>
      <c r="H136" s="30">
        <v>50</v>
      </c>
      <c r="I136" s="30">
        <v>0.18097605061003161</v>
      </c>
      <c r="J136" s="30">
        <v>0.2368289011540391</v>
      </c>
    </row>
    <row r="137" spans="3:10" x14ac:dyDescent="0.25">
      <c r="C137" s="44"/>
      <c r="D137" s="26">
        <v>4929</v>
      </c>
      <c r="E137" s="30" t="s">
        <v>104</v>
      </c>
      <c r="F137" s="30">
        <v>5</v>
      </c>
      <c r="G137" s="30">
        <v>50</v>
      </c>
      <c r="H137" s="30">
        <v>60</v>
      </c>
      <c r="I137" s="30">
        <v>0.22729326705829189</v>
      </c>
      <c r="J137" s="30">
        <v>0.1861515303562469</v>
      </c>
    </row>
    <row r="138" spans="3:10" x14ac:dyDescent="0.25">
      <c r="C138" s="44"/>
      <c r="D138" s="26">
        <v>4929</v>
      </c>
      <c r="E138" s="30" t="s">
        <v>104</v>
      </c>
      <c r="F138" s="30">
        <v>5</v>
      </c>
      <c r="G138" s="30">
        <v>50</v>
      </c>
      <c r="H138" s="30">
        <v>70</v>
      </c>
      <c r="I138" s="30">
        <v>0.27135110709444188</v>
      </c>
      <c r="J138" s="30">
        <v>0.15554440541896641</v>
      </c>
    </row>
    <row r="139" spans="3:10" x14ac:dyDescent="0.25">
      <c r="C139" s="44"/>
      <c r="D139" s="5">
        <v>4929</v>
      </c>
      <c r="E139" s="28" t="s">
        <v>104</v>
      </c>
      <c r="F139" s="28">
        <v>5</v>
      </c>
      <c r="G139" s="28">
        <v>60</v>
      </c>
      <c r="H139" s="28">
        <v>20</v>
      </c>
      <c r="I139" s="28">
        <v>0.1109353818346136</v>
      </c>
      <c r="J139" s="28">
        <v>0.37079779227295528</v>
      </c>
    </row>
    <row r="140" spans="3:10" x14ac:dyDescent="0.25">
      <c r="C140" s="44"/>
      <c r="D140" s="5">
        <v>4929</v>
      </c>
      <c r="E140" s="28" t="s">
        <v>104</v>
      </c>
      <c r="F140" s="28">
        <v>5</v>
      </c>
      <c r="G140" s="28">
        <v>60</v>
      </c>
      <c r="H140" s="28">
        <v>30</v>
      </c>
      <c r="I140" s="29">
        <v>0.17736104835065519</v>
      </c>
      <c r="J140" s="28">
        <v>0.16658304064224791</v>
      </c>
    </row>
    <row r="141" spans="3:10" x14ac:dyDescent="0.25">
      <c r="C141" s="44"/>
      <c r="D141" s="5">
        <v>4929</v>
      </c>
      <c r="E141" s="28" t="s">
        <v>104</v>
      </c>
      <c r="F141" s="28">
        <v>5</v>
      </c>
      <c r="G141" s="28">
        <v>60</v>
      </c>
      <c r="H141" s="28">
        <v>40</v>
      </c>
      <c r="I141" s="28">
        <v>0.24491640307275189</v>
      </c>
      <c r="J141" s="28">
        <v>0.1118916206723532</v>
      </c>
    </row>
    <row r="142" spans="3:10" x14ac:dyDescent="0.25">
      <c r="C142" s="44"/>
      <c r="D142" s="5">
        <v>4929</v>
      </c>
      <c r="E142" s="28" t="s">
        <v>104</v>
      </c>
      <c r="F142" s="28">
        <v>5</v>
      </c>
      <c r="G142" s="28">
        <v>60</v>
      </c>
      <c r="H142" s="28">
        <v>50</v>
      </c>
      <c r="I142" s="28">
        <v>0.30004518752824222</v>
      </c>
      <c r="J142" s="28">
        <v>9.533366783743101E-2</v>
      </c>
    </row>
    <row r="143" spans="3:10" x14ac:dyDescent="0.25">
      <c r="C143" s="44"/>
      <c r="D143" s="5">
        <v>4929</v>
      </c>
      <c r="E143" s="28" t="s">
        <v>104</v>
      </c>
      <c r="F143" s="28">
        <v>5</v>
      </c>
      <c r="G143" s="28">
        <v>60</v>
      </c>
      <c r="H143" s="28">
        <v>60</v>
      </c>
      <c r="I143" s="28">
        <v>0.34545865341165838</v>
      </c>
      <c r="J143" s="28">
        <v>8.5298544907175117E-2</v>
      </c>
    </row>
    <row r="144" spans="3:10" x14ac:dyDescent="0.25">
      <c r="C144" s="44"/>
      <c r="D144" s="5">
        <v>4929</v>
      </c>
      <c r="E144" s="28" t="s">
        <v>104</v>
      </c>
      <c r="F144" s="28">
        <v>5</v>
      </c>
      <c r="G144" s="28">
        <v>60</v>
      </c>
      <c r="H144" s="28">
        <v>70</v>
      </c>
      <c r="I144" s="28">
        <v>0.38409399005874378</v>
      </c>
      <c r="J144" s="28">
        <v>8.0280983442047163E-2</v>
      </c>
    </row>
    <row r="145" spans="3:10" x14ac:dyDescent="0.25">
      <c r="C145" s="44"/>
      <c r="D145" s="26">
        <v>4929</v>
      </c>
      <c r="E145" s="30" t="s">
        <v>104</v>
      </c>
      <c r="F145" s="30">
        <v>5</v>
      </c>
      <c r="G145" s="30">
        <v>70</v>
      </c>
      <c r="H145" s="30">
        <v>20</v>
      </c>
      <c r="I145" s="30">
        <v>0.20447356529597829</v>
      </c>
      <c r="J145" s="30">
        <v>0.1138986452584044</v>
      </c>
    </row>
    <row r="146" spans="3:10" x14ac:dyDescent="0.25">
      <c r="C146" s="44"/>
      <c r="D146" s="26">
        <v>4929</v>
      </c>
      <c r="E146" s="30" t="s">
        <v>104</v>
      </c>
      <c r="F146" s="30">
        <v>5</v>
      </c>
      <c r="G146" s="30">
        <v>70</v>
      </c>
      <c r="H146" s="30">
        <v>30</v>
      </c>
      <c r="I146" s="30">
        <v>0.28513330320831448</v>
      </c>
      <c r="J146" s="30">
        <v>7.1751128951329651E-2</v>
      </c>
    </row>
    <row r="147" spans="3:10" x14ac:dyDescent="0.25">
      <c r="C147" s="44"/>
      <c r="D147" s="26">
        <v>4929</v>
      </c>
      <c r="E147" s="30" t="s">
        <v>104</v>
      </c>
      <c r="F147" s="30">
        <v>5</v>
      </c>
      <c r="G147" s="30">
        <v>70</v>
      </c>
      <c r="H147" s="30">
        <v>40</v>
      </c>
      <c r="I147" s="30">
        <v>0.34681427925892461</v>
      </c>
      <c r="J147" s="30">
        <v>6.071249372804817E-2</v>
      </c>
    </row>
    <row r="148" spans="3:10" x14ac:dyDescent="0.25">
      <c r="C148" s="44"/>
      <c r="D148" s="26">
        <v>4929</v>
      </c>
      <c r="E148" s="30" t="s">
        <v>104</v>
      </c>
      <c r="F148" s="30">
        <v>5</v>
      </c>
      <c r="G148" s="30">
        <v>70</v>
      </c>
      <c r="H148" s="30">
        <v>50</v>
      </c>
      <c r="I148" s="30">
        <v>0.39539087211929508</v>
      </c>
      <c r="J148" s="30">
        <v>5.5694932262920223E-2</v>
      </c>
    </row>
    <row r="149" spans="3:10" x14ac:dyDescent="0.25">
      <c r="C149" s="44"/>
      <c r="D149" s="26">
        <v>4929</v>
      </c>
      <c r="E149" s="30" t="s">
        <v>104</v>
      </c>
      <c r="F149" s="30">
        <v>5</v>
      </c>
      <c r="G149" s="30">
        <v>70</v>
      </c>
      <c r="H149" s="30">
        <v>60</v>
      </c>
      <c r="I149" s="30">
        <v>0.43380027112516939</v>
      </c>
      <c r="J149" s="30">
        <v>5.4189663823381827E-2</v>
      </c>
    </row>
    <row r="150" spans="3:10" x14ac:dyDescent="0.25">
      <c r="C150" s="44"/>
      <c r="D150" s="26">
        <v>4929</v>
      </c>
      <c r="E150" s="30" t="s">
        <v>104</v>
      </c>
      <c r="F150" s="30">
        <v>5</v>
      </c>
      <c r="G150" s="30">
        <v>70</v>
      </c>
      <c r="H150" s="30">
        <v>70</v>
      </c>
      <c r="I150" s="30">
        <v>0.46656122910076819</v>
      </c>
      <c r="J150" s="30">
        <v>4.9673858504766681E-2</v>
      </c>
    </row>
  </sheetData>
  <mergeCells count="4">
    <mergeCell ref="C7:C150"/>
    <mergeCell ref="C5:D5"/>
    <mergeCell ref="I5:J5"/>
    <mergeCell ref="E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</vt:lpstr>
      <vt:lpstr>Sheet3</vt:lpstr>
      <vt:lpstr>qty</vt:lpstr>
      <vt:lpstr>AE_Rot</vt:lpstr>
      <vt:lpstr>ST2118</vt:lpstr>
      <vt:lpstr>Sheet2</vt:lpstr>
      <vt:lpstr>Sheet1</vt:lpstr>
      <vt:lpstr>pixel_compare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2021-09-13T03:13:12Z</dcterms:created>
  <dcterms:modified xsi:type="dcterms:W3CDTF">2021-12-09T06:05:15Z</dcterms:modified>
</cp:coreProperties>
</file>