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si\Documents\tatiane\Excel Skills for Business\excel course 2\SEMANA 2\"/>
    </mc:Choice>
  </mc:AlternateContent>
  <xr:revisionPtr revIDLastSave="0" documentId="13_ncr:1_{8F0F5183-081F-42B8-A159-6F4780EE8408}" xr6:coauthVersionLast="47" xr6:coauthVersionMax="47" xr10:uidLastSave="{00000000-0000-0000-0000-000000000000}"/>
  <bookViews>
    <workbookView xWindow="-108" yWindow="492" windowWidth="23256" windowHeight="12576" activeTab="2" xr2:uid="{00000000-000D-0000-FFFF-FFFF00000000}"/>
  </bookViews>
  <sheets>
    <sheet name="Sheet1" sheetId="1" r:id="rId1"/>
    <sheet name="Aula" sheetId="2" r:id="rId2"/>
    <sheet name="Exemplos" sheetId="3" r:id="rId3"/>
  </sheets>
  <definedNames>
    <definedName name="_xlnm._FilterDatabase" localSheetId="0" hidden="1">Sheet1!$A$4:$J$24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3" l="1"/>
  <c r="C5" i="3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N1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M4" i="1"/>
  <c r="L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<sst xmlns="http://schemas.openxmlformats.org/spreadsheetml/2006/main" count="199" uniqueCount="168">
  <si>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</si>
  <si>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</si>
  <si>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</si>
  <si>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</si>
  <si>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</si>
  <si>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</si>
  <si>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</si>
  <si>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</si>
  <si>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</si>
  <si>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</si>
  <si>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</si>
  <si>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</si>
  <si>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</si>
  <si>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</si>
  <si>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</si>
  <si>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</si>
  <si>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</si>
  <si>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</si>
  <si>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</si>
  <si>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</si>
  <si>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</si>
  <si>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</si>
  <si>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</si>
  <si>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</si>
  <si>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</si>
  <si>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</si>
  <si>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</si>
  <si>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</si>
  <si>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</si>
  <si>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</si>
  <si>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</si>
  <si>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</si>
  <si>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</si>
  <si>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</si>
  <si>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</si>
  <si>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</si>
  <si>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</si>
  <si>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</si>
  <si>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</si>
  <si>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</si>
  <si>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</si>
  <si>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</si>
  <si>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</si>
  <si>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</si>
  <si>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</si>
  <si>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</si>
  <si>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</si>
  <si>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</si>
  <si>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</si>
  <si>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</si>
  <si>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</si>
  <si>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</si>
  <si>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</si>
  <si>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</si>
  <si>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</si>
  <si>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</si>
  <si>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</si>
  <si>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</si>
  <si>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</si>
  <si>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</si>
  <si>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</si>
  <si>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</si>
  <si>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</si>
  <si>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</si>
  <si>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</si>
  <si>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</si>
  <si>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</si>
  <si>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</si>
  <si>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</si>
  <si>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</si>
  <si>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</si>
  <si>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</si>
  <si>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</si>
  <si>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</si>
  <si>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</si>
  <si>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</si>
  <si>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</si>
  <si>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</si>
  <si>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</si>
  <si>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</si>
  <si>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</si>
  <si>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</si>
  <si>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</si>
  <si>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</si>
  <si>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</si>
  <si>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</si>
  <si>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</si>
  <si>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</si>
  <si>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</si>
  <si>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</si>
  <si>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</si>
  <si>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</si>
  <si>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</si>
  <si>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</si>
  <si>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</si>
  <si>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</si>
  <si>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</si>
  <si>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</si>
  <si>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</si>
  <si>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</si>
  <si>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</si>
  <si>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</si>
  <si>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</si>
  <si>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</si>
  <si>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</si>
  <si>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</si>
  <si>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</si>
  <si>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</si>
  <si>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</si>
  <si>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</si>
  <si>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</si>
  <si>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</si>
  <si>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</si>
  <si>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</si>
  <si>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</si>
  <si>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</si>
  <si>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</si>
  <si>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</si>
  <si>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</si>
  <si>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</si>
  <si>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</si>
  <si>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</si>
  <si>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</si>
  <si>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</si>
  <si>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</si>
  <si>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</si>
  <si>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</si>
  <si>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</si>
  <si>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</si>
  <si>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</si>
  <si>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</si>
  <si>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</si>
  <si>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</si>
  <si>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</si>
  <si>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</si>
  <si>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</si>
  <si>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</si>
  <si>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</si>
  <si>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</si>
  <si>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</si>
  <si>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</si>
  <si>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</si>
  <si>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</si>
  <si>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</si>
  <si>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</si>
  <si>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</si>
  <si>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</si>
  <si>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</si>
  <si>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</si>
  <si>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</si>
  <si>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</si>
  <si>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</si>
  <si>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</si>
  <si>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</si>
  <si>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</si>
  <si>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</si>
  <si>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</si>
  <si>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</si>
  <si>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</si>
  <si>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</si>
  <si>
    <t xml:space="preserve">DATAS E COMANDOS </t>
  </si>
  <si>
    <t xml:space="preserve">TODAY - retorna a data de hoje </t>
  </si>
  <si>
    <t xml:space="preserve">NOW - retorna a data de hoje e hora </t>
  </si>
  <si>
    <t>Utilizando ''NOW''</t>
  </si>
  <si>
    <r>
      <rPr>
        <b/>
        <sz val="14"/>
        <color rgb="FFFF0000"/>
        <rFont val="Calibri"/>
        <family val="2"/>
        <scheme val="minor"/>
      </rPr>
      <t>&gt;&gt;</t>
    </r>
    <r>
      <rPr>
        <sz val="14"/>
        <color theme="1"/>
        <rFont val="Calibri"/>
        <family val="2"/>
        <scheme val="minor"/>
      </rPr>
      <t xml:space="preserve"> Exemplo dado: Precisa-se calcular a quanto tempo cada funcionário trabalha na empresa </t>
    </r>
  </si>
  <si>
    <t>TODAY</t>
  </si>
  <si>
    <t>A resposta da equação é dada em número de dias, logo a ferramenta YEARFRAC que retorna a resposta em anos.</t>
  </si>
  <si>
    <r>
      <rPr>
        <b/>
        <sz val="14"/>
        <color rgb="FFFF0000"/>
        <rFont val="Calibri"/>
        <family val="2"/>
        <scheme val="minor"/>
      </rPr>
      <t>&gt;&gt;</t>
    </r>
    <r>
      <rPr>
        <sz val="14"/>
        <color theme="1"/>
        <rFont val="Calibri"/>
        <family val="2"/>
        <scheme val="minor"/>
      </rPr>
      <t xml:space="preserve"> Exemplo ² dado: Precisa-se calcular a revisão de cada funcionário, que ocorre após 1 ano de empresa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</si>
</sst>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rgb="FF1F1F1F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4" fillId="0" borderId="0" xfId="0" applyFont="1" applyAlignment="1">
      <alignment horizontal="left" wrapText="1"/>
    </xf>
    <xf numFmtId="164" fontId="0" fillId="0" borderId="0" xfId="0" applyNumberFormat="1"/>
    <xf numFmtId="0" fontId="2" fillId="0" borderId="0" xfId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  <xf numFmtId="0" fontId="7" fillId="0" borderId="0" xfId="0" applyFont="1"/>
    <xf numFmtId="0" fontId="8" fillId="4" borderId="0" xfId="0" applyFont="1" applyFill="1" applyAlignment="1">
      <alignment horizontal="center"/>
    </xf>
    <xf numFmtId="14" fontId="10" fillId="0" borderId="0" xfId="0" applyNumberFormat="1" applyFont="1"/>
  </cellXfs>
  <cellStyles count="4">
    <cellStyle name="20% - Ênfase1" xfId="3" builtinId="30"/>
    <cellStyle name="Ênfase1" xfId="2" builtinId="29"/>
    <cellStyle name="Normal" xfId="0" builtinId="0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4</xdr:col>
      <xdr:colOff>105130</xdr:colOff>
      <xdr:row>8</xdr:row>
      <xdr:rowOff>28675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A3C59C1-6602-A898-7A71-C51EDD27F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11580"/>
          <a:ext cx="2543530" cy="714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3</xdr:col>
      <xdr:colOff>590888</xdr:colOff>
      <xdr:row>14</xdr:row>
      <xdr:rowOff>152517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062092E-9415-EF87-F7DD-CE027F4DD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83180"/>
          <a:ext cx="2419688" cy="8383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533815</xdr:colOff>
      <xdr:row>17</xdr:row>
      <xdr:rowOff>171506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9B97646-7A00-653A-5506-1F654ED43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726180"/>
          <a:ext cx="2972215" cy="400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362256</xdr:colOff>
      <xdr:row>22</xdr:row>
      <xdr:rowOff>162011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3E26DCE-1018-B0BA-543C-4DB2D2C91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640580"/>
          <a:ext cx="2191056" cy="6192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306151</xdr:colOff>
      <xdr:row>3</xdr:row>
      <xdr:rowOff>108677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D3B627A-90F8-8937-E0DB-C82644920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678751" cy="65731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</xdr:row>
      <xdr:rowOff>1</xdr:rowOff>
    </xdr:from>
    <xdr:to>
      <xdr:col>10</xdr:col>
      <xdr:colOff>297181</xdr:colOff>
      <xdr:row>16</xdr:row>
      <xdr:rowOff>159051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595BF20-07F3-7DD5-4FD7-338616A12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097281"/>
          <a:ext cx="6621780" cy="198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zoomScale="90" zoomScaleNormal="90" workbookViewId="0">
      <selection activeCell="I4" sqref="I4:I38"/>
    </sheetView>
  </sheetViews>
  <sheetFormatPr defaultRowHeight="14.4" x14ac:dyDescent="0.3"/>
  <cols>
    <col min="1" max="1" width="10.21875" customWidth="1"/>
    <col min="2" max="3" width="13" customWidth="1"/>
    <col min="4" max="4" width="18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.109375" customWidth="1"/>
    <col min="12" max="12" width="10.44140625" customWidth="1"/>
    <col min="13" max="13" width="12.77734375" customWidth="1"/>
    <col min="14" max="14" width="17.44140625" bestFit="1" customWidth="1"/>
    <col min="15" max="15" width="11.33203125" bestFit="1" customWidth="1"/>
  </cols>
  <sheetData>
    <row r="1" spans="1:15" ht="23.4" x14ac:dyDescent="0.45">
      <c r="A1" s="4" t="s">
        <v>117</v>
      </c>
      <c r="M1" s="6" t="s">
        <v>118</v>
      </c>
      <c r="N1" s="7">
        <f ca="1">NOW()</f>
        <v>45279.721220486113</v>
      </c>
    </row>
    <row r="3" spans="1:15" ht="15.6" x14ac:dyDescent="0.3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84</v>
      </c>
      <c r="H3" s="5" t="s">
        <v>154</v>
      </c>
      <c r="I3" s="5" t="s">
        <v>155</v>
      </c>
      <c r="J3" s="5" t="s">
        <v>6</v>
      </c>
      <c r="K3" s="5" t="s">
        <v>7</v>
      </c>
      <c r="L3" s="5" t="s">
        <v>81</v>
      </c>
      <c r="M3" s="5" t="s">
        <v>8</v>
      </c>
      <c r="N3" s="5" t="s">
        <v>138</v>
      </c>
    </row>
    <row r="4" spans="1:15" x14ac:dyDescent="0.3">
      <c r="A4" t="s">
        <v>90</v>
      </c>
      <c r="B4" t="s">
        <v>66</v>
      </c>
      <c r="C4" s="8" t="s">
        <v>65</v>
      </c>
      <c r="D4" t="str">
        <f>PROPER(_xlfn.CONCAT(C4," ",B4))</f>
        <v>Stevie Bacata</v>
      </c>
      <c r="E4" t="str">
        <f>LOWER(C4&amp;"."&amp;B4&amp;"@pushpin.com")</f>
        <v>stevie.bacata@pushpin.com</v>
      </c>
      <c r="F4" s="1">
        <v>39556</v>
      </c>
      <c r="G4" s="3">
        <f ca="1">YEARFRAC(F4,TODAY())</f>
        <v>15.669444444444444</v>
      </c>
      <c r="H4" s="1">
        <v>42552</v>
      </c>
      <c r="I4" s="1">
        <f>H4+365</f>
        <v>42917</v>
      </c>
      <c r="J4" s="2" t="s">
        <v>72</v>
      </c>
      <c r="K4" s="2" t="s">
        <v>119</v>
      </c>
      <c r="L4" s="1" t="str">
        <f>LEFT(K4,2)</f>
        <v>02</v>
      </c>
      <c r="M4" t="str">
        <f>RIGHT(K4,4)</f>
        <v>2635</v>
      </c>
      <c r="N4" t="str">
        <f>MID(K4,4,FIND(" ",K4)-4)</f>
        <v>West</v>
      </c>
      <c r="O4">
        <f>FIND(" ",K4)-4</f>
        <v>4</v>
      </c>
    </row>
    <row r="5" spans="1:15" x14ac:dyDescent="0.3">
      <c r="A5" t="s">
        <v>85</v>
      </c>
      <c r="B5" t="s">
        <v>11</v>
      </c>
      <c r="C5" s="8" t="s">
        <v>17</v>
      </c>
      <c r="D5" t="str">
        <f t="shared" ref="D5:D38" si="0">PROPER(_xlfn.CONCAT(C5,"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>
        <f t="shared" ref="G5:G38" ca="1" si="2">YEARFRAC(F5,TODAY())</f>
        <v>19.644444444444446</v>
      </c>
      <c r="H5" s="1">
        <v>42825</v>
      </c>
      <c r="I5" s="1">
        <f t="shared" ref="I5:I38" si="3">H5+365</f>
        <v>43190</v>
      </c>
      <c r="J5" s="2" t="s">
        <v>36</v>
      </c>
      <c r="K5" s="2" t="s">
        <v>120</v>
      </c>
      <c r="L5" s="1" t="str">
        <f t="shared" ref="L5:L38" si="4">LEFT(K5,2)</f>
        <v>02</v>
      </c>
      <c r="M5" t="str">
        <f t="shared" ref="M5:M38" si="5">RIGHT(K5,4)</f>
        <v>2018</v>
      </c>
      <c r="N5" t="str">
        <f t="shared" ref="N5:N38" si="6">MID(K5,4,FIND(" ",K5)-4)</f>
        <v>West</v>
      </c>
      <c r="O5">
        <f t="shared" ref="O5:O38" si="7">FIND(" ",K5)-4</f>
        <v>4</v>
      </c>
    </row>
    <row r="6" spans="1:15" x14ac:dyDescent="0.3">
      <c r="A6" t="s">
        <v>103</v>
      </c>
      <c r="B6" t="s">
        <v>60</v>
      </c>
      <c r="C6" s="8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>
        <f t="shared" ca="1" si="2"/>
        <v>9.0861111111111104</v>
      </c>
      <c r="H6" s="1">
        <v>42656</v>
      </c>
      <c r="I6" s="1">
        <f t="shared" si="3"/>
        <v>43021</v>
      </c>
      <c r="J6" s="2" t="s">
        <v>72</v>
      </c>
      <c r="K6" s="2" t="s">
        <v>121</v>
      </c>
      <c r="L6" s="1" t="str">
        <f t="shared" si="4"/>
        <v>02</v>
      </c>
      <c r="M6" t="str">
        <f t="shared" si="5"/>
        <v>2347</v>
      </c>
      <c r="N6" t="str">
        <f t="shared" si="6"/>
        <v>West</v>
      </c>
      <c r="O6">
        <f t="shared" si="7"/>
        <v>4</v>
      </c>
    </row>
    <row r="7" spans="1:15" x14ac:dyDescent="0.3">
      <c r="A7" t="s">
        <v>108</v>
      </c>
      <c r="B7" t="s">
        <v>157</v>
      </c>
      <c r="C7" s="8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>
        <f t="shared" ca="1" si="2"/>
        <v>8.3361111111111104</v>
      </c>
      <c r="H7" s="1">
        <v>42804</v>
      </c>
      <c r="I7" s="1">
        <f t="shared" si="3"/>
        <v>43169</v>
      </c>
      <c r="J7" s="2" t="s">
        <v>23</v>
      </c>
      <c r="K7" s="2" t="s">
        <v>122</v>
      </c>
      <c r="L7" s="1" t="str">
        <f t="shared" si="4"/>
        <v>03</v>
      </c>
      <c r="M7" t="str">
        <f t="shared" si="5"/>
        <v>2764</v>
      </c>
      <c r="N7" t="str">
        <f t="shared" si="6"/>
        <v>West</v>
      </c>
      <c r="O7">
        <f t="shared" si="7"/>
        <v>4</v>
      </c>
    </row>
    <row r="8" spans="1:15" x14ac:dyDescent="0.3">
      <c r="A8" t="s">
        <v>112</v>
      </c>
      <c r="B8" t="s">
        <v>62</v>
      </c>
      <c r="C8" s="8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>
        <f t="shared" ca="1" si="2"/>
        <v>7.9138888888888888</v>
      </c>
      <c r="H8" s="1">
        <v>42566</v>
      </c>
      <c r="I8" s="1">
        <f t="shared" si="3"/>
        <v>42931</v>
      </c>
      <c r="J8" s="2" t="s">
        <v>72</v>
      </c>
      <c r="K8" s="2" t="s">
        <v>123</v>
      </c>
      <c r="L8" s="1" t="str">
        <f t="shared" si="4"/>
        <v>02</v>
      </c>
      <c r="M8" t="str">
        <f t="shared" si="5"/>
        <v>2589</v>
      </c>
      <c r="N8" t="str">
        <f t="shared" si="6"/>
        <v>West</v>
      </c>
      <c r="O8">
        <f t="shared" si="7"/>
        <v>4</v>
      </c>
    </row>
    <row r="9" spans="1:15" x14ac:dyDescent="0.3">
      <c r="A9" t="s">
        <v>101</v>
      </c>
      <c r="B9" t="s">
        <v>31</v>
      </c>
      <c r="C9" s="8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>
        <f t="shared" ca="1" si="2"/>
        <v>9.2583333333333329</v>
      </c>
      <c r="H9" s="1">
        <v>42551</v>
      </c>
      <c r="I9" s="1">
        <f t="shared" si="3"/>
        <v>42916</v>
      </c>
      <c r="J9" s="2" t="s">
        <v>21</v>
      </c>
      <c r="K9" s="2" t="s">
        <v>139</v>
      </c>
      <c r="L9" s="1" t="str">
        <f t="shared" si="4"/>
        <v>03</v>
      </c>
      <c r="M9" t="str">
        <f t="shared" si="5"/>
        <v>2318</v>
      </c>
      <c r="N9" t="str">
        <f t="shared" si="6"/>
        <v>North</v>
      </c>
      <c r="O9">
        <f t="shared" si="7"/>
        <v>5</v>
      </c>
    </row>
    <row r="10" spans="1:15" x14ac:dyDescent="0.3">
      <c r="A10" t="s">
        <v>102</v>
      </c>
      <c r="B10" t="s">
        <v>64</v>
      </c>
      <c r="C10" s="8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>
        <f t="shared" ca="1" si="2"/>
        <v>9.2305555555555561</v>
      </c>
      <c r="H10" s="1">
        <v>42619</v>
      </c>
      <c r="I10" s="1">
        <f t="shared" si="3"/>
        <v>42984</v>
      </c>
      <c r="J10" s="2" t="s">
        <v>72</v>
      </c>
      <c r="K10" s="2" t="s">
        <v>140</v>
      </c>
      <c r="L10" s="1" t="str">
        <f t="shared" si="4"/>
        <v>02</v>
      </c>
      <c r="M10" t="str">
        <f t="shared" si="5"/>
        <v>2694</v>
      </c>
      <c r="N10" t="str">
        <f t="shared" si="6"/>
        <v>North</v>
      </c>
      <c r="O10">
        <f t="shared" si="7"/>
        <v>5</v>
      </c>
    </row>
    <row r="11" spans="1:15" x14ac:dyDescent="0.3">
      <c r="A11" t="s">
        <v>88</v>
      </c>
      <c r="B11" t="s">
        <v>46</v>
      </c>
      <c r="C11" s="8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>
        <f t="shared" ca="1" si="2"/>
        <v>17.727777777777778</v>
      </c>
      <c r="H11" s="1">
        <v>42761</v>
      </c>
      <c r="I11" s="1">
        <f t="shared" si="3"/>
        <v>43126</v>
      </c>
      <c r="J11" s="2" t="s">
        <v>72</v>
      </c>
      <c r="K11" s="2" t="s">
        <v>124</v>
      </c>
      <c r="L11" s="1" t="str">
        <f t="shared" si="4"/>
        <v>02</v>
      </c>
      <c r="M11" t="str">
        <f t="shared" si="5"/>
        <v>2699</v>
      </c>
      <c r="N11" t="str">
        <f t="shared" si="6"/>
        <v>West</v>
      </c>
      <c r="O11">
        <f t="shared" si="7"/>
        <v>4</v>
      </c>
    </row>
    <row r="12" spans="1:15" x14ac:dyDescent="0.3">
      <c r="A12" t="s">
        <v>9</v>
      </c>
      <c r="B12" t="s">
        <v>33</v>
      </c>
      <c r="C12" s="8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>
        <f t="shared" ca="1" si="2"/>
        <v>22.869444444444444</v>
      </c>
      <c r="H12" s="1">
        <v>42596</v>
      </c>
      <c r="I12" s="1">
        <f t="shared" si="3"/>
        <v>42961</v>
      </c>
      <c r="J12" s="2" t="s">
        <v>34</v>
      </c>
      <c r="K12" s="2" t="s">
        <v>141</v>
      </c>
      <c r="L12" s="1" t="str">
        <f t="shared" si="4"/>
        <v>01</v>
      </c>
      <c r="M12" t="str">
        <f t="shared" si="5"/>
        <v>2321</v>
      </c>
      <c r="N12" t="str">
        <f t="shared" si="6"/>
        <v>North</v>
      </c>
      <c r="O12">
        <f t="shared" si="7"/>
        <v>5</v>
      </c>
    </row>
    <row r="13" spans="1:15" x14ac:dyDescent="0.3">
      <c r="A13" t="s">
        <v>100</v>
      </c>
      <c r="B13" t="s">
        <v>16</v>
      </c>
      <c r="C13" s="8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>
        <f t="shared" ca="1" si="2"/>
        <v>9.5472222222222225</v>
      </c>
      <c r="H13" s="1">
        <v>42544</v>
      </c>
      <c r="I13" s="1">
        <f t="shared" si="3"/>
        <v>42909</v>
      </c>
      <c r="J13" s="2" t="s">
        <v>18</v>
      </c>
      <c r="K13" s="2" t="s">
        <v>125</v>
      </c>
      <c r="L13" s="1" t="str">
        <f t="shared" si="4"/>
        <v>03</v>
      </c>
      <c r="M13" t="str">
        <f t="shared" si="5"/>
        <v>2432</v>
      </c>
      <c r="N13" t="str">
        <f t="shared" si="6"/>
        <v>West</v>
      </c>
      <c r="O13">
        <f t="shared" si="7"/>
        <v>4</v>
      </c>
    </row>
    <row r="14" spans="1:15" x14ac:dyDescent="0.3">
      <c r="A14" t="s">
        <v>94</v>
      </c>
      <c r="B14" t="s">
        <v>48</v>
      </c>
      <c r="C14" s="8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>
        <f t="shared" ca="1" si="2"/>
        <v>12.827777777777778</v>
      </c>
      <c r="H14" s="1">
        <v>42629</v>
      </c>
      <c r="I14" s="1">
        <f t="shared" si="3"/>
        <v>42994</v>
      </c>
      <c r="J14" s="2" t="s">
        <v>72</v>
      </c>
      <c r="K14" s="2" t="s">
        <v>126</v>
      </c>
      <c r="L14" s="1" t="str">
        <f t="shared" si="4"/>
        <v>02</v>
      </c>
      <c r="M14" t="str">
        <f t="shared" si="5"/>
        <v>2962</v>
      </c>
      <c r="N14" t="str">
        <f t="shared" si="6"/>
        <v>West</v>
      </c>
      <c r="O14">
        <f t="shared" si="7"/>
        <v>4</v>
      </c>
    </row>
    <row r="15" spans="1:15" x14ac:dyDescent="0.3">
      <c r="A15" t="s">
        <v>96</v>
      </c>
      <c r="B15" t="s">
        <v>83</v>
      </c>
      <c r="C15" s="8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>
        <f t="shared" ca="1" si="2"/>
        <v>11.730555555555556</v>
      </c>
      <c r="H15" s="1">
        <v>42848</v>
      </c>
      <c r="I15" s="1">
        <f t="shared" si="3"/>
        <v>43213</v>
      </c>
      <c r="J15" s="2" t="s">
        <v>23</v>
      </c>
      <c r="K15" s="2" t="s">
        <v>142</v>
      </c>
      <c r="L15" s="1" t="str">
        <f t="shared" si="4"/>
        <v>03</v>
      </c>
      <c r="M15" t="str">
        <f t="shared" si="5"/>
        <v>2134</v>
      </c>
      <c r="N15" t="str">
        <f t="shared" si="6"/>
        <v>North</v>
      </c>
      <c r="O15">
        <f t="shared" si="7"/>
        <v>5</v>
      </c>
    </row>
    <row r="16" spans="1:15" x14ac:dyDescent="0.3">
      <c r="A16" t="s">
        <v>93</v>
      </c>
      <c r="B16" t="s">
        <v>43</v>
      </c>
      <c r="C16" s="8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>
        <f t="shared" ca="1" si="2"/>
        <v>13.841666666666667</v>
      </c>
      <c r="H16" s="1">
        <v>42860</v>
      </c>
      <c r="I16" s="1">
        <f t="shared" si="3"/>
        <v>43225</v>
      </c>
      <c r="J16" s="2" t="s">
        <v>80</v>
      </c>
      <c r="K16" s="2" t="s">
        <v>127</v>
      </c>
      <c r="L16" s="1" t="str">
        <f t="shared" si="4"/>
        <v>01</v>
      </c>
      <c r="M16" t="str">
        <f t="shared" si="5"/>
        <v>2425</v>
      </c>
      <c r="N16" t="str">
        <f t="shared" si="6"/>
        <v>West</v>
      </c>
      <c r="O16">
        <f t="shared" si="7"/>
        <v>4</v>
      </c>
    </row>
    <row r="17" spans="1:15" x14ac:dyDescent="0.3">
      <c r="A17" t="s">
        <v>12</v>
      </c>
      <c r="B17" t="s">
        <v>26</v>
      </c>
      <c r="C17" s="8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>
        <f t="shared" ca="1" si="2"/>
        <v>22.788888888888888</v>
      </c>
      <c r="H17" s="1">
        <v>42540</v>
      </c>
      <c r="I17" s="1">
        <f t="shared" si="3"/>
        <v>42905</v>
      </c>
      <c r="J17" s="2" t="s">
        <v>80</v>
      </c>
      <c r="K17" s="2" t="s">
        <v>128</v>
      </c>
      <c r="L17" s="1" t="str">
        <f t="shared" si="4"/>
        <v>03</v>
      </c>
      <c r="M17" t="str">
        <f t="shared" si="5"/>
        <v>2796</v>
      </c>
      <c r="N17" t="str">
        <f t="shared" si="6"/>
        <v>West</v>
      </c>
      <c r="O17">
        <f t="shared" si="7"/>
        <v>4</v>
      </c>
    </row>
    <row r="18" spans="1:15" x14ac:dyDescent="0.3">
      <c r="A18" t="s">
        <v>116</v>
      </c>
      <c r="B18" t="s">
        <v>30</v>
      </c>
      <c r="C18" s="8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>
        <f t="shared" ca="1" si="2"/>
        <v>6.4805555555555552</v>
      </c>
      <c r="H18" s="1">
        <v>42828</v>
      </c>
      <c r="I18" s="1">
        <f t="shared" si="3"/>
        <v>43193</v>
      </c>
      <c r="J18" s="2" t="s">
        <v>36</v>
      </c>
      <c r="K18" s="2" t="s">
        <v>130</v>
      </c>
      <c r="L18" s="1" t="str">
        <f t="shared" si="4"/>
        <v>02</v>
      </c>
      <c r="M18" t="str">
        <f t="shared" si="5"/>
        <v>2414</v>
      </c>
      <c r="N18" t="str">
        <f t="shared" si="6"/>
        <v>West</v>
      </c>
      <c r="O18">
        <f t="shared" si="7"/>
        <v>4</v>
      </c>
    </row>
    <row r="19" spans="1:15" x14ac:dyDescent="0.3">
      <c r="A19" t="s">
        <v>104</v>
      </c>
      <c r="B19" t="s">
        <v>30</v>
      </c>
      <c r="C19" s="8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>
        <f t="shared" ca="1" si="2"/>
        <v>8.9916666666666671</v>
      </c>
      <c r="H19" s="1">
        <v>42731</v>
      </c>
      <c r="I19" s="1">
        <f t="shared" si="3"/>
        <v>43096</v>
      </c>
      <c r="J19" s="2" t="s">
        <v>21</v>
      </c>
      <c r="K19" s="2" t="s">
        <v>129</v>
      </c>
      <c r="L19" s="1" t="str">
        <f t="shared" si="4"/>
        <v>03</v>
      </c>
      <c r="M19" t="str">
        <f t="shared" si="5"/>
        <v>2601</v>
      </c>
      <c r="N19" t="str">
        <f t="shared" si="6"/>
        <v>West</v>
      </c>
      <c r="O19">
        <f t="shared" si="7"/>
        <v>4</v>
      </c>
    </row>
    <row r="20" spans="1:15" x14ac:dyDescent="0.3">
      <c r="A20" t="s">
        <v>99</v>
      </c>
      <c r="B20" t="s">
        <v>13</v>
      </c>
      <c r="C20" s="8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>
        <f t="shared" ca="1" si="2"/>
        <v>10.6</v>
      </c>
      <c r="H20" s="1">
        <v>42720</v>
      </c>
      <c r="I20" s="1">
        <f t="shared" si="3"/>
        <v>43085</v>
      </c>
      <c r="J20" s="2" t="s">
        <v>36</v>
      </c>
      <c r="K20" s="2" t="s">
        <v>131</v>
      </c>
      <c r="L20" s="1" t="str">
        <f t="shared" si="4"/>
        <v>02</v>
      </c>
      <c r="M20" t="str">
        <f t="shared" si="5"/>
        <v>2537</v>
      </c>
      <c r="N20" t="str">
        <f t="shared" si="6"/>
        <v>West</v>
      </c>
      <c r="O20">
        <f t="shared" si="7"/>
        <v>4</v>
      </c>
    </row>
    <row r="21" spans="1:15" x14ac:dyDescent="0.3">
      <c r="A21" t="s">
        <v>91</v>
      </c>
      <c r="B21" t="s">
        <v>37</v>
      </c>
      <c r="C21" s="8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>
        <f t="shared" ca="1" si="2"/>
        <v>15.3</v>
      </c>
      <c r="H21" s="1">
        <v>42598</v>
      </c>
      <c r="I21" s="1">
        <f t="shared" si="3"/>
        <v>42963</v>
      </c>
      <c r="J21" s="2" t="s">
        <v>36</v>
      </c>
      <c r="K21" s="2" t="s">
        <v>132</v>
      </c>
      <c r="L21" s="1" t="str">
        <f t="shared" si="4"/>
        <v>02</v>
      </c>
      <c r="M21" t="str">
        <f t="shared" si="5"/>
        <v>2286</v>
      </c>
      <c r="N21" t="str">
        <f t="shared" si="6"/>
        <v>West</v>
      </c>
      <c r="O21">
        <f t="shared" si="7"/>
        <v>4</v>
      </c>
    </row>
    <row r="22" spans="1:15" x14ac:dyDescent="0.3">
      <c r="A22" t="s">
        <v>98</v>
      </c>
      <c r="B22" t="s">
        <v>10</v>
      </c>
      <c r="C22" s="8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>
        <f t="shared" ca="1" si="2"/>
        <v>11.133333333333333</v>
      </c>
      <c r="H22" s="1">
        <v>42566</v>
      </c>
      <c r="I22" s="1">
        <f t="shared" si="3"/>
        <v>42931</v>
      </c>
      <c r="J22" s="2" t="s">
        <v>80</v>
      </c>
      <c r="K22" s="2" t="s">
        <v>143</v>
      </c>
      <c r="L22" s="1" t="str">
        <f t="shared" si="4"/>
        <v>01</v>
      </c>
      <c r="M22" t="str">
        <f t="shared" si="5"/>
        <v>2086</v>
      </c>
      <c r="N22" t="str">
        <f t="shared" si="6"/>
        <v>North</v>
      </c>
      <c r="O22">
        <f t="shared" si="7"/>
        <v>5</v>
      </c>
    </row>
    <row r="23" spans="1:15" x14ac:dyDescent="0.3">
      <c r="A23" t="s">
        <v>97</v>
      </c>
      <c r="B23" t="s">
        <v>44</v>
      </c>
      <c r="C23" s="8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>
        <f t="shared" ca="1" si="2"/>
        <v>11.236111111111111</v>
      </c>
      <c r="H23" s="1">
        <v>42835</v>
      </c>
      <c r="I23" s="1">
        <f t="shared" si="3"/>
        <v>43200</v>
      </c>
      <c r="J23" t="s">
        <v>80</v>
      </c>
      <c r="K23" s="2" t="s">
        <v>144</v>
      </c>
      <c r="L23" s="1" t="str">
        <f t="shared" si="4"/>
        <v>01</v>
      </c>
      <c r="M23" t="str">
        <f t="shared" si="5"/>
        <v>2358</v>
      </c>
      <c r="N23" t="str">
        <f t="shared" si="6"/>
        <v>North</v>
      </c>
      <c r="O23">
        <f t="shared" si="7"/>
        <v>5</v>
      </c>
    </row>
    <row r="24" spans="1:15" x14ac:dyDescent="0.3">
      <c r="A24" t="s">
        <v>107</v>
      </c>
      <c r="B24" t="s">
        <v>19</v>
      </c>
      <c r="C24" s="8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>
        <f t="shared" ca="1" si="2"/>
        <v>8.3388888888888886</v>
      </c>
      <c r="H24" s="1">
        <v>42658</v>
      </c>
      <c r="I24" s="1">
        <f t="shared" si="3"/>
        <v>43023</v>
      </c>
      <c r="J24" s="2" t="s">
        <v>21</v>
      </c>
      <c r="K24" s="2" t="s">
        <v>133</v>
      </c>
      <c r="L24" s="1" t="str">
        <f t="shared" si="4"/>
        <v>03</v>
      </c>
      <c r="M24" t="str">
        <f t="shared" si="5"/>
        <v>2082</v>
      </c>
      <c r="N24" t="str">
        <f t="shared" si="6"/>
        <v>West</v>
      </c>
      <c r="O24">
        <f t="shared" si="7"/>
        <v>4</v>
      </c>
    </row>
    <row r="25" spans="1:15" x14ac:dyDescent="0.3">
      <c r="A25" t="s">
        <v>111</v>
      </c>
      <c r="B25" t="s">
        <v>24</v>
      </c>
      <c r="C25" s="8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>
        <f t="shared" ca="1" si="2"/>
        <v>7.95</v>
      </c>
      <c r="H25" s="1">
        <v>42614</v>
      </c>
      <c r="I25" s="1">
        <f t="shared" si="3"/>
        <v>42979</v>
      </c>
      <c r="J25" s="2" t="s">
        <v>80</v>
      </c>
      <c r="K25" s="2" t="s">
        <v>134</v>
      </c>
      <c r="L25" s="1" t="str">
        <f t="shared" si="4"/>
        <v>03</v>
      </c>
      <c r="M25" t="str">
        <f t="shared" si="5"/>
        <v>2482</v>
      </c>
      <c r="N25" t="str">
        <f t="shared" si="6"/>
        <v>West</v>
      </c>
      <c r="O25">
        <f t="shared" si="7"/>
        <v>4</v>
      </c>
    </row>
    <row r="26" spans="1:15" x14ac:dyDescent="0.3">
      <c r="A26" t="s">
        <v>89</v>
      </c>
      <c r="B26" t="s">
        <v>68</v>
      </c>
      <c r="C26" s="8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>
        <f t="shared" ca="1" si="2"/>
        <v>17.116666666666667</v>
      </c>
      <c r="H26" s="1">
        <v>42817</v>
      </c>
      <c r="I26" s="1">
        <f t="shared" si="3"/>
        <v>43182</v>
      </c>
      <c r="J26" s="2" t="s">
        <v>21</v>
      </c>
      <c r="K26" s="2" t="s">
        <v>145</v>
      </c>
      <c r="L26" s="1" t="str">
        <f t="shared" si="4"/>
        <v>02</v>
      </c>
      <c r="M26" t="str">
        <f t="shared" si="5"/>
        <v>2372</v>
      </c>
      <c r="N26" t="str">
        <f t="shared" si="6"/>
        <v>North</v>
      </c>
      <c r="O26">
        <f t="shared" si="7"/>
        <v>5</v>
      </c>
    </row>
    <row r="27" spans="1:15" x14ac:dyDescent="0.3">
      <c r="A27" t="s">
        <v>86</v>
      </c>
      <c r="B27" t="s">
        <v>41</v>
      </c>
      <c r="C27" s="8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>
        <f t="shared" ca="1" si="2"/>
        <v>18.413888888888888</v>
      </c>
      <c r="H27" s="1">
        <v>42845</v>
      </c>
      <c r="I27" s="1">
        <f t="shared" si="3"/>
        <v>43210</v>
      </c>
      <c r="J27" s="2" t="s">
        <v>72</v>
      </c>
      <c r="K27" s="2" t="s">
        <v>146</v>
      </c>
      <c r="L27" s="1" t="str">
        <f t="shared" si="4"/>
        <v>03</v>
      </c>
      <c r="M27" t="str">
        <f t="shared" si="5"/>
        <v>2392</v>
      </c>
      <c r="N27" t="str">
        <f t="shared" si="6"/>
        <v>North</v>
      </c>
      <c r="O27">
        <f t="shared" si="7"/>
        <v>5</v>
      </c>
    </row>
    <row r="28" spans="1:15" x14ac:dyDescent="0.3">
      <c r="A28" t="s">
        <v>87</v>
      </c>
      <c r="B28" t="s">
        <v>39</v>
      </c>
      <c r="C28" s="8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>
        <f t="shared" ca="1" si="2"/>
        <v>17.883333333333333</v>
      </c>
      <c r="H28" s="1">
        <v>42776</v>
      </c>
      <c r="I28" s="1">
        <f t="shared" si="3"/>
        <v>43141</v>
      </c>
      <c r="J28" s="2" t="s">
        <v>36</v>
      </c>
      <c r="K28" s="2" t="s">
        <v>135</v>
      </c>
      <c r="L28" s="1" t="str">
        <f t="shared" si="4"/>
        <v>02</v>
      </c>
      <c r="M28" t="str">
        <f t="shared" si="5"/>
        <v>2279</v>
      </c>
      <c r="N28" t="str">
        <f t="shared" si="6"/>
        <v>West</v>
      </c>
      <c r="O28">
        <f t="shared" si="7"/>
        <v>4</v>
      </c>
    </row>
    <row r="29" spans="1:15" x14ac:dyDescent="0.3">
      <c r="A29" t="s">
        <v>15</v>
      </c>
      <c r="B29" t="s">
        <v>28</v>
      </c>
      <c r="C29" s="8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>
        <f t="shared" ca="1" si="2"/>
        <v>21.258333333333333</v>
      </c>
      <c r="H29" s="1">
        <v>42586</v>
      </c>
      <c r="I29" s="1">
        <f t="shared" si="3"/>
        <v>42951</v>
      </c>
      <c r="J29" s="2" t="s">
        <v>72</v>
      </c>
      <c r="K29" s="2" t="s">
        <v>147</v>
      </c>
      <c r="L29" s="1" t="str">
        <f t="shared" si="4"/>
        <v>02</v>
      </c>
      <c r="M29" t="str">
        <f t="shared" si="5"/>
        <v>2639</v>
      </c>
      <c r="N29" t="str">
        <f t="shared" si="6"/>
        <v>North</v>
      </c>
      <c r="O29">
        <f t="shared" si="7"/>
        <v>5</v>
      </c>
    </row>
    <row r="30" spans="1:15" x14ac:dyDescent="0.3">
      <c r="A30" t="s">
        <v>106</v>
      </c>
      <c r="B30" t="s">
        <v>54</v>
      </c>
      <c r="C30" s="8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>
        <f t="shared" ca="1" si="2"/>
        <v>8.6333333333333329</v>
      </c>
      <c r="H30" s="1">
        <v>42710</v>
      </c>
      <c r="I30" s="1">
        <f t="shared" si="3"/>
        <v>43075</v>
      </c>
      <c r="J30" s="2" t="s">
        <v>72</v>
      </c>
      <c r="K30" s="2" t="s">
        <v>148</v>
      </c>
      <c r="L30" s="1" t="str">
        <f t="shared" si="4"/>
        <v>02</v>
      </c>
      <c r="M30" t="str">
        <f t="shared" si="5"/>
        <v>2284</v>
      </c>
      <c r="N30" t="str">
        <f t="shared" si="6"/>
        <v>North</v>
      </c>
      <c r="O30">
        <f t="shared" si="7"/>
        <v>5</v>
      </c>
    </row>
    <row r="31" spans="1:15" x14ac:dyDescent="0.3">
      <c r="A31" t="s">
        <v>114</v>
      </c>
      <c r="B31" t="s">
        <v>52</v>
      </c>
      <c r="C31" s="8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>
        <f t="shared" ca="1" si="2"/>
        <v>6.9916666666666663</v>
      </c>
      <c r="H31" s="1">
        <v>42539</v>
      </c>
      <c r="I31" s="1">
        <f t="shared" si="3"/>
        <v>42904</v>
      </c>
      <c r="J31" s="2" t="s">
        <v>72</v>
      </c>
      <c r="K31" s="2" t="s">
        <v>149</v>
      </c>
      <c r="L31" s="1" t="str">
        <f t="shared" si="4"/>
        <v>02</v>
      </c>
      <c r="M31" t="str">
        <f t="shared" si="5"/>
        <v>2910</v>
      </c>
      <c r="N31" t="str">
        <f t="shared" si="6"/>
        <v>North</v>
      </c>
      <c r="O31">
        <f t="shared" si="7"/>
        <v>5</v>
      </c>
    </row>
    <row r="32" spans="1:15" x14ac:dyDescent="0.3">
      <c r="A32" t="s">
        <v>92</v>
      </c>
      <c r="B32" t="s">
        <v>50</v>
      </c>
      <c r="C32" s="8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>
        <f t="shared" ca="1" si="2"/>
        <v>14.011111111111111</v>
      </c>
      <c r="H32" s="1">
        <v>42563</v>
      </c>
      <c r="I32" s="1">
        <f t="shared" si="3"/>
        <v>42928</v>
      </c>
      <c r="J32" s="2" t="s">
        <v>72</v>
      </c>
      <c r="K32" s="2" t="s">
        <v>150</v>
      </c>
      <c r="L32" s="1" t="str">
        <f t="shared" si="4"/>
        <v>02</v>
      </c>
      <c r="M32" t="str">
        <f t="shared" si="5"/>
        <v>2294</v>
      </c>
      <c r="N32" t="str">
        <f t="shared" si="6"/>
        <v>North</v>
      </c>
      <c r="O32">
        <f t="shared" si="7"/>
        <v>5</v>
      </c>
    </row>
    <row r="33" spans="1:15" x14ac:dyDescent="0.3">
      <c r="A33" t="s">
        <v>113</v>
      </c>
      <c r="B33" t="s">
        <v>78</v>
      </c>
      <c r="C33" s="8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>
        <f t="shared" ca="1" si="2"/>
        <v>6.5361111111111114</v>
      </c>
      <c r="H33" s="1">
        <v>42731</v>
      </c>
      <c r="I33" s="1">
        <f t="shared" si="3"/>
        <v>43096</v>
      </c>
      <c r="J33" s="2" t="s">
        <v>23</v>
      </c>
      <c r="K33" s="2" t="s">
        <v>136</v>
      </c>
      <c r="L33" s="1" t="str">
        <f t="shared" si="4"/>
        <v>03</v>
      </c>
      <c r="M33" t="str">
        <f t="shared" si="5"/>
        <v>2765</v>
      </c>
      <c r="N33" t="str">
        <f t="shared" si="6"/>
        <v>West</v>
      </c>
      <c r="O33">
        <f t="shared" si="7"/>
        <v>4</v>
      </c>
    </row>
    <row r="34" spans="1:15" x14ac:dyDescent="0.3">
      <c r="A34" t="s">
        <v>110</v>
      </c>
      <c r="B34" t="s">
        <v>70</v>
      </c>
      <c r="C34" s="8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>
        <f t="shared" ca="1" si="2"/>
        <v>8.0888888888888886</v>
      </c>
      <c r="H34" s="1">
        <v>42590</v>
      </c>
      <c r="I34" s="1">
        <f t="shared" si="3"/>
        <v>42955</v>
      </c>
      <c r="J34" s="2" t="s">
        <v>72</v>
      </c>
      <c r="K34" s="2" t="s">
        <v>151</v>
      </c>
      <c r="L34" s="1" t="str">
        <f t="shared" si="4"/>
        <v>02</v>
      </c>
      <c r="M34" t="str">
        <f t="shared" si="5"/>
        <v>2260</v>
      </c>
      <c r="N34" t="str">
        <f t="shared" si="6"/>
        <v>North</v>
      </c>
      <c r="O34">
        <f t="shared" si="7"/>
        <v>5</v>
      </c>
    </row>
    <row r="35" spans="1:15" x14ac:dyDescent="0.3">
      <c r="A35" t="s">
        <v>95</v>
      </c>
      <c r="B35" t="s">
        <v>56</v>
      </c>
      <c r="C35" s="8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>
        <f t="shared" ca="1" si="2"/>
        <v>12.497222222222222</v>
      </c>
      <c r="H35" s="1">
        <v>42507</v>
      </c>
      <c r="I35" s="1">
        <f t="shared" si="3"/>
        <v>42872</v>
      </c>
      <c r="J35" s="2" t="s">
        <v>72</v>
      </c>
      <c r="K35" s="2" t="s">
        <v>156</v>
      </c>
      <c r="L35" s="1" t="str">
        <f t="shared" si="4"/>
        <v>02</v>
      </c>
      <c r="M35" t="str">
        <f t="shared" si="5"/>
        <v>2578</v>
      </c>
      <c r="N35" t="str">
        <f t="shared" si="6"/>
        <v>West</v>
      </c>
      <c r="O35">
        <f t="shared" si="7"/>
        <v>4</v>
      </c>
    </row>
    <row r="36" spans="1:15" x14ac:dyDescent="0.3">
      <c r="A36" t="s">
        <v>109</v>
      </c>
      <c r="B36" t="s">
        <v>71</v>
      </c>
      <c r="C36" s="8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>
        <f t="shared" ca="1" si="2"/>
        <v>8.0861111111111104</v>
      </c>
      <c r="H36" s="1">
        <v>42801</v>
      </c>
      <c r="I36" s="1">
        <f t="shared" si="3"/>
        <v>43166</v>
      </c>
      <c r="J36" s="2" t="s">
        <v>72</v>
      </c>
      <c r="K36" s="2" t="s">
        <v>152</v>
      </c>
      <c r="L36" s="1" t="str">
        <f t="shared" si="4"/>
        <v>02</v>
      </c>
      <c r="M36" t="str">
        <f t="shared" si="5"/>
        <v>2654</v>
      </c>
      <c r="N36" t="str">
        <f t="shared" si="6"/>
        <v>North</v>
      </c>
      <c r="O36">
        <f t="shared" si="7"/>
        <v>5</v>
      </c>
    </row>
    <row r="37" spans="1:15" x14ac:dyDescent="0.3">
      <c r="A37" t="s">
        <v>115</v>
      </c>
      <c r="B37" t="s">
        <v>75</v>
      </c>
      <c r="C37" s="8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>
        <f t="shared" ca="1" si="2"/>
        <v>13.938888888888888</v>
      </c>
      <c r="H37" s="1">
        <v>42839</v>
      </c>
      <c r="I37" s="1">
        <f t="shared" si="3"/>
        <v>43204</v>
      </c>
      <c r="J37" s="2" t="s">
        <v>34</v>
      </c>
      <c r="K37" s="2" t="s">
        <v>137</v>
      </c>
      <c r="L37" s="1" t="str">
        <f t="shared" si="4"/>
        <v>01</v>
      </c>
      <c r="M37" t="str">
        <f t="shared" si="5"/>
        <v>2783</v>
      </c>
      <c r="N37" t="str">
        <f t="shared" si="6"/>
        <v>West</v>
      </c>
      <c r="O37">
        <f t="shared" si="7"/>
        <v>4</v>
      </c>
    </row>
    <row r="38" spans="1:15" x14ac:dyDescent="0.3">
      <c r="A38" t="s">
        <v>105</v>
      </c>
      <c r="B38" t="s">
        <v>58</v>
      </c>
      <c r="C38" s="8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>
        <f t="shared" ca="1" si="2"/>
        <v>8.9555555555555557</v>
      </c>
      <c r="H38" s="1">
        <v>42652</v>
      </c>
      <c r="I38" s="1">
        <f t="shared" si="3"/>
        <v>43017</v>
      </c>
      <c r="J38" s="2" t="s">
        <v>72</v>
      </c>
      <c r="K38" s="2" t="s">
        <v>153</v>
      </c>
      <c r="L38" s="1" t="str">
        <f t="shared" si="4"/>
        <v>02</v>
      </c>
      <c r="M38" t="str">
        <f t="shared" si="5"/>
        <v>2793</v>
      </c>
      <c r="N38" t="str">
        <f t="shared" si="6"/>
        <v>North</v>
      </c>
      <c r="O38">
        <f t="shared" si="7"/>
        <v>5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CD58-B016-4929-9F92-ACE13E1F150F}">
  <sheetPr>
    <tabColor rgb="FFFF0000"/>
  </sheetPr>
  <dimension ref="A1:E20"/>
  <sheetViews>
    <sheetView topLeftCell="A2" workbookViewId="0">
      <selection activeCell="T13" sqref="T13"/>
    </sheetView>
  </sheetViews>
  <sheetFormatPr defaultRowHeight="18" x14ac:dyDescent="0.35"/>
  <cols>
    <col min="1" max="16384" width="8.88671875" style="9"/>
  </cols>
  <sheetData>
    <row r="1" spans="1:5" ht="23.4" x14ac:dyDescent="0.45">
      <c r="A1" s="10" t="s">
        <v>160</v>
      </c>
      <c r="B1" s="10"/>
      <c r="C1" s="10"/>
      <c r="D1" s="10"/>
      <c r="E1" s="10"/>
    </row>
    <row r="2" spans="1:5" x14ac:dyDescent="0.35">
      <c r="A2" s="9" t="s">
        <v>161</v>
      </c>
    </row>
    <row r="3" spans="1:5" x14ac:dyDescent="0.35">
      <c r="A3" s="9" t="s">
        <v>162</v>
      </c>
    </row>
    <row r="5" spans="1:5" x14ac:dyDescent="0.35">
      <c r="A5" s="9" t="s">
        <v>163</v>
      </c>
    </row>
    <row r="10" spans="1:5" x14ac:dyDescent="0.35">
      <c r="A10" s="9" t="s">
        <v>164</v>
      </c>
    </row>
    <row r="11" spans="1:5" x14ac:dyDescent="0.35">
      <c r="A11" s="9" t="s">
        <v>165</v>
      </c>
    </row>
    <row r="16" spans="1:5" x14ac:dyDescent="0.35">
      <c r="A16" s="9" t="s">
        <v>166</v>
      </c>
    </row>
    <row r="20" spans="1:1" x14ac:dyDescent="0.35">
      <c r="A20" s="9" t="s">
        <v>167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01253-EFBC-4EA0-9155-55D1C2EC3BB9}">
  <dimension ref="A5:C19"/>
  <sheetViews>
    <sheetView tabSelected="1" workbookViewId="0">
      <selection activeCell="B23" sqref="B23"/>
    </sheetView>
  </sheetViews>
  <sheetFormatPr defaultRowHeight="14.4" x14ac:dyDescent="0.3"/>
  <cols>
    <col min="1" max="2" width="10.5546875" bestFit="1" customWidth="1"/>
  </cols>
  <sheetData>
    <row r="5" spans="1:3" x14ac:dyDescent="0.3">
      <c r="A5" s="11">
        <v>29433</v>
      </c>
      <c r="B5" s="11">
        <v>35917</v>
      </c>
      <c r="C5" s="3">
        <f>YEARFRAC(A5,B5)</f>
        <v>17.755555555555556</v>
      </c>
    </row>
    <row r="19" spans="1:3" x14ac:dyDescent="0.3">
      <c r="A19" s="1">
        <v>42736</v>
      </c>
      <c r="B19" s="1">
        <v>42841</v>
      </c>
      <c r="C19" s="3">
        <f>YEARFRAC(A19,B19)</f>
        <v>0.29166666666666669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Aula</vt:lpstr>
      <vt:lpstr>Exemplos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tassioleno@gmail.com</cp:lastModifiedBy>
  <dcterms:created xsi:type="dcterms:W3CDTF">2017-06-15T06:51:11Z</dcterms:created>
  <dcterms:modified xsi:type="dcterms:W3CDTF">2023-12-19T20:18:35Z</dcterms:modified>
</cp:coreProperties>
</file>