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3\"/>
    </mc:Choice>
  </mc:AlternateContent>
  <xr:revisionPtr revIDLastSave="0" documentId="13_ncr:1_{DC2A0C35-E742-4B00-945C-36ABD100CB0A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Staff" sheetId="1" r:id="rId1"/>
    <sheet name="Stats" sheetId="2" r:id="rId2"/>
    <sheet name="Aula 4 Intervalos nomeados" sheetId="3" r:id="rId3"/>
    <sheet name="Aula 5 - Aplicar nomes" sheetId="4" r:id="rId4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S4" i="1"/>
  <c r="S7" i="1"/>
  <c r="S6" i="1"/>
  <c r="S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1" authorId="0" shapeId="0" xr:uid="{AFA24472-5A7A-48BF-B5EB-94E59A8A3536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Cálculo feito nas colunas O e 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2" authorId="0" shapeId="0" xr:uid="{1239B455-B08D-482C-B7CD-4090350F7532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Eu criei renomeando com os dados da coluna. 
Ela criou a partir de ''Criar a partir de Seleção'' usando também o título.
MAS PARA UTILIZAR O ''APLICAR NOMES'' o intervalo deve ser feito da forma de CRIAR A PARTIR DE SELEÇÃO (assim, lerá o rótulo da coluna)</t>
        </r>
      </text>
    </comment>
  </commentList>
</comments>
</file>

<file path=xl/sharedStrings.xml><?xml version="1.0" encoding="utf-8"?>
<sst xmlns="http://schemas.openxmlformats.org/spreadsheetml/2006/main" count="280" uniqueCount="208">
  <si>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</si>
  <si>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</si>
  <si>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</si>
  <si>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</si>
  <si>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</si>
  <si>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</si>
  <si>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</si>
  <si>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</si>
  <si>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</si>
  <si>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</si>
  <si>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</si>
  <si>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</si>
  <si>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</si>
  <si>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</si>
  <si>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</si>
  <si>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</si>
  <si>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</si>
  <si>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</si>
  <si>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</si>
  <si>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</si>
  <si>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</si>
  <si>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</si>
  <si>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</si>
  <si>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</si>
  <si>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</si>
  <si>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</si>
  <si>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</si>
  <si>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</si>
  <si>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</si>
  <si>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</si>
  <si>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</si>
  <si>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</si>
  <si>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</si>
  <si>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</si>
  <si>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</si>
  <si>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</si>
  <si>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</si>
  <si>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</si>
  <si>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</si>
  <si>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</si>
  <si>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</si>
  <si>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</si>
  <si>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</si>
  <si>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</si>
  <si>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</si>
  <si>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</si>
  <si>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</si>
  <si>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</si>
  <si>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</si>
  <si>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</si>
  <si>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</si>
  <si>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</si>
  <si>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</si>
  <si>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</si>
  <si>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</si>
  <si>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</si>
  <si>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</si>
  <si>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</si>
  <si>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</si>
  <si>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</si>
  <si>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</si>
  <si>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</si>
  <si>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</si>
  <si>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</si>
  <si>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</si>
  <si>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</si>
  <si>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</si>
  <si>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</si>
  <si>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</si>
  <si>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</si>
  <si>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</si>
  <si>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</si>
  <si>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</si>
  <si>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</si>
  <si>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</si>
  <si>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</si>
  <si>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</si>
  <si>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</si>
  <si>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</si>
  <si>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</si>
  <si>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</si>
  <si>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</si>
  <si>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</si>
  <si>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</si>
  <si>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</si>
  <si>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</si>
  <si>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</si>
  <si>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</si>
  <si>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</si>
  <si>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</si>
  <si>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</si>
  <si>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</si>
  <si>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</si>
  <si>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</si>
  <si>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</si>
  <si>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</si>
  <si>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</si>
  <si>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</si>
  <si>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</si>
  <si>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</si>
  <si>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</si>
  <si>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</si>
  <si>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</si>
  <si>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</si>
  <si>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</si>
  <si>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</si>
  <si>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</si>
  <si>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</si>
  <si>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</si>
  <si>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</si>
  <si>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</si>
  <si>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</si>
  <si>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</si>
  <si>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</si>
  <si>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</si>
  <si>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</si>
  <si>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</si>
  <si>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</si>
  <si>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</si>
  <si>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</si>
  <si>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</si>
  <si>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</si>
  <si>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</si>
  <si>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</si>
  <si>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</si>
  <si>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</si>
  <si>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</si>
  <si>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</si>
  <si>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</si>
  <si>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</si>
  <si>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</si>
  <si>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</si>
  <si>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</si>
  <si>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</si>
  <si>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</si>
  <si>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</si>
  <si>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</si>
  <si>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</si>
  <si>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</si>
  <si>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</si>
  <si>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</si>
  <si>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</si>
  <si>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</si>
  <si>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</si>
  <si>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</si>
  <si>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</si>
  <si>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</si>
  <si>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</si>
  <si>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</si>
  <si>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</si>
  <si>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</si>
  <si>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</si>
  <si>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</si>
  <si>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</si>
  <si>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</si>
  <si>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</si>
  <si>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</si>
  <si>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</si>
  <si>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</si>
  <si>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</si>
  <si>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</si>
  <si>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</si>
  <si>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</si>
  <si>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</si>
  <si>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</si>
  <si>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</si>
  <si>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</si>
  <si>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</si>
  <si>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</si>
  <si>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</si>
  <si>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</si>
  <si>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Para essa aula, ao relacionar intervalos nas fórmulas, preciso saber o nome do mesmo, para pesquisar no espaço da fórmula. Ex: ''Annual_Salary"+''Pension''</t>
  </si>
  <si>
    <r>
      <rPr>
        <b/>
        <sz val="12"/>
        <color rgb="FFFF0000"/>
        <rFont val="Calibri"/>
        <family val="2"/>
        <scheme val="minor"/>
      </rPr>
      <t>&gt;&gt;</t>
    </r>
    <r>
      <rPr>
        <sz val="12"/>
        <color theme="1"/>
        <rFont val="Calibri"/>
        <family val="2"/>
        <scheme val="minor"/>
      </rPr>
      <t xml:space="preserve"> Para facilitar o cálculo de ''Total Package'', criemos o intervalo para ''Package''.</t>
    </r>
  </si>
  <si>
    <r>
      <t xml:space="preserve">&gt;&gt; </t>
    </r>
    <r>
      <rPr>
        <sz val="11"/>
        <rFont val="Calibri"/>
        <family val="2"/>
        <scheme val="minor"/>
      </rPr>
      <t>Calculando Mínimo:</t>
    </r>
  </si>
  <si>
    <r>
      <t xml:space="preserve">&gt;&gt; </t>
    </r>
    <r>
      <rPr>
        <sz val="11"/>
        <rFont val="Calibri"/>
        <family val="2"/>
        <scheme val="minor"/>
      </rPr>
      <t>Calculando a Média:</t>
    </r>
  </si>
  <si>
    <r>
      <t xml:space="preserve">&gt;&gt; </t>
    </r>
    <r>
      <rPr>
        <sz val="11"/>
        <rFont val="Calibri"/>
        <family val="2"/>
        <scheme val="minor"/>
      </rPr>
      <t>Calculando Máximo:</t>
    </r>
  </si>
  <si>
    <t>O primeiro passo da aula foi criar on intervalo ''Package'' que criei para facilitar o cálculo de SOMA:</t>
  </si>
  <si>
    <t>E neste caso, para não refazer de forma manual, iremos em ''Aplicar nomes''. Clicamos na linha que desejamos o cálculo e aplicamos:</t>
  </si>
  <si>
    <t>VER COMENTÁRIO!!!</t>
  </si>
  <si>
    <t>Utilizando o recurso '' USAR EM FÓRMULA''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</si>
  <si>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</si>
  <si>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</si>
  <si>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</si>
  <si>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</si>
  <si>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</si>
  <si>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</si>
  <si>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</si>
  <si>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</si>
  <si>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</si>
  <si>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</si>
  <si>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</si>
  <si>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</si>
  <si>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</si>
  <si>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</si>
  <si>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</si>
  <si>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</si>
  <si>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</si>
  <si>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</si>
  <si>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</si>
  <si>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</si>
  <si>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</si>
  <si>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</si>
  <si>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</si>
  <si>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</si>
  <si>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</si>
  <si>
    <t xml:space="preserve">Em ''Colar nomes'' irá apresentar todos os intervalos. Assim é uma forma de DOCUMENTAR para outros usuários que irão utilizar da planinha. </t>
  </si>
  <si>
    <t xml:space="preserve">Não esquecer que após criado o intervalo, ir na linha que deseja ''Aplicar nopmes'' para atualizar a equação. </t>
  </si>
  <si>
    <r>
      <t xml:space="preserve">DICA: </t>
    </r>
    <r>
      <rPr>
        <b/>
        <sz val="16"/>
        <rFont val="Calibri"/>
        <family val="2"/>
        <scheme val="minor"/>
      </rPr>
      <t>Em caso de esquecer qual o nome foi dado a determinada planilha, clica F3 aporesenta a tabela de intervalos!!!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</si>
</sst>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9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center" vertical="top" wrapText="1"/>
    </xf>
    <xf numFmtId="0" fontId="4" fillId="2" borderId="0" xfId="2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</cellXfs>
  <cellStyles count="5">
    <cellStyle name="20% - Ênfase1" xfId="4" builtinId="30"/>
    <cellStyle name="Ênfase1" xfId="2" builtinId="29"/>
    <cellStyle name="Normal" xfId="0" builtinId="0"/>
    <cellStyle name="Saída" xfId="3" builtinId="21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129541</xdr:colOff>
      <xdr:row>0</xdr:row>
      <xdr:rowOff>30481</xdr:rowOff>
    </xdr:from>
    <xdr:to>
      <xdr:col>12</xdr:col>
      <xdr:colOff>317829</xdr:colOff>
      <xdr:row>3</xdr:row>
      <xdr:rowOff>342901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A81555-EB24-61B2-331E-A81F1A9B1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1" y="30481"/>
          <a:ext cx="2626688" cy="1043940"/>
        </a:xfrm>
        <a:prstGeom prst="rect">
          <a:avLst/>
        </a:prstGeom>
      </xdr:spPr>
    </xdr:pic>
    <xdr:clientData/>
  </xdr:twoCellAnchor>
  <xdr:twoCellAnchor>
    <xdr:from>
      <xdr:col>9</xdr:col>
      <xdr:colOff>327660</xdr:colOff>
      <xdr:row>1</xdr:row>
      <xdr:rowOff>99060</xdr:rowOff>
    </xdr:from>
    <xdr:to>
      <xdr:col>11</xdr:col>
      <xdr:colOff>441960</xdr:colOff>
      <xdr:row>2</xdr:row>
      <xdr:rowOff>213360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8729AC7-0214-C348-1AA6-A4F80F9A7869}"/>
            </a:ext>
          </a:extLst>
        </xdr:cNvPr>
        <xdr:cNvSpPr/>
      </xdr:nvSpPr>
      <xdr:spPr>
        <a:xfrm>
          <a:off x="7856220" y="396240"/>
          <a:ext cx="1333500" cy="2971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4</xdr:row>
      <xdr:rowOff>22860</xdr:rowOff>
    </xdr:from>
    <xdr:to>
      <xdr:col>0</xdr:col>
      <xdr:colOff>1417320</xdr:colOff>
      <xdr:row>5</xdr:row>
      <xdr:rowOff>54297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1DE1A58-6C02-0807-D0D1-18BA6CE07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6800"/>
          <a:ext cx="1417320" cy="313377"/>
        </a:xfrm>
        <a:prstGeom prst="rect">
          <a:avLst/>
        </a:prstGeom>
      </xdr:spPr>
    </xdr:pic>
    <xdr:clientData/>
  </xdr:twoCellAnchor>
  <xdr:twoCellAnchor>
    <xdr:from>
      <xdr:col>0</xdr:col>
      <xdr:colOff>1165860</xdr:colOff>
      <xdr:row>5</xdr:row>
      <xdr:rowOff>83820</xdr:rowOff>
    </xdr:from>
    <xdr:to>
      <xdr:col>0</xdr:col>
      <xdr:colOff>1165860</xdr:colOff>
      <xdr:row>6</xdr:row>
      <xdr:rowOff>30480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A924065F-FBE8-C444-29FD-CFEC0878C3B4}"/>
            </a:ext>
          </a:extLst>
        </xdr:cNvPr>
        <xdr:cNvCxnSpPr/>
      </xdr:nvCxnSpPr>
      <xdr:spPr>
        <a:xfrm>
          <a:off x="1165860" y="1409700"/>
          <a:ext cx="0" cy="2286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2</xdr:col>
      <xdr:colOff>57328</xdr:colOff>
      <xdr:row>8</xdr:row>
      <xdr:rowOff>23041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4B2DA5-C681-583D-9FBC-9EAB294C4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6220"/>
          <a:ext cx="1276528" cy="1295581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1</xdr:row>
      <xdr:rowOff>15240</xdr:rowOff>
    </xdr:from>
    <xdr:to>
      <xdr:col>6</xdr:col>
      <xdr:colOff>588981</xdr:colOff>
      <xdr:row>8</xdr:row>
      <xdr:rowOff>11608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E8FC03-80C3-834F-9091-F7618DE25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6420" y="243840"/>
          <a:ext cx="2410161" cy="1276528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3</xdr:row>
      <xdr:rowOff>83820</xdr:rowOff>
    </xdr:from>
    <xdr:to>
      <xdr:col>7</xdr:col>
      <xdr:colOff>548640</xdr:colOff>
      <xdr:row>5</xdr:row>
      <xdr:rowOff>53340</xdr:rowOff>
    </xdr:to>
    <xdr:sp macro="" textlink="">
      <xdr:nvSpPr>
        <xdr:cNvPr id="5" name="Igual a 4">
          <a:extLst>
            <a:ext uri="{FF2B5EF4-FFF2-40B4-BE49-F238E27FC236}">
              <a16:creationId xmlns:a16="http://schemas.microsoft.com/office/drawing/2014/main" id="{44A29D67-7400-A262-FF76-62B9C72666A7}"/>
            </a:ext>
          </a:extLst>
        </xdr:cNvPr>
        <xdr:cNvSpPr/>
      </xdr:nvSpPr>
      <xdr:spPr>
        <a:xfrm>
          <a:off x="4335780" y="678180"/>
          <a:ext cx="480060" cy="335280"/>
        </a:xfrm>
        <a:prstGeom prst="mathEqual">
          <a:avLst>
            <a:gd name="adj1" fmla="val 23520"/>
            <a:gd name="adj2" fmla="val 2085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99060</xdr:colOff>
      <xdr:row>3</xdr:row>
      <xdr:rowOff>53340</xdr:rowOff>
    </xdr:from>
    <xdr:to>
      <xdr:col>2</xdr:col>
      <xdr:colOff>563880</xdr:colOff>
      <xdr:row>5</xdr:row>
      <xdr:rowOff>99060</xdr:rowOff>
    </xdr:to>
    <xdr:sp macro="" textlink="">
      <xdr:nvSpPr>
        <xdr:cNvPr id="6" name="Sinal de Adição 5">
          <a:extLst>
            <a:ext uri="{FF2B5EF4-FFF2-40B4-BE49-F238E27FC236}">
              <a16:creationId xmlns:a16="http://schemas.microsoft.com/office/drawing/2014/main" id="{B3A376D8-5EC7-F9E1-6144-5E6278AAC941}"/>
            </a:ext>
          </a:extLst>
        </xdr:cNvPr>
        <xdr:cNvSpPr/>
      </xdr:nvSpPr>
      <xdr:spPr>
        <a:xfrm>
          <a:off x="1318260" y="647700"/>
          <a:ext cx="464820" cy="411480"/>
        </a:xfrm>
        <a:prstGeom prst="mathPlu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333507</xdr:colOff>
      <xdr:row>5</xdr:row>
      <xdr:rowOff>129609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189B635-7CCC-8419-5D7B-4DBD52F91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594360"/>
          <a:ext cx="943107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10</xdr:row>
      <xdr:rowOff>38101</xdr:rowOff>
    </xdr:from>
    <xdr:to>
      <xdr:col>6</xdr:col>
      <xdr:colOff>67587</xdr:colOff>
      <xdr:row>12</xdr:row>
      <xdr:rowOff>45721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B5379CE-E19B-7854-CC2F-2177816EC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" y="1927861"/>
          <a:ext cx="3717567" cy="3733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6</xdr:col>
      <xdr:colOff>40715</xdr:colOff>
      <xdr:row>15</xdr:row>
      <xdr:rowOff>53341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C7B5C50-866B-A640-4B19-229B8A591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2621281"/>
          <a:ext cx="3698314" cy="236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15240</xdr:colOff>
      <xdr:row>18</xdr:row>
      <xdr:rowOff>42581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954452D-96CF-1659-6A4A-188899AF2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169920"/>
          <a:ext cx="3672840" cy="2254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0</xdr:rowOff>
    </xdr:from>
    <xdr:to>
      <xdr:col>6</xdr:col>
      <xdr:colOff>15241</xdr:colOff>
      <xdr:row>21</xdr:row>
      <xdr:rowOff>77342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2C4B903-4E64-1B4B-DF31-A24C5E45F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3718560"/>
          <a:ext cx="3672840" cy="2602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5</xdr:col>
      <xdr:colOff>600584</xdr:colOff>
      <xdr:row>36</xdr:row>
      <xdr:rowOff>137511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7883A2D-AB33-1B2E-32E8-FCEB9FA5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351020"/>
          <a:ext cx="3648584" cy="25149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324236</xdr:colOff>
      <xdr:row>8</xdr:row>
      <xdr:rowOff>181139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5CEE4C-682D-4E17-D45D-61234F432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4360"/>
          <a:ext cx="2762636" cy="1171739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6</xdr:row>
      <xdr:rowOff>60960</xdr:rowOff>
    </xdr:from>
    <xdr:to>
      <xdr:col>4</xdr:col>
      <xdr:colOff>190500</xdr:colOff>
      <xdr:row>7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C3389DE-83DF-8B9B-2AC5-F40B5D9FFD9C}"/>
            </a:ext>
          </a:extLst>
        </xdr:cNvPr>
        <xdr:cNvSpPr/>
      </xdr:nvSpPr>
      <xdr:spPr>
        <a:xfrm>
          <a:off x="914400" y="1249680"/>
          <a:ext cx="1714500" cy="3276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9</xdr:row>
      <xdr:rowOff>45720</xdr:rowOff>
    </xdr:from>
    <xdr:to>
      <xdr:col>3</xdr:col>
      <xdr:colOff>396646</xdr:colOff>
      <xdr:row>19</xdr:row>
      <xdr:rowOff>63393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C489E98-E544-E7D7-1B79-243CB00EA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28800"/>
          <a:ext cx="2225446" cy="1998873"/>
        </a:xfrm>
        <a:prstGeom prst="rect">
          <a:avLst/>
        </a:prstGeom>
      </xdr:spPr>
    </xdr:pic>
    <xdr:clientData/>
  </xdr:twoCellAnchor>
  <xdr:twoCellAnchor>
    <xdr:from>
      <xdr:col>10</xdr:col>
      <xdr:colOff>304800</xdr:colOff>
      <xdr:row>3</xdr:row>
      <xdr:rowOff>30480</xdr:rowOff>
    </xdr:from>
    <xdr:to>
      <xdr:col>10</xdr:col>
      <xdr:colOff>312420</xdr:colOff>
      <xdr:row>5</xdr:row>
      <xdr:rowOff>175260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B7E7711-AC05-7EAB-3C51-0EBEF5409083}"/>
            </a:ext>
          </a:extLst>
        </xdr:cNvPr>
        <xdr:cNvCxnSpPr/>
      </xdr:nvCxnSpPr>
      <xdr:spPr>
        <a:xfrm>
          <a:off x="6400800" y="624840"/>
          <a:ext cx="7620" cy="54102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L1" zoomScale="120" zoomScaleNormal="120" workbookViewId="0">
      <selection activeCell="S13" sqref="S13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3" t="s">
        <v>117</v>
      </c>
      <c r="O1" s="10" t="s">
        <v>160</v>
      </c>
      <c r="P1" s="11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25" t="s">
        <v>170</v>
      </c>
      <c r="S3" s="25"/>
    </row>
    <row r="4" spans="1:19" x14ac:dyDescent="0.3">
      <c r="A4" s="4" t="s">
        <v>8</v>
      </c>
      <c r="B4" t="s">
        <v>32</v>
      </c>
      <c r="C4" s="2" t="s">
        <v>34</v>
      </c>
      <c r="D4" s="14" t="s">
        <v>162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22.930555555555557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2">
        <f t="shared" ref="O4:O38" si="5">N4*Pension_Rate</f>
        <v>9126</v>
      </c>
      <c r="P4" s="12">
        <f t="shared" ref="P4:P38" si="6">Annual_Salary+Pension</f>
        <v>110526</v>
      </c>
      <c r="R4" s="17" t="s">
        <v>168</v>
      </c>
      <c r="S4" s="16">
        <f>SUM(Package)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4" t="s">
        <v>162</v>
      </c>
      <c r="E5" t="str">
        <f t="shared" si="0"/>
        <v>eric.chung@pushpin.com</v>
      </c>
      <c r="F5" s="7">
        <v>36949</v>
      </c>
      <c r="G5" s="5">
        <f t="shared" ca="1" si="1"/>
        <v>22.858333333333334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2">
        <f t="shared" si="5"/>
        <v>6327</v>
      </c>
      <c r="P5" s="12">
        <f t="shared" si="6"/>
        <v>76627</v>
      </c>
      <c r="R5" s="17" t="s">
        <v>169</v>
      </c>
      <c r="S5" s="16">
        <f>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4" t="s">
        <v>162</v>
      </c>
      <c r="E6" t="str">
        <f t="shared" si="0"/>
        <v>daniel.flanders@pushpin.com</v>
      </c>
      <c r="F6" s="7">
        <v>37510</v>
      </c>
      <c r="G6" s="5">
        <f t="shared" ca="1" si="1"/>
        <v>21.319444444444443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2">
        <f t="shared" si="5"/>
        <v>6192</v>
      </c>
      <c r="P6" s="12">
        <f t="shared" si="6"/>
        <v>74992</v>
      </c>
      <c r="R6" s="17" t="s">
        <v>165</v>
      </c>
      <c r="S6" s="15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4" t="s">
        <v>162</v>
      </c>
      <c r="E7" t="str">
        <f t="shared" si="0"/>
        <v>adam.barry@pushpin.com</v>
      </c>
      <c r="F7" s="7">
        <v>38099</v>
      </c>
      <c r="G7" s="5">
        <f t="shared" ca="1" si="1"/>
        <v>19.705555555555556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2">
        <f t="shared" si="5"/>
        <v>5328</v>
      </c>
      <c r="P7" s="12">
        <f t="shared" si="6"/>
        <v>64528</v>
      </c>
      <c r="R7" s="17" t="s">
        <v>164</v>
      </c>
      <c r="S7" s="15">
        <f>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4" t="s">
        <v>163</v>
      </c>
      <c r="E8" t="str">
        <f t="shared" si="0"/>
        <v>mary.ferris@pushpin.com</v>
      </c>
      <c r="F8" s="7">
        <v>38548</v>
      </c>
      <c r="G8" s="5">
        <f t="shared" ca="1" si="1"/>
        <v>18.475000000000001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2">
        <f t="shared" si="5"/>
        <v>5661</v>
      </c>
      <c r="P8" s="12">
        <f t="shared" si="6"/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4" t="s">
        <v>163</v>
      </c>
      <c r="E9" t="str">
        <f t="shared" si="0"/>
        <v>susan.filosa@pushpin.com</v>
      </c>
      <c r="F9" s="7">
        <v>38744</v>
      </c>
      <c r="G9" s="5">
        <f t="shared" ca="1" si="1"/>
        <v>17.941666666666666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2">
        <f t="shared" si="5"/>
        <v>5256</v>
      </c>
      <c r="P9" s="12">
        <f t="shared" si="6"/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4" t="s">
        <v>163</v>
      </c>
      <c r="E10" t="str">
        <f t="shared" si="0"/>
        <v>barbara.carlton@pushpin.com</v>
      </c>
      <c r="F10" s="7">
        <v>38798</v>
      </c>
      <c r="G10" s="5">
        <f t="shared" ca="1" si="1"/>
        <v>17.788888888888888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2">
        <f t="shared" si="5"/>
        <v>5328</v>
      </c>
      <c r="P10" s="12">
        <f t="shared" si="6"/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4" t="s">
        <v>162</v>
      </c>
      <c r="E11" t="str">
        <f t="shared" si="0"/>
        <v>nicholas.fernandes@pushpin.com</v>
      </c>
      <c r="F11" s="7">
        <v>39023</v>
      </c>
      <c r="G11" s="5">
        <f t="shared" ca="1" si="1"/>
        <v>17.177777777777777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2">
        <f t="shared" si="5"/>
        <v>4644</v>
      </c>
      <c r="P11" s="12">
        <f t="shared" si="6"/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4" t="s">
        <v>162</v>
      </c>
      <c r="E12" t="str">
        <f t="shared" si="0"/>
        <v>stevie.bacata@pushpin.com</v>
      </c>
      <c r="F12" s="7">
        <v>39551</v>
      </c>
      <c r="G12" s="5">
        <f t="shared" ca="1" si="1"/>
        <v>15.730555555555556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2">
        <f t="shared" si="5"/>
        <v>5238</v>
      </c>
      <c r="P12" s="12">
        <f t="shared" si="6"/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4" t="s">
        <v>163</v>
      </c>
      <c r="E13" t="str">
        <f t="shared" si="0"/>
        <v>janet.comuntzis@pushpin.com</v>
      </c>
      <c r="F13" s="7">
        <v>39686</v>
      </c>
      <c r="G13" s="5">
        <f t="shared" ca="1" si="1"/>
        <v>15.361111111111111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2">
        <f t="shared" si="5"/>
        <v>5022</v>
      </c>
      <c r="P13" s="12">
        <f t="shared" si="6"/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4" t="s">
        <v>162</v>
      </c>
      <c r="E14" t="str">
        <f t="shared" si="0"/>
        <v>mihael.khan@pushpin.com</v>
      </c>
      <c r="F14" s="7">
        <v>40160</v>
      </c>
      <c r="G14" s="5">
        <f t="shared" ca="1" si="1"/>
        <v>14.063888888888888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2">
        <f t="shared" si="5"/>
        <v>4995</v>
      </c>
      <c r="P14" s="12">
        <f t="shared" si="6"/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4" t="s">
        <v>163</v>
      </c>
      <c r="E15" t="str">
        <f t="shared" si="0"/>
        <v>elizabeth.chu@pushpin.com</v>
      </c>
      <c r="F15" s="7">
        <v>40220</v>
      </c>
      <c r="G15" s="5">
        <f t="shared" ca="1" si="1"/>
        <v>13.902777777777779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2">
        <f t="shared" si="5"/>
        <v>4356</v>
      </c>
      <c r="P15" s="12">
        <f t="shared" si="6"/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4" t="s">
        <v>163</v>
      </c>
      <c r="E16" t="str">
        <f t="shared" si="0"/>
        <v>samantha.chairs@pushpin.com</v>
      </c>
      <c r="F16" s="7">
        <v>40595</v>
      </c>
      <c r="G16" s="5">
        <f t="shared" ca="1" si="1"/>
        <v>12.875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2">
        <f t="shared" si="5"/>
        <v>5337</v>
      </c>
      <c r="P16" s="12">
        <f t="shared" si="6"/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4" t="s">
        <v>163</v>
      </c>
      <c r="E17" t="str">
        <f t="shared" si="0"/>
        <v>natasha.song@pushpin.com</v>
      </c>
      <c r="F17" s="7">
        <v>40713</v>
      </c>
      <c r="G17" s="5">
        <f t="shared" ca="1" si="1"/>
        <v>12.547222222222222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2">
        <f t="shared" si="5"/>
        <v>5040</v>
      </c>
      <c r="P17" s="12">
        <f t="shared" si="6"/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4" t="s">
        <v>163</v>
      </c>
      <c r="E18" t="str">
        <f t="shared" si="0"/>
        <v>uma.chaudri@pushpin.com</v>
      </c>
      <c r="F18" s="7">
        <v>40994</v>
      </c>
      <c r="G18" s="5">
        <f t="shared" ca="1" si="1"/>
        <v>11.777777777777779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2">
        <f t="shared" si="5"/>
        <v>5688</v>
      </c>
      <c r="P18" s="12">
        <f t="shared" si="6"/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4" t="s">
        <v>163</v>
      </c>
      <c r="E19" t="str">
        <f t="shared" si="0"/>
        <v>tina.desiato@pushpin.com</v>
      </c>
      <c r="F19" s="7">
        <v>41175</v>
      </c>
      <c r="G19" s="5">
        <f t="shared" ca="1" si="1"/>
        <v>11.286111111111111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2">
        <f t="shared" si="5"/>
        <v>4653</v>
      </c>
      <c r="P19" s="12">
        <f t="shared" si="6"/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4" t="s">
        <v>162</v>
      </c>
      <c r="E20" t="str">
        <f t="shared" si="0"/>
        <v>bob.decker@pushpin.com</v>
      </c>
      <c r="F20" s="7">
        <v>41210</v>
      </c>
      <c r="G20" s="5">
        <f t="shared" ca="1" si="1"/>
        <v>11.188888888888888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2">
        <f t="shared" si="5"/>
        <v>4464</v>
      </c>
      <c r="P20" s="12">
        <f t="shared" si="6"/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4" t="s">
        <v>163</v>
      </c>
      <c r="E21" t="str">
        <f t="shared" si="0"/>
        <v>sabrina.cole@pushpin.com</v>
      </c>
      <c r="F21" s="7">
        <v>41401</v>
      </c>
      <c r="G21" s="5">
        <f t="shared" ca="1" si="1"/>
        <v>10.66388888888889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2">
        <f t="shared" si="5"/>
        <v>4059</v>
      </c>
      <c r="P21" s="12">
        <f t="shared" si="6"/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4" t="s">
        <v>162</v>
      </c>
      <c r="E22" t="str">
        <f t="shared" si="0"/>
        <v>jim.chaffee@pushpin.com</v>
      </c>
      <c r="F22" s="7">
        <v>41787</v>
      </c>
      <c r="G22" s="5">
        <f t="shared" ca="1" si="1"/>
        <v>9.6055555555555561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2">
        <f t="shared" si="5"/>
        <v>3789</v>
      </c>
      <c r="P22" s="12">
        <f t="shared" si="6"/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4" t="s">
        <v>162</v>
      </c>
      <c r="E23" t="str">
        <f t="shared" si="0"/>
        <v>jim.boller@pushpin.com</v>
      </c>
      <c r="F23" s="7">
        <v>41893</v>
      </c>
      <c r="G23" s="5">
        <f t="shared" ca="1" si="1"/>
        <v>9.3194444444444446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2">
        <f t="shared" si="5"/>
        <v>5652</v>
      </c>
      <c r="P23" s="12">
        <f t="shared" si="6"/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4" t="s">
        <v>162</v>
      </c>
      <c r="E24" t="str">
        <f t="shared" si="0"/>
        <v>charlie.bui@pushpin.com</v>
      </c>
      <c r="F24" s="7">
        <v>41903</v>
      </c>
      <c r="G24" s="5">
        <f t="shared" ca="1" si="1"/>
        <v>9.2916666666666661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2">
        <f t="shared" si="5"/>
        <v>4923</v>
      </c>
      <c r="P24" s="12">
        <f t="shared" si="6"/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4" t="s">
        <v>162</v>
      </c>
      <c r="E25" t="str">
        <f t="shared" si="0"/>
        <v>connor.betts@pushpin.com</v>
      </c>
      <c r="F25" s="7">
        <v>41956</v>
      </c>
      <c r="G25" s="5">
        <f t="shared" ca="1" si="1"/>
        <v>9.1472222222222221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2">
        <f t="shared" si="5"/>
        <v>4734</v>
      </c>
      <c r="P25" s="12">
        <f t="shared" si="6"/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4" t="s">
        <v>163</v>
      </c>
      <c r="E26" t="str">
        <f t="shared" si="0"/>
        <v>anna.clark@pushpin.com</v>
      </c>
      <c r="F26" s="7">
        <v>41989</v>
      </c>
      <c r="G26" s="5">
        <f t="shared" ca="1" si="1"/>
        <v>9.0555555555555554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2">
        <f t="shared" si="5"/>
        <v>5265</v>
      </c>
      <c r="P26" s="12">
        <f t="shared" si="6"/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4" t="s">
        <v>163</v>
      </c>
      <c r="E27" t="str">
        <f t="shared" si="0"/>
        <v>aanya.zhang@pushpin.com</v>
      </c>
      <c r="F27" s="7">
        <v>42002</v>
      </c>
      <c r="G27" s="5">
        <f t="shared" ca="1" si="1"/>
        <v>9.0194444444444439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2">
        <f t="shared" si="5"/>
        <v>4185</v>
      </c>
      <c r="P27" s="12">
        <f t="shared" si="6"/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4" t="s">
        <v>162</v>
      </c>
      <c r="E28" t="str">
        <f t="shared" si="0"/>
        <v>leighton.forrest@pushpin.com</v>
      </c>
      <c r="F28" s="7">
        <v>42120</v>
      </c>
      <c r="G28" s="5">
        <f t="shared" ca="1" si="1"/>
        <v>8.6944444444444446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2">
        <f t="shared" si="5"/>
        <v>5058</v>
      </c>
      <c r="P28" s="12">
        <f t="shared" si="6"/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4" t="s">
        <v>163</v>
      </c>
      <c r="E29" t="str">
        <f t="shared" si="0"/>
        <v>alexandra.donnell@pushpin.com</v>
      </c>
      <c r="F29" s="7">
        <v>42228</v>
      </c>
      <c r="G29" s="5">
        <f t="shared" ca="1" si="1"/>
        <v>8.4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2">
        <f t="shared" si="5"/>
        <v>4941</v>
      </c>
      <c r="P29" s="12">
        <f t="shared" si="6"/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4" t="s">
        <v>162</v>
      </c>
      <c r="E30" t="str">
        <f t="shared" si="0"/>
        <v>carlos.martinez@pushpin.com</v>
      </c>
      <c r="F30" s="7">
        <v>42229</v>
      </c>
      <c r="G30" s="5">
        <f t="shared" ca="1" si="1"/>
        <v>8.3972222222222221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2">
        <f t="shared" si="5"/>
        <v>4311</v>
      </c>
      <c r="P30" s="12">
        <f t="shared" si="6"/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4" t="s">
        <v>162</v>
      </c>
      <c r="E31" t="str">
        <f t="shared" si="0"/>
        <v>peter.staples@pushpin.com</v>
      </c>
      <c r="F31" s="7">
        <v>42321</v>
      </c>
      <c r="G31" s="5">
        <f t="shared" ca="1" si="1"/>
        <v>8.1472222222222221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2">
        <f t="shared" si="5"/>
        <v>4464</v>
      </c>
      <c r="P31" s="12">
        <f t="shared" si="6"/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4" t="s">
        <v>163</v>
      </c>
      <c r="E32" t="str">
        <f t="shared" si="0"/>
        <v>radhya.senome@pushpin.com</v>
      </c>
      <c r="F32" s="7">
        <v>42324</v>
      </c>
      <c r="G32" s="5">
        <f t="shared" ca="1" si="1"/>
        <v>8.1388888888888893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2">
        <f t="shared" si="5"/>
        <v>3204</v>
      </c>
      <c r="P32" s="12">
        <f t="shared" si="6"/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4" t="s">
        <v>162</v>
      </c>
      <c r="E33" t="str">
        <f t="shared" si="0"/>
        <v>mark.ellis@pushpin.com</v>
      </c>
      <c r="F33" s="7">
        <v>42371</v>
      </c>
      <c r="G33" s="5">
        <f t="shared" ca="1" si="1"/>
        <v>8.0111111111111111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2">
        <f t="shared" si="5"/>
        <v>5265</v>
      </c>
      <c r="P33" s="12">
        <f t="shared" si="6"/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4" t="s">
        <v>163</v>
      </c>
      <c r="E34" t="str">
        <f t="shared" si="0"/>
        <v>yvette.biti@pushpin.com</v>
      </c>
      <c r="F34" s="7">
        <v>42384</v>
      </c>
      <c r="G34" s="5">
        <f t="shared" ca="1" si="1"/>
        <v>7.9749999999999996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2">
        <f t="shared" si="5"/>
        <v>4626</v>
      </c>
      <c r="P34" s="12">
        <f t="shared" si="6"/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4" t="s">
        <v>162</v>
      </c>
      <c r="E35" t="str">
        <f t="shared" si="0"/>
        <v>sean.sanders@pushpin.com</v>
      </c>
      <c r="F35" s="7">
        <v>42691</v>
      </c>
      <c r="G35" s="5">
        <f t="shared" ca="1" si="1"/>
        <v>7.1361111111111111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2">
        <f t="shared" si="5"/>
        <v>3474</v>
      </c>
      <c r="P35" s="12">
        <f t="shared" si="6"/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4" t="s">
        <v>163</v>
      </c>
      <c r="E36" t="str">
        <f t="shared" si="0"/>
        <v>phoebe.gour@pushpin.com</v>
      </c>
      <c r="F36" s="7">
        <v>42721</v>
      </c>
      <c r="G36" s="5">
        <f t="shared" ca="1" si="1"/>
        <v>7.052777777777778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2">
        <f t="shared" si="5"/>
        <v>3645</v>
      </c>
      <c r="P36" s="12">
        <f t="shared" si="6"/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4" t="s">
        <v>163</v>
      </c>
      <c r="E37" t="str">
        <f t="shared" si="0"/>
        <v>mei.wang@pushpin.com</v>
      </c>
      <c r="F37" s="7">
        <v>40188</v>
      </c>
      <c r="G37" s="5">
        <f t="shared" ca="1" si="1"/>
        <v>13.988888888888889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2">
        <f t="shared" si="5"/>
        <v>8676</v>
      </c>
      <c r="P37" s="12">
        <f t="shared" si="6"/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4" t="s">
        <v>163</v>
      </c>
      <c r="E38" t="str">
        <f t="shared" si="0"/>
        <v>elizabeth.clark@pushpin.com</v>
      </c>
      <c r="F38" s="7">
        <v>42874</v>
      </c>
      <c r="G38" s="5">
        <f t="shared" ca="1" si="1"/>
        <v>6.6305555555555555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2">
        <f t="shared" si="5"/>
        <v>3330</v>
      </c>
      <c r="P38" s="12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23"/>
  <sheetViews>
    <sheetView workbookViewId="0">
      <selection activeCell="B4" sqref="B4"/>
    </sheetView>
  </sheetViews>
  <sheetFormatPr defaultRowHeight="14.4" x14ac:dyDescent="0.3"/>
  <cols>
    <col min="1" max="1" width="34.33203125" customWidth="1"/>
    <col min="2" max="2" width="17.88671875" customWidth="1"/>
  </cols>
  <sheetData>
    <row r="1" spans="1:5" ht="23.4" x14ac:dyDescent="0.45">
      <c r="A1" s="8" t="s">
        <v>166</v>
      </c>
      <c r="E1" t="s">
        <v>179</v>
      </c>
    </row>
    <row r="2" spans="1:5" x14ac:dyDescent="0.3">
      <c r="A2" s="4"/>
    </row>
    <row r="3" spans="1:5" ht="19.8" customHeight="1" x14ac:dyDescent="0.3"/>
    <row r="4" spans="1:5" ht="63" customHeight="1" x14ac:dyDescent="0.3">
      <c r="A4" s="24" t="s">
        <v>205</v>
      </c>
    </row>
    <row r="5" spans="1:5" ht="22.35" customHeight="1" x14ac:dyDescent="0.3"/>
    <row r="6" spans="1:5" ht="22.35" customHeight="1" x14ac:dyDescent="0.3"/>
    <row r="7" spans="1:5" ht="22.35" customHeight="1" x14ac:dyDescent="0.3">
      <c r="A7" t="s">
        <v>180</v>
      </c>
      <c r="B7" t="s">
        <v>181</v>
      </c>
    </row>
    <row r="8" spans="1:5" x14ac:dyDescent="0.3">
      <c r="A8" t="s">
        <v>182</v>
      </c>
      <c r="B8" t="s">
        <v>183</v>
      </c>
    </row>
    <row r="9" spans="1:5" x14ac:dyDescent="0.3">
      <c r="A9" t="s">
        <v>5</v>
      </c>
      <c r="B9" t="s">
        <v>184</v>
      </c>
    </row>
    <row r="10" spans="1:5" x14ac:dyDescent="0.3">
      <c r="A10" t="s">
        <v>3</v>
      </c>
      <c r="B10" t="s">
        <v>185</v>
      </c>
    </row>
    <row r="11" spans="1:5" x14ac:dyDescent="0.3">
      <c r="A11" t="s">
        <v>186</v>
      </c>
      <c r="B11" t="s">
        <v>187</v>
      </c>
    </row>
    <row r="12" spans="1:5" x14ac:dyDescent="0.3">
      <c r="A12" t="s">
        <v>7</v>
      </c>
      <c r="B12" t="s">
        <v>188</v>
      </c>
    </row>
    <row r="13" spans="1:5" x14ac:dyDescent="0.3">
      <c r="A13" t="s">
        <v>2</v>
      </c>
      <c r="B13" t="s">
        <v>189</v>
      </c>
    </row>
    <row r="14" spans="1:5" x14ac:dyDescent="0.3">
      <c r="A14" t="s">
        <v>81</v>
      </c>
      <c r="B14" t="s">
        <v>190</v>
      </c>
    </row>
    <row r="15" spans="1:5" x14ac:dyDescent="0.3">
      <c r="A15" t="s">
        <v>161</v>
      </c>
      <c r="B15" t="s">
        <v>191</v>
      </c>
    </row>
    <row r="16" spans="1:5" x14ac:dyDescent="0.3">
      <c r="A16" t="s">
        <v>1</v>
      </c>
      <c r="B16" t="s">
        <v>192</v>
      </c>
    </row>
    <row r="17" spans="1:2" x14ac:dyDescent="0.3">
      <c r="A17" t="s">
        <v>193</v>
      </c>
      <c r="B17" t="s">
        <v>194</v>
      </c>
    </row>
    <row r="18" spans="1:2" x14ac:dyDescent="0.3">
      <c r="A18" t="s">
        <v>6</v>
      </c>
      <c r="B18" t="s">
        <v>195</v>
      </c>
    </row>
    <row r="19" spans="1:2" x14ac:dyDescent="0.3">
      <c r="A19" t="s">
        <v>196</v>
      </c>
      <c r="B19" t="s">
        <v>197</v>
      </c>
    </row>
    <row r="20" spans="1:2" x14ac:dyDescent="0.3">
      <c r="A20" t="s">
        <v>167</v>
      </c>
      <c r="B20" t="s">
        <v>198</v>
      </c>
    </row>
    <row r="21" spans="1:2" x14ac:dyDescent="0.3">
      <c r="A21" t="s">
        <v>199</v>
      </c>
      <c r="B21" t="s">
        <v>200</v>
      </c>
    </row>
    <row r="22" spans="1:2" x14ac:dyDescent="0.3">
      <c r="A22" t="s">
        <v>201</v>
      </c>
      <c r="B22" t="s">
        <v>202</v>
      </c>
    </row>
    <row r="23" spans="1:2" x14ac:dyDescent="0.3">
      <c r="A23" t="s">
        <v>203</v>
      </c>
      <c r="B23" t="s">
        <v>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313A-DF3E-4CA1-8DCD-B16D894A1174}">
  <sheetPr>
    <tabColor rgb="FFFF0000"/>
  </sheetPr>
  <dimension ref="A1:A23"/>
  <sheetViews>
    <sheetView tabSelected="1" topLeftCell="A6" workbookViewId="0">
      <selection activeCell="M16" sqref="M16"/>
    </sheetView>
  </sheetViews>
  <sheetFormatPr defaultRowHeight="14.4" x14ac:dyDescent="0.3"/>
  <sheetData>
    <row r="1" spans="1:1" ht="18" x14ac:dyDescent="0.35">
      <c r="A1" s="18" t="s">
        <v>171</v>
      </c>
    </row>
    <row r="10" spans="1:1" ht="15.6" x14ac:dyDescent="0.3">
      <c r="A10" s="19" t="s">
        <v>172</v>
      </c>
    </row>
    <row r="14" spans="1:1" x14ac:dyDescent="0.3">
      <c r="A14" s="20" t="s">
        <v>174</v>
      </c>
    </row>
    <row r="17" spans="1:1" x14ac:dyDescent="0.3">
      <c r="A17" s="20" t="s">
        <v>173</v>
      </c>
    </row>
    <row r="20" spans="1:1" x14ac:dyDescent="0.3">
      <c r="A20" s="20" t="s">
        <v>175</v>
      </c>
    </row>
    <row r="23" spans="1:1" ht="21" x14ac:dyDescent="0.4">
      <c r="A23" s="21" t="s">
        <v>207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7E18-1AE2-4CEF-8329-824ABCD2824C}">
  <sheetPr>
    <tabColor rgb="FFFF0000"/>
  </sheetPr>
  <dimension ref="A1:L10"/>
  <sheetViews>
    <sheetView workbookViewId="0">
      <selection activeCell="F15" sqref="F15"/>
    </sheetView>
  </sheetViews>
  <sheetFormatPr defaultRowHeight="15.6" x14ac:dyDescent="0.3"/>
  <cols>
    <col min="1" max="11" width="8.88671875" style="19"/>
    <col min="12" max="12" width="13.88671875" style="19" customWidth="1"/>
    <col min="13" max="16384" width="8.88671875" style="19"/>
  </cols>
  <sheetData>
    <row r="1" spans="1:12" x14ac:dyDescent="0.3">
      <c r="A1" s="19" t="s">
        <v>176</v>
      </c>
    </row>
    <row r="2" spans="1:12" x14ac:dyDescent="0.3">
      <c r="A2" s="22" t="str">
        <f>'Aula 4 Intervalos nomeados'!A10</f>
        <v>&gt;&gt; Para facilitar o cálculo de ''Total Package'', criemos o intervalo para ''Package''.</v>
      </c>
      <c r="J2" s="23" t="s">
        <v>178</v>
      </c>
    </row>
    <row r="3" spans="1:12" x14ac:dyDescent="0.3">
      <c r="A3" s="19" t="s">
        <v>177</v>
      </c>
    </row>
    <row r="7" spans="1:12" ht="15.6" customHeight="1" x14ac:dyDescent="0.3">
      <c r="J7" s="26" t="s">
        <v>206</v>
      </c>
      <c r="K7" s="26"/>
      <c r="L7" s="26"/>
    </row>
    <row r="8" spans="1:12" x14ac:dyDescent="0.3">
      <c r="J8" s="26"/>
      <c r="K8" s="26"/>
      <c r="L8" s="26"/>
    </row>
    <row r="9" spans="1:12" x14ac:dyDescent="0.3">
      <c r="J9" s="26"/>
      <c r="K9" s="26"/>
      <c r="L9" s="26"/>
    </row>
    <row r="10" spans="1:12" x14ac:dyDescent="0.3">
      <c r="J10" s="26"/>
      <c r="K10" s="26"/>
      <c r="L10" s="26"/>
    </row>
  </sheetData>
  <mergeCells count="1">
    <mergeCell ref="J7:L10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17</vt:i4>
      </vt:variant>
    </vt:vector>
  </HeadingPairs>
  <TitlesOfParts>
    <vt:vector size="21" baseType="lpstr">
      <vt:lpstr>Staff</vt:lpstr>
      <vt:lpstr>Stats</vt:lpstr>
      <vt:lpstr>Aula 4 Intervalos nomeados</vt:lpstr>
      <vt:lpstr>Aula 5 - Aplicar nomes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2017-06-15T06:51:11Z</dcterms:created>
  <dcterms:modified xsi:type="dcterms:W3CDTF">2024-01-06T19:07:37Z</dcterms:modified>
</cp:coreProperties>
</file>