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un/Desktop/"/>
    </mc:Choice>
  </mc:AlternateContent>
  <xr:revisionPtr revIDLastSave="0" documentId="13_ncr:1_{CA967C06-3CAC-664B-B2A7-579420B70618}" xr6:coauthVersionLast="45" xr6:coauthVersionMax="45" xr10:uidLastSave="{00000000-0000-0000-0000-000000000000}"/>
  <bookViews>
    <workbookView xWindow="0" yWindow="460" windowWidth="33600" windowHeight="19500" xr2:uid="{AE244AAE-8963-B043-82F1-2D1B9AAFB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5" i="1" l="1"/>
  <c r="R24" i="1"/>
  <c r="H34" i="1" l="1"/>
  <c r="H32" i="1"/>
  <c r="H28" i="1"/>
  <c r="H30" i="1" l="1"/>
  <c r="H31" i="1"/>
  <c r="H27" i="1"/>
  <c r="H26" i="1"/>
  <c r="I1" i="1" l="1"/>
  <c r="C16" i="1"/>
  <c r="F6" i="1"/>
  <c r="L1" i="1" l="1"/>
  <c r="O1" i="1" s="1"/>
  <c r="I3" i="1" l="1"/>
  <c r="F20" i="1"/>
  <c r="F3" i="1"/>
  <c r="F2" i="1" l="1"/>
  <c r="C11" i="1"/>
</calcChain>
</file>

<file path=xl/sharedStrings.xml><?xml version="1.0" encoding="utf-8"?>
<sst xmlns="http://schemas.openxmlformats.org/spreadsheetml/2006/main" count="61" uniqueCount="53">
  <si>
    <t>티켓</t>
    <phoneticPr fontId="1" type="noConversion"/>
  </si>
  <si>
    <t xml:space="preserve">비행기 </t>
    <phoneticPr fontId="1" type="noConversion"/>
  </si>
  <si>
    <t>아고다</t>
    <phoneticPr fontId="1" type="noConversion"/>
  </si>
  <si>
    <t>기차</t>
    <phoneticPr fontId="1" type="noConversion"/>
  </si>
  <si>
    <t>환전</t>
    <phoneticPr fontId="1" type="noConversion"/>
  </si>
  <si>
    <t>오이스터</t>
    <phoneticPr fontId="1" type="noConversion"/>
  </si>
  <si>
    <t>머플러</t>
    <phoneticPr fontId="1" type="noConversion"/>
  </si>
  <si>
    <t>2000유로인출</t>
    <phoneticPr fontId="1" type="noConversion"/>
  </si>
  <si>
    <t>비자신청비</t>
    <phoneticPr fontId="1" type="noConversion"/>
  </si>
  <si>
    <t>맥도날드</t>
    <phoneticPr fontId="1" type="noConversion"/>
  </si>
  <si>
    <t>도미노</t>
    <phoneticPr fontId="1" type="noConversion"/>
  </si>
  <si>
    <t>넷플릭스</t>
    <phoneticPr fontId="1" type="noConversion"/>
  </si>
  <si>
    <t>카타르</t>
    <phoneticPr fontId="1" type="noConversion"/>
  </si>
  <si>
    <t>교통카드</t>
    <phoneticPr fontId="1" type="noConversion"/>
  </si>
  <si>
    <t>성경</t>
    <phoneticPr fontId="1" type="noConversion"/>
  </si>
  <si>
    <t>버스</t>
    <phoneticPr fontId="1" type="noConversion"/>
  </si>
  <si>
    <t>룸서비스</t>
    <phoneticPr fontId="1" type="noConversion"/>
  </si>
  <si>
    <t>520유로인출</t>
    <phoneticPr fontId="1" type="noConversion"/>
  </si>
  <si>
    <t>보다폰</t>
    <phoneticPr fontId="1" type="noConversion"/>
  </si>
  <si>
    <t>장</t>
    <phoneticPr fontId="1" type="noConversion"/>
  </si>
  <si>
    <t>폰</t>
    <phoneticPr fontId="1" type="noConversion"/>
  </si>
  <si>
    <t>합계</t>
    <phoneticPr fontId="1" type="noConversion"/>
  </si>
  <si>
    <t>숙박</t>
    <phoneticPr fontId="1" type="noConversion"/>
  </si>
  <si>
    <t>8월 방값</t>
    <phoneticPr fontId="1" type="noConversion"/>
  </si>
  <si>
    <t>보증금</t>
    <phoneticPr fontId="1" type="noConversion"/>
  </si>
  <si>
    <t>총 예산 유로</t>
    <phoneticPr fontId="1" type="noConversion"/>
  </si>
  <si>
    <t>9월 방값</t>
    <phoneticPr fontId="1" type="noConversion"/>
  </si>
  <si>
    <t>빌</t>
    <phoneticPr fontId="1" type="noConversion"/>
  </si>
  <si>
    <t>교통</t>
    <phoneticPr fontId="1" type="noConversion"/>
  </si>
  <si>
    <t>쇼핑</t>
    <phoneticPr fontId="1" type="noConversion"/>
  </si>
  <si>
    <t>통신</t>
    <phoneticPr fontId="1" type="noConversion"/>
  </si>
  <si>
    <t>여가</t>
    <phoneticPr fontId="1" type="noConversion"/>
  </si>
  <si>
    <t>외식</t>
    <phoneticPr fontId="1" type="noConversion"/>
  </si>
  <si>
    <t>기타</t>
    <phoneticPr fontId="1" type="noConversion"/>
  </si>
  <si>
    <t>지출</t>
    <phoneticPr fontId="1" type="noConversion"/>
  </si>
  <si>
    <t>남은돈</t>
    <phoneticPr fontId="1" type="noConversion"/>
  </si>
  <si>
    <t xml:space="preserve">통신 </t>
    <phoneticPr fontId="1" type="noConversion"/>
  </si>
  <si>
    <t>hair cut</t>
    <phoneticPr fontId="1" type="noConversion"/>
  </si>
  <si>
    <t>9월 빌</t>
    <phoneticPr fontId="1" type="noConversion"/>
  </si>
  <si>
    <t>9/26 - 10/4</t>
    <phoneticPr fontId="1" type="noConversion"/>
  </si>
  <si>
    <t>1차</t>
    <phoneticPr fontId="1" type="noConversion"/>
  </si>
  <si>
    <t>2차</t>
    <phoneticPr fontId="1" type="noConversion"/>
  </si>
  <si>
    <t>레이첼</t>
    <phoneticPr fontId="1" type="noConversion"/>
  </si>
  <si>
    <t>다은엄청취한</t>
    <phoneticPr fontId="1" type="noConversion"/>
  </si>
  <si>
    <t>화</t>
    <phoneticPr fontId="1" type="noConversion"/>
  </si>
  <si>
    <t>수</t>
    <phoneticPr fontId="1" type="noConversion"/>
  </si>
  <si>
    <t>금</t>
    <phoneticPr fontId="1" type="noConversion"/>
  </si>
  <si>
    <t>야스랑논날</t>
    <phoneticPr fontId="1" type="noConversion"/>
  </si>
  <si>
    <t>너랑나</t>
    <phoneticPr fontId="1" type="noConversion"/>
  </si>
  <si>
    <t>너랑나 그녀</t>
    <phoneticPr fontId="1" type="noConversion"/>
  </si>
  <si>
    <t>서</t>
    <phoneticPr fontId="1" type="noConversion"/>
  </si>
  <si>
    <t>윤</t>
    <phoneticPr fontId="1" type="noConversion"/>
  </si>
  <si>
    <t>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</si>
</sst>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₩&quot;#,##0"/>
    <numFmt numFmtId="177" formatCode="m&quot;월&quot;\ d&quot;일&quot;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52DC-62CD-3F4F-9BCC-B6E14728FF8C}">
  <dimension ref="A1:AD34"/>
  <sheetViews>
    <sheetView tabSelected="1" topLeftCell="B1" workbookViewId="0">
      <selection activeCell="R26" sqref="R26"/>
    </sheetView>
  </sheetViews>
  <sheetFormatPr baseColWidth="10" defaultRowHeight="18"/>
  <cols>
    <col min="10" max="10" width="3.42578125" customWidth="1"/>
    <col min="13" max="13" width="2" customWidth="1"/>
    <col min="16" max="16" width="1.85546875" customWidth="1"/>
    <col min="19" max="19" width="2.140625" customWidth="1"/>
    <col min="22" max="22" width="1.7109375" customWidth="1"/>
    <col min="25" max="25" width="2.28515625" customWidth="1"/>
    <col min="28" max="28" width="2.28515625" customWidth="1"/>
  </cols>
  <sheetData>
    <row r="1" spans="1:30">
      <c r="H1" t="s">
        <v>25</v>
      </c>
      <c r="I1">
        <f>2520+E5</f>
        <v>3643.85</v>
      </c>
      <c r="K1" t="s">
        <v>34</v>
      </c>
      <c r="L1">
        <f>I3+L3+O3+R3+U3+X3+AA3+AD3</f>
        <v>2514.1</v>
      </c>
      <c r="N1" t="s">
        <v>35</v>
      </c>
      <c r="O1">
        <f>I1-L1</f>
        <v>1129.75</v>
      </c>
    </row>
    <row r="2" spans="1:30">
      <c r="B2" t="s">
        <v>0</v>
      </c>
      <c r="C2" s="1">
        <v>379493</v>
      </c>
      <c r="D2" s="1"/>
      <c r="E2" s="1" t="s">
        <v>7</v>
      </c>
      <c r="F2" s="1">
        <f>688305+688305+687057+700000</f>
        <v>2763667</v>
      </c>
    </row>
    <row r="3" spans="1:30">
      <c r="B3" t="s">
        <v>1</v>
      </c>
      <c r="C3" s="1">
        <v>112330</v>
      </c>
      <c r="D3" s="1"/>
      <c r="E3" s="1" t="s">
        <v>17</v>
      </c>
      <c r="F3" s="1">
        <f>676785+30550</f>
        <v>707335</v>
      </c>
      <c r="H3" t="s">
        <v>22</v>
      </c>
      <c r="I3">
        <f>SUM(I4:I7)</f>
        <v>1165</v>
      </c>
      <c r="K3" t="s">
        <v>28</v>
      </c>
      <c r="L3">
        <v>212.2</v>
      </c>
      <c r="N3" t="s">
        <v>29</v>
      </c>
      <c r="O3">
        <v>151.80000000000001</v>
      </c>
      <c r="Q3" t="s">
        <v>30</v>
      </c>
      <c r="R3">
        <v>45</v>
      </c>
      <c r="T3" t="s">
        <v>19</v>
      </c>
      <c r="U3">
        <v>184.17</v>
      </c>
      <c r="W3" t="s">
        <v>31</v>
      </c>
      <c r="X3">
        <v>375.98</v>
      </c>
      <c r="Z3" t="s">
        <v>32</v>
      </c>
      <c r="AA3">
        <v>333.95</v>
      </c>
      <c r="AC3" t="s">
        <v>33</v>
      </c>
      <c r="AD3">
        <v>46</v>
      </c>
    </row>
    <row r="4" spans="1:30">
      <c r="B4" t="s">
        <v>2</v>
      </c>
      <c r="C4" s="1">
        <v>5175</v>
      </c>
      <c r="D4" s="1"/>
      <c r="E4" s="1" t="s">
        <v>8</v>
      </c>
      <c r="F4" s="1">
        <v>411803</v>
      </c>
      <c r="H4" t="s">
        <v>24</v>
      </c>
      <c r="I4">
        <v>500</v>
      </c>
    </row>
    <row r="5" spans="1:30">
      <c r="B5" t="s">
        <v>3</v>
      </c>
      <c r="C5" s="1">
        <v>48676</v>
      </c>
      <c r="D5" s="1"/>
      <c r="E5">
        <v>1123.8499999999999</v>
      </c>
      <c r="F5">
        <v>1490010</v>
      </c>
      <c r="H5" t="s">
        <v>23</v>
      </c>
      <c r="I5">
        <v>145</v>
      </c>
    </row>
    <row r="6" spans="1:30">
      <c r="A6">
        <v>60</v>
      </c>
      <c r="B6" t="s">
        <v>4</v>
      </c>
      <c r="C6" s="1">
        <v>93923</v>
      </c>
      <c r="D6" s="1"/>
      <c r="F6" s="1">
        <f>SUM(F2:F5)</f>
        <v>5372815</v>
      </c>
      <c r="H6" t="s">
        <v>26</v>
      </c>
      <c r="I6">
        <v>500</v>
      </c>
    </row>
    <row r="7" spans="1:30">
      <c r="B7" t="s">
        <v>3</v>
      </c>
      <c r="C7" s="1">
        <v>19032</v>
      </c>
      <c r="D7" s="1"/>
      <c r="E7" s="1"/>
      <c r="F7" s="1"/>
      <c r="H7" t="s">
        <v>38</v>
      </c>
      <c r="I7">
        <v>20</v>
      </c>
    </row>
    <row r="8" spans="1:30">
      <c r="B8" t="s">
        <v>5</v>
      </c>
      <c r="C8" s="1">
        <v>22624</v>
      </c>
      <c r="D8" s="1"/>
      <c r="E8" s="1"/>
      <c r="F8" s="1"/>
    </row>
    <row r="9" spans="1:30">
      <c r="A9">
        <v>30</v>
      </c>
      <c r="B9" t="s">
        <v>4</v>
      </c>
      <c r="C9" s="1">
        <v>48933</v>
      </c>
      <c r="D9" s="1"/>
      <c r="E9" s="1" t="s">
        <v>9</v>
      </c>
      <c r="F9" s="1">
        <v>7799</v>
      </c>
    </row>
    <row r="10" spans="1:30">
      <c r="B10" t="s">
        <v>6</v>
      </c>
      <c r="C10" s="1">
        <v>5779</v>
      </c>
      <c r="D10" s="1"/>
      <c r="E10" s="1" t="s">
        <v>10</v>
      </c>
      <c r="F10" s="1">
        <v>15537</v>
      </c>
    </row>
    <row r="11" spans="1:30">
      <c r="C11" s="1">
        <f>SUM(C2:C10)</f>
        <v>735965</v>
      </c>
      <c r="D11" s="1"/>
      <c r="E11" s="1" t="s">
        <v>11</v>
      </c>
      <c r="F11" s="1">
        <v>12000</v>
      </c>
    </row>
    <row r="12" spans="1:30">
      <c r="C12" s="1"/>
      <c r="D12" s="1"/>
      <c r="E12" s="1" t="s">
        <v>12</v>
      </c>
      <c r="F12" s="1">
        <v>37827</v>
      </c>
      <c r="N12" t="s">
        <v>42</v>
      </c>
      <c r="O12" t="s">
        <v>44</v>
      </c>
    </row>
    <row r="13" spans="1:30">
      <c r="C13" s="1"/>
      <c r="D13" s="1"/>
      <c r="E13" s="1" t="s">
        <v>13</v>
      </c>
      <c r="F13" s="1">
        <v>60800</v>
      </c>
      <c r="N13" t="s">
        <v>40</v>
      </c>
      <c r="O13">
        <v>8.99</v>
      </c>
    </row>
    <row r="14" spans="1:30">
      <c r="C14" s="1"/>
      <c r="D14" s="1"/>
      <c r="E14" s="1" t="s">
        <v>14</v>
      </c>
      <c r="F14" s="1">
        <v>19950</v>
      </c>
      <c r="N14" t="s">
        <v>41</v>
      </c>
      <c r="O14">
        <v>6</v>
      </c>
    </row>
    <row r="15" spans="1:30">
      <c r="C15" s="1"/>
      <c r="D15" s="1"/>
      <c r="E15" s="1" t="s">
        <v>15</v>
      </c>
      <c r="F15" s="1">
        <v>32500</v>
      </c>
      <c r="O15">
        <v>5</v>
      </c>
    </row>
    <row r="16" spans="1:30">
      <c r="B16" t="s">
        <v>21</v>
      </c>
      <c r="C16" s="1">
        <f>SUM(C11,F6,F20)</f>
        <v>6506241</v>
      </c>
      <c r="D16" s="1"/>
      <c r="E16" s="1" t="s">
        <v>16</v>
      </c>
      <c r="F16" s="1">
        <v>25347</v>
      </c>
      <c r="Q16" t="s">
        <v>43</v>
      </c>
      <c r="R16" t="s">
        <v>45</v>
      </c>
      <c r="T16">
        <v>8.98</v>
      </c>
      <c r="U16" t="s">
        <v>48</v>
      </c>
      <c r="W16">
        <v>12</v>
      </c>
      <c r="X16" t="s">
        <v>49</v>
      </c>
    </row>
    <row r="17" spans="3:20">
      <c r="C17" s="1"/>
      <c r="D17" s="1"/>
      <c r="E17" s="1" t="s">
        <v>18</v>
      </c>
      <c r="F17" s="1">
        <v>6735</v>
      </c>
    </row>
    <row r="18" spans="3:20">
      <c r="C18" s="1"/>
      <c r="D18" s="1"/>
      <c r="E18" s="1" t="s">
        <v>19</v>
      </c>
      <c r="F18" s="1">
        <v>18886</v>
      </c>
      <c r="Q18" t="s">
        <v>47</v>
      </c>
      <c r="R18" t="s">
        <v>46</v>
      </c>
      <c r="T18">
        <v>14.99</v>
      </c>
    </row>
    <row r="19" spans="3:20">
      <c r="C19" s="1"/>
      <c r="D19" s="1"/>
      <c r="E19" s="1" t="s">
        <v>20</v>
      </c>
      <c r="F19" s="1">
        <v>160080</v>
      </c>
    </row>
    <row r="20" spans="3:20">
      <c r="E20" s="1"/>
      <c r="F20" s="1">
        <f>SUM(F9:F19)</f>
        <v>397461</v>
      </c>
    </row>
    <row r="23" spans="3:20">
      <c r="Q23" t="s">
        <v>52</v>
      </c>
      <c r="R23">
        <v>5</v>
      </c>
    </row>
    <row r="24" spans="3:20">
      <c r="Q24" t="s">
        <v>51</v>
      </c>
      <c r="R24">
        <f>4+5</f>
        <v>9</v>
      </c>
    </row>
    <row r="25" spans="3:20">
      <c r="E25" t="s">
        <v>39</v>
      </c>
      <c r="Q25" t="s">
        <v>50</v>
      </c>
      <c r="R25">
        <f>5+4.5+4+5-12</f>
        <v>6.5</v>
      </c>
    </row>
    <row r="26" spans="3:20">
      <c r="E26" t="s">
        <v>22</v>
      </c>
      <c r="F26">
        <v>500</v>
      </c>
      <c r="H26">
        <f>500</f>
        <v>500</v>
      </c>
      <c r="I26" s="2"/>
    </row>
    <row r="27" spans="3:20">
      <c r="E27" t="s">
        <v>27</v>
      </c>
      <c r="F27">
        <v>20</v>
      </c>
      <c r="H27">
        <f>20</f>
        <v>20</v>
      </c>
      <c r="I27" s="2"/>
    </row>
    <row r="28" spans="3:20">
      <c r="E28" t="s">
        <v>28</v>
      </c>
      <c r="F28">
        <v>80</v>
      </c>
      <c r="H28">
        <f>10+31.09</f>
        <v>41.09</v>
      </c>
    </row>
    <row r="29" spans="3:20">
      <c r="E29" t="s">
        <v>36</v>
      </c>
      <c r="F29">
        <v>20</v>
      </c>
    </row>
    <row r="30" spans="3:20">
      <c r="E30" t="s">
        <v>19</v>
      </c>
      <c r="F30">
        <v>100</v>
      </c>
      <c r="H30">
        <f>4.96+0.59+28.75+7.25+16.03+3.48+1.75+2.75</f>
        <v>65.56</v>
      </c>
    </row>
    <row r="31" spans="3:20">
      <c r="E31" t="s">
        <v>32</v>
      </c>
      <c r="F31">
        <v>80</v>
      </c>
      <c r="H31">
        <f>8.7+6.6+3.29+5.1</f>
        <v>23.689999999999998</v>
      </c>
    </row>
    <row r="32" spans="3:20">
      <c r="E32" t="s">
        <v>31</v>
      </c>
      <c r="H32">
        <f>5.72+10+5.65+6+9.85+2.65+12+16.2</f>
        <v>68.069999999999993</v>
      </c>
    </row>
    <row r="33" spans="8:9">
      <c r="H33">
        <v>14</v>
      </c>
      <c r="I33" t="s">
        <v>37</v>
      </c>
    </row>
    <row r="34" spans="8:9">
      <c r="H34">
        <f>SUM(H26:H33)</f>
        <v>732.41000000000008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변상현</dc:creator>
  <cp:lastModifiedBy>변상현</cp:lastModifiedBy>
  <dcterms:created xsi:type="dcterms:W3CDTF">2019-09-07T10:42:14Z</dcterms:created>
  <dcterms:modified xsi:type="dcterms:W3CDTF">2019-10-14T17:16:10Z</dcterms:modified>
</cp:coreProperties>
</file>