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Taranis\Desktop\Projeto Solar Higor\v1.5\Diagramas\micro\"/>
    </mc:Choice>
  </mc:AlternateContent>
  <xr:revisionPtr revIDLastSave="0" documentId="13_ncr:1_{37476CAE-8198-4676-9D1D-24EC74770B41}" xr6:coauthVersionLast="47" xr6:coauthVersionMax="47" xr10:uidLastSave="{00000000-0000-0000-0000-000000000000}"/>
  <bookViews>
    <workbookView xWindow="20370" yWindow="-120" windowWidth="21840" windowHeight="13140" tabRatio="570" xr2:uid="{00000000-000D-0000-FFFF-FFFF00000000}"/>
  </bookViews>
  <sheets>
    <sheet name="diagrama" sheetId="1" r:id="rId1"/>
  </sheets>
  <definedNames>
    <definedName name="_line_mod2">diagrama!$U$46</definedName>
    <definedName name="_xlnm.Print_Area" localSheetId="0">diagrama!$A$1:$AU$133</definedName>
    <definedName name="BI">#NAME?</definedName>
    <definedName name="bifasico">#REF!</definedName>
    <definedName name="bipa">#NAME?</definedName>
    <definedName name="branco">#REF!</definedName>
    <definedName name="CA1P">#REF!</definedName>
    <definedName name="CA2P">#REF!</definedName>
    <definedName name="CA3P">#REF!</definedName>
    <definedName name="categoriaca">#NAME?</definedName>
    <definedName name="CC1P">#REF!</definedName>
    <definedName name="CC2P">#REF!</definedName>
    <definedName name="CC3P">#REF!</definedName>
    <definedName name="chavesecc">#REF!</definedName>
    <definedName name="conexao111a">IF(AND(#REF!=3,#REF!=3),branco,#REF!)</definedName>
    <definedName name="conexao11a">IF(AND(#REF!=2,#REF!=2),branco,#REF!)</definedName>
    <definedName name="conexao12a">IF(AND(#REF!=2,#REF!=3),branco,#REF!)</definedName>
    <definedName name="djposte">IF(#REF!=1,#REF!,IF(#REF!=2,#REF!,#REF!))</definedName>
    <definedName name="djstringca">#REF!</definedName>
    <definedName name="famo">#REF!</definedName>
    <definedName name="fase_poste">IF(#REF!=1,"monopolar",IF(#REF!=2,"bipolar","tripolar"))</definedName>
    <definedName name="fases_poste">IF(#REF!=1,#REF!,IF(#REF!=2,#REF!,IF(#REF!=3,#REF!,"")))</definedName>
    <definedName name="fases_stringca">IF(#REF!=1,famo,IF(#REF!=2,bifasico,trifasico))</definedName>
    <definedName name="FFbi">#NAME?</definedName>
    <definedName name="FFFtri">#NAME?</definedName>
    <definedName name="FMONO">#NAME?</definedName>
    <definedName name="imagens">#NAME?</definedName>
    <definedName name="integrada">IF(#REF!="Sim",#REF!,#REF!)</definedName>
    <definedName name="inversor">IF(#REF!=1,IF(#REF!=2,#REF!,#REF!),IF(#REF!=4,#REF!,#REF!))</definedName>
    <definedName name="linhacc">IF(#REF!="Sim",#REF!,#REF!)</definedName>
    <definedName name="modulo1">IF(#REF!=1,modulofv,branco)</definedName>
    <definedName name="modulo10">IF(#REF!=1,modulofv,branco)</definedName>
    <definedName name="modulo11">IF(#REF!=1,modulofv,branco)</definedName>
    <definedName name="modulo12">IF(#REF!=1,modulofv,branco)</definedName>
    <definedName name="modulo2">IF(#REF!=1,modulofv,branco)</definedName>
    <definedName name="modulo3">IF(#REF!=1,modulofv,branco)</definedName>
    <definedName name="modulo5">IF(#REF!=1,modulofv,branco)</definedName>
    <definedName name="modulo6">IF(#REF!=1,modulofv,branco)</definedName>
    <definedName name="modulo7">IF(#REF!=1,modulofv,branco)</definedName>
    <definedName name="modulo8">IF(#REF!=1,modulofv,branco)</definedName>
    <definedName name="modulo9">IF(#REF!=1,modulofv,branco)</definedName>
    <definedName name="modulofv">#REF!</definedName>
    <definedName name="MONO">#NAME?</definedName>
    <definedName name="monofa">#REF!</definedName>
    <definedName name="monofasico">#REF!</definedName>
    <definedName name="monopa">#NAME?</definedName>
    <definedName name="neutro">#REF!</definedName>
    <definedName name="padrao">#NAME?</definedName>
    <definedName name="PE1P">#REF!</definedName>
    <definedName name="PE2P">#REF!</definedName>
    <definedName name="PE3P">#REF!</definedName>
    <definedName name="polo_stringCA">IF(#REF!=#REF!,CA1P,IF(#REF!=#REF!,CA2P,CA3P))</definedName>
    <definedName name="Potência_Inversor">#REF!*#REF!</definedName>
    <definedName name="Potencia_modulo">(#REF!*#REF!)/1000</definedName>
    <definedName name="seccionadoraoff">IF(#REF!="SIM",#REF!,#REF!)</definedName>
    <definedName name="seccionadoraon">IF(#REF!="SIM",#REF!,#REF!)</definedName>
    <definedName name="tapaCC">IF(#REF!="Sim",#REF!,#REF!)</definedName>
    <definedName name="tapafio1">IF(#REF!=1,#REF!,branco)</definedName>
    <definedName name="tapafio10">IF(#REF!=1,#REF!,branco)</definedName>
    <definedName name="tapafio11">IF(#REF!=1,#REF!,branco)</definedName>
    <definedName name="tapafio12">IF(#REF!=1,#REF!,branco)</definedName>
    <definedName name="tapafio2">IF(#REF!=1,#REF!,branco)</definedName>
    <definedName name="tapafio3">IF(#REF!=1,#REF!,branco)</definedName>
    <definedName name="tapafio5">IF(#REF!=1,#REF!,branco)</definedName>
    <definedName name="tapafio6">IF(#REF!=1,#REF!,branco)</definedName>
    <definedName name="tapafio7">IF(#REF!=1,#REF!,branco)</definedName>
    <definedName name="tapafio8">IF(#REF!=1,#REF!,branco)</definedName>
    <definedName name="tapafio9">IF(#REF!=1,#REF!,branco)</definedName>
    <definedName name="terra">#REF!</definedName>
    <definedName name="TRI">#NAME?</definedName>
    <definedName name="trifasico">#REF!</definedName>
    <definedName name="tripa">#NAME?</definedName>
    <definedName name="umdois">#REF!</definedName>
    <definedName name="umum">#REF!</definedName>
    <definedName name="umumdois">#REF!</definedName>
    <definedName name="umumum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52" i="1" l="1"/>
  <c r="AZ70" i="1"/>
  <c r="BE47" i="1"/>
  <c r="BE46" i="1"/>
  <c r="BE45" i="1"/>
  <c r="BB47" i="1"/>
  <c r="BB46" i="1"/>
  <c r="BB45" i="1"/>
  <c r="BE66" i="1"/>
  <c r="BE65" i="1"/>
  <c r="BE60" i="1"/>
  <c r="BE55" i="1"/>
  <c r="BF54" i="1"/>
  <c r="BE54" i="1"/>
  <c r="BE44" i="1"/>
  <c r="BB44" i="1"/>
  <c r="BE41" i="1"/>
  <c r="BE38" i="1"/>
  <c r="BE37" i="1"/>
  <c r="BE34" i="1"/>
  <c r="BE33" i="1"/>
  <c r="BE32" i="1"/>
  <c r="BC32" i="1"/>
  <c r="BB32" i="1"/>
  <c r="BF28" i="1"/>
  <c r="BE28" i="1"/>
  <c r="BE27" i="1"/>
  <c r="BF25" i="1"/>
  <c r="BE25" i="1"/>
  <c r="BE23" i="1"/>
  <c r="BE22" i="1"/>
  <c r="BE20" i="1"/>
  <c r="BE17" i="1"/>
  <c r="BE15" i="1"/>
  <c r="BE14" i="1"/>
  <c r="BE13" i="1"/>
  <c r="BE12" i="1"/>
  <c r="BE10" i="1"/>
  <c r="BE7" i="1"/>
  <c r="BE6" i="1"/>
</calcChain>
</file>

<file path=xl/sharedStrings.xml><?xml version="1.0" encoding="utf-8"?>
<sst xmlns="http://schemas.openxmlformats.org/spreadsheetml/2006/main" count="104" uniqueCount="84">
  <si>
    <t xml:space="preserve"> </t>
  </si>
  <si>
    <t/>
  </si>
  <si>
    <t>Nome</t>
  </si>
  <si>
    <t>HIGOR PIMENTEL</t>
  </si>
  <si>
    <t>Rua</t>
  </si>
  <si>
    <t>DAS TORRES</t>
  </si>
  <si>
    <t>Numero</t>
  </si>
  <si>
    <t>Bairro</t>
  </si>
  <si>
    <t>SAO JUDAS</t>
  </si>
  <si>
    <t>Cidade</t>
  </si>
  <si>
    <t>SUMARÉ</t>
  </si>
  <si>
    <t>Estado</t>
  </si>
  <si>
    <t>SP</t>
  </si>
  <si>
    <t>CEP</t>
  </si>
  <si>
    <t>Tensão de atendimento</t>
  </si>
  <si>
    <t>220/380</t>
  </si>
  <si>
    <t>Concessionaria</t>
  </si>
  <si>
    <t>EDP SP</t>
  </si>
  <si>
    <t>Sistema CC integrado ?</t>
  </si>
  <si>
    <t>NÃO</t>
  </si>
  <si>
    <t>String box CC</t>
  </si>
  <si>
    <t>Tensão (V)</t>
  </si>
  <si>
    <t>Chave seccionadora</t>
  </si>
  <si>
    <t>Corrente (A)</t>
  </si>
  <si>
    <t>Quantidade</t>
  </si>
  <si>
    <t>Corrente (kA)</t>
  </si>
  <si>
    <t>DPS</t>
  </si>
  <si>
    <t>Disjuntor</t>
  </si>
  <si>
    <t>String box CA</t>
  </si>
  <si>
    <t>Polos</t>
  </si>
  <si>
    <t>Bipolar</t>
  </si>
  <si>
    <t>Neutro</t>
  </si>
  <si>
    <t>bitola da string CA</t>
  </si>
  <si>
    <t>Cabo</t>
  </si>
  <si>
    <t>tipo de cabo da string  CA</t>
  </si>
  <si>
    <t>EPR/XLPE 90º</t>
  </si>
  <si>
    <t>Fase</t>
  </si>
  <si>
    <t>Poste</t>
  </si>
  <si>
    <t xml:space="preserve">Tipo </t>
  </si>
  <si>
    <t>CABO</t>
  </si>
  <si>
    <t>Diametro (mm)</t>
  </si>
  <si>
    <t>Projetista</t>
  </si>
  <si>
    <t>Danilo Soares Costa</t>
  </si>
  <si>
    <t xml:space="preserve">Marca </t>
  </si>
  <si>
    <t>marca modulo</t>
  </si>
  <si>
    <t>Módulo</t>
  </si>
  <si>
    <t>Mordelo</t>
  </si>
  <si>
    <t>modelo modulo</t>
  </si>
  <si>
    <t>Potencia (W)</t>
  </si>
  <si>
    <t>marca inversor</t>
  </si>
  <si>
    <t>Inversor</t>
  </si>
  <si>
    <t>modelo inversor</t>
  </si>
  <si>
    <t>Nº de entrada</t>
  </si>
  <si>
    <t>Nº de mppt</t>
  </si>
  <si>
    <t>Potencia (kW)</t>
  </si>
  <si>
    <t>Potência de Geração</t>
  </si>
  <si>
    <t>qtd_mod_entrada1</t>
  </si>
  <si>
    <t>qtd_mod_entrada2</t>
  </si>
  <si>
    <t>qtd_mod_entrada3</t>
  </si>
  <si>
    <t>qtd_mod_entrada4</t>
  </si>
  <si>
    <t>Corrente_Max_dps_cc</t>
  </si>
  <si>
    <t>Corrente_Max_dps_ca</t>
  </si>
  <si>
    <t>TensaoDPScc</t>
  </si>
  <si>
    <t>TensaoDPSca</t>
  </si>
  <si>
    <t>POTENCIA DE GERACAO</t>
  </si>
  <si>
    <t>TRATADO</t>
  </si>
  <si>
    <t>Diametro Cabo - Modulos</t>
  </si>
  <si>
    <t>TIPO de caixa</t>
  </si>
  <si>
    <t>CM-3</t>
  </si>
  <si>
    <t>Qtd DPS</t>
  </si>
  <si>
    <t>DPS Poste</t>
  </si>
  <si>
    <t>Corrente In</t>
  </si>
  <si>
    <t>Corrente Imax</t>
  </si>
  <si>
    <t>MONOPOLAR</t>
  </si>
  <si>
    <t>R</t>
  </si>
  <si>
    <t>BIPOLAR</t>
  </si>
  <si>
    <t>R - S</t>
  </si>
  <si>
    <t>TRIPOLAR</t>
  </si>
  <si>
    <t>R - S - T</t>
  </si>
  <si>
    <t>NEUTRO</t>
  </si>
  <si>
    <t>N</t>
  </si>
  <si>
    <t>TERRA</t>
  </si>
  <si>
    <t>PE</t>
  </si>
  <si>
    <t>1 /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</si>
</sst>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2"/>
      <color theme="0"/>
      <name val="Arial"/>
      <family val="2"/>
    </font>
    <font>
      <sz val="12"/>
      <color theme="7" tint="-0.249977111117893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/>
    <xf numFmtId="0" fontId="0" fillId="0" borderId="0" xfId="0" quotePrefix="1"/>
    <xf numFmtId="0" fontId="6" fillId="0" borderId="0" xfId="0" applyFont="1" applyBorder="1" applyAlignme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5" borderId="0" xfId="0" applyFill="1" applyAlignment="1">
      <alignment horizontal="center"/>
    </xf>
    <xf numFmtId="0" fontId="0" fillId="0" borderId="13" xfId="0" applyBorder="1" applyAlignment="1">
      <alignment horizontal="center"/>
    </xf>
    <xf numFmtId="49" fontId="0" fillId="0" borderId="14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46</xdr:col>
      <xdr:colOff>463378</xdr:colOff>
      <xdr:row>131</xdr:row>
      <xdr:rowOff>77230</xdr:rowOff>
    </xdr:to>
    <xdr:sp macro="" textlink="">
      <xdr:nvSpPr>
        <xdr:cNvPr id="3" name="Quadr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95250" y="66675"/>
          <a:ext cx="36228466" cy="24234947"/>
        </a:xfrm>
        <a:prstGeom prst="frame">
          <a:avLst>
            <a:gd name="adj1" fmla="val 872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>
            <a:solidFill>
              <a:schemeClr val="tx1"/>
            </a:solidFill>
          </a:endParaRPr>
        </a:p>
      </xdr:txBody>
    </xdr:sp>
    <xdr:clientData/>
  </xdr:twoCellAnchor>
  <xdr:oneCellAnchor>
    <xdr:from>
      <xdr:col>12</xdr:col>
      <xdr:colOff>315708</xdr:colOff>
      <xdr:row>55</xdr:row>
      <xdr:rowOff>8638</xdr:rowOff>
    </xdr:from>
    <xdr:ext cx="262636" cy="23258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 bwMode="auto">
        <a:xfrm>
          <a:off x="9833381" y="10486138"/>
          <a:ext cx="262636" cy="23258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CA</a:t>
          </a:r>
          <a:endParaRPr/>
        </a:p>
      </xdr:txBody>
    </xdr:sp>
    <xdr:clientData/>
  </xdr:oneCellAnchor>
  <xdr:twoCellAnchor>
    <xdr:from>
      <xdr:col>0</xdr:col>
      <xdr:colOff>446844</xdr:colOff>
      <xdr:row>24</xdr:row>
      <xdr:rowOff>127181</xdr:rowOff>
    </xdr:from>
    <xdr:to>
      <xdr:col>3</xdr:col>
      <xdr:colOff>109690</xdr:colOff>
      <xdr:row>40</xdr:row>
      <xdr:rowOff>94924</xdr:rowOff>
    </xdr:to>
    <xdr:grpSp>
      <xdr:nvGrpSpPr>
        <xdr:cNvPr id="64" name="Agrupar 63">
          <a:extLst>
            <a:ext uri="{FF2B5EF4-FFF2-40B4-BE49-F238E27FC236}">
              <a16:creationId xmlns:a16="http://schemas.microsoft.com/office/drawing/2014/main" id="{ADCFDC86-ED78-36E6-CDEF-FD689A20C7A7}"/>
            </a:ext>
          </a:extLst>
        </xdr:cNvPr>
        <xdr:cNvGrpSpPr/>
      </xdr:nvGrpSpPr>
      <xdr:grpSpPr>
        <a:xfrm>
          <a:off x="446844" y="4699181"/>
          <a:ext cx="1948846" cy="3015743"/>
          <a:chOff x="446844" y="4780824"/>
          <a:chExt cx="1948846" cy="3015743"/>
        </a:xfrm>
      </xdr:grpSpPr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 bwMode="auto">
          <a:xfrm>
            <a:off x="446844" y="5926886"/>
            <a:ext cx="800205" cy="6718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r>
              <a:rPr lang="pt-BR" sz="1100" b="0"/>
              <a:t>Proteções do inversor</a:t>
            </a:r>
          </a:p>
        </xdr:txBody>
      </xdr:sp>
      <xdr:grpSp>
        <xdr:nvGrpSpPr>
          <xdr:cNvPr id="818" name="Agrupar 817">
            <a:extLst>
              <a:ext uri="{FF2B5EF4-FFF2-40B4-BE49-F238E27FC236}">
                <a16:creationId xmlns:a16="http://schemas.microsoft.com/office/drawing/2014/main" id="{30D65831-7B12-E2B1-4C84-F9B50A636A01}"/>
              </a:ext>
            </a:extLst>
          </xdr:cNvPr>
          <xdr:cNvGrpSpPr/>
        </xdr:nvGrpSpPr>
        <xdr:grpSpPr>
          <a:xfrm>
            <a:off x="1357592" y="4780824"/>
            <a:ext cx="1038098" cy="3015743"/>
            <a:chOff x="1693037" y="5146294"/>
            <a:chExt cx="1038098" cy="3015743"/>
          </a:xfrm>
        </xdr:grpSpPr>
        <xdr:cxnSp macro="">
          <xdr:nvCxnSpPr>
            <xdr:cNvPr id="261" name="l274">
              <a:extLst>
                <a:ext uri="{FF2B5EF4-FFF2-40B4-BE49-F238E27FC236}">
                  <a16:creationId xmlns:a16="http://schemas.microsoft.com/office/drawing/2014/main" id="{00000000-0008-0000-0000-000005010000}"/>
                </a:ext>
              </a:extLst>
            </xdr:cNvPr>
            <xdr:cNvCxnSpPr>
              <a:cxnSpLocks/>
            </xdr:cNvCxnSpPr>
          </xdr:nvCxnSpPr>
          <xdr:spPr bwMode="auto">
            <a:xfrm>
              <a:off x="1693236" y="5173726"/>
              <a:ext cx="0" cy="101600"/>
            </a:xfrm>
            <a:prstGeom prst="straightConnector1">
              <a:avLst/>
            </a:prstGeom>
            <a:ln w="12700" cap="flat" cmpd="sng" algn="ctr">
              <a:solidFill>
                <a:schemeClr val="dk1">
                  <a:lumMod val="100000"/>
                </a:schemeClr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817" name="Agrupar 816">
              <a:extLst>
                <a:ext uri="{FF2B5EF4-FFF2-40B4-BE49-F238E27FC236}">
                  <a16:creationId xmlns:a16="http://schemas.microsoft.com/office/drawing/2014/main" id="{BD4197D9-6C6D-3DF7-F8DE-F39DAB14B6D4}"/>
                </a:ext>
              </a:extLst>
            </xdr:cNvPr>
            <xdr:cNvGrpSpPr/>
          </xdr:nvGrpSpPr>
          <xdr:grpSpPr>
            <a:xfrm>
              <a:off x="1693037" y="5146294"/>
              <a:ext cx="1038098" cy="3015743"/>
              <a:chOff x="1426337" y="11168722"/>
              <a:chExt cx="1038098" cy="3026253"/>
            </a:xfrm>
          </xdr:grpSpPr>
          <xdr:cxnSp macro="">
            <xdr:nvCxnSpPr>
              <xdr:cNvPr id="227" name="l235">
                <a:extLst>
                  <a:ext uri="{FF2B5EF4-FFF2-40B4-BE49-F238E27FC236}">
                    <a16:creationId xmlns:a16="http://schemas.microsoft.com/office/drawing/2014/main" id="{00000000-0008-0000-0000-0000E3000000}"/>
                  </a:ext>
                </a:extLst>
              </xdr:cNvPr>
              <xdr:cNvCxnSpPr>
                <a:cxnSpLocks/>
              </xdr:cNvCxnSpPr>
            </xdr:nvCxnSpPr>
            <xdr:spPr bwMode="auto">
              <a:xfrm>
                <a:off x="2098548" y="12596329"/>
                <a:ext cx="365887" cy="0"/>
              </a:xfrm>
              <a:prstGeom prst="straightConnector1">
                <a:avLst/>
              </a:prstGeom>
              <a:ln w="12700" cap="flat" cmpd="sng" algn="ctr">
                <a:solidFill>
                  <a:schemeClr val="dk1">
                    <a:lumMod val="100000"/>
                  </a:scheme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29" name="l237">
                <a:extLst>
                  <a:ext uri="{FF2B5EF4-FFF2-40B4-BE49-F238E27FC236}">
                    <a16:creationId xmlns:a16="http://schemas.microsoft.com/office/drawing/2014/main" id="{00000000-0008-0000-0000-0000E5000000}"/>
                  </a:ext>
                </a:extLst>
              </xdr:cNvPr>
              <xdr:cNvCxnSpPr>
                <a:cxnSpLocks/>
              </xdr:cNvCxnSpPr>
            </xdr:nvCxnSpPr>
            <xdr:spPr bwMode="auto">
              <a:xfrm>
                <a:off x="2098548" y="13740313"/>
                <a:ext cx="365887" cy="0"/>
              </a:xfrm>
              <a:prstGeom prst="straightConnector1">
                <a:avLst/>
              </a:prstGeom>
              <a:ln w="12700" cap="flat" cmpd="sng" algn="ctr">
                <a:solidFill>
                  <a:schemeClr val="dk1">
                    <a:lumMod val="100000"/>
                  </a:scheme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816" name="Agrupar 815">
                <a:extLst>
                  <a:ext uri="{FF2B5EF4-FFF2-40B4-BE49-F238E27FC236}">
                    <a16:creationId xmlns:a16="http://schemas.microsoft.com/office/drawing/2014/main" id="{5ECF2D54-6810-C32D-E6B8-1C4DA631978F}"/>
                  </a:ext>
                </a:extLst>
              </xdr:cNvPr>
              <xdr:cNvGrpSpPr/>
            </xdr:nvGrpSpPr>
            <xdr:grpSpPr>
              <a:xfrm>
                <a:off x="1426337" y="11168722"/>
                <a:ext cx="1038098" cy="3026253"/>
                <a:chOff x="1426337" y="11166905"/>
                <a:chExt cx="1038098" cy="3027092"/>
              </a:xfrm>
            </xdr:grpSpPr>
            <xdr:cxnSp macro="">
              <xdr:nvCxnSpPr>
                <xdr:cNvPr id="225" name="l233">
                  <a:extLst>
                    <a:ext uri="{FF2B5EF4-FFF2-40B4-BE49-F238E27FC236}">
                      <a16:creationId xmlns:a16="http://schemas.microsoft.com/office/drawing/2014/main" id="{00000000-0008-0000-0000-0000E1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081403" y="11451512"/>
                  <a:ext cx="365887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6" name="l234">
                  <a:extLst>
                    <a:ext uri="{FF2B5EF4-FFF2-40B4-BE49-F238E27FC236}">
                      <a16:creationId xmlns:a16="http://schemas.microsoft.com/office/drawing/2014/main" id="{00000000-0008-0000-0000-0000E2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098548" y="12023012"/>
                  <a:ext cx="365887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8" name="l236">
                  <a:extLst>
                    <a:ext uri="{FF2B5EF4-FFF2-40B4-BE49-F238E27FC236}">
                      <a16:creationId xmlns:a16="http://schemas.microsoft.com/office/drawing/2014/main" id="{00000000-0008-0000-0000-0000E4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098548" y="13166012"/>
                  <a:ext cx="365887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0" name="aa">
                  <a:extLst>
                    <a:ext uri="{FF2B5EF4-FFF2-40B4-BE49-F238E27FC236}">
                      <a16:creationId xmlns:a16="http://schemas.microsoft.com/office/drawing/2014/main" id="{00000000-0008-0000-0000-0000E6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446591" y="11442445"/>
                  <a:ext cx="1334" cy="2307695"/>
                </a:xfrm>
                <a:prstGeom prst="line">
                  <a:avLst/>
                </a:prstGeom>
                <a:ln w="158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31" name="Elipse 230">
                  <a:extLst>
                    <a:ext uri="{FF2B5EF4-FFF2-40B4-BE49-F238E27FC236}">
                      <a16:creationId xmlns:a16="http://schemas.microsoft.com/office/drawing/2014/main" id="{00000000-0008-0000-0000-0000E7000000}"/>
                    </a:ext>
                  </a:extLst>
                </xdr:cNvPr>
                <xdr:cNvSpPr/>
              </xdr:nvSpPr>
              <xdr:spPr bwMode="auto">
                <a:xfrm rot="10800000" flipV="1">
                  <a:off x="1535427" y="11211736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232" name="Elipse 231">
                  <a:extLst>
                    <a:ext uri="{FF2B5EF4-FFF2-40B4-BE49-F238E27FC236}">
                      <a16:creationId xmlns:a16="http://schemas.microsoft.com/office/drawing/2014/main" id="{00000000-0008-0000-0000-0000E8000000}"/>
                    </a:ext>
                  </a:extLst>
                </xdr:cNvPr>
                <xdr:cNvSpPr/>
              </xdr:nvSpPr>
              <xdr:spPr bwMode="auto">
                <a:xfrm rot="10800000" flipV="1">
                  <a:off x="1535427" y="11773711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233" name="Elipse 232">
                  <a:extLst>
                    <a:ext uri="{FF2B5EF4-FFF2-40B4-BE49-F238E27FC236}">
                      <a16:creationId xmlns:a16="http://schemas.microsoft.com/office/drawing/2014/main" id="{00000000-0008-0000-0000-0000E9000000}"/>
                    </a:ext>
                  </a:extLst>
                </xdr:cNvPr>
                <xdr:cNvSpPr/>
              </xdr:nvSpPr>
              <xdr:spPr bwMode="auto">
                <a:xfrm rot="10800000" flipV="1">
                  <a:off x="1525902" y="12364261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234" name="Elipse 233">
                  <a:extLst>
                    <a:ext uri="{FF2B5EF4-FFF2-40B4-BE49-F238E27FC236}">
                      <a16:creationId xmlns:a16="http://schemas.microsoft.com/office/drawing/2014/main" id="{00000000-0008-0000-0000-0000EA000000}"/>
                    </a:ext>
                  </a:extLst>
                </xdr:cNvPr>
                <xdr:cNvSpPr/>
              </xdr:nvSpPr>
              <xdr:spPr bwMode="auto">
                <a:xfrm rot="10800000" flipV="1">
                  <a:off x="1544952" y="12916711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235" name="Elipse 234">
                  <a:extLst>
                    <a:ext uri="{FF2B5EF4-FFF2-40B4-BE49-F238E27FC236}">
                      <a16:creationId xmlns:a16="http://schemas.microsoft.com/office/drawing/2014/main" id="{00000000-0008-0000-0000-0000EB000000}"/>
                    </a:ext>
                  </a:extLst>
                </xdr:cNvPr>
                <xdr:cNvSpPr/>
              </xdr:nvSpPr>
              <xdr:spPr bwMode="auto">
                <a:xfrm rot="10800000" flipV="1">
                  <a:off x="1535427" y="13497735"/>
                  <a:ext cx="542927" cy="497125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cxnSp macro="">
              <xdr:nvCxnSpPr>
                <xdr:cNvPr id="236" name="l262">
                  <a:extLst>
                    <a:ext uri="{FF2B5EF4-FFF2-40B4-BE49-F238E27FC236}">
                      <a16:creationId xmlns:a16="http://schemas.microsoft.com/office/drawing/2014/main" id="{00000000-0008-0000-0000-0000EC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166905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7" name="l263">
                  <a:extLst>
                    <a:ext uri="{FF2B5EF4-FFF2-40B4-BE49-F238E27FC236}">
                      <a16:creationId xmlns:a16="http://schemas.microsoft.com/office/drawing/2014/main" id="{00000000-0008-0000-0000-0000ED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616837" y="11166905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8" name="l264">
                  <a:extLst>
                    <a:ext uri="{FF2B5EF4-FFF2-40B4-BE49-F238E27FC236}">
                      <a16:creationId xmlns:a16="http://schemas.microsoft.com/office/drawing/2014/main" id="{00000000-0008-0000-0000-0000EE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807337" y="11166905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9" name="l265">
                  <a:extLst>
                    <a:ext uri="{FF2B5EF4-FFF2-40B4-BE49-F238E27FC236}">
                      <a16:creationId xmlns:a16="http://schemas.microsoft.com/office/drawing/2014/main" id="{00000000-0008-0000-0000-0000EF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997837" y="11166905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0" name="l266">
                  <a:extLst>
                    <a:ext uri="{FF2B5EF4-FFF2-40B4-BE49-F238E27FC236}">
                      <a16:creationId xmlns:a16="http://schemas.microsoft.com/office/drawing/2014/main" id="{00000000-0008-0000-0000-0000F0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188337" y="11166905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1" name="l268">
                  <a:extLst>
                    <a:ext uri="{FF2B5EF4-FFF2-40B4-BE49-F238E27FC236}">
                      <a16:creationId xmlns:a16="http://schemas.microsoft.com/office/drawing/2014/main" id="{00000000-0008-0000-0000-0000F1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4193997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2" name="l269">
                  <a:extLst>
                    <a:ext uri="{FF2B5EF4-FFF2-40B4-BE49-F238E27FC236}">
                      <a16:creationId xmlns:a16="http://schemas.microsoft.com/office/drawing/2014/main" id="{00000000-0008-0000-0000-0000F2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616837" y="14193997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3" name="l270">
                  <a:extLst>
                    <a:ext uri="{FF2B5EF4-FFF2-40B4-BE49-F238E27FC236}">
                      <a16:creationId xmlns:a16="http://schemas.microsoft.com/office/drawing/2014/main" id="{00000000-0008-0000-0000-0000F3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807337" y="14193997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4" name="l271">
                  <a:extLst>
                    <a:ext uri="{FF2B5EF4-FFF2-40B4-BE49-F238E27FC236}">
                      <a16:creationId xmlns:a16="http://schemas.microsoft.com/office/drawing/2014/main" id="{00000000-0008-0000-0000-0000F4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997837" y="14193997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5" name="l272">
                  <a:extLst>
                    <a:ext uri="{FF2B5EF4-FFF2-40B4-BE49-F238E27FC236}">
                      <a16:creationId xmlns:a16="http://schemas.microsoft.com/office/drawing/2014/main" id="{00000000-0008-0000-0000-0000F5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188337" y="14193997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6" name="l275">
                  <a:extLst>
                    <a:ext uri="{FF2B5EF4-FFF2-40B4-BE49-F238E27FC236}">
                      <a16:creationId xmlns:a16="http://schemas.microsoft.com/office/drawing/2014/main" id="{00000000-0008-0000-0000-0000F6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357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7" name="l276">
                  <a:extLst>
                    <a:ext uri="{FF2B5EF4-FFF2-40B4-BE49-F238E27FC236}">
                      <a16:creationId xmlns:a16="http://schemas.microsoft.com/office/drawing/2014/main" id="{00000000-0008-0000-0000-0000F7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547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8" name="l277">
                  <a:extLst>
                    <a:ext uri="{FF2B5EF4-FFF2-40B4-BE49-F238E27FC236}">
                      <a16:creationId xmlns:a16="http://schemas.microsoft.com/office/drawing/2014/main" id="{00000000-0008-0000-0000-0000F8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738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9" name="l278">
                  <a:extLst>
                    <a:ext uri="{FF2B5EF4-FFF2-40B4-BE49-F238E27FC236}">
                      <a16:creationId xmlns:a16="http://schemas.microsoft.com/office/drawing/2014/main" id="{00000000-0008-0000-0000-0000F9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928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0" name="l279">
                  <a:extLst>
                    <a:ext uri="{FF2B5EF4-FFF2-40B4-BE49-F238E27FC236}">
                      <a16:creationId xmlns:a16="http://schemas.microsoft.com/office/drawing/2014/main" id="{00000000-0008-0000-0000-0000FA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119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1" name="l280">
                  <a:extLst>
                    <a:ext uri="{FF2B5EF4-FFF2-40B4-BE49-F238E27FC236}">
                      <a16:creationId xmlns:a16="http://schemas.microsoft.com/office/drawing/2014/main" id="{00000000-0008-0000-0000-0000FB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309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2" name="l281">
                  <a:extLst>
                    <a:ext uri="{FF2B5EF4-FFF2-40B4-BE49-F238E27FC236}">
                      <a16:creationId xmlns:a16="http://schemas.microsoft.com/office/drawing/2014/main" id="{00000000-0008-0000-0000-0000FC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500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3" name="l282">
                  <a:extLst>
                    <a:ext uri="{FF2B5EF4-FFF2-40B4-BE49-F238E27FC236}">
                      <a16:creationId xmlns:a16="http://schemas.microsoft.com/office/drawing/2014/main" id="{00000000-0008-0000-0000-0000FD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690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4" name="l283">
                  <a:extLst>
                    <a:ext uri="{FF2B5EF4-FFF2-40B4-BE49-F238E27FC236}">
                      <a16:creationId xmlns:a16="http://schemas.microsoft.com/office/drawing/2014/main" id="{00000000-0008-0000-0000-0000FE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881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5" name="l284">
                  <a:extLst>
                    <a:ext uri="{FF2B5EF4-FFF2-40B4-BE49-F238E27FC236}">
                      <a16:creationId xmlns:a16="http://schemas.microsoft.com/office/drawing/2014/main" id="{00000000-0008-0000-0000-0000FF00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071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6" name="l285">
                  <a:extLst>
                    <a:ext uri="{FF2B5EF4-FFF2-40B4-BE49-F238E27FC236}">
                      <a16:creationId xmlns:a16="http://schemas.microsoft.com/office/drawing/2014/main" id="{00000000-0008-0000-0000-000000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262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7" name="l286">
                  <a:extLst>
                    <a:ext uri="{FF2B5EF4-FFF2-40B4-BE49-F238E27FC236}">
                      <a16:creationId xmlns:a16="http://schemas.microsoft.com/office/drawing/2014/main" id="{00000000-0008-0000-0000-000001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452905"/>
                  <a:ext cx="0" cy="103424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8" name="l287">
                  <a:extLst>
                    <a:ext uri="{FF2B5EF4-FFF2-40B4-BE49-F238E27FC236}">
                      <a16:creationId xmlns:a16="http://schemas.microsoft.com/office/drawing/2014/main" id="{00000000-0008-0000-0000-000002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645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9" name="l288">
                  <a:extLst>
                    <a:ext uri="{FF2B5EF4-FFF2-40B4-BE49-F238E27FC236}">
                      <a16:creationId xmlns:a16="http://schemas.microsoft.com/office/drawing/2014/main" id="{00000000-0008-0000-0000-000003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8357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0" name="l289">
                  <a:extLst>
                    <a:ext uri="{FF2B5EF4-FFF2-40B4-BE49-F238E27FC236}">
                      <a16:creationId xmlns:a16="http://schemas.microsoft.com/office/drawing/2014/main" id="{00000000-0008-0000-0000-000004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4026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2" name="l297">
                  <a:extLst>
                    <a:ext uri="{FF2B5EF4-FFF2-40B4-BE49-F238E27FC236}">
                      <a16:creationId xmlns:a16="http://schemas.microsoft.com/office/drawing/2014/main" id="{00000000-0008-0000-0000-000006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166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3" name="l298">
                  <a:extLst>
                    <a:ext uri="{FF2B5EF4-FFF2-40B4-BE49-F238E27FC236}">
                      <a16:creationId xmlns:a16="http://schemas.microsoft.com/office/drawing/2014/main" id="{00000000-0008-0000-0000-000007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357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4" name="l299">
                  <a:extLst>
                    <a:ext uri="{FF2B5EF4-FFF2-40B4-BE49-F238E27FC236}">
                      <a16:creationId xmlns:a16="http://schemas.microsoft.com/office/drawing/2014/main" id="{00000000-0008-0000-0000-000008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547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5" name="l300">
                  <a:extLst>
                    <a:ext uri="{FF2B5EF4-FFF2-40B4-BE49-F238E27FC236}">
                      <a16:creationId xmlns:a16="http://schemas.microsoft.com/office/drawing/2014/main" id="{00000000-0008-0000-0000-000009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738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6" name="l301">
                  <a:extLst>
                    <a:ext uri="{FF2B5EF4-FFF2-40B4-BE49-F238E27FC236}">
                      <a16:creationId xmlns:a16="http://schemas.microsoft.com/office/drawing/2014/main" id="{00000000-0008-0000-0000-00000A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928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7" name="l302">
                  <a:extLst>
                    <a:ext uri="{FF2B5EF4-FFF2-40B4-BE49-F238E27FC236}">
                      <a16:creationId xmlns:a16="http://schemas.microsoft.com/office/drawing/2014/main" id="{00000000-0008-0000-0000-00000B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119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8" name="l303">
                  <a:extLst>
                    <a:ext uri="{FF2B5EF4-FFF2-40B4-BE49-F238E27FC236}">
                      <a16:creationId xmlns:a16="http://schemas.microsoft.com/office/drawing/2014/main" id="{00000000-0008-0000-0000-00000C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309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9" name="l304">
                  <a:extLst>
                    <a:ext uri="{FF2B5EF4-FFF2-40B4-BE49-F238E27FC236}">
                      <a16:creationId xmlns:a16="http://schemas.microsoft.com/office/drawing/2014/main" id="{00000000-0008-0000-0000-00000D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500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0" name="l305">
                  <a:extLst>
                    <a:ext uri="{FF2B5EF4-FFF2-40B4-BE49-F238E27FC236}">
                      <a16:creationId xmlns:a16="http://schemas.microsoft.com/office/drawing/2014/main" id="{00000000-0008-0000-0000-00000E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690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1" name="l306">
                  <a:extLst>
                    <a:ext uri="{FF2B5EF4-FFF2-40B4-BE49-F238E27FC236}">
                      <a16:creationId xmlns:a16="http://schemas.microsoft.com/office/drawing/2014/main" id="{00000000-0008-0000-0000-00000F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881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2" name="l307">
                  <a:extLst>
                    <a:ext uri="{FF2B5EF4-FFF2-40B4-BE49-F238E27FC236}">
                      <a16:creationId xmlns:a16="http://schemas.microsoft.com/office/drawing/2014/main" id="{00000000-0008-0000-0000-000010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071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3" name="l308">
                  <a:extLst>
                    <a:ext uri="{FF2B5EF4-FFF2-40B4-BE49-F238E27FC236}">
                      <a16:creationId xmlns:a16="http://schemas.microsoft.com/office/drawing/2014/main" id="{00000000-0008-0000-0000-000011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262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4" name="l309">
                  <a:extLst>
                    <a:ext uri="{FF2B5EF4-FFF2-40B4-BE49-F238E27FC236}">
                      <a16:creationId xmlns:a16="http://schemas.microsoft.com/office/drawing/2014/main" id="{00000000-0008-0000-0000-000012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452905"/>
                  <a:ext cx="0" cy="103424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5" name="l310">
                  <a:extLst>
                    <a:ext uri="{FF2B5EF4-FFF2-40B4-BE49-F238E27FC236}">
                      <a16:creationId xmlns:a16="http://schemas.microsoft.com/office/drawing/2014/main" id="{00000000-0008-0000-0000-000013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645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6" name="l311">
                  <a:extLst>
                    <a:ext uri="{FF2B5EF4-FFF2-40B4-BE49-F238E27FC236}">
                      <a16:creationId xmlns:a16="http://schemas.microsoft.com/office/drawing/2014/main" id="{00000000-0008-0000-0000-000014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8357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7" name="l312">
                  <a:extLst>
                    <a:ext uri="{FF2B5EF4-FFF2-40B4-BE49-F238E27FC236}">
                      <a16:creationId xmlns:a16="http://schemas.microsoft.com/office/drawing/2014/main" id="{00000000-0008-0000-0000-00001501000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4026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78" name="CaixaDeTexto 277">
                  <a:extLst>
                    <a:ext uri="{FF2B5EF4-FFF2-40B4-BE49-F238E27FC236}">
                      <a16:creationId xmlns:a16="http://schemas.microsoft.com/office/drawing/2014/main" id="{00000000-0008-0000-0000-000016010000}"/>
                    </a:ext>
                  </a:extLst>
                </xdr:cNvPr>
                <xdr:cNvSpPr txBox="1"/>
              </xdr:nvSpPr>
              <xdr:spPr bwMode="auto">
                <a:xfrm>
                  <a:off x="1532281" y="11200557"/>
                  <a:ext cx="600904" cy="48062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81</a:t>
                  </a:r>
                  <a:endParaRPr/>
                </a:p>
                <a:p>
                  <a:pPr algn="ctr">
                    <a:defRPr/>
                  </a:pPr>
                  <a:r>
                    <a:rPr lang="pt-BR" sz="1200" b="0"/>
                    <a:t>0/u</a:t>
                  </a:r>
                  <a:endParaRPr/>
                </a:p>
              </xdr:txBody>
            </xdr:sp>
            <xdr:sp macro="" textlink="">
              <xdr:nvSpPr>
                <xdr:cNvPr id="279" name="CaixaDeTexto 278">
                  <a:extLst>
                    <a:ext uri="{FF2B5EF4-FFF2-40B4-BE49-F238E27FC236}">
                      <a16:creationId xmlns:a16="http://schemas.microsoft.com/office/drawing/2014/main" id="{00000000-0008-0000-0000-000017010000}"/>
                    </a:ext>
                  </a:extLst>
                </xdr:cNvPr>
                <xdr:cNvSpPr txBox="1"/>
              </xdr:nvSpPr>
              <xdr:spPr bwMode="auto">
                <a:xfrm>
                  <a:off x="1519029" y="11758805"/>
                  <a:ext cx="600903" cy="4884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27</a:t>
                  </a:r>
                  <a:endParaRPr/>
                </a:p>
              </xdr:txBody>
            </xdr:sp>
            <xdr:sp macro="" textlink="">
              <xdr:nvSpPr>
                <xdr:cNvPr id="280" name="CaixaDeTexto 279">
                  <a:extLst>
                    <a:ext uri="{FF2B5EF4-FFF2-40B4-BE49-F238E27FC236}">
                      <a16:creationId xmlns:a16="http://schemas.microsoft.com/office/drawing/2014/main" id="{00000000-0008-0000-0000-000018010000}"/>
                    </a:ext>
                  </a:extLst>
                </xdr:cNvPr>
                <xdr:cNvSpPr txBox="1"/>
              </xdr:nvSpPr>
              <xdr:spPr bwMode="auto">
                <a:xfrm>
                  <a:off x="1505777" y="12350181"/>
                  <a:ext cx="600903" cy="46855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59</a:t>
                  </a:r>
                  <a:endParaRPr/>
                </a:p>
              </xdr:txBody>
            </xdr:sp>
            <xdr:sp macro="" textlink="">
              <xdr:nvSpPr>
                <xdr:cNvPr id="281" name="CaixaDeTexto 280">
                  <a:extLst>
                    <a:ext uri="{FF2B5EF4-FFF2-40B4-BE49-F238E27FC236}">
                      <a16:creationId xmlns:a16="http://schemas.microsoft.com/office/drawing/2014/main" id="{00000000-0008-0000-0000-000019010000}"/>
                    </a:ext>
                  </a:extLst>
                </xdr:cNvPr>
                <xdr:cNvSpPr txBox="1"/>
              </xdr:nvSpPr>
              <xdr:spPr bwMode="auto">
                <a:xfrm>
                  <a:off x="1535595" y="12893521"/>
                  <a:ext cx="600903" cy="45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81</a:t>
                  </a:r>
                  <a:endParaRPr/>
                </a:p>
                <a:p>
                  <a:pPr algn="ctr">
                    <a:defRPr/>
                  </a:pPr>
                  <a:r>
                    <a:rPr lang="pt-BR" sz="1200" b="0"/>
                    <a:t>DF/dt</a:t>
                  </a:r>
                  <a:endParaRPr/>
                </a:p>
              </xdr:txBody>
            </xdr:sp>
            <xdr:sp macro="" textlink="">
              <xdr:nvSpPr>
                <xdr:cNvPr id="282" name="CaixaDeTexto 281">
                  <a:extLst>
                    <a:ext uri="{FF2B5EF4-FFF2-40B4-BE49-F238E27FC236}">
                      <a16:creationId xmlns:a16="http://schemas.microsoft.com/office/drawing/2014/main" id="{00000000-0008-0000-0000-00001A010000}"/>
                    </a:ext>
                  </a:extLst>
                </xdr:cNvPr>
                <xdr:cNvSpPr txBox="1"/>
              </xdr:nvSpPr>
              <xdr:spPr bwMode="auto">
                <a:xfrm>
                  <a:off x="1500808" y="13479930"/>
                  <a:ext cx="600903" cy="46594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78</a:t>
                  </a:r>
                  <a:endParaRPr/>
                </a:p>
              </xdr:txBody>
            </xdr:sp>
          </xdr:grpSp>
        </xdr:grpSp>
      </xdr:grpSp>
    </xdr:grpSp>
    <xdr:clientData/>
  </xdr:twoCellAnchor>
  <xdr:twoCellAnchor>
    <xdr:from>
      <xdr:col>1</xdr:col>
      <xdr:colOff>54241</xdr:colOff>
      <xdr:row>41</xdr:row>
      <xdr:rowOff>139229</xdr:rowOff>
    </xdr:from>
    <xdr:to>
      <xdr:col>2</xdr:col>
      <xdr:colOff>708396</xdr:colOff>
      <xdr:row>44</xdr:row>
      <xdr:rowOff>174387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941FED49-14D0-64CE-F4D9-757570E6C9AF}"/>
            </a:ext>
          </a:extLst>
        </xdr:cNvPr>
        <xdr:cNvGrpSpPr/>
      </xdr:nvGrpSpPr>
      <xdr:grpSpPr>
        <a:xfrm>
          <a:off x="816241" y="7949729"/>
          <a:ext cx="1416155" cy="606658"/>
          <a:chOff x="1005541" y="9507347"/>
          <a:chExt cx="1416155" cy="606658"/>
        </a:xfrm>
      </xdr:grpSpPr>
      <xdr:cxnSp macro="">
        <xdr:nvCxnSpPr>
          <xdr:cNvPr id="206" name="l210">
            <a:extLst>
              <a:ext uri="{FF2B5EF4-FFF2-40B4-BE49-F238E27FC236}">
                <a16:creationId xmlns:a16="http://schemas.microsoft.com/office/drawing/2014/main" id="{00000000-0008-0000-0000-0000CE000000}"/>
              </a:ext>
            </a:extLst>
          </xdr:cNvPr>
          <xdr:cNvCxnSpPr>
            <a:cxnSpLocks/>
          </xdr:cNvCxnSpPr>
        </xdr:nvCxnSpPr>
        <xdr:spPr bwMode="auto">
          <a:xfrm>
            <a:off x="1007932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7" name="l211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CxnSpPr>
            <a:cxnSpLocks/>
          </xdr:cNvCxnSpPr>
        </xdr:nvCxnSpPr>
        <xdr:spPr bwMode="auto">
          <a:xfrm>
            <a:off x="1266578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8" name="l212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CxnSpPr>
            <a:cxnSpLocks/>
          </xdr:cNvCxnSpPr>
        </xdr:nvCxnSpPr>
        <xdr:spPr bwMode="auto">
          <a:xfrm>
            <a:off x="1520578" y="9517104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9" name="l213">
            <a:extLst>
              <a:ext uri="{FF2B5EF4-FFF2-40B4-BE49-F238E27FC236}">
                <a16:creationId xmlns:a16="http://schemas.microsoft.com/office/drawing/2014/main" id="{00000000-0008-0000-0000-0000D1000000}"/>
              </a:ext>
            </a:extLst>
          </xdr:cNvPr>
          <xdr:cNvCxnSpPr>
            <a:cxnSpLocks/>
          </xdr:cNvCxnSpPr>
        </xdr:nvCxnSpPr>
        <xdr:spPr bwMode="auto">
          <a:xfrm>
            <a:off x="1774578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0" name="l214">
            <a:extLst>
              <a:ext uri="{FF2B5EF4-FFF2-40B4-BE49-F238E27FC236}">
                <a16:creationId xmlns:a16="http://schemas.microsoft.com/office/drawing/2014/main" id="{00000000-0008-0000-0000-0000D2000000}"/>
              </a:ext>
            </a:extLst>
          </xdr:cNvPr>
          <xdr:cNvCxnSpPr>
            <a:cxnSpLocks/>
          </xdr:cNvCxnSpPr>
        </xdr:nvCxnSpPr>
        <xdr:spPr bwMode="auto">
          <a:xfrm>
            <a:off x="2028578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1" name="l215">
            <a:extLst>
              <a:ext uri="{FF2B5EF4-FFF2-40B4-BE49-F238E27FC236}">
                <a16:creationId xmlns:a16="http://schemas.microsoft.com/office/drawing/2014/main" id="{00000000-0008-0000-0000-0000D3000000}"/>
              </a:ext>
            </a:extLst>
          </xdr:cNvPr>
          <xdr:cNvCxnSpPr>
            <a:cxnSpLocks/>
          </xdr:cNvCxnSpPr>
        </xdr:nvCxnSpPr>
        <xdr:spPr bwMode="auto">
          <a:xfrm>
            <a:off x="2282578" y="9517104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3" name="l217">
            <a:extLst>
              <a:ext uri="{FF2B5EF4-FFF2-40B4-BE49-F238E27FC236}">
                <a16:creationId xmlns:a16="http://schemas.microsoft.com/office/drawing/2014/main" id="{00000000-0008-0000-0000-0000D5000000}"/>
              </a:ext>
            </a:extLst>
          </xdr:cNvPr>
          <xdr:cNvCxnSpPr>
            <a:cxnSpLocks/>
          </xdr:cNvCxnSpPr>
        </xdr:nvCxnSpPr>
        <xdr:spPr bwMode="auto">
          <a:xfrm>
            <a:off x="1005541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4" name="l218">
            <a:extLst>
              <a:ext uri="{FF2B5EF4-FFF2-40B4-BE49-F238E27FC236}">
                <a16:creationId xmlns:a16="http://schemas.microsoft.com/office/drawing/2014/main" id="{00000000-0008-0000-0000-0000D6000000}"/>
              </a:ext>
            </a:extLst>
          </xdr:cNvPr>
          <xdr:cNvCxnSpPr>
            <a:cxnSpLocks/>
          </xdr:cNvCxnSpPr>
        </xdr:nvCxnSpPr>
        <xdr:spPr bwMode="auto">
          <a:xfrm>
            <a:off x="1257286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5" name="l219">
            <a:extLst>
              <a:ext uri="{FF2B5EF4-FFF2-40B4-BE49-F238E27FC236}">
                <a16:creationId xmlns:a16="http://schemas.microsoft.com/office/drawing/2014/main" id="{00000000-0008-0000-0000-0000D7000000}"/>
              </a:ext>
            </a:extLst>
          </xdr:cNvPr>
          <xdr:cNvCxnSpPr>
            <a:cxnSpLocks/>
          </xdr:cNvCxnSpPr>
        </xdr:nvCxnSpPr>
        <xdr:spPr bwMode="auto">
          <a:xfrm>
            <a:off x="1511286" y="10093250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6" name="l220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CxnSpPr>
            <a:cxnSpLocks/>
          </xdr:cNvCxnSpPr>
        </xdr:nvCxnSpPr>
        <xdr:spPr bwMode="auto">
          <a:xfrm>
            <a:off x="1765286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" name="l221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CxnSpPr>
            <a:cxnSpLocks/>
          </xdr:cNvCxnSpPr>
        </xdr:nvCxnSpPr>
        <xdr:spPr bwMode="auto">
          <a:xfrm>
            <a:off x="2019286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" name="l222">
            <a:extLst>
              <a:ext uri="{FF2B5EF4-FFF2-40B4-BE49-F238E27FC236}">
                <a16:creationId xmlns:a16="http://schemas.microsoft.com/office/drawing/2014/main" id="{00000000-0008-0000-0000-0000DA000000}"/>
              </a:ext>
            </a:extLst>
          </xdr:cNvPr>
          <xdr:cNvCxnSpPr>
            <a:cxnSpLocks/>
          </xdr:cNvCxnSpPr>
        </xdr:nvCxnSpPr>
        <xdr:spPr bwMode="auto">
          <a:xfrm>
            <a:off x="2282578" y="10107188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" name="l223">
            <a:extLst>
              <a:ext uri="{FF2B5EF4-FFF2-40B4-BE49-F238E27FC236}">
                <a16:creationId xmlns:a16="http://schemas.microsoft.com/office/drawing/2014/main" id="{00000000-0008-0000-0000-0000DB000000}"/>
              </a:ext>
            </a:extLst>
          </xdr:cNvPr>
          <xdr:cNvCxnSpPr>
            <a:cxnSpLocks/>
          </xdr:cNvCxnSpPr>
        </xdr:nvCxnSpPr>
        <xdr:spPr bwMode="auto">
          <a:xfrm>
            <a:off x="1007932" y="95073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" name="l224">
            <a:extLst>
              <a:ext uri="{FF2B5EF4-FFF2-40B4-BE49-F238E27FC236}">
                <a16:creationId xmlns:a16="http://schemas.microsoft.com/office/drawing/2014/main" id="{00000000-0008-0000-0000-0000DC000000}"/>
              </a:ext>
            </a:extLst>
          </xdr:cNvPr>
          <xdr:cNvCxnSpPr>
            <a:cxnSpLocks/>
          </xdr:cNvCxnSpPr>
        </xdr:nvCxnSpPr>
        <xdr:spPr bwMode="auto">
          <a:xfrm>
            <a:off x="1007932" y="97232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1" name="l225">
            <a:extLst>
              <a:ext uri="{FF2B5EF4-FFF2-40B4-BE49-F238E27FC236}">
                <a16:creationId xmlns:a16="http://schemas.microsoft.com/office/drawing/2014/main" id="{00000000-0008-0000-0000-0000DD000000}"/>
              </a:ext>
            </a:extLst>
          </xdr:cNvPr>
          <xdr:cNvCxnSpPr>
            <a:cxnSpLocks/>
          </xdr:cNvCxnSpPr>
        </xdr:nvCxnSpPr>
        <xdr:spPr bwMode="auto">
          <a:xfrm>
            <a:off x="1007932" y="995819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2" name="l227">
            <a:extLst>
              <a:ext uri="{FF2B5EF4-FFF2-40B4-BE49-F238E27FC236}">
                <a16:creationId xmlns:a16="http://schemas.microsoft.com/office/drawing/2014/main" id="{00000000-0008-0000-0000-0000DE000000}"/>
              </a:ext>
            </a:extLst>
          </xdr:cNvPr>
          <xdr:cNvCxnSpPr>
            <a:cxnSpLocks/>
          </xdr:cNvCxnSpPr>
        </xdr:nvCxnSpPr>
        <xdr:spPr bwMode="auto">
          <a:xfrm>
            <a:off x="2421696" y="95073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3" name="l228">
            <a:extLst>
              <a:ext uri="{FF2B5EF4-FFF2-40B4-BE49-F238E27FC236}">
                <a16:creationId xmlns:a16="http://schemas.microsoft.com/office/drawing/2014/main" id="{00000000-0008-0000-0000-0000DF000000}"/>
              </a:ext>
            </a:extLst>
          </xdr:cNvPr>
          <xdr:cNvCxnSpPr>
            <a:cxnSpLocks/>
          </xdr:cNvCxnSpPr>
        </xdr:nvCxnSpPr>
        <xdr:spPr bwMode="auto">
          <a:xfrm>
            <a:off x="2421696" y="97613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4" name="l229">
            <a:extLst>
              <a:ext uri="{FF2B5EF4-FFF2-40B4-BE49-F238E27FC236}">
                <a16:creationId xmlns:a16="http://schemas.microsoft.com/office/drawing/2014/main" id="{00000000-0008-0000-0000-0000E0000000}"/>
              </a:ext>
            </a:extLst>
          </xdr:cNvPr>
          <xdr:cNvCxnSpPr>
            <a:cxnSpLocks/>
          </xdr:cNvCxnSpPr>
        </xdr:nvCxnSpPr>
        <xdr:spPr bwMode="auto">
          <a:xfrm>
            <a:off x="2421696" y="9987005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6" name="CaixaDeTexto 625">
            <a:extLst>
              <a:ext uri="{FF2B5EF4-FFF2-40B4-BE49-F238E27FC236}">
                <a16:creationId xmlns:a16="http://schemas.microsoft.com/office/drawing/2014/main" id="{00000000-0008-0000-0000-000072020000}"/>
              </a:ext>
            </a:extLst>
          </xdr:cNvPr>
          <xdr:cNvSpPr txBox="1"/>
        </xdr:nvSpPr>
        <xdr:spPr bwMode="auto">
          <a:xfrm>
            <a:off x="1104071" y="9563100"/>
            <a:ext cx="1183406" cy="2646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r>
              <a:rPr lang="pt-BR" sz="1400" b="1"/>
              <a:t>MPPT:</a:t>
            </a:r>
            <a:endParaRPr/>
          </a:p>
        </xdr:txBody>
      </xdr:sp>
      <xdr:sp macro="" textlink="">
        <xdr:nvSpPr>
          <xdr:cNvPr id="629" name="txt_mppt">
            <a:extLst>
              <a:ext uri="{FF2B5EF4-FFF2-40B4-BE49-F238E27FC236}">
                <a16:creationId xmlns:a16="http://schemas.microsoft.com/office/drawing/2014/main" id="{00000000-0008-0000-0000-000075020000}"/>
              </a:ext>
            </a:extLst>
          </xdr:cNvPr>
          <xdr:cNvSpPr txBox="1"/>
        </xdr:nvSpPr>
        <xdr:spPr bwMode="auto">
          <a:xfrm>
            <a:off x="1068692" y="9834296"/>
            <a:ext cx="1226669" cy="2102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r>
              <a:rPr lang="pt-BR" sz="1400" b="0"/>
              <a:t>0</a:t>
            </a:r>
            <a:endParaRPr/>
          </a:p>
        </xdr:txBody>
      </xdr:sp>
    </xdr:grpSp>
    <xdr:clientData/>
  </xdr:twoCellAnchor>
  <xdr:twoCellAnchor>
    <xdr:from>
      <xdr:col>13</xdr:col>
      <xdr:colOff>252418</xdr:colOff>
      <xdr:row>48</xdr:row>
      <xdr:rowOff>138985</xdr:rowOff>
    </xdr:from>
    <xdr:to>
      <xdr:col>16</xdr:col>
      <xdr:colOff>510886</xdr:colOff>
      <xdr:row>56</xdr:row>
      <xdr:rowOff>11333</xdr:rowOff>
    </xdr:to>
    <xdr:grpSp>
      <xdr:nvGrpSpPr>
        <xdr:cNvPr id="851" name="Agrupar 850">
          <a:extLst>
            <a:ext uri="{FF2B5EF4-FFF2-40B4-BE49-F238E27FC236}">
              <a16:creationId xmlns:a16="http://schemas.microsoft.com/office/drawing/2014/main" id="{9157C235-2136-5672-9645-568D6F8C908A}"/>
            </a:ext>
          </a:extLst>
        </xdr:cNvPr>
        <xdr:cNvGrpSpPr/>
      </xdr:nvGrpSpPr>
      <xdr:grpSpPr>
        <a:xfrm>
          <a:off x="10525811" y="9282985"/>
          <a:ext cx="2544468" cy="1396348"/>
          <a:chOff x="12566219" y="8740774"/>
          <a:chExt cx="3051464" cy="1383187"/>
        </a:xfrm>
      </xdr:grpSpPr>
      <xdr:sp macro="" textlink="">
        <xdr:nvSpPr>
          <xdr:cNvPr id="559" name="Retângulo 558">
            <a:extLst>
              <a:ext uri="{FF2B5EF4-FFF2-40B4-BE49-F238E27FC236}">
                <a16:creationId xmlns:a16="http://schemas.microsoft.com/office/drawing/2014/main" id="{00000000-0008-0000-0000-00002F020000}"/>
              </a:ext>
            </a:extLst>
          </xdr:cNvPr>
          <xdr:cNvSpPr/>
        </xdr:nvSpPr>
        <xdr:spPr bwMode="auto">
          <a:xfrm>
            <a:off x="12605671" y="8740774"/>
            <a:ext cx="3010683" cy="138083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pt-BR" sz="1100"/>
          </a:p>
        </xdr:txBody>
      </xdr:sp>
      <xdr:sp macro="" textlink="$BE$37">
        <xdr:nvSpPr>
          <xdr:cNvPr id="580" name="txt_mppt">
            <a:extLst>
              <a:ext uri="{FF2B5EF4-FFF2-40B4-BE49-F238E27FC236}">
                <a16:creationId xmlns:a16="http://schemas.microsoft.com/office/drawing/2014/main" id="{00000000-0008-0000-0000-000044020000}"/>
              </a:ext>
            </a:extLst>
          </xdr:cNvPr>
          <xdr:cNvSpPr txBox="1"/>
        </xdr:nvSpPr>
        <xdr:spPr bwMode="auto">
          <a:xfrm>
            <a:off x="12587001" y="8762751"/>
            <a:ext cx="3030682" cy="4849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fld id="{F355D6FE-BE8D-4C70-AA1F-026E68F0C5BB}" type="TxLink">
              <a:rPr lang="en-US" sz="16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>
                <a:defRPr/>
              </a:pPr>
              <a:t>Inversor Grid Tie marca inversor</a:t>
            </a:fld>
            <a:endParaRPr sz="1600"/>
          </a:p>
        </xdr:txBody>
      </xdr:sp>
      <xdr:sp macro="" textlink="$BE$38">
        <xdr:nvSpPr>
          <xdr:cNvPr id="581" name="txt_mppt">
            <a:extLst>
              <a:ext uri="{FF2B5EF4-FFF2-40B4-BE49-F238E27FC236}">
                <a16:creationId xmlns:a16="http://schemas.microsoft.com/office/drawing/2014/main" id="{00000000-0008-0000-0000-000045020000}"/>
              </a:ext>
            </a:extLst>
          </xdr:cNvPr>
          <xdr:cNvSpPr txBox="1"/>
        </xdr:nvSpPr>
        <xdr:spPr bwMode="auto">
          <a:xfrm>
            <a:off x="12566219" y="9209561"/>
            <a:ext cx="3030682" cy="4849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fld id="{3E712895-1AC7-45C7-B91A-5EE3CB846F84}" type="TxLink">
              <a:rPr lang="en-US" sz="16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>
                <a:defRPr/>
              </a:pPr>
              <a:t>modelo inversor</a:t>
            </a:fld>
            <a:endParaRPr sz="1600"/>
          </a:p>
        </xdr:txBody>
      </xdr:sp>
      <xdr:sp macro="" textlink="$BE$41">
        <xdr:nvSpPr>
          <xdr:cNvPr id="582" name="txt_mppt">
            <a:extLst>
              <a:ext uri="{FF2B5EF4-FFF2-40B4-BE49-F238E27FC236}">
                <a16:creationId xmlns:a16="http://schemas.microsoft.com/office/drawing/2014/main" id="{00000000-0008-0000-0000-000046020000}"/>
              </a:ext>
            </a:extLst>
          </xdr:cNvPr>
          <xdr:cNvSpPr txBox="1"/>
        </xdr:nvSpPr>
        <xdr:spPr bwMode="auto">
          <a:xfrm>
            <a:off x="12642897" y="9639052"/>
            <a:ext cx="2950539" cy="4849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fld id="{E3F9D27A-5A13-4042-B7DB-57D3588067AF}" type="TxLink">
              <a:rPr lang="en-US" sz="16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>
                <a:defRPr/>
              </a:pPr>
              <a:t>20 KW</a:t>
            </a:fld>
            <a:endParaRPr sz="1600"/>
          </a:p>
        </xdr:txBody>
      </xdr:sp>
    </xdr:grpSp>
    <xdr:clientData/>
  </xdr:twoCellAnchor>
  <xdr:twoCellAnchor>
    <xdr:from>
      <xdr:col>41</xdr:col>
      <xdr:colOff>104065</xdr:colOff>
      <xdr:row>95</xdr:row>
      <xdr:rowOff>17663</xdr:rowOff>
    </xdr:from>
    <xdr:to>
      <xdr:col>46</xdr:col>
      <xdr:colOff>243541</xdr:colOff>
      <xdr:row>126</xdr:row>
      <xdr:rowOff>172389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 bwMode="auto">
        <a:xfrm>
          <a:off x="31719445" y="18499973"/>
          <a:ext cx="3949476" cy="617833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41</xdr:col>
      <xdr:colOff>151006</xdr:colOff>
      <xdr:row>95</xdr:row>
      <xdr:rowOff>58300</xdr:rowOff>
    </xdr:from>
    <xdr:to>
      <xdr:col>46</xdr:col>
      <xdr:colOff>261549</xdr:colOff>
      <xdr:row>96</xdr:row>
      <xdr:rowOff>156202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 bwMode="auto">
        <a:xfrm>
          <a:off x="31774006" y="18536800"/>
          <a:ext cx="3920543" cy="37499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800">
              <a:latin typeface="Calibri"/>
              <a:cs typeface="Arial"/>
            </a:rPr>
            <a:t>Diagrama Unifilar</a:t>
          </a:r>
          <a:endParaRPr/>
        </a:p>
      </xdr:txBody>
    </xdr:sp>
    <xdr:clientData/>
  </xdr:twoCellAnchor>
  <xdr:twoCellAnchor>
    <xdr:from>
      <xdr:col>41</xdr:col>
      <xdr:colOff>141091</xdr:colOff>
      <xdr:row>95</xdr:row>
      <xdr:rowOff>37790</xdr:rowOff>
    </xdr:from>
    <xdr:to>
      <xdr:col>42</xdr:col>
      <xdr:colOff>226233</xdr:colOff>
      <xdr:row>95</xdr:row>
      <xdr:rowOff>249324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 bwMode="auto">
        <a:xfrm>
          <a:off x="31764091" y="18516290"/>
          <a:ext cx="847142" cy="21153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r>
            <a:rPr lang="pt-BR" sz="1100"/>
            <a:t>TITULO</a:t>
          </a:r>
          <a:endParaRPr/>
        </a:p>
      </xdr:txBody>
    </xdr:sp>
    <xdr:clientData/>
  </xdr:twoCellAnchor>
  <xdr:twoCellAnchor>
    <xdr:from>
      <xdr:col>41</xdr:col>
      <xdr:colOff>105547</xdr:colOff>
      <xdr:row>97</xdr:row>
      <xdr:rowOff>13865</xdr:rowOff>
    </xdr:from>
    <xdr:to>
      <xdr:col>46</xdr:col>
      <xdr:colOff>243303</xdr:colOff>
      <xdr:row>98</xdr:row>
      <xdr:rowOff>9204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 bwMode="auto">
        <a:xfrm>
          <a:off x="31718250" y="18958318"/>
          <a:ext cx="3947756" cy="185839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Proprietário:</a:t>
          </a:r>
          <a:endParaRPr/>
        </a:p>
      </xdr:txBody>
    </xdr:sp>
    <xdr:clientData/>
  </xdr:twoCellAnchor>
  <xdr:twoCellAnchor>
    <xdr:from>
      <xdr:col>41</xdr:col>
      <xdr:colOff>102974</xdr:colOff>
      <xdr:row>102</xdr:row>
      <xdr:rowOff>115062</xdr:rowOff>
    </xdr:from>
    <xdr:to>
      <xdr:col>46</xdr:col>
      <xdr:colOff>244036</xdr:colOff>
      <xdr:row>103</xdr:row>
      <xdr:rowOff>151796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 bwMode="auto">
        <a:xfrm>
          <a:off x="31715677" y="20012015"/>
          <a:ext cx="3951062" cy="22723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Responsável Técnico:</a:t>
          </a:r>
          <a:endParaRPr/>
        </a:p>
      </xdr:txBody>
    </xdr:sp>
    <xdr:clientData/>
  </xdr:twoCellAnchor>
  <xdr:twoCellAnchor>
    <xdr:from>
      <xdr:col>41</xdr:col>
      <xdr:colOff>109777</xdr:colOff>
      <xdr:row>112</xdr:row>
      <xdr:rowOff>109619</xdr:rowOff>
    </xdr:from>
    <xdr:to>
      <xdr:col>46</xdr:col>
      <xdr:colOff>253103</xdr:colOff>
      <xdr:row>126</xdr:row>
      <xdr:rowOff>161399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1725157" y="21948539"/>
          <a:ext cx="3953326" cy="271878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41</xdr:col>
      <xdr:colOff>114255</xdr:colOff>
      <xdr:row>98</xdr:row>
      <xdr:rowOff>34510</xdr:rowOff>
    </xdr:from>
    <xdr:to>
      <xdr:col>46</xdr:col>
      <xdr:colOff>263231</xdr:colOff>
      <xdr:row>99</xdr:row>
      <xdr:rowOff>137299</xdr:rowOff>
    </xdr:to>
    <xdr:sp macro="" textlink="BA6">
      <xdr:nvSpPr>
        <xdr:cNvPr id="583" name="txt_mppt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 txBox="1"/>
      </xdr:nvSpPr>
      <xdr:spPr bwMode="auto">
        <a:xfrm>
          <a:off x="31737255" y="19171101"/>
          <a:ext cx="3958976" cy="29328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6FF146A-B1BD-4D2B-9CA8-EF1B81B4C4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HIGOR PIMENTEL</a:t>
          </a:fld>
          <a:endParaRPr/>
        </a:p>
      </xdr:txBody>
    </xdr:sp>
    <xdr:clientData/>
  </xdr:twoCellAnchor>
  <xdr:twoCellAnchor>
    <xdr:from>
      <xdr:col>41</xdr:col>
      <xdr:colOff>110781</xdr:colOff>
      <xdr:row>99</xdr:row>
      <xdr:rowOff>122672</xdr:rowOff>
    </xdr:from>
    <xdr:to>
      <xdr:col>46</xdr:col>
      <xdr:colOff>245869</xdr:colOff>
      <xdr:row>101</xdr:row>
      <xdr:rowOff>70980</xdr:rowOff>
    </xdr:to>
    <xdr:sp macro="" textlink="BE7">
      <xdr:nvSpPr>
        <xdr:cNvPr id="584" name="txt_mppt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 txBox="1"/>
      </xdr:nvSpPr>
      <xdr:spPr bwMode="auto">
        <a:xfrm>
          <a:off x="31733781" y="19449763"/>
          <a:ext cx="3945088" cy="32930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51A2506-C547-446E-AD66-8CA585877619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DAS TORRES,134,SAO JUDAS</a:t>
          </a:fld>
          <a:endParaRPr/>
        </a:p>
      </xdr:txBody>
    </xdr:sp>
    <xdr:clientData/>
  </xdr:twoCellAnchor>
  <xdr:twoCellAnchor>
    <xdr:from>
      <xdr:col>41</xdr:col>
      <xdr:colOff>107308</xdr:colOff>
      <xdr:row>101</xdr:row>
      <xdr:rowOff>79952</xdr:rowOff>
    </xdr:from>
    <xdr:to>
      <xdr:col>46</xdr:col>
      <xdr:colOff>315316</xdr:colOff>
      <xdr:row>102</xdr:row>
      <xdr:rowOff>131860</xdr:rowOff>
    </xdr:to>
    <xdr:sp macro="" textlink="BE10">
      <xdr:nvSpPr>
        <xdr:cNvPr id="585" name="txt_mppt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 txBox="1"/>
      </xdr:nvSpPr>
      <xdr:spPr bwMode="auto">
        <a:xfrm>
          <a:off x="31730308" y="19788043"/>
          <a:ext cx="4018008" cy="24240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8406110-23B4-49CB-B8D6-8542B79A005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SUMARÉ,SP</a:t>
          </a:fld>
          <a:endParaRPr/>
        </a:p>
      </xdr:txBody>
    </xdr:sp>
    <xdr:clientData/>
  </xdr:twoCellAnchor>
  <xdr:twoCellAnchor>
    <xdr:from>
      <xdr:col>41</xdr:col>
      <xdr:colOff>128145</xdr:colOff>
      <xdr:row>103</xdr:row>
      <xdr:rowOff>181097</xdr:rowOff>
    </xdr:from>
    <xdr:to>
      <xdr:col>46</xdr:col>
      <xdr:colOff>297650</xdr:colOff>
      <xdr:row>105</xdr:row>
      <xdr:rowOff>54914</xdr:rowOff>
    </xdr:to>
    <xdr:sp macro="" textlink="BA32">
      <xdr:nvSpPr>
        <xdr:cNvPr id="586" name="txt_mppt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/>
      </xdr:nvSpPr>
      <xdr:spPr bwMode="auto">
        <a:xfrm>
          <a:off x="31751145" y="20270188"/>
          <a:ext cx="3979505" cy="28945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36808E2-C3B5-47A4-A79A-BA2A326445CD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Danilo Soares Costa</a:t>
          </a:fld>
          <a:endParaRPr/>
        </a:p>
      </xdr:txBody>
    </xdr:sp>
    <xdr:clientData/>
  </xdr:twoCellAnchor>
  <xdr:twoCellAnchor>
    <xdr:from>
      <xdr:col>41</xdr:col>
      <xdr:colOff>124672</xdr:colOff>
      <xdr:row>105</xdr:row>
      <xdr:rowOff>66397</xdr:rowOff>
    </xdr:from>
    <xdr:to>
      <xdr:col>46</xdr:col>
      <xdr:colOff>280217</xdr:colOff>
      <xdr:row>106</xdr:row>
      <xdr:rowOff>180348</xdr:rowOff>
    </xdr:to>
    <xdr:sp macro="" textlink="BB32">
      <xdr:nvSpPr>
        <xdr:cNvPr id="587" name="txt_mppt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/>
      </xdr:nvSpPr>
      <xdr:spPr bwMode="auto">
        <a:xfrm>
          <a:off x="31747672" y="20571124"/>
          <a:ext cx="3965545" cy="30445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4B34A3A-F40E-489D-932C-D2117724B4C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Avenida Inglaterra, 454, QD.117, Lote 1, Jardim Europa</a:t>
          </a:fld>
          <a:endParaRPr/>
        </a:p>
      </xdr:txBody>
    </xdr:sp>
    <xdr:clientData/>
  </xdr:twoCellAnchor>
  <xdr:twoCellAnchor>
    <xdr:from>
      <xdr:col>41</xdr:col>
      <xdr:colOff>121199</xdr:colOff>
      <xdr:row>107</xdr:row>
      <xdr:rowOff>16474</xdr:rowOff>
    </xdr:from>
    <xdr:to>
      <xdr:col>46</xdr:col>
      <xdr:colOff>228507</xdr:colOff>
      <xdr:row>108</xdr:row>
      <xdr:rowOff>100212</xdr:rowOff>
    </xdr:to>
    <xdr:sp macro="" textlink="BC32">
      <xdr:nvSpPr>
        <xdr:cNvPr id="588" name="txt_mppt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/>
      </xdr:nvSpPr>
      <xdr:spPr bwMode="auto">
        <a:xfrm>
          <a:off x="31744199" y="20902201"/>
          <a:ext cx="3917308" cy="27423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4E8DCC6-BAF2-4CB4-93C7-81EA38D419D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Goiânia / GO</a:t>
          </a:fld>
          <a:endParaRPr/>
        </a:p>
      </xdr:txBody>
    </xdr:sp>
    <xdr:clientData/>
  </xdr:twoCellAnchor>
  <xdr:twoCellAnchor>
    <xdr:from>
      <xdr:col>41</xdr:col>
      <xdr:colOff>152452</xdr:colOff>
      <xdr:row>108</xdr:row>
      <xdr:rowOff>137157</xdr:rowOff>
    </xdr:from>
    <xdr:to>
      <xdr:col>46</xdr:col>
      <xdr:colOff>193785</xdr:colOff>
      <xdr:row>110</xdr:row>
      <xdr:rowOff>15204</xdr:rowOff>
    </xdr:to>
    <xdr:sp macro="" textlink="BE32">
      <xdr:nvSpPr>
        <xdr:cNvPr id="589" name="txt_mppt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/>
      </xdr:nvSpPr>
      <xdr:spPr bwMode="auto">
        <a:xfrm>
          <a:off x="31775452" y="21213384"/>
          <a:ext cx="3851333" cy="25904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E1D5F33-278F-47EE-8CA0-DE8D0312343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74330-200</a:t>
          </a:fld>
          <a:endParaRPr/>
        </a:p>
      </xdr:txBody>
    </xdr:sp>
    <xdr:clientData/>
  </xdr:twoCellAnchor>
  <xdr:twoCellAnchor>
    <xdr:from>
      <xdr:col>41</xdr:col>
      <xdr:colOff>148978</xdr:colOff>
      <xdr:row>110</xdr:row>
      <xdr:rowOff>101100</xdr:rowOff>
    </xdr:from>
    <xdr:to>
      <xdr:col>46</xdr:col>
      <xdr:colOff>377821</xdr:colOff>
      <xdr:row>111</xdr:row>
      <xdr:rowOff>149874</xdr:rowOff>
    </xdr:to>
    <xdr:sp macro="" textlink="BB52">
      <xdr:nvSpPr>
        <xdr:cNvPr id="590" name="txt_mppt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/>
      </xdr:nvSpPr>
      <xdr:spPr bwMode="auto">
        <a:xfrm>
          <a:off x="31771978" y="21558327"/>
          <a:ext cx="4038843" cy="23927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1706E267-B5D5-4677-A13E-B88B4F61A22C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Projeto GFV 10 kWp</a:t>
          </a:fld>
          <a:endParaRPr sz="1600"/>
        </a:p>
      </xdr:txBody>
    </xdr:sp>
    <xdr:clientData/>
  </xdr:twoCellAnchor>
  <xdr:twoCellAnchor>
    <xdr:from>
      <xdr:col>3</xdr:col>
      <xdr:colOff>97995</xdr:colOff>
      <xdr:row>38</xdr:row>
      <xdr:rowOff>10681</xdr:rowOff>
    </xdr:from>
    <xdr:to>
      <xdr:col>3</xdr:col>
      <xdr:colOff>734786</xdr:colOff>
      <xdr:row>47</xdr:row>
      <xdr:rowOff>136071</xdr:rowOff>
    </xdr:to>
    <xdr:cxnSp macro="">
      <xdr:nvCxnSpPr>
        <xdr:cNvPr id="615" name="Conector de seta reta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CxnSpPr/>
      </xdr:nvCxnSpPr>
      <xdr:spPr>
        <a:xfrm>
          <a:off x="2383995" y="7249681"/>
          <a:ext cx="636791" cy="183989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707732</xdr:colOff>
      <xdr:row>63</xdr:row>
      <xdr:rowOff>83067</xdr:rowOff>
    </xdr:from>
    <xdr:to>
      <xdr:col>11</xdr:col>
      <xdr:colOff>707732</xdr:colOff>
      <xdr:row>81</xdr:row>
      <xdr:rowOff>164615</xdr:rowOff>
    </xdr:to>
    <xdr:cxnSp macro="">
      <xdr:nvCxnSpPr>
        <xdr:cNvPr id="673" name="_line_mod4_3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CxnSpPr>
          <a:cxnSpLocks/>
        </xdr:cNvCxnSpPr>
      </xdr:nvCxnSpPr>
      <xdr:spPr bwMode="auto">
        <a:xfrm flipH="1">
          <a:off x="9466086" y="12158908"/>
          <a:ext cx="0" cy="3636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125455</xdr:colOff>
      <xdr:row>18</xdr:row>
      <xdr:rowOff>99020</xdr:rowOff>
    </xdr:from>
    <xdr:to>
      <xdr:col>4</xdr:col>
      <xdr:colOff>125455</xdr:colOff>
      <xdr:row>49</xdr:row>
      <xdr:rowOff>14720</xdr:rowOff>
    </xdr:to>
    <xdr:cxnSp macro="">
      <xdr:nvCxnSpPr>
        <xdr:cNvPr id="47" name="mod1_14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cxnSpLocks/>
        </xdr:cNvCxnSpPr>
      </xdr:nvCxnSpPr>
      <xdr:spPr bwMode="auto">
        <a:xfrm flipH="1">
          <a:off x="3173455" y="3528020"/>
          <a:ext cx="0" cy="58212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126331</xdr:colOff>
      <xdr:row>10</xdr:row>
      <xdr:rowOff>181150</xdr:rowOff>
    </xdr:from>
    <xdr:to>
      <xdr:col>5</xdr:col>
      <xdr:colOff>145711</xdr:colOff>
      <xdr:row>18</xdr:row>
      <xdr:rowOff>95581</xdr:rowOff>
    </xdr:to>
    <xdr:sp macro="" textlink="">
      <xdr:nvSpPr>
        <xdr:cNvPr id="640" name="mod1_5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/>
      </xdr:nvSpPr>
      <xdr:spPr>
        <a:xfrm>
          <a:off x="2412331" y="2086150"/>
          <a:ext cx="154338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147328</xdr:colOff>
      <xdr:row>10</xdr:row>
      <xdr:rowOff>183654</xdr:rowOff>
    </xdr:from>
    <xdr:to>
      <xdr:col>5</xdr:col>
      <xdr:colOff>133995</xdr:colOff>
      <xdr:row>14</xdr:row>
      <xdr:rowOff>117180</xdr:rowOff>
    </xdr:to>
    <xdr:cxnSp macro="">
      <xdr:nvCxnSpPr>
        <xdr:cNvPr id="641" name="mod1_7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CxnSpPr/>
      </xdr:nvCxnSpPr>
      <xdr:spPr>
        <a:xfrm flipH="1">
          <a:off x="3195328" y="2088654"/>
          <a:ext cx="748667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125636</xdr:colOff>
      <xdr:row>10</xdr:row>
      <xdr:rowOff>182032</xdr:rowOff>
    </xdr:from>
    <xdr:to>
      <xdr:col>4</xdr:col>
      <xdr:colOff>154899</xdr:colOff>
      <xdr:row>14</xdr:row>
      <xdr:rowOff>120959</xdr:rowOff>
    </xdr:to>
    <xdr:cxnSp macro="">
      <xdr:nvCxnSpPr>
        <xdr:cNvPr id="642" name="mod1_6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CxnSpPr/>
      </xdr:nvCxnSpPr>
      <xdr:spPr>
        <a:xfrm flipH="1" flipV="1">
          <a:off x="2411636" y="2087032"/>
          <a:ext cx="791263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576197</xdr:colOff>
      <xdr:row>11</xdr:row>
      <xdr:rowOff>21824</xdr:rowOff>
    </xdr:from>
    <xdr:to>
      <xdr:col>7</xdr:col>
      <xdr:colOff>586905</xdr:colOff>
      <xdr:row>18</xdr:row>
      <xdr:rowOff>126755</xdr:rowOff>
    </xdr:to>
    <xdr:sp macro="" textlink="">
      <xdr:nvSpPr>
        <xdr:cNvPr id="2" name="mod2_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386197" y="2117324"/>
          <a:ext cx="1534708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578982</xdr:colOff>
      <xdr:row>11</xdr:row>
      <xdr:rowOff>24328</xdr:rowOff>
    </xdr:from>
    <xdr:to>
      <xdr:col>7</xdr:col>
      <xdr:colOff>575189</xdr:colOff>
      <xdr:row>14</xdr:row>
      <xdr:rowOff>148354</xdr:rowOff>
    </xdr:to>
    <xdr:cxnSp macro="">
      <xdr:nvCxnSpPr>
        <xdr:cNvPr id="7" name="mod2_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5150982" y="2119828"/>
          <a:ext cx="758207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575502</xdr:colOff>
      <xdr:row>11</xdr:row>
      <xdr:rowOff>22706</xdr:rowOff>
    </xdr:from>
    <xdr:to>
      <xdr:col>6</xdr:col>
      <xdr:colOff>596093</xdr:colOff>
      <xdr:row>14</xdr:row>
      <xdr:rowOff>152133</xdr:rowOff>
    </xdr:to>
    <xdr:cxnSp macro="">
      <xdr:nvCxnSpPr>
        <xdr:cNvPr id="9" name="mod2_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4385502" y="2118206"/>
          <a:ext cx="782591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604076</xdr:colOff>
      <xdr:row>18</xdr:row>
      <xdr:rowOff>122449</xdr:rowOff>
    </xdr:from>
    <xdr:to>
      <xdr:col>6</xdr:col>
      <xdr:colOff>604076</xdr:colOff>
      <xdr:row>49</xdr:row>
      <xdr:rowOff>12949</xdr:rowOff>
    </xdr:to>
    <xdr:cxnSp macro="">
      <xdr:nvCxnSpPr>
        <xdr:cNvPr id="11" name="mod2_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cxnSpLocks/>
        </xdr:cNvCxnSpPr>
      </xdr:nvCxnSpPr>
      <xdr:spPr bwMode="auto">
        <a:xfrm flipH="1">
          <a:off x="5176076" y="3551449"/>
          <a:ext cx="0" cy="5796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306726</xdr:colOff>
      <xdr:row>11</xdr:row>
      <xdr:rowOff>1043</xdr:rowOff>
    </xdr:from>
    <xdr:to>
      <xdr:col>10</xdr:col>
      <xdr:colOff>190507</xdr:colOff>
      <xdr:row>18</xdr:row>
      <xdr:rowOff>105974</xdr:rowOff>
    </xdr:to>
    <xdr:sp macro="" textlink="">
      <xdr:nvSpPr>
        <xdr:cNvPr id="43" name="mod3_5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6506635" y="2096543"/>
          <a:ext cx="1529008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309945</xdr:colOff>
      <xdr:row>11</xdr:row>
      <xdr:rowOff>3547</xdr:rowOff>
    </xdr:from>
    <xdr:to>
      <xdr:col>10</xdr:col>
      <xdr:colOff>178792</xdr:colOff>
      <xdr:row>14</xdr:row>
      <xdr:rowOff>127573</xdr:rowOff>
    </xdr:to>
    <xdr:cxnSp macro="">
      <xdr:nvCxnSpPr>
        <xdr:cNvPr id="605" name="mod3_7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CxnSpPr/>
      </xdr:nvCxnSpPr>
      <xdr:spPr>
        <a:xfrm flipH="1">
          <a:off x="7271854" y="2099047"/>
          <a:ext cx="752074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306031</xdr:colOff>
      <xdr:row>11</xdr:row>
      <xdr:rowOff>1925</xdr:rowOff>
    </xdr:from>
    <xdr:to>
      <xdr:col>9</xdr:col>
      <xdr:colOff>327056</xdr:colOff>
      <xdr:row>14</xdr:row>
      <xdr:rowOff>131352</xdr:rowOff>
    </xdr:to>
    <xdr:cxnSp macro="">
      <xdr:nvCxnSpPr>
        <xdr:cNvPr id="610" name="mod3_6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CxnSpPr/>
      </xdr:nvCxnSpPr>
      <xdr:spPr>
        <a:xfrm flipH="1" flipV="1">
          <a:off x="6505940" y="2097425"/>
          <a:ext cx="783025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317937</xdr:colOff>
      <xdr:row>18</xdr:row>
      <xdr:rowOff>106359</xdr:rowOff>
    </xdr:from>
    <xdr:to>
      <xdr:col>9</xdr:col>
      <xdr:colOff>317937</xdr:colOff>
      <xdr:row>49</xdr:row>
      <xdr:rowOff>7659</xdr:rowOff>
    </xdr:to>
    <xdr:cxnSp macro="">
      <xdr:nvCxnSpPr>
        <xdr:cNvPr id="611" name="mod3_14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CxnSpPr>
          <a:cxnSpLocks/>
        </xdr:cNvCxnSpPr>
      </xdr:nvCxnSpPr>
      <xdr:spPr bwMode="auto">
        <a:xfrm flipH="1">
          <a:off x="7279846" y="3535359"/>
          <a:ext cx="0" cy="58068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711670</xdr:colOff>
      <xdr:row>4</xdr:row>
      <xdr:rowOff>142441</xdr:rowOff>
    </xdr:from>
    <xdr:to>
      <xdr:col>5</xdr:col>
      <xdr:colOff>387108</xdr:colOff>
      <xdr:row>6</xdr:row>
      <xdr:rowOff>33584</xdr:rowOff>
    </xdr:to>
    <xdr:sp macro="" textlink="$BE$44">
      <xdr:nvSpPr>
        <xdr:cNvPr id="576" name="mod1_1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 txBox="1"/>
      </xdr:nvSpPr>
      <xdr:spPr bwMode="auto">
        <a:xfrm>
          <a:off x="2235670" y="904441"/>
          <a:ext cx="1961438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7E5EF77-A18C-4B7D-BF77-2D7F9C3E76B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x Módulos FV 1000 Wp </a:t>
          </a:fld>
          <a:endParaRPr/>
        </a:p>
      </xdr:txBody>
    </xdr:sp>
    <xdr:clientData/>
  </xdr:twoCellAnchor>
  <xdr:twoCellAnchor>
    <xdr:from>
      <xdr:col>2</xdr:col>
      <xdr:colOff>707219</xdr:colOff>
      <xdr:row>6</xdr:row>
      <xdr:rowOff>47992</xdr:rowOff>
    </xdr:from>
    <xdr:to>
      <xdr:col>5</xdr:col>
      <xdr:colOff>382657</xdr:colOff>
      <xdr:row>7</xdr:row>
      <xdr:rowOff>140521</xdr:rowOff>
    </xdr:to>
    <xdr:sp macro="" textlink="$BE$33">
      <xdr:nvSpPr>
        <xdr:cNvPr id="577" name="mod1_2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 txBox="1"/>
      </xdr:nvSpPr>
      <xdr:spPr bwMode="auto">
        <a:xfrm>
          <a:off x="2231219" y="1190992"/>
          <a:ext cx="1961438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2</xdr:col>
      <xdr:colOff>707785</xdr:colOff>
      <xdr:row>9</xdr:row>
      <xdr:rowOff>107615</xdr:rowOff>
    </xdr:from>
    <xdr:to>
      <xdr:col>5</xdr:col>
      <xdr:colOff>383223</xdr:colOff>
      <xdr:row>11</xdr:row>
      <xdr:rowOff>47743</xdr:rowOff>
    </xdr:to>
    <xdr:sp macro="" textlink="$BB$44">
      <xdr:nvSpPr>
        <xdr:cNvPr id="578" name="mod1_4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/>
      </xdr:nvSpPr>
      <xdr:spPr bwMode="auto">
        <a:xfrm>
          <a:off x="2231785" y="1822115"/>
          <a:ext cx="1961438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E6EAB14-BA52-44CA-BB0C-3BC1FC46FA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KW</a:t>
          </a:fld>
          <a:endParaRPr/>
        </a:p>
      </xdr:txBody>
    </xdr:sp>
    <xdr:clientData/>
  </xdr:twoCellAnchor>
  <xdr:twoCellAnchor>
    <xdr:from>
      <xdr:col>2</xdr:col>
      <xdr:colOff>709339</xdr:colOff>
      <xdr:row>7</xdr:row>
      <xdr:rowOff>160286</xdr:rowOff>
    </xdr:from>
    <xdr:to>
      <xdr:col>5</xdr:col>
      <xdr:colOff>384777</xdr:colOff>
      <xdr:row>9</xdr:row>
      <xdr:rowOff>100414</xdr:rowOff>
    </xdr:to>
    <xdr:sp macro="" textlink="$BE$34">
      <xdr:nvSpPr>
        <xdr:cNvPr id="579" name="mod1_3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/>
      </xdr:nvSpPr>
      <xdr:spPr bwMode="auto">
        <a:xfrm>
          <a:off x="2233339" y="1493786"/>
          <a:ext cx="1961438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5</xdr:col>
      <xdr:colOff>423152</xdr:colOff>
      <xdr:row>4</xdr:row>
      <xdr:rowOff>137671</xdr:rowOff>
    </xdr:from>
    <xdr:to>
      <xdr:col>7</xdr:col>
      <xdr:colOff>864737</xdr:colOff>
      <xdr:row>6</xdr:row>
      <xdr:rowOff>28814</xdr:rowOff>
    </xdr:to>
    <xdr:sp macro="" textlink="$BE$45">
      <xdr:nvSpPr>
        <xdr:cNvPr id="591" name="mod2_1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/>
      </xdr:nvSpPr>
      <xdr:spPr bwMode="auto">
        <a:xfrm>
          <a:off x="4233152" y="899671"/>
          <a:ext cx="1965585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7B48DA9C-F8CF-49FE-A35F-214A31BCC56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 x Módulos FV 1000 Wp </a:t>
          </a:fld>
          <a:endParaRPr/>
        </a:p>
      </xdr:txBody>
    </xdr:sp>
    <xdr:clientData/>
  </xdr:twoCellAnchor>
  <xdr:twoCellAnchor>
    <xdr:from>
      <xdr:col>5</xdr:col>
      <xdr:colOff>423341</xdr:colOff>
      <xdr:row>6</xdr:row>
      <xdr:rowOff>45069</xdr:rowOff>
    </xdr:from>
    <xdr:to>
      <xdr:col>7</xdr:col>
      <xdr:colOff>860779</xdr:colOff>
      <xdr:row>7</xdr:row>
      <xdr:rowOff>137598</xdr:rowOff>
    </xdr:to>
    <xdr:sp macro="" textlink="$BE$33">
      <xdr:nvSpPr>
        <xdr:cNvPr id="602" name="mod2_2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/>
      </xdr:nvSpPr>
      <xdr:spPr bwMode="auto">
        <a:xfrm>
          <a:off x="4233341" y="1188069"/>
          <a:ext cx="1961438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5</xdr:col>
      <xdr:colOff>419303</xdr:colOff>
      <xdr:row>9</xdr:row>
      <xdr:rowOff>104692</xdr:rowOff>
    </xdr:from>
    <xdr:to>
      <xdr:col>7</xdr:col>
      <xdr:colOff>860888</xdr:colOff>
      <xdr:row>11</xdr:row>
      <xdr:rowOff>44820</xdr:rowOff>
    </xdr:to>
    <xdr:sp macro="" textlink="$BB$45">
      <xdr:nvSpPr>
        <xdr:cNvPr id="607" name="mod2_4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/>
      </xdr:nvSpPr>
      <xdr:spPr bwMode="auto">
        <a:xfrm>
          <a:off x="4229303" y="1819192"/>
          <a:ext cx="1965585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8181D32-8A8E-43FD-A1C6-AE548A49BBF2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 KW</a:t>
          </a:fld>
          <a:endParaRPr/>
        </a:p>
      </xdr:txBody>
    </xdr:sp>
    <xdr:clientData/>
  </xdr:twoCellAnchor>
  <xdr:twoCellAnchor>
    <xdr:from>
      <xdr:col>5</xdr:col>
      <xdr:colOff>423174</xdr:colOff>
      <xdr:row>7</xdr:row>
      <xdr:rowOff>152642</xdr:rowOff>
    </xdr:from>
    <xdr:to>
      <xdr:col>7</xdr:col>
      <xdr:colOff>864759</xdr:colOff>
      <xdr:row>9</xdr:row>
      <xdr:rowOff>92770</xdr:rowOff>
    </xdr:to>
    <xdr:sp macro="" textlink="$BE$34">
      <xdr:nvSpPr>
        <xdr:cNvPr id="608" name="mod2_3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/>
      </xdr:nvSpPr>
      <xdr:spPr bwMode="auto">
        <a:xfrm>
          <a:off x="4233174" y="1486142"/>
          <a:ext cx="1965585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8</xdr:col>
      <xdr:colOff>141136</xdr:colOff>
      <xdr:row>4</xdr:row>
      <xdr:rowOff>139470</xdr:rowOff>
    </xdr:from>
    <xdr:to>
      <xdr:col>10</xdr:col>
      <xdr:colOff>455984</xdr:colOff>
      <xdr:row>6</xdr:row>
      <xdr:rowOff>30613</xdr:rowOff>
    </xdr:to>
    <xdr:sp macro="" textlink="$BE$46">
      <xdr:nvSpPr>
        <xdr:cNvPr id="609" name="mod3_1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/>
      </xdr:nvSpPr>
      <xdr:spPr bwMode="auto">
        <a:xfrm>
          <a:off x="6341045" y="901470"/>
          <a:ext cx="1960075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105972AF-F611-4443-8A37-B54BF4B11692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5 x Módulos FV 1000 Wp </a:t>
          </a:fld>
          <a:endParaRPr/>
        </a:p>
      </xdr:txBody>
    </xdr:sp>
    <xdr:clientData/>
  </xdr:twoCellAnchor>
  <xdr:twoCellAnchor>
    <xdr:from>
      <xdr:col>8</xdr:col>
      <xdr:colOff>142044</xdr:colOff>
      <xdr:row>6</xdr:row>
      <xdr:rowOff>42147</xdr:rowOff>
    </xdr:from>
    <xdr:to>
      <xdr:col>10</xdr:col>
      <xdr:colOff>456892</xdr:colOff>
      <xdr:row>7</xdr:row>
      <xdr:rowOff>134676</xdr:rowOff>
    </xdr:to>
    <xdr:sp macro="" textlink="$BE$33">
      <xdr:nvSpPr>
        <xdr:cNvPr id="612" name="mod3_2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 txBox="1"/>
      </xdr:nvSpPr>
      <xdr:spPr bwMode="auto">
        <a:xfrm>
          <a:off x="6341953" y="1185147"/>
          <a:ext cx="1960075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8</xdr:col>
      <xdr:colOff>141053</xdr:colOff>
      <xdr:row>9</xdr:row>
      <xdr:rowOff>89863</xdr:rowOff>
    </xdr:from>
    <xdr:to>
      <xdr:col>10</xdr:col>
      <xdr:colOff>455901</xdr:colOff>
      <xdr:row>11</xdr:row>
      <xdr:rowOff>29991</xdr:rowOff>
    </xdr:to>
    <xdr:sp macro="" textlink="$BB$46">
      <xdr:nvSpPr>
        <xdr:cNvPr id="613" name="mod3_4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 txBox="1"/>
      </xdr:nvSpPr>
      <xdr:spPr bwMode="auto">
        <a:xfrm>
          <a:off x="6340962" y="1804363"/>
          <a:ext cx="1960075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78A64601-31C7-4B24-8DC3-7CA3A532553B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5 KW</a:t>
          </a:fld>
          <a:endParaRPr/>
        </a:p>
      </xdr:txBody>
    </xdr:sp>
    <xdr:clientData/>
  </xdr:twoCellAnchor>
  <xdr:twoCellAnchor>
    <xdr:from>
      <xdr:col>8</xdr:col>
      <xdr:colOff>143548</xdr:colOff>
      <xdr:row>7</xdr:row>
      <xdr:rowOff>143766</xdr:rowOff>
    </xdr:from>
    <xdr:to>
      <xdr:col>10</xdr:col>
      <xdr:colOff>458396</xdr:colOff>
      <xdr:row>9</xdr:row>
      <xdr:rowOff>83894</xdr:rowOff>
    </xdr:to>
    <xdr:sp macro="" textlink="$BE$34">
      <xdr:nvSpPr>
        <xdr:cNvPr id="614" name="mod3_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 txBox="1"/>
      </xdr:nvSpPr>
      <xdr:spPr bwMode="auto">
        <a:xfrm>
          <a:off x="6343457" y="1477266"/>
          <a:ext cx="1960075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4</xdr:col>
      <xdr:colOff>576424</xdr:colOff>
      <xdr:row>20</xdr:row>
      <xdr:rowOff>38961</xdr:rowOff>
    </xdr:from>
    <xdr:to>
      <xdr:col>4</xdr:col>
      <xdr:colOff>576424</xdr:colOff>
      <xdr:row>22</xdr:row>
      <xdr:rowOff>20289</xdr:rowOff>
    </xdr:to>
    <xdr:cxnSp macro="">
      <xdr:nvCxnSpPr>
        <xdr:cNvPr id="161" name="mod1_11">
          <a:extLst>
            <a:ext uri="{FF2B5EF4-FFF2-40B4-BE49-F238E27FC236}">
              <a16:creationId xmlns:a16="http://schemas.microsoft.com/office/drawing/2014/main" id="{05F76D48-1650-B89E-AB40-C7C5E9A45EA6}"/>
            </a:ext>
          </a:extLst>
        </xdr:cNvPr>
        <xdr:cNvCxnSpPr>
          <a:cxnSpLocks/>
        </xdr:cNvCxnSpPr>
      </xdr:nvCxnSpPr>
      <xdr:spPr bwMode="auto">
        <a:xfrm rot="17940001">
          <a:off x="3443260" y="4030125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443043</xdr:colOff>
      <xdr:row>20</xdr:row>
      <xdr:rowOff>29444</xdr:rowOff>
    </xdr:from>
    <xdr:to>
      <xdr:col>4</xdr:col>
      <xdr:colOff>443043</xdr:colOff>
      <xdr:row>22</xdr:row>
      <xdr:rowOff>10772</xdr:rowOff>
    </xdr:to>
    <xdr:cxnSp macro="">
      <xdr:nvCxnSpPr>
        <xdr:cNvPr id="162" name="mod1_10">
          <a:extLst>
            <a:ext uri="{FF2B5EF4-FFF2-40B4-BE49-F238E27FC236}">
              <a16:creationId xmlns:a16="http://schemas.microsoft.com/office/drawing/2014/main" id="{AB641D2D-E18E-DAF1-DE0C-5DF1476B0E9B}"/>
            </a:ext>
          </a:extLst>
        </xdr:cNvPr>
        <xdr:cNvCxnSpPr>
          <a:cxnSpLocks/>
        </xdr:cNvCxnSpPr>
      </xdr:nvCxnSpPr>
      <xdr:spPr bwMode="auto">
        <a:xfrm rot="17940001">
          <a:off x="3309879" y="4020608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121873</xdr:colOff>
      <xdr:row>21</xdr:row>
      <xdr:rowOff>30759</xdr:rowOff>
    </xdr:from>
    <xdr:to>
      <xdr:col>5</xdr:col>
      <xdr:colOff>80038</xdr:colOff>
      <xdr:row>21</xdr:row>
      <xdr:rowOff>30759</xdr:rowOff>
    </xdr:to>
    <xdr:cxnSp macro="">
      <xdr:nvCxnSpPr>
        <xdr:cNvPr id="163" name="mod1_9">
          <a:extLst>
            <a:ext uri="{FF2B5EF4-FFF2-40B4-BE49-F238E27FC236}">
              <a16:creationId xmlns:a16="http://schemas.microsoft.com/office/drawing/2014/main" id="{5F842109-CC62-CE7F-EE76-2257D7885065}"/>
            </a:ext>
          </a:extLst>
        </xdr:cNvPr>
        <xdr:cNvCxnSpPr>
          <a:cxnSpLocks/>
        </xdr:cNvCxnSpPr>
      </xdr:nvCxnSpPr>
      <xdr:spPr bwMode="auto">
        <a:xfrm>
          <a:off x="3169873" y="4031259"/>
          <a:ext cx="72016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67885</xdr:colOff>
      <xdr:row>20</xdr:row>
      <xdr:rowOff>161725</xdr:rowOff>
    </xdr:from>
    <xdr:to>
      <xdr:col>4</xdr:col>
      <xdr:colOff>190475</xdr:colOff>
      <xdr:row>21</xdr:row>
      <xdr:rowOff>93625</xdr:rowOff>
    </xdr:to>
    <xdr:sp macro="" textlink="">
      <xdr:nvSpPr>
        <xdr:cNvPr id="164" name="mod1_8">
          <a:extLst>
            <a:ext uri="{FF2B5EF4-FFF2-40B4-BE49-F238E27FC236}">
              <a16:creationId xmlns:a16="http://schemas.microsoft.com/office/drawing/2014/main" id="{6BBB1730-D218-1656-4D67-A2A76467B57B}"/>
            </a:ext>
          </a:extLst>
        </xdr:cNvPr>
        <xdr:cNvSpPr/>
      </xdr:nvSpPr>
      <xdr:spPr bwMode="auto">
        <a:xfrm>
          <a:off x="3115885" y="3971725"/>
          <a:ext cx="12259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4</xdr:col>
      <xdr:colOff>669692</xdr:colOff>
      <xdr:row>18</xdr:row>
      <xdr:rowOff>85585</xdr:rowOff>
    </xdr:from>
    <xdr:to>
      <xdr:col>6</xdr:col>
      <xdr:colOff>306381</xdr:colOff>
      <xdr:row>21</xdr:row>
      <xdr:rowOff>84568</xdr:rowOff>
    </xdr:to>
    <xdr:sp macro="" textlink="$BE$54">
      <xdr:nvSpPr>
        <xdr:cNvPr id="165" name="mod1_12">
          <a:extLst>
            <a:ext uri="{FF2B5EF4-FFF2-40B4-BE49-F238E27FC236}">
              <a16:creationId xmlns:a16="http://schemas.microsoft.com/office/drawing/2014/main" id="{A4F40149-819A-07CF-641E-38E006E3515C}"/>
            </a:ext>
          </a:extLst>
        </xdr:cNvPr>
        <xdr:cNvSpPr txBox="1"/>
      </xdr:nvSpPr>
      <xdr:spPr bwMode="auto">
        <a:xfrm>
          <a:off x="3717692" y="3514585"/>
          <a:ext cx="1160689" cy="5704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4</xdr:col>
      <xdr:colOff>653273</xdr:colOff>
      <xdr:row>20</xdr:row>
      <xdr:rowOff>168576</xdr:rowOff>
    </xdr:from>
    <xdr:to>
      <xdr:col>6</xdr:col>
      <xdr:colOff>295156</xdr:colOff>
      <xdr:row>23</xdr:row>
      <xdr:rowOff>151802</xdr:rowOff>
    </xdr:to>
    <xdr:sp macro="" textlink="$BF$54">
      <xdr:nvSpPr>
        <xdr:cNvPr id="166" name="mod1_13">
          <a:extLst>
            <a:ext uri="{FF2B5EF4-FFF2-40B4-BE49-F238E27FC236}">
              <a16:creationId xmlns:a16="http://schemas.microsoft.com/office/drawing/2014/main" id="{B169DC9E-FA81-1561-1C20-63AE34CFBDB1}"/>
            </a:ext>
          </a:extLst>
        </xdr:cNvPr>
        <xdr:cNvSpPr txBox="1"/>
      </xdr:nvSpPr>
      <xdr:spPr bwMode="auto">
        <a:xfrm>
          <a:off x="3701273" y="3978576"/>
          <a:ext cx="1165883" cy="5547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7</xdr:col>
      <xdr:colOff>279510</xdr:colOff>
      <xdr:row>20</xdr:row>
      <xdr:rowOff>40274</xdr:rowOff>
    </xdr:from>
    <xdr:to>
      <xdr:col>7</xdr:col>
      <xdr:colOff>279510</xdr:colOff>
      <xdr:row>22</xdr:row>
      <xdr:rowOff>21602</xdr:rowOff>
    </xdr:to>
    <xdr:cxnSp macro="">
      <xdr:nvCxnSpPr>
        <xdr:cNvPr id="717" name="mod2_11">
          <a:extLst>
            <a:ext uri="{FF2B5EF4-FFF2-40B4-BE49-F238E27FC236}">
              <a16:creationId xmlns:a16="http://schemas.microsoft.com/office/drawing/2014/main" id="{D07DACB4-7A38-7326-B961-776814C413D2}"/>
            </a:ext>
          </a:extLst>
        </xdr:cNvPr>
        <xdr:cNvCxnSpPr>
          <a:cxnSpLocks/>
        </xdr:cNvCxnSpPr>
      </xdr:nvCxnSpPr>
      <xdr:spPr bwMode="auto">
        <a:xfrm rot="17940001">
          <a:off x="5432346" y="4031438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146131</xdr:colOff>
      <xdr:row>20</xdr:row>
      <xdr:rowOff>30757</xdr:rowOff>
    </xdr:from>
    <xdr:to>
      <xdr:col>7</xdr:col>
      <xdr:colOff>146131</xdr:colOff>
      <xdr:row>22</xdr:row>
      <xdr:rowOff>12085</xdr:rowOff>
    </xdr:to>
    <xdr:cxnSp macro="">
      <xdr:nvCxnSpPr>
        <xdr:cNvPr id="718" name="mod2_10">
          <a:extLst>
            <a:ext uri="{FF2B5EF4-FFF2-40B4-BE49-F238E27FC236}">
              <a16:creationId xmlns:a16="http://schemas.microsoft.com/office/drawing/2014/main" id="{799FDD35-C3D1-8BB8-A0BF-977DD83703B3}"/>
            </a:ext>
          </a:extLst>
        </xdr:cNvPr>
        <xdr:cNvCxnSpPr>
          <a:cxnSpLocks/>
        </xdr:cNvCxnSpPr>
      </xdr:nvCxnSpPr>
      <xdr:spPr bwMode="auto">
        <a:xfrm rot="17940001">
          <a:off x="5298967" y="4021921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586960</xdr:colOff>
      <xdr:row>21</xdr:row>
      <xdr:rowOff>32072</xdr:rowOff>
    </xdr:from>
    <xdr:to>
      <xdr:col>7</xdr:col>
      <xdr:colOff>545125</xdr:colOff>
      <xdr:row>21</xdr:row>
      <xdr:rowOff>32072</xdr:rowOff>
    </xdr:to>
    <xdr:cxnSp macro="">
      <xdr:nvCxnSpPr>
        <xdr:cNvPr id="719" name="mod2_9">
          <a:extLst>
            <a:ext uri="{FF2B5EF4-FFF2-40B4-BE49-F238E27FC236}">
              <a16:creationId xmlns:a16="http://schemas.microsoft.com/office/drawing/2014/main" id="{9DFDCC08-46A2-598F-31FD-59EBCD2AF410}"/>
            </a:ext>
          </a:extLst>
        </xdr:cNvPr>
        <xdr:cNvCxnSpPr>
          <a:cxnSpLocks/>
        </xdr:cNvCxnSpPr>
      </xdr:nvCxnSpPr>
      <xdr:spPr bwMode="auto">
        <a:xfrm>
          <a:off x="5158960" y="4032572"/>
          <a:ext cx="72016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543165</xdr:colOff>
      <xdr:row>20</xdr:row>
      <xdr:rowOff>163038</xdr:rowOff>
    </xdr:from>
    <xdr:to>
      <xdr:col>6</xdr:col>
      <xdr:colOff>665755</xdr:colOff>
      <xdr:row>21</xdr:row>
      <xdr:rowOff>94938</xdr:rowOff>
    </xdr:to>
    <xdr:sp macro="" textlink="">
      <xdr:nvSpPr>
        <xdr:cNvPr id="720" name="mod2_8">
          <a:extLst>
            <a:ext uri="{FF2B5EF4-FFF2-40B4-BE49-F238E27FC236}">
              <a16:creationId xmlns:a16="http://schemas.microsoft.com/office/drawing/2014/main" id="{14006971-8F67-BA4E-014D-E25769FD63E0}"/>
            </a:ext>
          </a:extLst>
        </xdr:cNvPr>
        <xdr:cNvSpPr/>
      </xdr:nvSpPr>
      <xdr:spPr bwMode="auto">
        <a:xfrm>
          <a:off x="5115165" y="3973038"/>
          <a:ext cx="12259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7</xdr:col>
      <xdr:colOff>372781</xdr:colOff>
      <xdr:row>18</xdr:row>
      <xdr:rowOff>86898</xdr:rowOff>
    </xdr:from>
    <xdr:to>
      <xdr:col>8</xdr:col>
      <xdr:colOff>663581</xdr:colOff>
      <xdr:row>21</xdr:row>
      <xdr:rowOff>85881</xdr:rowOff>
    </xdr:to>
    <xdr:sp macro="" textlink="$BE$54">
      <xdr:nvSpPr>
        <xdr:cNvPr id="721" name="mod2_12">
          <a:extLst>
            <a:ext uri="{FF2B5EF4-FFF2-40B4-BE49-F238E27FC236}">
              <a16:creationId xmlns:a16="http://schemas.microsoft.com/office/drawing/2014/main" id="{6F82D9A5-6B2F-7212-E0C8-B31CB80019DE}"/>
            </a:ext>
          </a:extLst>
        </xdr:cNvPr>
        <xdr:cNvSpPr txBox="1"/>
      </xdr:nvSpPr>
      <xdr:spPr bwMode="auto">
        <a:xfrm>
          <a:off x="5706781" y="3515898"/>
          <a:ext cx="1156709" cy="5704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7</xdr:col>
      <xdr:colOff>356361</xdr:colOff>
      <xdr:row>20</xdr:row>
      <xdr:rowOff>169889</xdr:rowOff>
    </xdr:from>
    <xdr:to>
      <xdr:col>8</xdr:col>
      <xdr:colOff>652355</xdr:colOff>
      <xdr:row>23</xdr:row>
      <xdr:rowOff>153115</xdr:rowOff>
    </xdr:to>
    <xdr:sp macro="" textlink="$BF$54">
      <xdr:nvSpPr>
        <xdr:cNvPr id="722" name="mod2_13">
          <a:extLst>
            <a:ext uri="{FF2B5EF4-FFF2-40B4-BE49-F238E27FC236}">
              <a16:creationId xmlns:a16="http://schemas.microsoft.com/office/drawing/2014/main" id="{046B392E-7138-524D-EBB1-7134B7753952}"/>
            </a:ext>
          </a:extLst>
        </xdr:cNvPr>
        <xdr:cNvSpPr txBox="1"/>
      </xdr:nvSpPr>
      <xdr:spPr bwMode="auto">
        <a:xfrm>
          <a:off x="5690361" y="3979889"/>
          <a:ext cx="1161903" cy="5547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9</xdr:col>
      <xdr:colOff>746782</xdr:colOff>
      <xdr:row>20</xdr:row>
      <xdr:rowOff>35018</xdr:rowOff>
    </xdr:from>
    <xdr:to>
      <xdr:col>9</xdr:col>
      <xdr:colOff>746782</xdr:colOff>
      <xdr:row>22</xdr:row>
      <xdr:rowOff>16346</xdr:rowOff>
    </xdr:to>
    <xdr:cxnSp macro="">
      <xdr:nvCxnSpPr>
        <xdr:cNvPr id="723" name="mod3_11">
          <a:extLst>
            <a:ext uri="{FF2B5EF4-FFF2-40B4-BE49-F238E27FC236}">
              <a16:creationId xmlns:a16="http://schemas.microsoft.com/office/drawing/2014/main" id="{9F0368D1-76CA-0700-C135-2EACF27083D0}"/>
            </a:ext>
          </a:extLst>
        </xdr:cNvPr>
        <xdr:cNvCxnSpPr>
          <a:cxnSpLocks/>
        </xdr:cNvCxnSpPr>
      </xdr:nvCxnSpPr>
      <xdr:spPr bwMode="auto">
        <a:xfrm rot="17940001">
          <a:off x="7527527" y="4026182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622942</xdr:colOff>
      <xdr:row>20</xdr:row>
      <xdr:rowOff>25501</xdr:rowOff>
    </xdr:from>
    <xdr:to>
      <xdr:col>9</xdr:col>
      <xdr:colOff>622942</xdr:colOff>
      <xdr:row>22</xdr:row>
      <xdr:rowOff>6829</xdr:rowOff>
    </xdr:to>
    <xdr:cxnSp macro="">
      <xdr:nvCxnSpPr>
        <xdr:cNvPr id="724" name="mod3_10">
          <a:extLst>
            <a:ext uri="{FF2B5EF4-FFF2-40B4-BE49-F238E27FC236}">
              <a16:creationId xmlns:a16="http://schemas.microsoft.com/office/drawing/2014/main" id="{AE85C6BB-2775-7868-5252-2ECD73A193D0}"/>
            </a:ext>
          </a:extLst>
        </xdr:cNvPr>
        <xdr:cNvCxnSpPr>
          <a:cxnSpLocks/>
        </xdr:cNvCxnSpPr>
      </xdr:nvCxnSpPr>
      <xdr:spPr bwMode="auto">
        <a:xfrm rot="17940001">
          <a:off x="7403687" y="4016665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301772</xdr:colOff>
      <xdr:row>21</xdr:row>
      <xdr:rowOff>26816</xdr:rowOff>
    </xdr:from>
    <xdr:to>
      <xdr:col>10</xdr:col>
      <xdr:colOff>132577</xdr:colOff>
      <xdr:row>21</xdr:row>
      <xdr:rowOff>26816</xdr:rowOff>
    </xdr:to>
    <xdr:cxnSp macro="">
      <xdr:nvCxnSpPr>
        <xdr:cNvPr id="725" name="mod3_9">
          <a:extLst>
            <a:ext uri="{FF2B5EF4-FFF2-40B4-BE49-F238E27FC236}">
              <a16:creationId xmlns:a16="http://schemas.microsoft.com/office/drawing/2014/main" id="{AA0AFF91-AC5E-9BEC-3976-8F138ECA4992}"/>
            </a:ext>
          </a:extLst>
        </xdr:cNvPr>
        <xdr:cNvCxnSpPr>
          <a:cxnSpLocks/>
        </xdr:cNvCxnSpPr>
      </xdr:nvCxnSpPr>
      <xdr:spPr bwMode="auto">
        <a:xfrm>
          <a:off x="7263681" y="4027316"/>
          <a:ext cx="714032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257976</xdr:colOff>
      <xdr:row>20</xdr:row>
      <xdr:rowOff>157782</xdr:rowOff>
    </xdr:from>
    <xdr:to>
      <xdr:col>9</xdr:col>
      <xdr:colOff>380566</xdr:colOff>
      <xdr:row>21</xdr:row>
      <xdr:rowOff>89682</xdr:rowOff>
    </xdr:to>
    <xdr:sp macro="" textlink="">
      <xdr:nvSpPr>
        <xdr:cNvPr id="726" name="mod3_8">
          <a:extLst>
            <a:ext uri="{FF2B5EF4-FFF2-40B4-BE49-F238E27FC236}">
              <a16:creationId xmlns:a16="http://schemas.microsoft.com/office/drawing/2014/main" id="{ACDC897D-46D1-F750-3440-4C0831C573FE}"/>
            </a:ext>
          </a:extLst>
        </xdr:cNvPr>
        <xdr:cNvSpPr/>
      </xdr:nvSpPr>
      <xdr:spPr bwMode="auto">
        <a:xfrm>
          <a:off x="7219885" y="3967782"/>
          <a:ext cx="12259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9</xdr:col>
      <xdr:colOff>840052</xdr:colOff>
      <xdr:row>18</xdr:row>
      <xdr:rowOff>81642</xdr:rowOff>
    </xdr:from>
    <xdr:to>
      <xdr:col>11</xdr:col>
      <xdr:colOff>209870</xdr:colOff>
      <xdr:row>21</xdr:row>
      <xdr:rowOff>80625</xdr:rowOff>
    </xdr:to>
    <xdr:sp macro="" textlink="$BE$54">
      <xdr:nvSpPr>
        <xdr:cNvPr id="727" name="mod3_12">
          <a:extLst>
            <a:ext uri="{FF2B5EF4-FFF2-40B4-BE49-F238E27FC236}">
              <a16:creationId xmlns:a16="http://schemas.microsoft.com/office/drawing/2014/main" id="{5B47524C-31C7-6EA6-69A4-3B861F975497}"/>
            </a:ext>
          </a:extLst>
        </xdr:cNvPr>
        <xdr:cNvSpPr txBox="1"/>
      </xdr:nvSpPr>
      <xdr:spPr bwMode="auto">
        <a:xfrm>
          <a:off x="7801961" y="3510642"/>
          <a:ext cx="1170909" cy="5704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9</xdr:col>
      <xdr:colOff>823633</xdr:colOff>
      <xdr:row>20</xdr:row>
      <xdr:rowOff>164633</xdr:rowOff>
    </xdr:from>
    <xdr:to>
      <xdr:col>11</xdr:col>
      <xdr:colOff>198645</xdr:colOff>
      <xdr:row>23</xdr:row>
      <xdr:rowOff>147859</xdr:rowOff>
    </xdr:to>
    <xdr:sp macro="" textlink="$BF$54">
      <xdr:nvSpPr>
        <xdr:cNvPr id="728" name="mod3_13">
          <a:extLst>
            <a:ext uri="{FF2B5EF4-FFF2-40B4-BE49-F238E27FC236}">
              <a16:creationId xmlns:a16="http://schemas.microsoft.com/office/drawing/2014/main" id="{25F2417C-03A0-8B54-F350-3B1CD51F759B}"/>
            </a:ext>
          </a:extLst>
        </xdr:cNvPr>
        <xdr:cNvSpPr txBox="1"/>
      </xdr:nvSpPr>
      <xdr:spPr bwMode="auto">
        <a:xfrm>
          <a:off x="7785542" y="3974633"/>
          <a:ext cx="1176103" cy="5547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10</xdr:col>
      <xdr:colOff>693967</xdr:colOff>
      <xdr:row>11</xdr:row>
      <xdr:rowOff>1043</xdr:rowOff>
    </xdr:from>
    <xdr:to>
      <xdr:col>12</xdr:col>
      <xdr:colOff>561696</xdr:colOff>
      <xdr:row>18</xdr:row>
      <xdr:rowOff>105974</xdr:rowOff>
    </xdr:to>
    <xdr:sp macro="" textlink="">
      <xdr:nvSpPr>
        <xdr:cNvPr id="4" name="mod4_5">
          <a:extLst>
            <a:ext uri="{FF2B5EF4-FFF2-40B4-BE49-F238E27FC236}">
              <a16:creationId xmlns:a16="http://schemas.microsoft.com/office/drawing/2014/main" id="{EAACF45D-A3D6-4D84-956E-3DBE686BCBD2}"/>
            </a:ext>
          </a:extLst>
        </xdr:cNvPr>
        <xdr:cNvSpPr/>
      </xdr:nvSpPr>
      <xdr:spPr>
        <a:xfrm>
          <a:off x="8539103" y="2096543"/>
          <a:ext cx="1547593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550303</xdr:colOff>
      <xdr:row>11</xdr:row>
      <xdr:rowOff>3547</xdr:rowOff>
    </xdr:from>
    <xdr:to>
      <xdr:col>12</xdr:col>
      <xdr:colOff>549980</xdr:colOff>
      <xdr:row>14</xdr:row>
      <xdr:rowOff>127573</xdr:rowOff>
    </xdr:to>
    <xdr:cxnSp macro="">
      <xdr:nvCxnSpPr>
        <xdr:cNvPr id="32" name="mod4_7">
          <a:extLst>
            <a:ext uri="{FF2B5EF4-FFF2-40B4-BE49-F238E27FC236}">
              <a16:creationId xmlns:a16="http://schemas.microsoft.com/office/drawing/2014/main" id="{29801807-DA0E-4445-97A7-3835459919B8}"/>
            </a:ext>
          </a:extLst>
        </xdr:cNvPr>
        <xdr:cNvCxnSpPr/>
      </xdr:nvCxnSpPr>
      <xdr:spPr>
        <a:xfrm flipH="1">
          <a:off x="9313303" y="2099047"/>
          <a:ext cx="761677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693272</xdr:colOff>
      <xdr:row>11</xdr:row>
      <xdr:rowOff>1925</xdr:rowOff>
    </xdr:from>
    <xdr:to>
      <xdr:col>11</xdr:col>
      <xdr:colOff>567415</xdr:colOff>
      <xdr:row>14</xdr:row>
      <xdr:rowOff>131352</xdr:rowOff>
    </xdr:to>
    <xdr:cxnSp macro="">
      <xdr:nvCxnSpPr>
        <xdr:cNvPr id="34" name="mod4_6">
          <a:extLst>
            <a:ext uri="{FF2B5EF4-FFF2-40B4-BE49-F238E27FC236}">
              <a16:creationId xmlns:a16="http://schemas.microsoft.com/office/drawing/2014/main" id="{6595A0E1-EEE1-4435-A6B7-97CFB6396261}"/>
            </a:ext>
          </a:extLst>
        </xdr:cNvPr>
        <xdr:cNvCxnSpPr/>
      </xdr:nvCxnSpPr>
      <xdr:spPr>
        <a:xfrm flipH="1" flipV="1">
          <a:off x="8538408" y="2097425"/>
          <a:ext cx="792007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708205</xdr:colOff>
      <xdr:row>18</xdr:row>
      <xdr:rowOff>106359</xdr:rowOff>
    </xdr:from>
    <xdr:to>
      <xdr:col>11</xdr:col>
      <xdr:colOff>708205</xdr:colOff>
      <xdr:row>49</xdr:row>
      <xdr:rowOff>7659</xdr:rowOff>
    </xdr:to>
    <xdr:cxnSp macro="">
      <xdr:nvCxnSpPr>
        <xdr:cNvPr id="35" name="mod4_14">
          <a:extLst>
            <a:ext uri="{FF2B5EF4-FFF2-40B4-BE49-F238E27FC236}">
              <a16:creationId xmlns:a16="http://schemas.microsoft.com/office/drawing/2014/main" id="{72513240-B2BB-4506-81BE-C57888712BAB}"/>
            </a:ext>
          </a:extLst>
        </xdr:cNvPr>
        <xdr:cNvCxnSpPr>
          <a:cxnSpLocks/>
        </xdr:cNvCxnSpPr>
      </xdr:nvCxnSpPr>
      <xdr:spPr bwMode="auto">
        <a:xfrm flipH="1">
          <a:off x="9471205" y="3535359"/>
          <a:ext cx="0" cy="58068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538634</xdr:colOff>
      <xdr:row>4</xdr:row>
      <xdr:rowOff>136324</xdr:rowOff>
    </xdr:from>
    <xdr:to>
      <xdr:col>13</xdr:col>
      <xdr:colOff>55483</xdr:colOff>
      <xdr:row>6</xdr:row>
      <xdr:rowOff>27467</xdr:rowOff>
    </xdr:to>
    <xdr:sp macro="" textlink="$BE$47">
      <xdr:nvSpPr>
        <xdr:cNvPr id="41" name="mod4_1">
          <a:extLst>
            <a:ext uri="{FF2B5EF4-FFF2-40B4-BE49-F238E27FC236}">
              <a16:creationId xmlns:a16="http://schemas.microsoft.com/office/drawing/2014/main" id="{AB57C49A-38FE-4D1D-8B12-B1FA65D69EA9}"/>
            </a:ext>
          </a:extLst>
        </xdr:cNvPr>
        <xdr:cNvSpPr txBox="1"/>
      </xdr:nvSpPr>
      <xdr:spPr bwMode="auto">
        <a:xfrm>
          <a:off x="8383770" y="898324"/>
          <a:ext cx="1958713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4AB697C6-1F65-4A2E-BE8E-98ECE063D7E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6 x Módulos FV 1000 Wp </a:t>
          </a:fld>
          <a:endParaRPr/>
        </a:p>
      </xdr:txBody>
    </xdr:sp>
    <xdr:clientData/>
  </xdr:twoCellAnchor>
  <xdr:twoCellAnchor>
    <xdr:from>
      <xdr:col>10</xdr:col>
      <xdr:colOff>535795</xdr:colOff>
      <xdr:row>6</xdr:row>
      <xdr:rowOff>31586</xdr:rowOff>
    </xdr:from>
    <xdr:to>
      <xdr:col>13</xdr:col>
      <xdr:colOff>52644</xdr:colOff>
      <xdr:row>7</xdr:row>
      <xdr:rowOff>124115</xdr:rowOff>
    </xdr:to>
    <xdr:sp macro="" textlink="$BE$33">
      <xdr:nvSpPr>
        <xdr:cNvPr id="42" name="mod4_2">
          <a:extLst>
            <a:ext uri="{FF2B5EF4-FFF2-40B4-BE49-F238E27FC236}">
              <a16:creationId xmlns:a16="http://schemas.microsoft.com/office/drawing/2014/main" id="{E3068CA5-F713-477E-B1C2-6A2D0D4F82EE}"/>
            </a:ext>
          </a:extLst>
        </xdr:cNvPr>
        <xdr:cNvSpPr txBox="1"/>
      </xdr:nvSpPr>
      <xdr:spPr bwMode="auto">
        <a:xfrm>
          <a:off x="8380931" y="1174586"/>
          <a:ext cx="1958713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10</xdr:col>
      <xdr:colOff>542004</xdr:colOff>
      <xdr:row>9</xdr:row>
      <xdr:rowOff>66051</xdr:rowOff>
    </xdr:from>
    <xdr:to>
      <xdr:col>13</xdr:col>
      <xdr:colOff>58853</xdr:colOff>
      <xdr:row>11</xdr:row>
      <xdr:rowOff>6179</xdr:rowOff>
    </xdr:to>
    <xdr:sp macro="" textlink="$BB$47">
      <xdr:nvSpPr>
        <xdr:cNvPr id="44" name="mod4_4">
          <a:extLst>
            <a:ext uri="{FF2B5EF4-FFF2-40B4-BE49-F238E27FC236}">
              <a16:creationId xmlns:a16="http://schemas.microsoft.com/office/drawing/2014/main" id="{B3ED6DEE-DA0F-436A-B893-87BD9F0769A0}"/>
            </a:ext>
          </a:extLst>
        </xdr:cNvPr>
        <xdr:cNvSpPr txBox="1"/>
      </xdr:nvSpPr>
      <xdr:spPr bwMode="auto">
        <a:xfrm>
          <a:off x="8387140" y="1780551"/>
          <a:ext cx="1958713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5F0996EA-967C-4F72-99C4-FFC38F87055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6 KW</a:t>
          </a:fld>
          <a:endParaRPr/>
        </a:p>
      </xdr:txBody>
    </xdr:sp>
    <xdr:clientData/>
  </xdr:twoCellAnchor>
  <xdr:twoCellAnchor>
    <xdr:from>
      <xdr:col>10</xdr:col>
      <xdr:colOff>538535</xdr:colOff>
      <xdr:row>7</xdr:row>
      <xdr:rowOff>131860</xdr:rowOff>
    </xdr:from>
    <xdr:to>
      <xdr:col>13</xdr:col>
      <xdr:colOff>55384</xdr:colOff>
      <xdr:row>9</xdr:row>
      <xdr:rowOff>71988</xdr:rowOff>
    </xdr:to>
    <xdr:sp macro="" textlink="$BE$34">
      <xdr:nvSpPr>
        <xdr:cNvPr id="52" name="mod4_3">
          <a:extLst>
            <a:ext uri="{FF2B5EF4-FFF2-40B4-BE49-F238E27FC236}">
              <a16:creationId xmlns:a16="http://schemas.microsoft.com/office/drawing/2014/main" id="{1108925D-C586-48D5-A930-2849962047FA}"/>
            </a:ext>
          </a:extLst>
        </xdr:cNvPr>
        <xdr:cNvSpPr txBox="1"/>
      </xdr:nvSpPr>
      <xdr:spPr bwMode="auto">
        <a:xfrm>
          <a:off x="8383671" y="1465360"/>
          <a:ext cx="1958713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12</xdr:col>
      <xdr:colOff>387241</xdr:colOff>
      <xdr:row>20</xdr:row>
      <xdr:rowOff>35018</xdr:rowOff>
    </xdr:from>
    <xdr:to>
      <xdr:col>12</xdr:col>
      <xdr:colOff>387241</xdr:colOff>
      <xdr:row>22</xdr:row>
      <xdr:rowOff>16346</xdr:rowOff>
    </xdr:to>
    <xdr:cxnSp macro="">
      <xdr:nvCxnSpPr>
        <xdr:cNvPr id="55" name="mod4_11">
          <a:extLst>
            <a:ext uri="{FF2B5EF4-FFF2-40B4-BE49-F238E27FC236}">
              <a16:creationId xmlns:a16="http://schemas.microsoft.com/office/drawing/2014/main" id="{F6B7CF74-BE92-4620-A244-6C632F98FEF1}"/>
            </a:ext>
          </a:extLst>
        </xdr:cNvPr>
        <xdr:cNvCxnSpPr>
          <a:cxnSpLocks/>
        </xdr:cNvCxnSpPr>
      </xdr:nvCxnSpPr>
      <xdr:spPr bwMode="auto">
        <a:xfrm rot="17940001">
          <a:off x="9722794" y="4026182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250391</xdr:colOff>
      <xdr:row>20</xdr:row>
      <xdr:rowOff>25501</xdr:rowOff>
    </xdr:from>
    <xdr:to>
      <xdr:col>12</xdr:col>
      <xdr:colOff>250391</xdr:colOff>
      <xdr:row>22</xdr:row>
      <xdr:rowOff>6829</xdr:rowOff>
    </xdr:to>
    <xdr:cxnSp macro="">
      <xdr:nvCxnSpPr>
        <xdr:cNvPr id="56" name="mod4_10">
          <a:extLst>
            <a:ext uri="{FF2B5EF4-FFF2-40B4-BE49-F238E27FC236}">
              <a16:creationId xmlns:a16="http://schemas.microsoft.com/office/drawing/2014/main" id="{4C48CAA3-23D0-4BA7-9BFB-E940692AAC08}"/>
            </a:ext>
          </a:extLst>
        </xdr:cNvPr>
        <xdr:cNvCxnSpPr>
          <a:cxnSpLocks/>
        </xdr:cNvCxnSpPr>
      </xdr:nvCxnSpPr>
      <xdr:spPr bwMode="auto">
        <a:xfrm rot="17940001">
          <a:off x="9585944" y="4016665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691222</xdr:colOff>
      <xdr:row>21</xdr:row>
      <xdr:rowOff>26816</xdr:rowOff>
    </xdr:from>
    <xdr:to>
      <xdr:col>12</xdr:col>
      <xdr:colOff>652856</xdr:colOff>
      <xdr:row>21</xdr:row>
      <xdr:rowOff>26816</xdr:rowOff>
    </xdr:to>
    <xdr:cxnSp macro="">
      <xdr:nvCxnSpPr>
        <xdr:cNvPr id="57" name="mod4_9">
          <a:extLst>
            <a:ext uri="{FF2B5EF4-FFF2-40B4-BE49-F238E27FC236}">
              <a16:creationId xmlns:a16="http://schemas.microsoft.com/office/drawing/2014/main" id="{273E659F-6949-4E38-AACC-6373B9BC3774}"/>
            </a:ext>
          </a:extLst>
        </xdr:cNvPr>
        <xdr:cNvCxnSpPr>
          <a:cxnSpLocks/>
        </xdr:cNvCxnSpPr>
      </xdr:nvCxnSpPr>
      <xdr:spPr bwMode="auto">
        <a:xfrm>
          <a:off x="9445939" y="4027316"/>
          <a:ext cx="72363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647425</xdr:colOff>
      <xdr:row>20</xdr:row>
      <xdr:rowOff>157782</xdr:rowOff>
    </xdr:from>
    <xdr:to>
      <xdr:col>12</xdr:col>
      <xdr:colOff>8015</xdr:colOff>
      <xdr:row>21</xdr:row>
      <xdr:rowOff>89682</xdr:rowOff>
    </xdr:to>
    <xdr:sp macro="" textlink="">
      <xdr:nvSpPr>
        <xdr:cNvPr id="58" name="mod4_8">
          <a:extLst>
            <a:ext uri="{FF2B5EF4-FFF2-40B4-BE49-F238E27FC236}">
              <a16:creationId xmlns:a16="http://schemas.microsoft.com/office/drawing/2014/main" id="{E1299350-D52C-48AE-B8A2-BEB1E742E675}"/>
            </a:ext>
          </a:extLst>
        </xdr:cNvPr>
        <xdr:cNvSpPr/>
      </xdr:nvSpPr>
      <xdr:spPr bwMode="auto">
        <a:xfrm>
          <a:off x="9402142" y="3967782"/>
          <a:ext cx="12259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12</xdr:col>
      <xdr:colOff>480506</xdr:colOff>
      <xdr:row>18</xdr:row>
      <xdr:rowOff>81642</xdr:rowOff>
    </xdr:from>
    <xdr:to>
      <xdr:col>14</xdr:col>
      <xdr:colOff>117194</xdr:colOff>
      <xdr:row>21</xdr:row>
      <xdr:rowOff>80625</xdr:rowOff>
    </xdr:to>
    <xdr:sp macro="" textlink="$BE$54">
      <xdr:nvSpPr>
        <xdr:cNvPr id="59" name="mod4_12">
          <a:extLst>
            <a:ext uri="{FF2B5EF4-FFF2-40B4-BE49-F238E27FC236}">
              <a16:creationId xmlns:a16="http://schemas.microsoft.com/office/drawing/2014/main" id="{8E66F0E9-EE1F-4000-B4FF-07CD4CA939F3}"/>
            </a:ext>
          </a:extLst>
        </xdr:cNvPr>
        <xdr:cNvSpPr txBox="1"/>
      </xdr:nvSpPr>
      <xdr:spPr bwMode="auto">
        <a:xfrm>
          <a:off x="9997223" y="3510642"/>
          <a:ext cx="1160688" cy="5704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12</xdr:col>
      <xdr:colOff>464091</xdr:colOff>
      <xdr:row>20</xdr:row>
      <xdr:rowOff>164633</xdr:rowOff>
    </xdr:from>
    <xdr:to>
      <xdr:col>14</xdr:col>
      <xdr:colOff>105973</xdr:colOff>
      <xdr:row>23</xdr:row>
      <xdr:rowOff>147859</xdr:rowOff>
    </xdr:to>
    <xdr:sp macro="" textlink="$BF$54">
      <xdr:nvSpPr>
        <xdr:cNvPr id="60" name="mod4_13">
          <a:extLst>
            <a:ext uri="{FF2B5EF4-FFF2-40B4-BE49-F238E27FC236}">
              <a16:creationId xmlns:a16="http://schemas.microsoft.com/office/drawing/2014/main" id="{569FABEC-E359-450F-9D19-492B2581911C}"/>
            </a:ext>
          </a:extLst>
        </xdr:cNvPr>
        <xdr:cNvSpPr txBox="1"/>
      </xdr:nvSpPr>
      <xdr:spPr bwMode="auto">
        <a:xfrm>
          <a:off x="9980808" y="3974633"/>
          <a:ext cx="1165882" cy="5547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33</xdr:col>
      <xdr:colOff>487405</xdr:colOff>
      <xdr:row>18</xdr:row>
      <xdr:rowOff>91231</xdr:rowOff>
    </xdr:from>
    <xdr:to>
      <xdr:col>33</xdr:col>
      <xdr:colOff>487405</xdr:colOff>
      <xdr:row>49</xdr:row>
      <xdr:rowOff>6931</xdr:rowOff>
    </xdr:to>
    <xdr:cxnSp macro="">
      <xdr:nvCxnSpPr>
        <xdr:cNvPr id="127" name="mod9_14">
          <a:extLst>
            <a:ext uri="{FF2B5EF4-FFF2-40B4-BE49-F238E27FC236}">
              <a16:creationId xmlns:a16="http://schemas.microsoft.com/office/drawing/2014/main" id="{AA0235E2-8EEB-8ED8-FE5D-527D40917AE0}"/>
            </a:ext>
          </a:extLst>
        </xdr:cNvPr>
        <xdr:cNvCxnSpPr>
          <a:cxnSpLocks/>
        </xdr:cNvCxnSpPr>
      </xdr:nvCxnSpPr>
      <xdr:spPr bwMode="auto">
        <a:xfrm flipH="1">
          <a:off x="25990593" y="3520231"/>
          <a:ext cx="0" cy="58212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488281</xdr:colOff>
      <xdr:row>10</xdr:row>
      <xdr:rowOff>173361</xdr:rowOff>
    </xdr:from>
    <xdr:to>
      <xdr:col>34</xdr:col>
      <xdr:colOff>507661</xdr:colOff>
      <xdr:row>18</xdr:row>
      <xdr:rowOff>87792</xdr:rowOff>
    </xdr:to>
    <xdr:sp macro="" textlink="">
      <xdr:nvSpPr>
        <xdr:cNvPr id="554" name="mod9_5">
          <a:extLst>
            <a:ext uri="{FF2B5EF4-FFF2-40B4-BE49-F238E27FC236}">
              <a16:creationId xmlns:a16="http://schemas.microsoft.com/office/drawing/2014/main" id="{4F316EDA-AB43-8014-A475-32379764944A}"/>
            </a:ext>
          </a:extLst>
        </xdr:cNvPr>
        <xdr:cNvSpPr/>
      </xdr:nvSpPr>
      <xdr:spPr>
        <a:xfrm>
          <a:off x="25229469" y="2078361"/>
          <a:ext cx="154338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33</xdr:col>
      <xdr:colOff>509278</xdr:colOff>
      <xdr:row>10</xdr:row>
      <xdr:rowOff>175865</xdr:rowOff>
    </xdr:from>
    <xdr:to>
      <xdr:col>34</xdr:col>
      <xdr:colOff>495945</xdr:colOff>
      <xdr:row>14</xdr:row>
      <xdr:rowOff>109391</xdr:rowOff>
    </xdr:to>
    <xdr:cxnSp macro="">
      <xdr:nvCxnSpPr>
        <xdr:cNvPr id="555" name="mod9_7">
          <a:extLst>
            <a:ext uri="{FF2B5EF4-FFF2-40B4-BE49-F238E27FC236}">
              <a16:creationId xmlns:a16="http://schemas.microsoft.com/office/drawing/2014/main" id="{307C9A94-222D-83F1-E670-DCC35C869A39}"/>
            </a:ext>
          </a:extLst>
        </xdr:cNvPr>
        <xdr:cNvCxnSpPr/>
      </xdr:nvCxnSpPr>
      <xdr:spPr>
        <a:xfrm flipH="1">
          <a:off x="26012466" y="2080865"/>
          <a:ext cx="748667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487586</xdr:colOff>
      <xdr:row>10</xdr:row>
      <xdr:rowOff>174243</xdr:rowOff>
    </xdr:from>
    <xdr:to>
      <xdr:col>33</xdr:col>
      <xdr:colOff>516849</xdr:colOff>
      <xdr:row>14</xdr:row>
      <xdr:rowOff>113170</xdr:rowOff>
    </xdr:to>
    <xdr:cxnSp macro="">
      <xdr:nvCxnSpPr>
        <xdr:cNvPr id="556" name="mod9_6">
          <a:extLst>
            <a:ext uri="{FF2B5EF4-FFF2-40B4-BE49-F238E27FC236}">
              <a16:creationId xmlns:a16="http://schemas.microsoft.com/office/drawing/2014/main" id="{5C5DEB15-15FB-1017-A0B5-215286107B23}"/>
            </a:ext>
          </a:extLst>
        </xdr:cNvPr>
        <xdr:cNvCxnSpPr/>
      </xdr:nvCxnSpPr>
      <xdr:spPr>
        <a:xfrm flipH="1" flipV="1">
          <a:off x="25228774" y="2079243"/>
          <a:ext cx="791263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176147</xdr:colOff>
      <xdr:row>11</xdr:row>
      <xdr:rowOff>14035</xdr:rowOff>
    </xdr:from>
    <xdr:to>
      <xdr:col>37</xdr:col>
      <xdr:colOff>186855</xdr:colOff>
      <xdr:row>18</xdr:row>
      <xdr:rowOff>118966</xdr:rowOff>
    </xdr:to>
    <xdr:sp macro="" textlink="">
      <xdr:nvSpPr>
        <xdr:cNvPr id="557" name="mod10_5">
          <a:extLst>
            <a:ext uri="{FF2B5EF4-FFF2-40B4-BE49-F238E27FC236}">
              <a16:creationId xmlns:a16="http://schemas.microsoft.com/office/drawing/2014/main" id="{81D69A5A-BCAE-10F8-2744-6ABD6E9742DC}"/>
            </a:ext>
          </a:extLst>
        </xdr:cNvPr>
        <xdr:cNvSpPr/>
      </xdr:nvSpPr>
      <xdr:spPr>
        <a:xfrm>
          <a:off x="27203335" y="2109535"/>
          <a:ext cx="1534708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36</xdr:col>
      <xdr:colOff>178932</xdr:colOff>
      <xdr:row>11</xdr:row>
      <xdr:rowOff>16539</xdr:rowOff>
    </xdr:from>
    <xdr:to>
      <xdr:col>37</xdr:col>
      <xdr:colOff>175139</xdr:colOff>
      <xdr:row>14</xdr:row>
      <xdr:rowOff>140565</xdr:rowOff>
    </xdr:to>
    <xdr:cxnSp macro="">
      <xdr:nvCxnSpPr>
        <xdr:cNvPr id="560" name="mod10_7">
          <a:extLst>
            <a:ext uri="{FF2B5EF4-FFF2-40B4-BE49-F238E27FC236}">
              <a16:creationId xmlns:a16="http://schemas.microsoft.com/office/drawing/2014/main" id="{C83FFA81-8912-EB32-2FD2-2D01EE451F8A}"/>
            </a:ext>
          </a:extLst>
        </xdr:cNvPr>
        <xdr:cNvCxnSpPr/>
      </xdr:nvCxnSpPr>
      <xdr:spPr>
        <a:xfrm flipH="1">
          <a:off x="27968120" y="2112039"/>
          <a:ext cx="758207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175452</xdr:colOff>
      <xdr:row>11</xdr:row>
      <xdr:rowOff>14917</xdr:rowOff>
    </xdr:from>
    <xdr:to>
      <xdr:col>36</xdr:col>
      <xdr:colOff>196043</xdr:colOff>
      <xdr:row>14</xdr:row>
      <xdr:rowOff>144344</xdr:rowOff>
    </xdr:to>
    <xdr:cxnSp macro="">
      <xdr:nvCxnSpPr>
        <xdr:cNvPr id="561" name="mod10_6">
          <a:extLst>
            <a:ext uri="{FF2B5EF4-FFF2-40B4-BE49-F238E27FC236}">
              <a16:creationId xmlns:a16="http://schemas.microsoft.com/office/drawing/2014/main" id="{157E2681-06AA-7D86-2C71-95B4558D4705}"/>
            </a:ext>
          </a:extLst>
        </xdr:cNvPr>
        <xdr:cNvCxnSpPr/>
      </xdr:nvCxnSpPr>
      <xdr:spPr>
        <a:xfrm flipH="1" flipV="1">
          <a:off x="27202640" y="2110417"/>
          <a:ext cx="782591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204026</xdr:colOff>
      <xdr:row>18</xdr:row>
      <xdr:rowOff>114660</xdr:rowOff>
    </xdr:from>
    <xdr:to>
      <xdr:col>36</xdr:col>
      <xdr:colOff>204026</xdr:colOff>
      <xdr:row>49</xdr:row>
      <xdr:rowOff>5160</xdr:rowOff>
    </xdr:to>
    <xdr:cxnSp macro="">
      <xdr:nvCxnSpPr>
        <xdr:cNvPr id="562" name="mod10_14">
          <a:extLst>
            <a:ext uri="{FF2B5EF4-FFF2-40B4-BE49-F238E27FC236}">
              <a16:creationId xmlns:a16="http://schemas.microsoft.com/office/drawing/2014/main" id="{A2880833-D405-1807-6500-ED8385505C34}"/>
            </a:ext>
          </a:extLst>
        </xdr:cNvPr>
        <xdr:cNvCxnSpPr>
          <a:cxnSpLocks/>
        </xdr:cNvCxnSpPr>
      </xdr:nvCxnSpPr>
      <xdr:spPr bwMode="auto">
        <a:xfrm flipH="1">
          <a:off x="27993214" y="3543660"/>
          <a:ext cx="0" cy="5796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10585</xdr:colOff>
      <xdr:row>10</xdr:row>
      <xdr:rowOff>183754</xdr:rowOff>
    </xdr:from>
    <xdr:to>
      <xdr:col>40</xdr:col>
      <xdr:colOff>15593</xdr:colOff>
      <xdr:row>18</xdr:row>
      <xdr:rowOff>98185</xdr:rowOff>
    </xdr:to>
    <xdr:sp macro="" textlink="">
      <xdr:nvSpPr>
        <xdr:cNvPr id="570" name="mod11_5">
          <a:extLst>
            <a:ext uri="{FF2B5EF4-FFF2-40B4-BE49-F238E27FC236}">
              <a16:creationId xmlns:a16="http://schemas.microsoft.com/office/drawing/2014/main" id="{C6964E80-B0BD-EFDE-0364-ED62DF703051}"/>
            </a:ext>
          </a:extLst>
        </xdr:cNvPr>
        <xdr:cNvSpPr/>
      </xdr:nvSpPr>
      <xdr:spPr>
        <a:xfrm>
          <a:off x="29323773" y="2088754"/>
          <a:ext cx="1529008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39</xdr:col>
      <xdr:colOff>13804</xdr:colOff>
      <xdr:row>10</xdr:row>
      <xdr:rowOff>186258</xdr:rowOff>
    </xdr:from>
    <xdr:to>
      <xdr:col>40</xdr:col>
      <xdr:colOff>3878</xdr:colOff>
      <xdr:row>14</xdr:row>
      <xdr:rowOff>119784</xdr:rowOff>
    </xdr:to>
    <xdr:cxnSp macro="">
      <xdr:nvCxnSpPr>
        <xdr:cNvPr id="571" name="mod11_7">
          <a:extLst>
            <a:ext uri="{FF2B5EF4-FFF2-40B4-BE49-F238E27FC236}">
              <a16:creationId xmlns:a16="http://schemas.microsoft.com/office/drawing/2014/main" id="{3B444EF4-383E-89B9-57ED-FD8AD9E12B3D}"/>
            </a:ext>
          </a:extLst>
        </xdr:cNvPr>
        <xdr:cNvCxnSpPr/>
      </xdr:nvCxnSpPr>
      <xdr:spPr>
        <a:xfrm flipH="1">
          <a:off x="30088992" y="2091258"/>
          <a:ext cx="752074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9890</xdr:colOff>
      <xdr:row>10</xdr:row>
      <xdr:rowOff>184636</xdr:rowOff>
    </xdr:from>
    <xdr:to>
      <xdr:col>39</xdr:col>
      <xdr:colOff>30915</xdr:colOff>
      <xdr:row>14</xdr:row>
      <xdr:rowOff>123563</xdr:rowOff>
    </xdr:to>
    <xdr:cxnSp macro="">
      <xdr:nvCxnSpPr>
        <xdr:cNvPr id="574" name="mod11_6">
          <a:extLst>
            <a:ext uri="{FF2B5EF4-FFF2-40B4-BE49-F238E27FC236}">
              <a16:creationId xmlns:a16="http://schemas.microsoft.com/office/drawing/2014/main" id="{0A34AF80-289F-0705-D9BE-5AB40907FDD3}"/>
            </a:ext>
          </a:extLst>
        </xdr:cNvPr>
        <xdr:cNvCxnSpPr/>
      </xdr:nvCxnSpPr>
      <xdr:spPr>
        <a:xfrm flipH="1" flipV="1">
          <a:off x="29323078" y="2089636"/>
          <a:ext cx="783025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21796</xdr:colOff>
      <xdr:row>18</xdr:row>
      <xdr:rowOff>98570</xdr:rowOff>
    </xdr:from>
    <xdr:to>
      <xdr:col>39</xdr:col>
      <xdr:colOff>21796</xdr:colOff>
      <xdr:row>48</xdr:row>
      <xdr:rowOff>190370</xdr:rowOff>
    </xdr:to>
    <xdr:cxnSp macro="">
      <xdr:nvCxnSpPr>
        <xdr:cNvPr id="575" name="mod11_14">
          <a:extLst>
            <a:ext uri="{FF2B5EF4-FFF2-40B4-BE49-F238E27FC236}">
              <a16:creationId xmlns:a16="http://schemas.microsoft.com/office/drawing/2014/main" id="{0B41623D-6092-5BB7-0997-10FFA772EB7D}"/>
            </a:ext>
          </a:extLst>
        </xdr:cNvPr>
        <xdr:cNvCxnSpPr>
          <a:cxnSpLocks/>
        </xdr:cNvCxnSpPr>
      </xdr:nvCxnSpPr>
      <xdr:spPr bwMode="auto">
        <a:xfrm flipH="1">
          <a:off x="30096984" y="3527570"/>
          <a:ext cx="0" cy="58068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311620</xdr:colOff>
      <xdr:row>4</xdr:row>
      <xdr:rowOff>134652</xdr:rowOff>
    </xdr:from>
    <xdr:to>
      <xdr:col>34</xdr:col>
      <xdr:colOff>749058</xdr:colOff>
      <xdr:row>6</xdr:row>
      <xdr:rowOff>25795</xdr:rowOff>
    </xdr:to>
    <xdr:sp macro="" textlink="$BE$44">
      <xdr:nvSpPr>
        <xdr:cNvPr id="128" name="mod9_1">
          <a:extLst>
            <a:ext uri="{FF2B5EF4-FFF2-40B4-BE49-F238E27FC236}">
              <a16:creationId xmlns:a16="http://schemas.microsoft.com/office/drawing/2014/main" id="{18AD8E1F-B805-F648-9E73-576E489AD0A2}"/>
            </a:ext>
          </a:extLst>
        </xdr:cNvPr>
        <xdr:cNvSpPr txBox="1"/>
      </xdr:nvSpPr>
      <xdr:spPr bwMode="auto">
        <a:xfrm>
          <a:off x="25052808" y="896652"/>
          <a:ext cx="1961438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7E5EF77-A18C-4B7D-BF77-2D7F9C3E76B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x Módulos FV 1000 Wp </a:t>
          </a:fld>
          <a:endParaRPr/>
        </a:p>
      </xdr:txBody>
    </xdr:sp>
    <xdr:clientData/>
  </xdr:twoCellAnchor>
  <xdr:twoCellAnchor>
    <xdr:from>
      <xdr:col>32</xdr:col>
      <xdr:colOff>307169</xdr:colOff>
      <xdr:row>6</xdr:row>
      <xdr:rowOff>40203</xdr:rowOff>
    </xdr:from>
    <xdr:to>
      <xdr:col>34</xdr:col>
      <xdr:colOff>744607</xdr:colOff>
      <xdr:row>7</xdr:row>
      <xdr:rowOff>132732</xdr:rowOff>
    </xdr:to>
    <xdr:sp macro="" textlink="$BE$33">
      <xdr:nvSpPr>
        <xdr:cNvPr id="129" name="mod9_2">
          <a:extLst>
            <a:ext uri="{FF2B5EF4-FFF2-40B4-BE49-F238E27FC236}">
              <a16:creationId xmlns:a16="http://schemas.microsoft.com/office/drawing/2014/main" id="{19511586-C306-69BD-C697-CA9201460BCE}"/>
            </a:ext>
          </a:extLst>
        </xdr:cNvPr>
        <xdr:cNvSpPr txBox="1"/>
      </xdr:nvSpPr>
      <xdr:spPr bwMode="auto">
        <a:xfrm>
          <a:off x="25048357" y="1183203"/>
          <a:ext cx="1961438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32</xdr:col>
      <xdr:colOff>307736</xdr:colOff>
      <xdr:row>9</xdr:row>
      <xdr:rowOff>99826</xdr:rowOff>
    </xdr:from>
    <xdr:to>
      <xdr:col>34</xdr:col>
      <xdr:colOff>745174</xdr:colOff>
      <xdr:row>11</xdr:row>
      <xdr:rowOff>39954</xdr:rowOff>
    </xdr:to>
    <xdr:sp macro="" textlink="$BB$44">
      <xdr:nvSpPr>
        <xdr:cNvPr id="130" name="mod9_4">
          <a:extLst>
            <a:ext uri="{FF2B5EF4-FFF2-40B4-BE49-F238E27FC236}">
              <a16:creationId xmlns:a16="http://schemas.microsoft.com/office/drawing/2014/main" id="{35F4DFE1-3140-70DA-3069-EECB8616134C}"/>
            </a:ext>
          </a:extLst>
        </xdr:cNvPr>
        <xdr:cNvSpPr txBox="1"/>
      </xdr:nvSpPr>
      <xdr:spPr bwMode="auto">
        <a:xfrm>
          <a:off x="25048924" y="1814326"/>
          <a:ext cx="1961438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E6EAB14-BA52-44CA-BB0C-3BC1FC46FA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KW</a:t>
          </a:fld>
          <a:endParaRPr/>
        </a:p>
      </xdr:txBody>
    </xdr:sp>
    <xdr:clientData/>
  </xdr:twoCellAnchor>
  <xdr:twoCellAnchor>
    <xdr:from>
      <xdr:col>32</xdr:col>
      <xdr:colOff>309289</xdr:colOff>
      <xdr:row>7</xdr:row>
      <xdr:rowOff>152497</xdr:rowOff>
    </xdr:from>
    <xdr:to>
      <xdr:col>34</xdr:col>
      <xdr:colOff>746727</xdr:colOff>
      <xdr:row>9</xdr:row>
      <xdr:rowOff>92625</xdr:rowOff>
    </xdr:to>
    <xdr:sp macro="" textlink="$BE$34">
      <xdr:nvSpPr>
        <xdr:cNvPr id="145" name="mod9_3">
          <a:extLst>
            <a:ext uri="{FF2B5EF4-FFF2-40B4-BE49-F238E27FC236}">
              <a16:creationId xmlns:a16="http://schemas.microsoft.com/office/drawing/2014/main" id="{A8688145-8D89-C784-0B64-D025C9F824E7}"/>
            </a:ext>
          </a:extLst>
        </xdr:cNvPr>
        <xdr:cNvSpPr txBox="1"/>
      </xdr:nvSpPr>
      <xdr:spPr bwMode="auto">
        <a:xfrm>
          <a:off x="25050477" y="1485997"/>
          <a:ext cx="1961438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35</xdr:col>
      <xdr:colOff>23102</xdr:colOff>
      <xdr:row>4</xdr:row>
      <xdr:rowOff>129882</xdr:rowOff>
    </xdr:from>
    <xdr:to>
      <xdr:col>37</xdr:col>
      <xdr:colOff>464687</xdr:colOff>
      <xdr:row>6</xdr:row>
      <xdr:rowOff>21025</xdr:rowOff>
    </xdr:to>
    <xdr:sp macro="" textlink="$BE$45">
      <xdr:nvSpPr>
        <xdr:cNvPr id="153" name="mod10_1">
          <a:extLst>
            <a:ext uri="{FF2B5EF4-FFF2-40B4-BE49-F238E27FC236}">
              <a16:creationId xmlns:a16="http://schemas.microsoft.com/office/drawing/2014/main" id="{FDD14C72-0BBA-E9BA-498A-BDECF8DA11E7}"/>
            </a:ext>
          </a:extLst>
        </xdr:cNvPr>
        <xdr:cNvSpPr txBox="1"/>
      </xdr:nvSpPr>
      <xdr:spPr bwMode="auto">
        <a:xfrm>
          <a:off x="27050290" y="891882"/>
          <a:ext cx="1965585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7B48DA9C-F8CF-49FE-A35F-214A31BCC56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 x Módulos FV 1000 Wp </a:t>
          </a:fld>
          <a:endParaRPr/>
        </a:p>
      </xdr:txBody>
    </xdr:sp>
    <xdr:clientData/>
  </xdr:twoCellAnchor>
  <xdr:twoCellAnchor>
    <xdr:from>
      <xdr:col>35</xdr:col>
      <xdr:colOff>23291</xdr:colOff>
      <xdr:row>6</xdr:row>
      <xdr:rowOff>37280</xdr:rowOff>
    </xdr:from>
    <xdr:to>
      <xdr:col>37</xdr:col>
      <xdr:colOff>460729</xdr:colOff>
      <xdr:row>7</xdr:row>
      <xdr:rowOff>129809</xdr:rowOff>
    </xdr:to>
    <xdr:sp macro="" textlink="$BE$33">
      <xdr:nvSpPr>
        <xdr:cNvPr id="158" name="mod10_2">
          <a:extLst>
            <a:ext uri="{FF2B5EF4-FFF2-40B4-BE49-F238E27FC236}">
              <a16:creationId xmlns:a16="http://schemas.microsoft.com/office/drawing/2014/main" id="{A98F9AFA-E3BD-FFE9-F6AB-DC113ECDBC83}"/>
            </a:ext>
          </a:extLst>
        </xdr:cNvPr>
        <xdr:cNvSpPr txBox="1"/>
      </xdr:nvSpPr>
      <xdr:spPr bwMode="auto">
        <a:xfrm>
          <a:off x="27050479" y="1180280"/>
          <a:ext cx="1961438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35</xdr:col>
      <xdr:colOff>19253</xdr:colOff>
      <xdr:row>9</xdr:row>
      <xdr:rowOff>96903</xdr:rowOff>
    </xdr:from>
    <xdr:to>
      <xdr:col>37</xdr:col>
      <xdr:colOff>460838</xdr:colOff>
      <xdr:row>11</xdr:row>
      <xdr:rowOff>37031</xdr:rowOff>
    </xdr:to>
    <xdr:sp macro="" textlink="$BB$45">
      <xdr:nvSpPr>
        <xdr:cNvPr id="160" name="mod10_4">
          <a:extLst>
            <a:ext uri="{FF2B5EF4-FFF2-40B4-BE49-F238E27FC236}">
              <a16:creationId xmlns:a16="http://schemas.microsoft.com/office/drawing/2014/main" id="{7DF44994-D9EE-CB33-40B3-56ED006CBD16}"/>
            </a:ext>
          </a:extLst>
        </xdr:cNvPr>
        <xdr:cNvSpPr txBox="1"/>
      </xdr:nvSpPr>
      <xdr:spPr bwMode="auto">
        <a:xfrm>
          <a:off x="27046441" y="1811403"/>
          <a:ext cx="1965585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8181D32-8A8E-43FD-A1C6-AE548A49BBF2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 KW</a:t>
          </a:fld>
          <a:endParaRPr/>
        </a:p>
      </xdr:txBody>
    </xdr:sp>
    <xdr:clientData/>
  </xdr:twoCellAnchor>
  <xdr:twoCellAnchor>
    <xdr:from>
      <xdr:col>35</xdr:col>
      <xdr:colOff>23124</xdr:colOff>
      <xdr:row>7</xdr:row>
      <xdr:rowOff>144853</xdr:rowOff>
    </xdr:from>
    <xdr:to>
      <xdr:col>37</xdr:col>
      <xdr:colOff>464709</xdr:colOff>
      <xdr:row>9</xdr:row>
      <xdr:rowOff>84981</xdr:rowOff>
    </xdr:to>
    <xdr:sp macro="" textlink="$BE$34">
      <xdr:nvSpPr>
        <xdr:cNvPr id="592" name="mod10_3">
          <a:extLst>
            <a:ext uri="{FF2B5EF4-FFF2-40B4-BE49-F238E27FC236}">
              <a16:creationId xmlns:a16="http://schemas.microsoft.com/office/drawing/2014/main" id="{290EE5AD-84AA-D924-E774-59EF7AF6FD38}"/>
            </a:ext>
          </a:extLst>
        </xdr:cNvPr>
        <xdr:cNvSpPr txBox="1"/>
      </xdr:nvSpPr>
      <xdr:spPr bwMode="auto">
        <a:xfrm>
          <a:off x="27050312" y="1478353"/>
          <a:ext cx="1965585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37</xdr:col>
      <xdr:colOff>606995</xdr:colOff>
      <xdr:row>4</xdr:row>
      <xdr:rowOff>131681</xdr:rowOff>
    </xdr:from>
    <xdr:to>
      <xdr:col>40</xdr:col>
      <xdr:colOff>281070</xdr:colOff>
      <xdr:row>6</xdr:row>
      <xdr:rowOff>22824</xdr:rowOff>
    </xdr:to>
    <xdr:sp macro="" textlink="$BE$46">
      <xdr:nvSpPr>
        <xdr:cNvPr id="595" name="mod11_1">
          <a:extLst>
            <a:ext uri="{FF2B5EF4-FFF2-40B4-BE49-F238E27FC236}">
              <a16:creationId xmlns:a16="http://schemas.microsoft.com/office/drawing/2014/main" id="{203D8DDA-B490-B35C-CB84-CBE0569CC69A}"/>
            </a:ext>
          </a:extLst>
        </xdr:cNvPr>
        <xdr:cNvSpPr txBox="1"/>
      </xdr:nvSpPr>
      <xdr:spPr bwMode="auto">
        <a:xfrm>
          <a:off x="29158183" y="893681"/>
          <a:ext cx="1960075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105972AF-F611-4443-8A37-B54BF4B11692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5 x Módulos FV 1000 Wp </a:t>
          </a:fld>
          <a:endParaRPr/>
        </a:p>
      </xdr:txBody>
    </xdr:sp>
    <xdr:clientData/>
  </xdr:twoCellAnchor>
  <xdr:twoCellAnchor>
    <xdr:from>
      <xdr:col>37</xdr:col>
      <xdr:colOff>607903</xdr:colOff>
      <xdr:row>6</xdr:row>
      <xdr:rowOff>34358</xdr:rowOff>
    </xdr:from>
    <xdr:to>
      <xdr:col>40</xdr:col>
      <xdr:colOff>281978</xdr:colOff>
      <xdr:row>7</xdr:row>
      <xdr:rowOff>126887</xdr:rowOff>
    </xdr:to>
    <xdr:sp macro="" textlink="$BE$33">
      <xdr:nvSpPr>
        <xdr:cNvPr id="596" name="mod11_2">
          <a:extLst>
            <a:ext uri="{FF2B5EF4-FFF2-40B4-BE49-F238E27FC236}">
              <a16:creationId xmlns:a16="http://schemas.microsoft.com/office/drawing/2014/main" id="{4B24BAE3-7469-7C29-44ED-CC94A77A8297}"/>
            </a:ext>
          </a:extLst>
        </xdr:cNvPr>
        <xdr:cNvSpPr txBox="1"/>
      </xdr:nvSpPr>
      <xdr:spPr bwMode="auto">
        <a:xfrm>
          <a:off x="29159091" y="1177358"/>
          <a:ext cx="1960075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37</xdr:col>
      <xdr:colOff>606913</xdr:colOff>
      <xdr:row>9</xdr:row>
      <xdr:rowOff>82074</xdr:rowOff>
    </xdr:from>
    <xdr:to>
      <xdr:col>40</xdr:col>
      <xdr:colOff>280988</xdr:colOff>
      <xdr:row>11</xdr:row>
      <xdr:rowOff>22202</xdr:rowOff>
    </xdr:to>
    <xdr:sp macro="" textlink="$BB$46">
      <xdr:nvSpPr>
        <xdr:cNvPr id="597" name="mod11_4">
          <a:extLst>
            <a:ext uri="{FF2B5EF4-FFF2-40B4-BE49-F238E27FC236}">
              <a16:creationId xmlns:a16="http://schemas.microsoft.com/office/drawing/2014/main" id="{2245CE81-D048-A37D-FC4F-42449A7932B0}"/>
            </a:ext>
          </a:extLst>
        </xdr:cNvPr>
        <xdr:cNvSpPr txBox="1"/>
      </xdr:nvSpPr>
      <xdr:spPr bwMode="auto">
        <a:xfrm>
          <a:off x="29158101" y="1796574"/>
          <a:ext cx="1960075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78A64601-31C7-4B24-8DC3-7CA3A532553B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5 KW</a:t>
          </a:fld>
          <a:endParaRPr/>
        </a:p>
      </xdr:txBody>
    </xdr:sp>
    <xdr:clientData/>
  </xdr:twoCellAnchor>
  <xdr:twoCellAnchor>
    <xdr:from>
      <xdr:col>37</xdr:col>
      <xdr:colOff>609407</xdr:colOff>
      <xdr:row>7</xdr:row>
      <xdr:rowOff>135977</xdr:rowOff>
    </xdr:from>
    <xdr:to>
      <xdr:col>40</xdr:col>
      <xdr:colOff>283482</xdr:colOff>
      <xdr:row>9</xdr:row>
      <xdr:rowOff>76105</xdr:rowOff>
    </xdr:to>
    <xdr:sp macro="" textlink="$BE$34">
      <xdr:nvSpPr>
        <xdr:cNvPr id="598" name="mod11_3">
          <a:extLst>
            <a:ext uri="{FF2B5EF4-FFF2-40B4-BE49-F238E27FC236}">
              <a16:creationId xmlns:a16="http://schemas.microsoft.com/office/drawing/2014/main" id="{63DA93C7-D326-0C6F-34FF-49E55D4DC0BC}"/>
            </a:ext>
          </a:extLst>
        </xdr:cNvPr>
        <xdr:cNvSpPr txBox="1"/>
      </xdr:nvSpPr>
      <xdr:spPr bwMode="auto">
        <a:xfrm>
          <a:off x="29160595" y="1469477"/>
          <a:ext cx="1960075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34</xdr:col>
      <xdr:colOff>176374</xdr:colOff>
      <xdr:row>20</xdr:row>
      <xdr:rowOff>31172</xdr:rowOff>
    </xdr:from>
    <xdr:to>
      <xdr:col>34</xdr:col>
      <xdr:colOff>176374</xdr:colOff>
      <xdr:row>22</xdr:row>
      <xdr:rowOff>12500</xdr:rowOff>
    </xdr:to>
    <xdr:cxnSp macro="">
      <xdr:nvCxnSpPr>
        <xdr:cNvPr id="710" name="mod9_11">
          <a:extLst>
            <a:ext uri="{FF2B5EF4-FFF2-40B4-BE49-F238E27FC236}">
              <a16:creationId xmlns:a16="http://schemas.microsoft.com/office/drawing/2014/main" id="{0D5965F0-7536-A5DC-DD48-1106399AF298}"/>
            </a:ext>
          </a:extLst>
        </xdr:cNvPr>
        <xdr:cNvCxnSpPr>
          <a:cxnSpLocks/>
        </xdr:cNvCxnSpPr>
      </xdr:nvCxnSpPr>
      <xdr:spPr bwMode="auto">
        <a:xfrm rot="17940001">
          <a:off x="26260398" y="4022336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42993</xdr:colOff>
      <xdr:row>20</xdr:row>
      <xdr:rowOff>21655</xdr:rowOff>
    </xdr:from>
    <xdr:to>
      <xdr:col>34</xdr:col>
      <xdr:colOff>42993</xdr:colOff>
      <xdr:row>22</xdr:row>
      <xdr:rowOff>2983</xdr:rowOff>
    </xdr:to>
    <xdr:cxnSp macro="">
      <xdr:nvCxnSpPr>
        <xdr:cNvPr id="712" name="mod9_10">
          <a:extLst>
            <a:ext uri="{FF2B5EF4-FFF2-40B4-BE49-F238E27FC236}">
              <a16:creationId xmlns:a16="http://schemas.microsoft.com/office/drawing/2014/main" id="{C68EB394-0371-5466-D7B7-DCAB8414940A}"/>
            </a:ext>
          </a:extLst>
        </xdr:cNvPr>
        <xdr:cNvCxnSpPr>
          <a:cxnSpLocks/>
        </xdr:cNvCxnSpPr>
      </xdr:nvCxnSpPr>
      <xdr:spPr bwMode="auto">
        <a:xfrm rot="17940001">
          <a:off x="26127017" y="4012819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483824</xdr:colOff>
      <xdr:row>21</xdr:row>
      <xdr:rowOff>22970</xdr:rowOff>
    </xdr:from>
    <xdr:to>
      <xdr:col>34</xdr:col>
      <xdr:colOff>441989</xdr:colOff>
      <xdr:row>21</xdr:row>
      <xdr:rowOff>22970</xdr:rowOff>
    </xdr:to>
    <xdr:cxnSp macro="">
      <xdr:nvCxnSpPr>
        <xdr:cNvPr id="729" name="mod9_9">
          <a:extLst>
            <a:ext uri="{FF2B5EF4-FFF2-40B4-BE49-F238E27FC236}">
              <a16:creationId xmlns:a16="http://schemas.microsoft.com/office/drawing/2014/main" id="{5043185F-E758-265F-F67C-5D78BCF5F935}"/>
            </a:ext>
          </a:extLst>
        </xdr:cNvPr>
        <xdr:cNvCxnSpPr>
          <a:cxnSpLocks/>
        </xdr:cNvCxnSpPr>
      </xdr:nvCxnSpPr>
      <xdr:spPr bwMode="auto">
        <a:xfrm>
          <a:off x="25987012" y="4023470"/>
          <a:ext cx="72016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429836</xdr:colOff>
      <xdr:row>20</xdr:row>
      <xdr:rowOff>153936</xdr:rowOff>
    </xdr:from>
    <xdr:to>
      <xdr:col>33</xdr:col>
      <xdr:colOff>552426</xdr:colOff>
      <xdr:row>21</xdr:row>
      <xdr:rowOff>85836</xdr:rowOff>
    </xdr:to>
    <xdr:sp macro="" textlink="">
      <xdr:nvSpPr>
        <xdr:cNvPr id="730" name="mod9_8">
          <a:extLst>
            <a:ext uri="{FF2B5EF4-FFF2-40B4-BE49-F238E27FC236}">
              <a16:creationId xmlns:a16="http://schemas.microsoft.com/office/drawing/2014/main" id="{BDCD0224-FD44-0F78-B127-81202FC7CBA9}"/>
            </a:ext>
          </a:extLst>
        </xdr:cNvPr>
        <xdr:cNvSpPr/>
      </xdr:nvSpPr>
      <xdr:spPr bwMode="auto">
        <a:xfrm>
          <a:off x="25933024" y="3963936"/>
          <a:ext cx="12259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34</xdr:col>
      <xdr:colOff>269642</xdr:colOff>
      <xdr:row>18</xdr:row>
      <xdr:rowOff>77796</xdr:rowOff>
    </xdr:from>
    <xdr:to>
      <xdr:col>35</xdr:col>
      <xdr:colOff>668331</xdr:colOff>
      <xdr:row>21</xdr:row>
      <xdr:rowOff>76779</xdr:rowOff>
    </xdr:to>
    <xdr:sp macro="" textlink="$BE$54">
      <xdr:nvSpPr>
        <xdr:cNvPr id="731" name="mod9_12">
          <a:extLst>
            <a:ext uri="{FF2B5EF4-FFF2-40B4-BE49-F238E27FC236}">
              <a16:creationId xmlns:a16="http://schemas.microsoft.com/office/drawing/2014/main" id="{82654AFB-D912-4DB6-6F93-D78519515B62}"/>
            </a:ext>
          </a:extLst>
        </xdr:cNvPr>
        <xdr:cNvSpPr txBox="1"/>
      </xdr:nvSpPr>
      <xdr:spPr bwMode="auto">
        <a:xfrm>
          <a:off x="26534830" y="3506796"/>
          <a:ext cx="1160689" cy="5704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34</xdr:col>
      <xdr:colOff>253225</xdr:colOff>
      <xdr:row>20</xdr:row>
      <xdr:rowOff>160787</xdr:rowOff>
    </xdr:from>
    <xdr:to>
      <xdr:col>35</xdr:col>
      <xdr:colOff>657108</xdr:colOff>
      <xdr:row>23</xdr:row>
      <xdr:rowOff>144013</xdr:rowOff>
    </xdr:to>
    <xdr:sp macro="" textlink="$BF$54">
      <xdr:nvSpPr>
        <xdr:cNvPr id="732" name="mod9_13">
          <a:extLst>
            <a:ext uri="{FF2B5EF4-FFF2-40B4-BE49-F238E27FC236}">
              <a16:creationId xmlns:a16="http://schemas.microsoft.com/office/drawing/2014/main" id="{C2939DC9-8245-C8C5-3FC0-CF7AAAF92F45}"/>
            </a:ext>
          </a:extLst>
        </xdr:cNvPr>
        <xdr:cNvSpPr txBox="1"/>
      </xdr:nvSpPr>
      <xdr:spPr bwMode="auto">
        <a:xfrm>
          <a:off x="26518413" y="3970787"/>
          <a:ext cx="1165883" cy="5547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36</xdr:col>
      <xdr:colOff>641462</xdr:colOff>
      <xdr:row>20</xdr:row>
      <xdr:rowOff>32485</xdr:rowOff>
    </xdr:from>
    <xdr:to>
      <xdr:col>36</xdr:col>
      <xdr:colOff>641462</xdr:colOff>
      <xdr:row>22</xdr:row>
      <xdr:rowOff>13813</xdr:rowOff>
    </xdr:to>
    <xdr:cxnSp macro="">
      <xdr:nvCxnSpPr>
        <xdr:cNvPr id="733" name="mod10_11">
          <a:extLst>
            <a:ext uri="{FF2B5EF4-FFF2-40B4-BE49-F238E27FC236}">
              <a16:creationId xmlns:a16="http://schemas.microsoft.com/office/drawing/2014/main" id="{A2AD4042-CCA7-477F-CDCC-1F4A04F82F96}"/>
            </a:ext>
          </a:extLst>
        </xdr:cNvPr>
        <xdr:cNvCxnSpPr>
          <a:cxnSpLocks/>
        </xdr:cNvCxnSpPr>
      </xdr:nvCxnSpPr>
      <xdr:spPr bwMode="auto">
        <a:xfrm rot="17940001">
          <a:off x="28249486" y="4023649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508082</xdr:colOff>
      <xdr:row>20</xdr:row>
      <xdr:rowOff>22968</xdr:rowOff>
    </xdr:from>
    <xdr:to>
      <xdr:col>36</xdr:col>
      <xdr:colOff>508082</xdr:colOff>
      <xdr:row>22</xdr:row>
      <xdr:rowOff>4296</xdr:rowOff>
    </xdr:to>
    <xdr:cxnSp macro="">
      <xdr:nvCxnSpPr>
        <xdr:cNvPr id="734" name="mod10_10">
          <a:extLst>
            <a:ext uri="{FF2B5EF4-FFF2-40B4-BE49-F238E27FC236}">
              <a16:creationId xmlns:a16="http://schemas.microsoft.com/office/drawing/2014/main" id="{16E8C9E1-F50B-B04D-B3C1-B71B42105801}"/>
            </a:ext>
          </a:extLst>
        </xdr:cNvPr>
        <xdr:cNvCxnSpPr>
          <a:cxnSpLocks/>
        </xdr:cNvCxnSpPr>
      </xdr:nvCxnSpPr>
      <xdr:spPr bwMode="auto">
        <a:xfrm rot="17940001">
          <a:off x="28116106" y="4014132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186912</xdr:colOff>
      <xdr:row>21</xdr:row>
      <xdr:rowOff>24283</xdr:rowOff>
    </xdr:from>
    <xdr:to>
      <xdr:col>37</xdr:col>
      <xdr:colOff>145077</xdr:colOff>
      <xdr:row>21</xdr:row>
      <xdr:rowOff>24283</xdr:rowOff>
    </xdr:to>
    <xdr:cxnSp macro="">
      <xdr:nvCxnSpPr>
        <xdr:cNvPr id="735" name="mod10_9">
          <a:extLst>
            <a:ext uri="{FF2B5EF4-FFF2-40B4-BE49-F238E27FC236}">
              <a16:creationId xmlns:a16="http://schemas.microsoft.com/office/drawing/2014/main" id="{5BB4C0B1-6C2D-1745-4BFB-52DE8F934CBC}"/>
            </a:ext>
          </a:extLst>
        </xdr:cNvPr>
        <xdr:cNvCxnSpPr>
          <a:cxnSpLocks/>
        </xdr:cNvCxnSpPr>
      </xdr:nvCxnSpPr>
      <xdr:spPr bwMode="auto">
        <a:xfrm>
          <a:off x="27976100" y="4024783"/>
          <a:ext cx="72016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143116</xdr:colOff>
      <xdr:row>20</xdr:row>
      <xdr:rowOff>155249</xdr:rowOff>
    </xdr:from>
    <xdr:to>
      <xdr:col>36</xdr:col>
      <xdr:colOff>265706</xdr:colOff>
      <xdr:row>21</xdr:row>
      <xdr:rowOff>87149</xdr:rowOff>
    </xdr:to>
    <xdr:sp macro="" textlink="">
      <xdr:nvSpPr>
        <xdr:cNvPr id="736" name="mod10_8">
          <a:extLst>
            <a:ext uri="{FF2B5EF4-FFF2-40B4-BE49-F238E27FC236}">
              <a16:creationId xmlns:a16="http://schemas.microsoft.com/office/drawing/2014/main" id="{7D62BDB5-8F35-58D4-669F-165273A520F9}"/>
            </a:ext>
          </a:extLst>
        </xdr:cNvPr>
        <xdr:cNvSpPr/>
      </xdr:nvSpPr>
      <xdr:spPr bwMode="auto">
        <a:xfrm>
          <a:off x="27932304" y="3965249"/>
          <a:ext cx="12259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36</xdr:col>
      <xdr:colOff>734731</xdr:colOff>
      <xdr:row>18</xdr:row>
      <xdr:rowOff>79109</xdr:rowOff>
    </xdr:from>
    <xdr:to>
      <xdr:col>38</xdr:col>
      <xdr:colOff>367440</xdr:colOff>
      <xdr:row>21</xdr:row>
      <xdr:rowOff>78092</xdr:rowOff>
    </xdr:to>
    <xdr:sp macro="" textlink="$BE$54">
      <xdr:nvSpPr>
        <xdr:cNvPr id="737" name="mod10_12">
          <a:extLst>
            <a:ext uri="{FF2B5EF4-FFF2-40B4-BE49-F238E27FC236}">
              <a16:creationId xmlns:a16="http://schemas.microsoft.com/office/drawing/2014/main" id="{C79C6B31-273E-2306-9A2B-939E74D70D76}"/>
            </a:ext>
          </a:extLst>
        </xdr:cNvPr>
        <xdr:cNvSpPr txBox="1"/>
      </xdr:nvSpPr>
      <xdr:spPr bwMode="auto">
        <a:xfrm>
          <a:off x="28523919" y="3508109"/>
          <a:ext cx="1156709" cy="5704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36</xdr:col>
      <xdr:colOff>718313</xdr:colOff>
      <xdr:row>20</xdr:row>
      <xdr:rowOff>162100</xdr:rowOff>
    </xdr:from>
    <xdr:to>
      <xdr:col>38</xdr:col>
      <xdr:colOff>356216</xdr:colOff>
      <xdr:row>23</xdr:row>
      <xdr:rowOff>145326</xdr:rowOff>
    </xdr:to>
    <xdr:sp macro="" textlink="$BF$54">
      <xdr:nvSpPr>
        <xdr:cNvPr id="738" name="mod10_13">
          <a:extLst>
            <a:ext uri="{FF2B5EF4-FFF2-40B4-BE49-F238E27FC236}">
              <a16:creationId xmlns:a16="http://schemas.microsoft.com/office/drawing/2014/main" id="{A38F8582-70AC-A2E2-CA53-CFDB6E05BD16}"/>
            </a:ext>
          </a:extLst>
        </xdr:cNvPr>
        <xdr:cNvSpPr txBox="1"/>
      </xdr:nvSpPr>
      <xdr:spPr bwMode="auto">
        <a:xfrm>
          <a:off x="28507501" y="3972100"/>
          <a:ext cx="1161903" cy="5547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39</xdr:col>
      <xdr:colOff>450643</xdr:colOff>
      <xdr:row>20</xdr:row>
      <xdr:rowOff>27229</xdr:rowOff>
    </xdr:from>
    <xdr:to>
      <xdr:col>39</xdr:col>
      <xdr:colOff>450643</xdr:colOff>
      <xdr:row>22</xdr:row>
      <xdr:rowOff>8557</xdr:rowOff>
    </xdr:to>
    <xdr:cxnSp macro="">
      <xdr:nvCxnSpPr>
        <xdr:cNvPr id="739" name="mod11_11">
          <a:extLst>
            <a:ext uri="{FF2B5EF4-FFF2-40B4-BE49-F238E27FC236}">
              <a16:creationId xmlns:a16="http://schemas.microsoft.com/office/drawing/2014/main" id="{14771D68-E6F6-55E7-8737-2BC446EDC3D7}"/>
            </a:ext>
          </a:extLst>
        </xdr:cNvPr>
        <xdr:cNvCxnSpPr>
          <a:cxnSpLocks/>
        </xdr:cNvCxnSpPr>
      </xdr:nvCxnSpPr>
      <xdr:spPr bwMode="auto">
        <a:xfrm rot="17940001">
          <a:off x="30344667" y="4018393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326802</xdr:colOff>
      <xdr:row>20</xdr:row>
      <xdr:rowOff>17712</xdr:rowOff>
    </xdr:from>
    <xdr:to>
      <xdr:col>39</xdr:col>
      <xdr:colOff>326802</xdr:colOff>
      <xdr:row>21</xdr:row>
      <xdr:rowOff>189540</xdr:rowOff>
    </xdr:to>
    <xdr:cxnSp macro="">
      <xdr:nvCxnSpPr>
        <xdr:cNvPr id="740" name="mod11_10">
          <a:extLst>
            <a:ext uri="{FF2B5EF4-FFF2-40B4-BE49-F238E27FC236}">
              <a16:creationId xmlns:a16="http://schemas.microsoft.com/office/drawing/2014/main" id="{7B6137CB-C10F-CC35-3F0F-442E755BE01F}"/>
            </a:ext>
          </a:extLst>
        </xdr:cNvPr>
        <xdr:cNvCxnSpPr>
          <a:cxnSpLocks/>
        </xdr:cNvCxnSpPr>
      </xdr:nvCxnSpPr>
      <xdr:spPr bwMode="auto">
        <a:xfrm rot="17940001">
          <a:off x="30220826" y="4008876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5633</xdr:colOff>
      <xdr:row>21</xdr:row>
      <xdr:rowOff>19027</xdr:rowOff>
    </xdr:from>
    <xdr:to>
      <xdr:col>39</xdr:col>
      <xdr:colOff>719665</xdr:colOff>
      <xdr:row>21</xdr:row>
      <xdr:rowOff>19027</xdr:rowOff>
    </xdr:to>
    <xdr:cxnSp macro="">
      <xdr:nvCxnSpPr>
        <xdr:cNvPr id="741" name="mod11_9">
          <a:extLst>
            <a:ext uri="{FF2B5EF4-FFF2-40B4-BE49-F238E27FC236}">
              <a16:creationId xmlns:a16="http://schemas.microsoft.com/office/drawing/2014/main" id="{E6804C7C-81A9-2ADA-6090-444F451EBC97}"/>
            </a:ext>
          </a:extLst>
        </xdr:cNvPr>
        <xdr:cNvCxnSpPr>
          <a:cxnSpLocks/>
        </xdr:cNvCxnSpPr>
      </xdr:nvCxnSpPr>
      <xdr:spPr bwMode="auto">
        <a:xfrm>
          <a:off x="30080821" y="4019527"/>
          <a:ext cx="714032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723837</xdr:colOff>
      <xdr:row>20</xdr:row>
      <xdr:rowOff>149993</xdr:rowOff>
    </xdr:from>
    <xdr:to>
      <xdr:col>39</xdr:col>
      <xdr:colOff>84427</xdr:colOff>
      <xdr:row>21</xdr:row>
      <xdr:rowOff>81893</xdr:rowOff>
    </xdr:to>
    <xdr:sp macro="" textlink="">
      <xdr:nvSpPr>
        <xdr:cNvPr id="742" name="mod11_8">
          <a:extLst>
            <a:ext uri="{FF2B5EF4-FFF2-40B4-BE49-F238E27FC236}">
              <a16:creationId xmlns:a16="http://schemas.microsoft.com/office/drawing/2014/main" id="{F187041C-B597-99C3-C661-83289824F30B}"/>
            </a:ext>
          </a:extLst>
        </xdr:cNvPr>
        <xdr:cNvSpPr/>
      </xdr:nvSpPr>
      <xdr:spPr bwMode="auto">
        <a:xfrm>
          <a:off x="30037025" y="3959993"/>
          <a:ext cx="12259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39</xdr:col>
      <xdr:colOff>543912</xdr:colOff>
      <xdr:row>18</xdr:row>
      <xdr:rowOff>73853</xdr:rowOff>
    </xdr:from>
    <xdr:to>
      <xdr:col>41</xdr:col>
      <xdr:colOff>190821</xdr:colOff>
      <xdr:row>21</xdr:row>
      <xdr:rowOff>72836</xdr:rowOff>
    </xdr:to>
    <xdr:sp macro="" textlink="$BE$54">
      <xdr:nvSpPr>
        <xdr:cNvPr id="743" name="mod11_12">
          <a:extLst>
            <a:ext uri="{FF2B5EF4-FFF2-40B4-BE49-F238E27FC236}">
              <a16:creationId xmlns:a16="http://schemas.microsoft.com/office/drawing/2014/main" id="{19AA4E57-EA80-C2D1-5A66-1CF293483155}"/>
            </a:ext>
          </a:extLst>
        </xdr:cNvPr>
        <xdr:cNvSpPr txBox="1"/>
      </xdr:nvSpPr>
      <xdr:spPr bwMode="auto">
        <a:xfrm>
          <a:off x="30619100" y="3502853"/>
          <a:ext cx="1170909" cy="5704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39</xdr:col>
      <xdr:colOff>527494</xdr:colOff>
      <xdr:row>20</xdr:row>
      <xdr:rowOff>156844</xdr:rowOff>
    </xdr:from>
    <xdr:to>
      <xdr:col>41</xdr:col>
      <xdr:colOff>179597</xdr:colOff>
      <xdr:row>23</xdr:row>
      <xdr:rowOff>140070</xdr:rowOff>
    </xdr:to>
    <xdr:sp macro="" textlink="$BF$54">
      <xdr:nvSpPr>
        <xdr:cNvPr id="744" name="mod11_13">
          <a:extLst>
            <a:ext uri="{FF2B5EF4-FFF2-40B4-BE49-F238E27FC236}">
              <a16:creationId xmlns:a16="http://schemas.microsoft.com/office/drawing/2014/main" id="{A5F08228-1095-4581-D605-A267767B24DE}"/>
            </a:ext>
          </a:extLst>
        </xdr:cNvPr>
        <xdr:cNvSpPr txBox="1"/>
      </xdr:nvSpPr>
      <xdr:spPr bwMode="auto">
        <a:xfrm>
          <a:off x="30602682" y="3966844"/>
          <a:ext cx="1176103" cy="5547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40</xdr:col>
      <xdr:colOff>519055</xdr:colOff>
      <xdr:row>10</xdr:row>
      <xdr:rowOff>183754</xdr:rowOff>
    </xdr:from>
    <xdr:to>
      <xdr:col>42</xdr:col>
      <xdr:colOff>542648</xdr:colOff>
      <xdr:row>18</xdr:row>
      <xdr:rowOff>98185</xdr:rowOff>
    </xdr:to>
    <xdr:sp macro="" textlink="">
      <xdr:nvSpPr>
        <xdr:cNvPr id="745" name="mod12_5">
          <a:extLst>
            <a:ext uri="{FF2B5EF4-FFF2-40B4-BE49-F238E27FC236}">
              <a16:creationId xmlns:a16="http://schemas.microsoft.com/office/drawing/2014/main" id="{9859D710-F3EE-2F6D-AE15-FA74F27E46B2}"/>
            </a:ext>
          </a:extLst>
        </xdr:cNvPr>
        <xdr:cNvSpPr/>
      </xdr:nvSpPr>
      <xdr:spPr>
        <a:xfrm>
          <a:off x="31356243" y="2088754"/>
          <a:ext cx="1547593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41</xdr:col>
      <xdr:colOff>531255</xdr:colOff>
      <xdr:row>10</xdr:row>
      <xdr:rowOff>186258</xdr:rowOff>
    </xdr:from>
    <xdr:to>
      <xdr:col>42</xdr:col>
      <xdr:colOff>530932</xdr:colOff>
      <xdr:row>14</xdr:row>
      <xdr:rowOff>119784</xdr:rowOff>
    </xdr:to>
    <xdr:cxnSp macro="">
      <xdr:nvCxnSpPr>
        <xdr:cNvPr id="746" name="mod12_7">
          <a:extLst>
            <a:ext uri="{FF2B5EF4-FFF2-40B4-BE49-F238E27FC236}">
              <a16:creationId xmlns:a16="http://schemas.microsoft.com/office/drawing/2014/main" id="{4A943430-9AEB-683F-1033-632BACBB1D0E}"/>
            </a:ext>
          </a:extLst>
        </xdr:cNvPr>
        <xdr:cNvCxnSpPr/>
      </xdr:nvCxnSpPr>
      <xdr:spPr>
        <a:xfrm flipH="1">
          <a:off x="32130443" y="2091258"/>
          <a:ext cx="761677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518360</xdr:colOff>
      <xdr:row>10</xdr:row>
      <xdr:rowOff>184636</xdr:rowOff>
    </xdr:from>
    <xdr:to>
      <xdr:col>41</xdr:col>
      <xdr:colOff>548367</xdr:colOff>
      <xdr:row>14</xdr:row>
      <xdr:rowOff>123563</xdr:rowOff>
    </xdr:to>
    <xdr:cxnSp macro="">
      <xdr:nvCxnSpPr>
        <xdr:cNvPr id="747" name="mod12_6">
          <a:extLst>
            <a:ext uri="{FF2B5EF4-FFF2-40B4-BE49-F238E27FC236}">
              <a16:creationId xmlns:a16="http://schemas.microsoft.com/office/drawing/2014/main" id="{748C3FF9-CD74-D820-C5C5-6800866A3B15}"/>
            </a:ext>
          </a:extLst>
        </xdr:cNvPr>
        <xdr:cNvCxnSpPr/>
      </xdr:nvCxnSpPr>
      <xdr:spPr>
        <a:xfrm flipH="1" flipV="1">
          <a:off x="31355548" y="2089636"/>
          <a:ext cx="792007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689157</xdr:colOff>
      <xdr:row>18</xdr:row>
      <xdr:rowOff>98570</xdr:rowOff>
    </xdr:from>
    <xdr:to>
      <xdr:col>41</xdr:col>
      <xdr:colOff>689157</xdr:colOff>
      <xdr:row>48</xdr:row>
      <xdr:rowOff>190370</xdr:rowOff>
    </xdr:to>
    <xdr:cxnSp macro="">
      <xdr:nvCxnSpPr>
        <xdr:cNvPr id="748" name="mod12_14">
          <a:extLst>
            <a:ext uri="{FF2B5EF4-FFF2-40B4-BE49-F238E27FC236}">
              <a16:creationId xmlns:a16="http://schemas.microsoft.com/office/drawing/2014/main" id="{64246446-362B-D8D1-EB2D-5B0FD32D00F8}"/>
            </a:ext>
          </a:extLst>
        </xdr:cNvPr>
        <xdr:cNvCxnSpPr>
          <a:cxnSpLocks/>
        </xdr:cNvCxnSpPr>
      </xdr:nvCxnSpPr>
      <xdr:spPr bwMode="auto">
        <a:xfrm flipH="1">
          <a:off x="32288345" y="3527570"/>
          <a:ext cx="0" cy="58068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363721</xdr:colOff>
      <xdr:row>4</xdr:row>
      <xdr:rowOff>128535</xdr:rowOff>
    </xdr:from>
    <xdr:to>
      <xdr:col>43</xdr:col>
      <xdr:colOff>36434</xdr:colOff>
      <xdr:row>6</xdr:row>
      <xdr:rowOff>19678</xdr:rowOff>
    </xdr:to>
    <xdr:sp macro="" textlink="$BE$47">
      <xdr:nvSpPr>
        <xdr:cNvPr id="749" name="mod12_1">
          <a:extLst>
            <a:ext uri="{FF2B5EF4-FFF2-40B4-BE49-F238E27FC236}">
              <a16:creationId xmlns:a16="http://schemas.microsoft.com/office/drawing/2014/main" id="{C6EEAE02-4197-ACD6-973E-635EA0756E87}"/>
            </a:ext>
          </a:extLst>
        </xdr:cNvPr>
        <xdr:cNvSpPr txBox="1"/>
      </xdr:nvSpPr>
      <xdr:spPr bwMode="auto">
        <a:xfrm>
          <a:off x="31200909" y="890535"/>
          <a:ext cx="1958713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982E9CA-782E-4227-8603-2D9908A546F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6 x Módulos FV 1000 Wp </a:t>
          </a:fld>
          <a:endParaRPr/>
        </a:p>
      </xdr:txBody>
    </xdr:sp>
    <xdr:clientData/>
  </xdr:twoCellAnchor>
  <xdr:twoCellAnchor>
    <xdr:from>
      <xdr:col>40</xdr:col>
      <xdr:colOff>360884</xdr:colOff>
      <xdr:row>6</xdr:row>
      <xdr:rowOff>23797</xdr:rowOff>
    </xdr:from>
    <xdr:to>
      <xdr:col>43</xdr:col>
      <xdr:colOff>33597</xdr:colOff>
      <xdr:row>7</xdr:row>
      <xdr:rowOff>116326</xdr:rowOff>
    </xdr:to>
    <xdr:sp macro="" textlink="$BE$33">
      <xdr:nvSpPr>
        <xdr:cNvPr id="750" name="mod12_2">
          <a:extLst>
            <a:ext uri="{FF2B5EF4-FFF2-40B4-BE49-F238E27FC236}">
              <a16:creationId xmlns:a16="http://schemas.microsoft.com/office/drawing/2014/main" id="{88785EB7-B327-53C3-42A0-507636E52A10}"/>
            </a:ext>
          </a:extLst>
        </xdr:cNvPr>
        <xdr:cNvSpPr txBox="1"/>
      </xdr:nvSpPr>
      <xdr:spPr bwMode="auto">
        <a:xfrm>
          <a:off x="31198072" y="1166797"/>
          <a:ext cx="1958713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40</xdr:col>
      <xdr:colOff>367092</xdr:colOff>
      <xdr:row>9</xdr:row>
      <xdr:rowOff>58262</xdr:rowOff>
    </xdr:from>
    <xdr:to>
      <xdr:col>43</xdr:col>
      <xdr:colOff>39805</xdr:colOff>
      <xdr:row>10</xdr:row>
      <xdr:rowOff>188890</xdr:rowOff>
    </xdr:to>
    <xdr:sp macro="" textlink="$BB$47">
      <xdr:nvSpPr>
        <xdr:cNvPr id="751" name="mod12_4">
          <a:extLst>
            <a:ext uri="{FF2B5EF4-FFF2-40B4-BE49-F238E27FC236}">
              <a16:creationId xmlns:a16="http://schemas.microsoft.com/office/drawing/2014/main" id="{A60638E8-1AF0-86D7-B5ED-2DA0E013BED3}"/>
            </a:ext>
          </a:extLst>
        </xdr:cNvPr>
        <xdr:cNvSpPr txBox="1"/>
      </xdr:nvSpPr>
      <xdr:spPr bwMode="auto">
        <a:xfrm>
          <a:off x="31204280" y="1772762"/>
          <a:ext cx="1958713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1135FF4-BD07-4081-AE8C-0DCE0A78CBD9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6 KW</a:t>
          </a:fld>
          <a:endParaRPr/>
        </a:p>
      </xdr:txBody>
    </xdr:sp>
    <xdr:clientData/>
  </xdr:twoCellAnchor>
  <xdr:twoCellAnchor>
    <xdr:from>
      <xdr:col>40</xdr:col>
      <xdr:colOff>307595</xdr:colOff>
      <xdr:row>7</xdr:row>
      <xdr:rowOff>101659</xdr:rowOff>
    </xdr:from>
    <xdr:to>
      <xdr:col>42</xdr:col>
      <xdr:colOff>742308</xdr:colOff>
      <xdr:row>9</xdr:row>
      <xdr:rowOff>41787</xdr:rowOff>
    </xdr:to>
    <xdr:sp macro="" textlink="$BE$34">
      <xdr:nvSpPr>
        <xdr:cNvPr id="752" name="mod12_3">
          <a:extLst>
            <a:ext uri="{FF2B5EF4-FFF2-40B4-BE49-F238E27FC236}">
              <a16:creationId xmlns:a16="http://schemas.microsoft.com/office/drawing/2014/main" id="{E1308740-9DC0-8A35-FA37-E66456EDDD72}"/>
            </a:ext>
          </a:extLst>
        </xdr:cNvPr>
        <xdr:cNvSpPr txBox="1"/>
      </xdr:nvSpPr>
      <xdr:spPr bwMode="auto">
        <a:xfrm>
          <a:off x="31168595" y="1435159"/>
          <a:ext cx="1958713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42</xdr:col>
      <xdr:colOff>363622</xdr:colOff>
      <xdr:row>20</xdr:row>
      <xdr:rowOff>27229</xdr:rowOff>
    </xdr:from>
    <xdr:to>
      <xdr:col>42</xdr:col>
      <xdr:colOff>363622</xdr:colOff>
      <xdr:row>22</xdr:row>
      <xdr:rowOff>8557</xdr:rowOff>
    </xdr:to>
    <xdr:cxnSp macro="">
      <xdr:nvCxnSpPr>
        <xdr:cNvPr id="753" name="mod12_11">
          <a:extLst>
            <a:ext uri="{FF2B5EF4-FFF2-40B4-BE49-F238E27FC236}">
              <a16:creationId xmlns:a16="http://schemas.microsoft.com/office/drawing/2014/main" id="{8854B218-EC99-436C-E32D-0FFE83E5872C}"/>
            </a:ext>
          </a:extLst>
        </xdr:cNvPr>
        <xdr:cNvCxnSpPr>
          <a:cxnSpLocks/>
        </xdr:cNvCxnSpPr>
      </xdr:nvCxnSpPr>
      <xdr:spPr bwMode="auto">
        <a:xfrm rot="17940001">
          <a:off x="32560889" y="4018393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226772</xdr:colOff>
      <xdr:row>20</xdr:row>
      <xdr:rowOff>17712</xdr:rowOff>
    </xdr:from>
    <xdr:to>
      <xdr:col>42</xdr:col>
      <xdr:colOff>226772</xdr:colOff>
      <xdr:row>21</xdr:row>
      <xdr:rowOff>189540</xdr:rowOff>
    </xdr:to>
    <xdr:cxnSp macro="">
      <xdr:nvCxnSpPr>
        <xdr:cNvPr id="754" name="mod12_10">
          <a:extLst>
            <a:ext uri="{FF2B5EF4-FFF2-40B4-BE49-F238E27FC236}">
              <a16:creationId xmlns:a16="http://schemas.microsoft.com/office/drawing/2014/main" id="{FB287602-8871-38D0-3739-6B1ED6EE2FAE}"/>
            </a:ext>
          </a:extLst>
        </xdr:cNvPr>
        <xdr:cNvCxnSpPr>
          <a:cxnSpLocks/>
        </xdr:cNvCxnSpPr>
      </xdr:nvCxnSpPr>
      <xdr:spPr bwMode="auto">
        <a:xfrm rot="17940001">
          <a:off x="32424039" y="4008876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667603</xdr:colOff>
      <xdr:row>21</xdr:row>
      <xdr:rowOff>19027</xdr:rowOff>
    </xdr:from>
    <xdr:to>
      <xdr:col>42</xdr:col>
      <xdr:colOff>629238</xdr:colOff>
      <xdr:row>21</xdr:row>
      <xdr:rowOff>19027</xdr:rowOff>
    </xdr:to>
    <xdr:cxnSp macro="">
      <xdr:nvCxnSpPr>
        <xdr:cNvPr id="755" name="mod12_9">
          <a:extLst>
            <a:ext uri="{FF2B5EF4-FFF2-40B4-BE49-F238E27FC236}">
              <a16:creationId xmlns:a16="http://schemas.microsoft.com/office/drawing/2014/main" id="{C759E69C-26E4-8B6D-7C17-EFDE28721FAE}"/>
            </a:ext>
          </a:extLst>
        </xdr:cNvPr>
        <xdr:cNvCxnSpPr>
          <a:cxnSpLocks/>
        </xdr:cNvCxnSpPr>
      </xdr:nvCxnSpPr>
      <xdr:spPr bwMode="auto">
        <a:xfrm>
          <a:off x="32284034" y="4019527"/>
          <a:ext cx="72363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623807</xdr:colOff>
      <xdr:row>20</xdr:row>
      <xdr:rowOff>149993</xdr:rowOff>
    </xdr:from>
    <xdr:to>
      <xdr:col>41</xdr:col>
      <xdr:colOff>746397</xdr:colOff>
      <xdr:row>21</xdr:row>
      <xdr:rowOff>81893</xdr:rowOff>
    </xdr:to>
    <xdr:sp macro="" textlink="">
      <xdr:nvSpPr>
        <xdr:cNvPr id="756" name="mod12_8">
          <a:extLst>
            <a:ext uri="{FF2B5EF4-FFF2-40B4-BE49-F238E27FC236}">
              <a16:creationId xmlns:a16="http://schemas.microsoft.com/office/drawing/2014/main" id="{85FCFB4D-5763-B464-DD73-D50EE0C345C6}"/>
            </a:ext>
          </a:extLst>
        </xdr:cNvPr>
        <xdr:cNvSpPr/>
      </xdr:nvSpPr>
      <xdr:spPr bwMode="auto">
        <a:xfrm>
          <a:off x="32240238" y="3959993"/>
          <a:ext cx="12259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42</xdr:col>
      <xdr:colOff>456890</xdr:colOff>
      <xdr:row>18</xdr:row>
      <xdr:rowOff>73853</xdr:rowOff>
    </xdr:from>
    <xdr:to>
      <xdr:col>44</xdr:col>
      <xdr:colOff>93579</xdr:colOff>
      <xdr:row>21</xdr:row>
      <xdr:rowOff>72836</xdr:rowOff>
    </xdr:to>
    <xdr:sp macro="" textlink="$BE$54">
      <xdr:nvSpPr>
        <xdr:cNvPr id="757" name="mod12_12">
          <a:extLst>
            <a:ext uri="{FF2B5EF4-FFF2-40B4-BE49-F238E27FC236}">
              <a16:creationId xmlns:a16="http://schemas.microsoft.com/office/drawing/2014/main" id="{3E960E34-D4A7-0F49-5740-F270E3410AAE}"/>
            </a:ext>
          </a:extLst>
        </xdr:cNvPr>
        <xdr:cNvSpPr txBox="1"/>
      </xdr:nvSpPr>
      <xdr:spPr bwMode="auto">
        <a:xfrm>
          <a:off x="32835321" y="3502853"/>
          <a:ext cx="1160689" cy="5704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42</xdr:col>
      <xdr:colOff>440473</xdr:colOff>
      <xdr:row>20</xdr:row>
      <xdr:rowOff>156844</xdr:rowOff>
    </xdr:from>
    <xdr:to>
      <xdr:col>44</xdr:col>
      <xdr:colOff>82356</xdr:colOff>
      <xdr:row>23</xdr:row>
      <xdr:rowOff>140070</xdr:rowOff>
    </xdr:to>
    <xdr:sp macro="" textlink="$BF$54">
      <xdr:nvSpPr>
        <xdr:cNvPr id="758" name="mod12_13">
          <a:extLst>
            <a:ext uri="{FF2B5EF4-FFF2-40B4-BE49-F238E27FC236}">
              <a16:creationId xmlns:a16="http://schemas.microsoft.com/office/drawing/2014/main" id="{232F5FEB-ACB6-6511-9158-BC3318498A8F}"/>
            </a:ext>
          </a:extLst>
        </xdr:cNvPr>
        <xdr:cNvSpPr txBox="1"/>
      </xdr:nvSpPr>
      <xdr:spPr bwMode="auto">
        <a:xfrm>
          <a:off x="32818904" y="3966844"/>
          <a:ext cx="1165883" cy="5547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18</xdr:col>
      <xdr:colOff>465759</xdr:colOff>
      <xdr:row>18</xdr:row>
      <xdr:rowOff>89869</xdr:rowOff>
    </xdr:from>
    <xdr:to>
      <xdr:col>18</xdr:col>
      <xdr:colOff>465759</xdr:colOff>
      <xdr:row>49</xdr:row>
      <xdr:rowOff>5569</xdr:rowOff>
    </xdr:to>
    <xdr:cxnSp macro="">
      <xdr:nvCxnSpPr>
        <xdr:cNvPr id="760" name="mod5_14">
          <a:extLst>
            <a:ext uri="{FF2B5EF4-FFF2-40B4-BE49-F238E27FC236}">
              <a16:creationId xmlns:a16="http://schemas.microsoft.com/office/drawing/2014/main" id="{626D7F15-DBE2-9FDC-15B5-4A25118B307B}"/>
            </a:ext>
          </a:extLst>
        </xdr:cNvPr>
        <xdr:cNvCxnSpPr>
          <a:cxnSpLocks/>
        </xdr:cNvCxnSpPr>
      </xdr:nvCxnSpPr>
      <xdr:spPr bwMode="auto">
        <a:xfrm flipH="1">
          <a:off x="14549152" y="3518869"/>
          <a:ext cx="0" cy="58212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466635</xdr:colOff>
      <xdr:row>10</xdr:row>
      <xdr:rowOff>171999</xdr:rowOff>
    </xdr:from>
    <xdr:to>
      <xdr:col>19</xdr:col>
      <xdr:colOff>486015</xdr:colOff>
      <xdr:row>18</xdr:row>
      <xdr:rowOff>86430</xdr:rowOff>
    </xdr:to>
    <xdr:sp macro="" textlink="">
      <xdr:nvSpPr>
        <xdr:cNvPr id="761" name="mod5_5">
          <a:extLst>
            <a:ext uri="{FF2B5EF4-FFF2-40B4-BE49-F238E27FC236}">
              <a16:creationId xmlns:a16="http://schemas.microsoft.com/office/drawing/2014/main" id="{9D1AB31B-9314-F587-5567-87E517FD630D}"/>
            </a:ext>
          </a:extLst>
        </xdr:cNvPr>
        <xdr:cNvSpPr/>
      </xdr:nvSpPr>
      <xdr:spPr>
        <a:xfrm>
          <a:off x="13788028" y="2076999"/>
          <a:ext cx="154338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487632</xdr:colOff>
      <xdr:row>10</xdr:row>
      <xdr:rowOff>174503</xdr:rowOff>
    </xdr:from>
    <xdr:to>
      <xdr:col>19</xdr:col>
      <xdr:colOff>474299</xdr:colOff>
      <xdr:row>14</xdr:row>
      <xdr:rowOff>108029</xdr:rowOff>
    </xdr:to>
    <xdr:cxnSp macro="">
      <xdr:nvCxnSpPr>
        <xdr:cNvPr id="762" name="mod5_7">
          <a:extLst>
            <a:ext uri="{FF2B5EF4-FFF2-40B4-BE49-F238E27FC236}">
              <a16:creationId xmlns:a16="http://schemas.microsoft.com/office/drawing/2014/main" id="{7E445050-51E5-C689-C569-8FE5AD7729CE}"/>
            </a:ext>
          </a:extLst>
        </xdr:cNvPr>
        <xdr:cNvCxnSpPr/>
      </xdr:nvCxnSpPr>
      <xdr:spPr>
        <a:xfrm flipH="1">
          <a:off x="14571025" y="2079503"/>
          <a:ext cx="748667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465940</xdr:colOff>
      <xdr:row>10</xdr:row>
      <xdr:rowOff>172881</xdr:rowOff>
    </xdr:from>
    <xdr:to>
      <xdr:col>18</xdr:col>
      <xdr:colOff>495203</xdr:colOff>
      <xdr:row>14</xdr:row>
      <xdr:rowOff>111808</xdr:rowOff>
    </xdr:to>
    <xdr:cxnSp macro="">
      <xdr:nvCxnSpPr>
        <xdr:cNvPr id="763" name="mod5_6">
          <a:extLst>
            <a:ext uri="{FF2B5EF4-FFF2-40B4-BE49-F238E27FC236}">
              <a16:creationId xmlns:a16="http://schemas.microsoft.com/office/drawing/2014/main" id="{3AD2EF1A-2F5F-DDC1-F0C1-E2533E7923FE}"/>
            </a:ext>
          </a:extLst>
        </xdr:cNvPr>
        <xdr:cNvCxnSpPr/>
      </xdr:nvCxnSpPr>
      <xdr:spPr>
        <a:xfrm flipH="1" flipV="1">
          <a:off x="13787333" y="2077881"/>
          <a:ext cx="791263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154501</xdr:colOff>
      <xdr:row>11</xdr:row>
      <xdr:rowOff>12673</xdr:rowOff>
    </xdr:from>
    <xdr:to>
      <xdr:col>22</xdr:col>
      <xdr:colOff>165209</xdr:colOff>
      <xdr:row>18</xdr:row>
      <xdr:rowOff>117604</xdr:rowOff>
    </xdr:to>
    <xdr:sp macro="" textlink="">
      <xdr:nvSpPr>
        <xdr:cNvPr id="764" name="mod6_5">
          <a:extLst>
            <a:ext uri="{FF2B5EF4-FFF2-40B4-BE49-F238E27FC236}">
              <a16:creationId xmlns:a16="http://schemas.microsoft.com/office/drawing/2014/main" id="{5AAAF89D-9C92-6496-0101-C642C255D7F3}"/>
            </a:ext>
          </a:extLst>
        </xdr:cNvPr>
        <xdr:cNvSpPr/>
      </xdr:nvSpPr>
      <xdr:spPr>
        <a:xfrm>
          <a:off x="15761894" y="2108173"/>
          <a:ext cx="1534708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21</xdr:col>
      <xdr:colOff>157286</xdr:colOff>
      <xdr:row>11</xdr:row>
      <xdr:rowOff>15177</xdr:rowOff>
    </xdr:from>
    <xdr:to>
      <xdr:col>22</xdr:col>
      <xdr:colOff>153493</xdr:colOff>
      <xdr:row>14</xdr:row>
      <xdr:rowOff>139203</xdr:rowOff>
    </xdr:to>
    <xdr:cxnSp macro="">
      <xdr:nvCxnSpPr>
        <xdr:cNvPr id="765" name="mod6_7">
          <a:extLst>
            <a:ext uri="{FF2B5EF4-FFF2-40B4-BE49-F238E27FC236}">
              <a16:creationId xmlns:a16="http://schemas.microsoft.com/office/drawing/2014/main" id="{F0B31137-2044-91A3-7838-821843DEB2DF}"/>
            </a:ext>
          </a:extLst>
        </xdr:cNvPr>
        <xdr:cNvCxnSpPr/>
      </xdr:nvCxnSpPr>
      <xdr:spPr>
        <a:xfrm flipH="1">
          <a:off x="16526679" y="2110677"/>
          <a:ext cx="758207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153806</xdr:colOff>
      <xdr:row>11</xdr:row>
      <xdr:rowOff>13555</xdr:rowOff>
    </xdr:from>
    <xdr:to>
      <xdr:col>21</xdr:col>
      <xdr:colOff>174397</xdr:colOff>
      <xdr:row>14</xdr:row>
      <xdr:rowOff>142982</xdr:rowOff>
    </xdr:to>
    <xdr:cxnSp macro="">
      <xdr:nvCxnSpPr>
        <xdr:cNvPr id="766" name="mod6_6">
          <a:extLst>
            <a:ext uri="{FF2B5EF4-FFF2-40B4-BE49-F238E27FC236}">
              <a16:creationId xmlns:a16="http://schemas.microsoft.com/office/drawing/2014/main" id="{FC0A264B-FD19-96A1-B6CB-F581ED64745C}"/>
            </a:ext>
          </a:extLst>
        </xdr:cNvPr>
        <xdr:cNvCxnSpPr/>
      </xdr:nvCxnSpPr>
      <xdr:spPr>
        <a:xfrm flipH="1" flipV="1">
          <a:off x="15761199" y="2109055"/>
          <a:ext cx="782591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182380</xdr:colOff>
      <xdr:row>18</xdr:row>
      <xdr:rowOff>113298</xdr:rowOff>
    </xdr:from>
    <xdr:to>
      <xdr:col>21</xdr:col>
      <xdr:colOff>182380</xdr:colOff>
      <xdr:row>49</xdr:row>
      <xdr:rowOff>3798</xdr:rowOff>
    </xdr:to>
    <xdr:cxnSp macro="">
      <xdr:nvCxnSpPr>
        <xdr:cNvPr id="767" name="mod6_14">
          <a:extLst>
            <a:ext uri="{FF2B5EF4-FFF2-40B4-BE49-F238E27FC236}">
              <a16:creationId xmlns:a16="http://schemas.microsoft.com/office/drawing/2014/main" id="{81078E2A-F10F-97AE-63D2-5C35CAB73504}"/>
            </a:ext>
          </a:extLst>
        </xdr:cNvPr>
        <xdr:cNvCxnSpPr>
          <a:cxnSpLocks/>
        </xdr:cNvCxnSpPr>
      </xdr:nvCxnSpPr>
      <xdr:spPr bwMode="auto">
        <a:xfrm flipH="1">
          <a:off x="16551773" y="3542298"/>
          <a:ext cx="0" cy="5796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750939</xdr:colOff>
      <xdr:row>10</xdr:row>
      <xdr:rowOff>182392</xdr:rowOff>
    </xdr:from>
    <xdr:to>
      <xdr:col>24</xdr:col>
      <xdr:colOff>755947</xdr:colOff>
      <xdr:row>18</xdr:row>
      <xdr:rowOff>96823</xdr:rowOff>
    </xdr:to>
    <xdr:sp macro="" textlink="">
      <xdr:nvSpPr>
        <xdr:cNvPr id="768" name="mod7_5">
          <a:extLst>
            <a:ext uri="{FF2B5EF4-FFF2-40B4-BE49-F238E27FC236}">
              <a16:creationId xmlns:a16="http://schemas.microsoft.com/office/drawing/2014/main" id="{4849EB7C-4110-478C-1A10-A126736ECE54}"/>
            </a:ext>
          </a:extLst>
        </xdr:cNvPr>
        <xdr:cNvSpPr/>
      </xdr:nvSpPr>
      <xdr:spPr>
        <a:xfrm>
          <a:off x="17882332" y="2087392"/>
          <a:ext cx="1529008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754158</xdr:colOff>
      <xdr:row>10</xdr:row>
      <xdr:rowOff>184896</xdr:rowOff>
    </xdr:from>
    <xdr:to>
      <xdr:col>24</xdr:col>
      <xdr:colOff>744232</xdr:colOff>
      <xdr:row>14</xdr:row>
      <xdr:rowOff>118422</xdr:rowOff>
    </xdr:to>
    <xdr:cxnSp macro="">
      <xdr:nvCxnSpPr>
        <xdr:cNvPr id="769" name="mod7_7">
          <a:extLst>
            <a:ext uri="{FF2B5EF4-FFF2-40B4-BE49-F238E27FC236}">
              <a16:creationId xmlns:a16="http://schemas.microsoft.com/office/drawing/2014/main" id="{DA5B4080-3F7B-3BA5-AA46-F5F65F4B14F9}"/>
            </a:ext>
          </a:extLst>
        </xdr:cNvPr>
        <xdr:cNvCxnSpPr/>
      </xdr:nvCxnSpPr>
      <xdr:spPr>
        <a:xfrm flipH="1">
          <a:off x="18647551" y="2089896"/>
          <a:ext cx="752074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750244</xdr:colOff>
      <xdr:row>10</xdr:row>
      <xdr:rowOff>183274</xdr:rowOff>
    </xdr:from>
    <xdr:to>
      <xdr:col>24</xdr:col>
      <xdr:colOff>9269</xdr:colOff>
      <xdr:row>14</xdr:row>
      <xdr:rowOff>122201</xdr:rowOff>
    </xdr:to>
    <xdr:cxnSp macro="">
      <xdr:nvCxnSpPr>
        <xdr:cNvPr id="770" name="mod7_6">
          <a:extLst>
            <a:ext uri="{FF2B5EF4-FFF2-40B4-BE49-F238E27FC236}">
              <a16:creationId xmlns:a16="http://schemas.microsoft.com/office/drawing/2014/main" id="{110EA17B-4A26-65A0-AEC7-092FD84E4586}"/>
            </a:ext>
          </a:extLst>
        </xdr:cNvPr>
        <xdr:cNvCxnSpPr/>
      </xdr:nvCxnSpPr>
      <xdr:spPr>
        <a:xfrm flipH="1" flipV="1">
          <a:off x="17881637" y="2088274"/>
          <a:ext cx="783025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150</xdr:colOff>
      <xdr:row>18</xdr:row>
      <xdr:rowOff>97208</xdr:rowOff>
    </xdr:from>
    <xdr:to>
      <xdr:col>24</xdr:col>
      <xdr:colOff>150</xdr:colOff>
      <xdr:row>48</xdr:row>
      <xdr:rowOff>189008</xdr:rowOff>
    </xdr:to>
    <xdr:cxnSp macro="">
      <xdr:nvCxnSpPr>
        <xdr:cNvPr id="771" name="mod7_14">
          <a:extLst>
            <a:ext uri="{FF2B5EF4-FFF2-40B4-BE49-F238E27FC236}">
              <a16:creationId xmlns:a16="http://schemas.microsoft.com/office/drawing/2014/main" id="{66CFEE38-D865-DBA4-0D86-A86ABEA6F55D}"/>
            </a:ext>
          </a:extLst>
        </xdr:cNvPr>
        <xdr:cNvCxnSpPr>
          <a:cxnSpLocks/>
        </xdr:cNvCxnSpPr>
      </xdr:nvCxnSpPr>
      <xdr:spPr bwMode="auto">
        <a:xfrm flipH="1">
          <a:off x="18655543" y="3526208"/>
          <a:ext cx="0" cy="58068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289974</xdr:colOff>
      <xdr:row>4</xdr:row>
      <xdr:rowOff>133290</xdr:rowOff>
    </xdr:from>
    <xdr:to>
      <xdr:col>19</xdr:col>
      <xdr:colOff>727412</xdr:colOff>
      <xdr:row>6</xdr:row>
      <xdr:rowOff>24433</xdr:rowOff>
    </xdr:to>
    <xdr:sp macro="" textlink="$BE$44">
      <xdr:nvSpPr>
        <xdr:cNvPr id="772" name="mod5_1">
          <a:extLst>
            <a:ext uri="{FF2B5EF4-FFF2-40B4-BE49-F238E27FC236}">
              <a16:creationId xmlns:a16="http://schemas.microsoft.com/office/drawing/2014/main" id="{B364049A-F0C2-528B-62D4-FE048891E95C}"/>
            </a:ext>
          </a:extLst>
        </xdr:cNvPr>
        <xdr:cNvSpPr txBox="1"/>
      </xdr:nvSpPr>
      <xdr:spPr bwMode="auto">
        <a:xfrm>
          <a:off x="13611367" y="895290"/>
          <a:ext cx="1961438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7E5EF77-A18C-4B7D-BF77-2D7F9C3E76B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x Módulos FV 1000 Wp </a:t>
          </a:fld>
          <a:endParaRPr/>
        </a:p>
      </xdr:txBody>
    </xdr:sp>
    <xdr:clientData/>
  </xdr:twoCellAnchor>
  <xdr:twoCellAnchor>
    <xdr:from>
      <xdr:col>17</xdr:col>
      <xdr:colOff>285523</xdr:colOff>
      <xdr:row>6</xdr:row>
      <xdr:rowOff>38841</xdr:rowOff>
    </xdr:from>
    <xdr:to>
      <xdr:col>19</xdr:col>
      <xdr:colOff>722961</xdr:colOff>
      <xdr:row>7</xdr:row>
      <xdr:rowOff>131370</xdr:rowOff>
    </xdr:to>
    <xdr:sp macro="" textlink="$BE$33">
      <xdr:nvSpPr>
        <xdr:cNvPr id="773" name="mod5_2">
          <a:extLst>
            <a:ext uri="{FF2B5EF4-FFF2-40B4-BE49-F238E27FC236}">
              <a16:creationId xmlns:a16="http://schemas.microsoft.com/office/drawing/2014/main" id="{4405B1F5-6AEC-9520-A459-161857047374}"/>
            </a:ext>
          </a:extLst>
        </xdr:cNvPr>
        <xdr:cNvSpPr txBox="1"/>
      </xdr:nvSpPr>
      <xdr:spPr bwMode="auto">
        <a:xfrm>
          <a:off x="13606916" y="1181841"/>
          <a:ext cx="1961438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17</xdr:col>
      <xdr:colOff>286090</xdr:colOff>
      <xdr:row>9</xdr:row>
      <xdr:rowOff>98464</xdr:rowOff>
    </xdr:from>
    <xdr:to>
      <xdr:col>19</xdr:col>
      <xdr:colOff>723528</xdr:colOff>
      <xdr:row>11</xdr:row>
      <xdr:rowOff>38592</xdr:rowOff>
    </xdr:to>
    <xdr:sp macro="" textlink="$BB$44">
      <xdr:nvSpPr>
        <xdr:cNvPr id="774" name="mod5_4">
          <a:extLst>
            <a:ext uri="{FF2B5EF4-FFF2-40B4-BE49-F238E27FC236}">
              <a16:creationId xmlns:a16="http://schemas.microsoft.com/office/drawing/2014/main" id="{4E1FD043-5ADD-CC04-4BE6-B4686A0B0FD2}"/>
            </a:ext>
          </a:extLst>
        </xdr:cNvPr>
        <xdr:cNvSpPr txBox="1"/>
      </xdr:nvSpPr>
      <xdr:spPr bwMode="auto">
        <a:xfrm>
          <a:off x="13607483" y="1812964"/>
          <a:ext cx="1961438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E6EAB14-BA52-44CA-BB0C-3BC1FC46FA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 KW</a:t>
          </a:fld>
          <a:endParaRPr/>
        </a:p>
      </xdr:txBody>
    </xdr:sp>
    <xdr:clientData/>
  </xdr:twoCellAnchor>
  <xdr:twoCellAnchor>
    <xdr:from>
      <xdr:col>17</xdr:col>
      <xdr:colOff>287643</xdr:colOff>
      <xdr:row>7</xdr:row>
      <xdr:rowOff>151135</xdr:rowOff>
    </xdr:from>
    <xdr:to>
      <xdr:col>19</xdr:col>
      <xdr:colOff>725081</xdr:colOff>
      <xdr:row>9</xdr:row>
      <xdr:rowOff>91263</xdr:rowOff>
    </xdr:to>
    <xdr:sp macro="" textlink="$BE$34">
      <xdr:nvSpPr>
        <xdr:cNvPr id="775" name="mod5_3">
          <a:extLst>
            <a:ext uri="{FF2B5EF4-FFF2-40B4-BE49-F238E27FC236}">
              <a16:creationId xmlns:a16="http://schemas.microsoft.com/office/drawing/2014/main" id="{FC93D010-AD36-DE60-0C6A-BED7CF28EEDE}"/>
            </a:ext>
          </a:extLst>
        </xdr:cNvPr>
        <xdr:cNvSpPr txBox="1"/>
      </xdr:nvSpPr>
      <xdr:spPr bwMode="auto">
        <a:xfrm>
          <a:off x="13609036" y="1484635"/>
          <a:ext cx="1961438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20</xdr:col>
      <xdr:colOff>1456</xdr:colOff>
      <xdr:row>4</xdr:row>
      <xdr:rowOff>128520</xdr:rowOff>
    </xdr:from>
    <xdr:to>
      <xdr:col>22</xdr:col>
      <xdr:colOff>443041</xdr:colOff>
      <xdr:row>6</xdr:row>
      <xdr:rowOff>19663</xdr:rowOff>
    </xdr:to>
    <xdr:sp macro="" textlink="$BE$45">
      <xdr:nvSpPr>
        <xdr:cNvPr id="776" name="mod6_1">
          <a:extLst>
            <a:ext uri="{FF2B5EF4-FFF2-40B4-BE49-F238E27FC236}">
              <a16:creationId xmlns:a16="http://schemas.microsoft.com/office/drawing/2014/main" id="{52FB7D46-75C2-F6CF-C5E2-739BBFAB9969}"/>
            </a:ext>
          </a:extLst>
        </xdr:cNvPr>
        <xdr:cNvSpPr txBox="1"/>
      </xdr:nvSpPr>
      <xdr:spPr bwMode="auto">
        <a:xfrm>
          <a:off x="15608849" y="890520"/>
          <a:ext cx="1965585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7B48DA9C-F8CF-49FE-A35F-214A31BCC56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 x Módulos FV 1000 Wp </a:t>
          </a:fld>
          <a:endParaRPr/>
        </a:p>
      </xdr:txBody>
    </xdr:sp>
    <xdr:clientData/>
  </xdr:twoCellAnchor>
  <xdr:twoCellAnchor>
    <xdr:from>
      <xdr:col>20</xdr:col>
      <xdr:colOff>1645</xdr:colOff>
      <xdr:row>6</xdr:row>
      <xdr:rowOff>35918</xdr:rowOff>
    </xdr:from>
    <xdr:to>
      <xdr:col>22</xdr:col>
      <xdr:colOff>439083</xdr:colOff>
      <xdr:row>7</xdr:row>
      <xdr:rowOff>128447</xdr:rowOff>
    </xdr:to>
    <xdr:sp macro="" textlink="$BE$33">
      <xdr:nvSpPr>
        <xdr:cNvPr id="777" name="mod6_2">
          <a:extLst>
            <a:ext uri="{FF2B5EF4-FFF2-40B4-BE49-F238E27FC236}">
              <a16:creationId xmlns:a16="http://schemas.microsoft.com/office/drawing/2014/main" id="{C35A6E59-0BD4-D4A5-F0A3-D4A0658BAB92}"/>
            </a:ext>
          </a:extLst>
        </xdr:cNvPr>
        <xdr:cNvSpPr txBox="1"/>
      </xdr:nvSpPr>
      <xdr:spPr bwMode="auto">
        <a:xfrm>
          <a:off x="15609038" y="1178918"/>
          <a:ext cx="1961438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19</xdr:col>
      <xdr:colOff>759607</xdr:colOff>
      <xdr:row>9</xdr:row>
      <xdr:rowOff>95541</xdr:rowOff>
    </xdr:from>
    <xdr:to>
      <xdr:col>22</xdr:col>
      <xdr:colOff>439192</xdr:colOff>
      <xdr:row>11</xdr:row>
      <xdr:rowOff>35669</xdr:rowOff>
    </xdr:to>
    <xdr:sp macro="" textlink="$BB$45">
      <xdr:nvSpPr>
        <xdr:cNvPr id="778" name="mod6_4">
          <a:extLst>
            <a:ext uri="{FF2B5EF4-FFF2-40B4-BE49-F238E27FC236}">
              <a16:creationId xmlns:a16="http://schemas.microsoft.com/office/drawing/2014/main" id="{DC8F2651-2077-E31D-AB42-DF39A723230B}"/>
            </a:ext>
          </a:extLst>
        </xdr:cNvPr>
        <xdr:cNvSpPr txBox="1"/>
      </xdr:nvSpPr>
      <xdr:spPr bwMode="auto">
        <a:xfrm>
          <a:off x="15605000" y="1810041"/>
          <a:ext cx="1965585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8181D32-8A8E-43FD-A1C6-AE548A49BBF2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4 KW</a:t>
          </a:fld>
          <a:endParaRPr/>
        </a:p>
      </xdr:txBody>
    </xdr:sp>
    <xdr:clientData/>
  </xdr:twoCellAnchor>
  <xdr:twoCellAnchor>
    <xdr:from>
      <xdr:col>20</xdr:col>
      <xdr:colOff>1478</xdr:colOff>
      <xdr:row>7</xdr:row>
      <xdr:rowOff>143491</xdr:rowOff>
    </xdr:from>
    <xdr:to>
      <xdr:col>22</xdr:col>
      <xdr:colOff>443063</xdr:colOff>
      <xdr:row>9</xdr:row>
      <xdr:rowOff>83619</xdr:rowOff>
    </xdr:to>
    <xdr:sp macro="" textlink="$BE$34">
      <xdr:nvSpPr>
        <xdr:cNvPr id="779" name="mod6_3">
          <a:extLst>
            <a:ext uri="{FF2B5EF4-FFF2-40B4-BE49-F238E27FC236}">
              <a16:creationId xmlns:a16="http://schemas.microsoft.com/office/drawing/2014/main" id="{6D8954C3-D952-BEB6-6F1B-716435C7DA69}"/>
            </a:ext>
          </a:extLst>
        </xdr:cNvPr>
        <xdr:cNvSpPr txBox="1"/>
      </xdr:nvSpPr>
      <xdr:spPr bwMode="auto">
        <a:xfrm>
          <a:off x="15608871" y="1476991"/>
          <a:ext cx="1965585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22</xdr:col>
      <xdr:colOff>585349</xdr:colOff>
      <xdr:row>4</xdr:row>
      <xdr:rowOff>130319</xdr:rowOff>
    </xdr:from>
    <xdr:to>
      <xdr:col>25</xdr:col>
      <xdr:colOff>259424</xdr:colOff>
      <xdr:row>6</xdr:row>
      <xdr:rowOff>21462</xdr:rowOff>
    </xdr:to>
    <xdr:sp macro="" textlink="$BE$46">
      <xdr:nvSpPr>
        <xdr:cNvPr id="780" name="mod7_1">
          <a:extLst>
            <a:ext uri="{FF2B5EF4-FFF2-40B4-BE49-F238E27FC236}">
              <a16:creationId xmlns:a16="http://schemas.microsoft.com/office/drawing/2014/main" id="{7DDE2458-A191-F7F4-D86B-BD5E57631E2D}"/>
            </a:ext>
          </a:extLst>
        </xdr:cNvPr>
        <xdr:cNvSpPr txBox="1"/>
      </xdr:nvSpPr>
      <xdr:spPr bwMode="auto">
        <a:xfrm>
          <a:off x="17716742" y="892319"/>
          <a:ext cx="1960075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105972AF-F611-4443-8A37-B54BF4B11692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5 x Módulos FV 1000 Wp </a:t>
          </a:fld>
          <a:endParaRPr/>
        </a:p>
      </xdr:txBody>
    </xdr:sp>
    <xdr:clientData/>
  </xdr:twoCellAnchor>
  <xdr:twoCellAnchor>
    <xdr:from>
      <xdr:col>22</xdr:col>
      <xdr:colOff>586257</xdr:colOff>
      <xdr:row>6</xdr:row>
      <xdr:rowOff>32996</xdr:rowOff>
    </xdr:from>
    <xdr:to>
      <xdr:col>25</xdr:col>
      <xdr:colOff>260332</xdr:colOff>
      <xdr:row>7</xdr:row>
      <xdr:rowOff>125525</xdr:rowOff>
    </xdr:to>
    <xdr:sp macro="" textlink="$BE$33">
      <xdr:nvSpPr>
        <xdr:cNvPr id="781" name="mod7_2">
          <a:extLst>
            <a:ext uri="{FF2B5EF4-FFF2-40B4-BE49-F238E27FC236}">
              <a16:creationId xmlns:a16="http://schemas.microsoft.com/office/drawing/2014/main" id="{C086344A-3771-1090-EBE6-BA1EB2EE8CD7}"/>
            </a:ext>
          </a:extLst>
        </xdr:cNvPr>
        <xdr:cNvSpPr txBox="1"/>
      </xdr:nvSpPr>
      <xdr:spPr bwMode="auto">
        <a:xfrm>
          <a:off x="17717650" y="1175996"/>
          <a:ext cx="1960075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22</xdr:col>
      <xdr:colOff>585267</xdr:colOff>
      <xdr:row>9</xdr:row>
      <xdr:rowOff>80712</xdr:rowOff>
    </xdr:from>
    <xdr:to>
      <xdr:col>25</xdr:col>
      <xdr:colOff>259342</xdr:colOff>
      <xdr:row>11</xdr:row>
      <xdr:rowOff>20840</xdr:rowOff>
    </xdr:to>
    <xdr:sp macro="" textlink="$BB$46">
      <xdr:nvSpPr>
        <xdr:cNvPr id="782" name="mod7_4">
          <a:extLst>
            <a:ext uri="{FF2B5EF4-FFF2-40B4-BE49-F238E27FC236}">
              <a16:creationId xmlns:a16="http://schemas.microsoft.com/office/drawing/2014/main" id="{5B4503BD-F078-39F7-D13D-34D8DD108BF8}"/>
            </a:ext>
          </a:extLst>
        </xdr:cNvPr>
        <xdr:cNvSpPr txBox="1"/>
      </xdr:nvSpPr>
      <xdr:spPr bwMode="auto">
        <a:xfrm>
          <a:off x="17716660" y="1795212"/>
          <a:ext cx="1960075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78A64601-31C7-4B24-8DC3-7CA3A532553B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5 KW</a:t>
          </a:fld>
          <a:endParaRPr/>
        </a:p>
      </xdr:txBody>
    </xdr:sp>
    <xdr:clientData/>
  </xdr:twoCellAnchor>
  <xdr:twoCellAnchor>
    <xdr:from>
      <xdr:col>22</xdr:col>
      <xdr:colOff>587761</xdr:colOff>
      <xdr:row>7</xdr:row>
      <xdr:rowOff>134615</xdr:rowOff>
    </xdr:from>
    <xdr:to>
      <xdr:col>25</xdr:col>
      <xdr:colOff>261836</xdr:colOff>
      <xdr:row>9</xdr:row>
      <xdr:rowOff>74743</xdr:rowOff>
    </xdr:to>
    <xdr:sp macro="" textlink="$BE$34">
      <xdr:nvSpPr>
        <xdr:cNvPr id="783" name="mod7_3">
          <a:extLst>
            <a:ext uri="{FF2B5EF4-FFF2-40B4-BE49-F238E27FC236}">
              <a16:creationId xmlns:a16="http://schemas.microsoft.com/office/drawing/2014/main" id="{5682E3ED-2741-2440-E3AC-5BAD7738697D}"/>
            </a:ext>
          </a:extLst>
        </xdr:cNvPr>
        <xdr:cNvSpPr txBox="1"/>
      </xdr:nvSpPr>
      <xdr:spPr bwMode="auto">
        <a:xfrm>
          <a:off x="17719154" y="1468115"/>
          <a:ext cx="1960075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19</xdr:col>
      <xdr:colOff>154728</xdr:colOff>
      <xdr:row>20</xdr:row>
      <xdr:rowOff>29810</xdr:rowOff>
    </xdr:from>
    <xdr:to>
      <xdr:col>19</xdr:col>
      <xdr:colOff>154728</xdr:colOff>
      <xdr:row>22</xdr:row>
      <xdr:rowOff>11138</xdr:rowOff>
    </xdr:to>
    <xdr:cxnSp macro="">
      <xdr:nvCxnSpPr>
        <xdr:cNvPr id="784" name="mod5_11">
          <a:extLst>
            <a:ext uri="{FF2B5EF4-FFF2-40B4-BE49-F238E27FC236}">
              <a16:creationId xmlns:a16="http://schemas.microsoft.com/office/drawing/2014/main" id="{2C46971B-6F9A-49BF-8F16-FC4058B64492}"/>
            </a:ext>
          </a:extLst>
        </xdr:cNvPr>
        <xdr:cNvCxnSpPr>
          <a:cxnSpLocks/>
        </xdr:cNvCxnSpPr>
      </xdr:nvCxnSpPr>
      <xdr:spPr bwMode="auto">
        <a:xfrm rot="17940001">
          <a:off x="14818957" y="4020974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21347</xdr:colOff>
      <xdr:row>20</xdr:row>
      <xdr:rowOff>20293</xdr:rowOff>
    </xdr:from>
    <xdr:to>
      <xdr:col>19</xdr:col>
      <xdr:colOff>21347</xdr:colOff>
      <xdr:row>22</xdr:row>
      <xdr:rowOff>1621</xdr:rowOff>
    </xdr:to>
    <xdr:cxnSp macro="">
      <xdr:nvCxnSpPr>
        <xdr:cNvPr id="785" name="mod5_10">
          <a:extLst>
            <a:ext uri="{FF2B5EF4-FFF2-40B4-BE49-F238E27FC236}">
              <a16:creationId xmlns:a16="http://schemas.microsoft.com/office/drawing/2014/main" id="{D033CE6B-2EB5-1896-D15B-0B29F933CCC4}"/>
            </a:ext>
          </a:extLst>
        </xdr:cNvPr>
        <xdr:cNvCxnSpPr>
          <a:cxnSpLocks/>
        </xdr:cNvCxnSpPr>
      </xdr:nvCxnSpPr>
      <xdr:spPr bwMode="auto">
        <a:xfrm rot="17940001">
          <a:off x="14685576" y="4011457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462178</xdr:colOff>
      <xdr:row>21</xdr:row>
      <xdr:rowOff>21608</xdr:rowOff>
    </xdr:from>
    <xdr:to>
      <xdr:col>19</xdr:col>
      <xdr:colOff>420343</xdr:colOff>
      <xdr:row>21</xdr:row>
      <xdr:rowOff>21608</xdr:rowOff>
    </xdr:to>
    <xdr:cxnSp macro="">
      <xdr:nvCxnSpPr>
        <xdr:cNvPr id="786" name="mod5_9">
          <a:extLst>
            <a:ext uri="{FF2B5EF4-FFF2-40B4-BE49-F238E27FC236}">
              <a16:creationId xmlns:a16="http://schemas.microsoft.com/office/drawing/2014/main" id="{8E664B02-160A-74B1-E103-BE1219E1E52C}"/>
            </a:ext>
          </a:extLst>
        </xdr:cNvPr>
        <xdr:cNvCxnSpPr>
          <a:cxnSpLocks/>
        </xdr:cNvCxnSpPr>
      </xdr:nvCxnSpPr>
      <xdr:spPr bwMode="auto">
        <a:xfrm>
          <a:off x="14545571" y="4022108"/>
          <a:ext cx="72016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408190</xdr:colOff>
      <xdr:row>20</xdr:row>
      <xdr:rowOff>152574</xdr:rowOff>
    </xdr:from>
    <xdr:to>
      <xdr:col>18</xdr:col>
      <xdr:colOff>530780</xdr:colOff>
      <xdr:row>21</xdr:row>
      <xdr:rowOff>84474</xdr:rowOff>
    </xdr:to>
    <xdr:sp macro="" textlink="">
      <xdr:nvSpPr>
        <xdr:cNvPr id="787" name="mod5_8">
          <a:extLst>
            <a:ext uri="{FF2B5EF4-FFF2-40B4-BE49-F238E27FC236}">
              <a16:creationId xmlns:a16="http://schemas.microsoft.com/office/drawing/2014/main" id="{28D4E811-C257-6D79-FFCC-E8F418982D4E}"/>
            </a:ext>
          </a:extLst>
        </xdr:cNvPr>
        <xdr:cNvSpPr/>
      </xdr:nvSpPr>
      <xdr:spPr bwMode="auto">
        <a:xfrm>
          <a:off x="14491583" y="3962574"/>
          <a:ext cx="12259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19</xdr:col>
      <xdr:colOff>247996</xdr:colOff>
      <xdr:row>18</xdr:row>
      <xdr:rowOff>76434</xdr:rowOff>
    </xdr:from>
    <xdr:to>
      <xdr:col>20</xdr:col>
      <xdr:colOff>646685</xdr:colOff>
      <xdr:row>21</xdr:row>
      <xdr:rowOff>75417</xdr:rowOff>
    </xdr:to>
    <xdr:sp macro="" textlink="$BE$54">
      <xdr:nvSpPr>
        <xdr:cNvPr id="788" name="mod5_12">
          <a:extLst>
            <a:ext uri="{FF2B5EF4-FFF2-40B4-BE49-F238E27FC236}">
              <a16:creationId xmlns:a16="http://schemas.microsoft.com/office/drawing/2014/main" id="{9F6A4E5E-B128-DC4A-CC48-722433190A48}"/>
            </a:ext>
          </a:extLst>
        </xdr:cNvPr>
        <xdr:cNvSpPr txBox="1"/>
      </xdr:nvSpPr>
      <xdr:spPr bwMode="auto">
        <a:xfrm>
          <a:off x="15093389" y="3505434"/>
          <a:ext cx="1160689" cy="5704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19</xdr:col>
      <xdr:colOff>231579</xdr:colOff>
      <xdr:row>20</xdr:row>
      <xdr:rowOff>159425</xdr:rowOff>
    </xdr:from>
    <xdr:to>
      <xdr:col>20</xdr:col>
      <xdr:colOff>635462</xdr:colOff>
      <xdr:row>23</xdr:row>
      <xdr:rowOff>142651</xdr:rowOff>
    </xdr:to>
    <xdr:sp macro="" textlink="$BF$54">
      <xdr:nvSpPr>
        <xdr:cNvPr id="789" name="mod5_13">
          <a:extLst>
            <a:ext uri="{FF2B5EF4-FFF2-40B4-BE49-F238E27FC236}">
              <a16:creationId xmlns:a16="http://schemas.microsoft.com/office/drawing/2014/main" id="{DB6326B8-64BA-7863-B8C7-C3261393F6B7}"/>
            </a:ext>
          </a:extLst>
        </xdr:cNvPr>
        <xdr:cNvSpPr txBox="1"/>
      </xdr:nvSpPr>
      <xdr:spPr bwMode="auto">
        <a:xfrm>
          <a:off x="15076972" y="3969425"/>
          <a:ext cx="1165883" cy="5547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21</xdr:col>
      <xdr:colOff>619816</xdr:colOff>
      <xdr:row>20</xdr:row>
      <xdr:rowOff>31123</xdr:rowOff>
    </xdr:from>
    <xdr:to>
      <xdr:col>21</xdr:col>
      <xdr:colOff>619816</xdr:colOff>
      <xdr:row>22</xdr:row>
      <xdr:rowOff>12451</xdr:rowOff>
    </xdr:to>
    <xdr:cxnSp macro="">
      <xdr:nvCxnSpPr>
        <xdr:cNvPr id="790" name="mod6_11">
          <a:extLst>
            <a:ext uri="{FF2B5EF4-FFF2-40B4-BE49-F238E27FC236}">
              <a16:creationId xmlns:a16="http://schemas.microsoft.com/office/drawing/2014/main" id="{5325A7BA-A440-1859-9438-1E2778BFED8C}"/>
            </a:ext>
          </a:extLst>
        </xdr:cNvPr>
        <xdr:cNvCxnSpPr>
          <a:cxnSpLocks/>
        </xdr:cNvCxnSpPr>
      </xdr:nvCxnSpPr>
      <xdr:spPr bwMode="auto">
        <a:xfrm rot="17940001">
          <a:off x="16808045" y="4022287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486436</xdr:colOff>
      <xdr:row>20</xdr:row>
      <xdr:rowOff>21606</xdr:rowOff>
    </xdr:from>
    <xdr:to>
      <xdr:col>21</xdr:col>
      <xdr:colOff>486436</xdr:colOff>
      <xdr:row>22</xdr:row>
      <xdr:rowOff>2934</xdr:rowOff>
    </xdr:to>
    <xdr:cxnSp macro="">
      <xdr:nvCxnSpPr>
        <xdr:cNvPr id="791" name="mod6_10">
          <a:extLst>
            <a:ext uri="{FF2B5EF4-FFF2-40B4-BE49-F238E27FC236}">
              <a16:creationId xmlns:a16="http://schemas.microsoft.com/office/drawing/2014/main" id="{29513FF6-97A5-979C-956B-20776F8A2439}"/>
            </a:ext>
          </a:extLst>
        </xdr:cNvPr>
        <xdr:cNvCxnSpPr>
          <a:cxnSpLocks/>
        </xdr:cNvCxnSpPr>
      </xdr:nvCxnSpPr>
      <xdr:spPr bwMode="auto">
        <a:xfrm rot="17940001">
          <a:off x="16674665" y="4012770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165266</xdr:colOff>
      <xdr:row>21</xdr:row>
      <xdr:rowOff>22921</xdr:rowOff>
    </xdr:from>
    <xdr:to>
      <xdr:col>22</xdr:col>
      <xdr:colOff>123431</xdr:colOff>
      <xdr:row>21</xdr:row>
      <xdr:rowOff>22921</xdr:rowOff>
    </xdr:to>
    <xdr:cxnSp macro="">
      <xdr:nvCxnSpPr>
        <xdr:cNvPr id="792" name="mod6_9">
          <a:extLst>
            <a:ext uri="{FF2B5EF4-FFF2-40B4-BE49-F238E27FC236}">
              <a16:creationId xmlns:a16="http://schemas.microsoft.com/office/drawing/2014/main" id="{CF41515F-D780-F207-93E5-34C12098CF8F}"/>
            </a:ext>
          </a:extLst>
        </xdr:cNvPr>
        <xdr:cNvCxnSpPr>
          <a:cxnSpLocks/>
        </xdr:cNvCxnSpPr>
      </xdr:nvCxnSpPr>
      <xdr:spPr bwMode="auto">
        <a:xfrm>
          <a:off x="16534659" y="4023421"/>
          <a:ext cx="72016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121470</xdr:colOff>
      <xdr:row>20</xdr:row>
      <xdr:rowOff>153887</xdr:rowOff>
    </xdr:from>
    <xdr:to>
      <xdr:col>21</xdr:col>
      <xdr:colOff>244060</xdr:colOff>
      <xdr:row>21</xdr:row>
      <xdr:rowOff>85787</xdr:rowOff>
    </xdr:to>
    <xdr:sp macro="" textlink="">
      <xdr:nvSpPr>
        <xdr:cNvPr id="793" name="mod6_8">
          <a:extLst>
            <a:ext uri="{FF2B5EF4-FFF2-40B4-BE49-F238E27FC236}">
              <a16:creationId xmlns:a16="http://schemas.microsoft.com/office/drawing/2014/main" id="{AD35134C-9676-6B48-D73B-5DC220F4956E}"/>
            </a:ext>
          </a:extLst>
        </xdr:cNvPr>
        <xdr:cNvSpPr/>
      </xdr:nvSpPr>
      <xdr:spPr bwMode="auto">
        <a:xfrm>
          <a:off x="16490863" y="3963887"/>
          <a:ext cx="12259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21</xdr:col>
      <xdr:colOff>713085</xdr:colOff>
      <xdr:row>18</xdr:row>
      <xdr:rowOff>77747</xdr:rowOff>
    </xdr:from>
    <xdr:to>
      <xdr:col>23</xdr:col>
      <xdr:colOff>345794</xdr:colOff>
      <xdr:row>21</xdr:row>
      <xdr:rowOff>76730</xdr:rowOff>
    </xdr:to>
    <xdr:sp macro="" textlink="$BE$54">
      <xdr:nvSpPr>
        <xdr:cNvPr id="794" name="mod6_12">
          <a:extLst>
            <a:ext uri="{FF2B5EF4-FFF2-40B4-BE49-F238E27FC236}">
              <a16:creationId xmlns:a16="http://schemas.microsoft.com/office/drawing/2014/main" id="{96E1A65B-489C-7C49-87D4-9E99CAAB6EF7}"/>
            </a:ext>
          </a:extLst>
        </xdr:cNvPr>
        <xdr:cNvSpPr txBox="1"/>
      </xdr:nvSpPr>
      <xdr:spPr bwMode="auto">
        <a:xfrm>
          <a:off x="17082478" y="3506747"/>
          <a:ext cx="1156709" cy="5704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21</xdr:col>
      <xdr:colOff>696667</xdr:colOff>
      <xdr:row>20</xdr:row>
      <xdr:rowOff>160738</xdr:rowOff>
    </xdr:from>
    <xdr:to>
      <xdr:col>23</xdr:col>
      <xdr:colOff>334570</xdr:colOff>
      <xdr:row>23</xdr:row>
      <xdr:rowOff>143964</xdr:rowOff>
    </xdr:to>
    <xdr:sp macro="" textlink="$BF$54">
      <xdr:nvSpPr>
        <xdr:cNvPr id="795" name="mod6_13">
          <a:extLst>
            <a:ext uri="{FF2B5EF4-FFF2-40B4-BE49-F238E27FC236}">
              <a16:creationId xmlns:a16="http://schemas.microsoft.com/office/drawing/2014/main" id="{AFF3B329-C1AB-6097-6901-8D94C65F7E8E}"/>
            </a:ext>
          </a:extLst>
        </xdr:cNvPr>
        <xdr:cNvSpPr txBox="1"/>
      </xdr:nvSpPr>
      <xdr:spPr bwMode="auto">
        <a:xfrm>
          <a:off x="17066060" y="3970738"/>
          <a:ext cx="1161903" cy="5547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24</xdr:col>
      <xdr:colOff>428997</xdr:colOff>
      <xdr:row>20</xdr:row>
      <xdr:rowOff>25867</xdr:rowOff>
    </xdr:from>
    <xdr:to>
      <xdr:col>24</xdr:col>
      <xdr:colOff>428997</xdr:colOff>
      <xdr:row>22</xdr:row>
      <xdr:rowOff>7195</xdr:rowOff>
    </xdr:to>
    <xdr:cxnSp macro="">
      <xdr:nvCxnSpPr>
        <xdr:cNvPr id="796" name="mod7_11">
          <a:extLst>
            <a:ext uri="{FF2B5EF4-FFF2-40B4-BE49-F238E27FC236}">
              <a16:creationId xmlns:a16="http://schemas.microsoft.com/office/drawing/2014/main" id="{1C3B0841-653D-65D3-D2AD-C5804A427EC1}"/>
            </a:ext>
          </a:extLst>
        </xdr:cNvPr>
        <xdr:cNvCxnSpPr>
          <a:cxnSpLocks/>
        </xdr:cNvCxnSpPr>
      </xdr:nvCxnSpPr>
      <xdr:spPr bwMode="auto">
        <a:xfrm rot="17940001">
          <a:off x="18903226" y="4017031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305156</xdr:colOff>
      <xdr:row>20</xdr:row>
      <xdr:rowOff>16350</xdr:rowOff>
    </xdr:from>
    <xdr:to>
      <xdr:col>24</xdr:col>
      <xdr:colOff>305156</xdr:colOff>
      <xdr:row>21</xdr:row>
      <xdr:rowOff>188178</xdr:rowOff>
    </xdr:to>
    <xdr:cxnSp macro="">
      <xdr:nvCxnSpPr>
        <xdr:cNvPr id="797" name="mod7_10">
          <a:extLst>
            <a:ext uri="{FF2B5EF4-FFF2-40B4-BE49-F238E27FC236}">
              <a16:creationId xmlns:a16="http://schemas.microsoft.com/office/drawing/2014/main" id="{DAB7DD08-E255-5A6B-3AAC-A68ECAD2DB96}"/>
            </a:ext>
          </a:extLst>
        </xdr:cNvPr>
        <xdr:cNvCxnSpPr>
          <a:cxnSpLocks/>
        </xdr:cNvCxnSpPr>
      </xdr:nvCxnSpPr>
      <xdr:spPr bwMode="auto">
        <a:xfrm rot="17940001">
          <a:off x="18779385" y="4007514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745987</xdr:colOff>
      <xdr:row>21</xdr:row>
      <xdr:rowOff>17665</xdr:rowOff>
    </xdr:from>
    <xdr:to>
      <xdr:col>24</xdr:col>
      <xdr:colOff>698019</xdr:colOff>
      <xdr:row>21</xdr:row>
      <xdr:rowOff>17665</xdr:rowOff>
    </xdr:to>
    <xdr:cxnSp macro="">
      <xdr:nvCxnSpPr>
        <xdr:cNvPr id="798" name="mod7_9">
          <a:extLst>
            <a:ext uri="{FF2B5EF4-FFF2-40B4-BE49-F238E27FC236}">
              <a16:creationId xmlns:a16="http://schemas.microsoft.com/office/drawing/2014/main" id="{338AE2CB-E56B-518F-8ADA-9F0BD95476F8}"/>
            </a:ext>
          </a:extLst>
        </xdr:cNvPr>
        <xdr:cNvCxnSpPr>
          <a:cxnSpLocks/>
        </xdr:cNvCxnSpPr>
      </xdr:nvCxnSpPr>
      <xdr:spPr bwMode="auto">
        <a:xfrm>
          <a:off x="18639380" y="4018165"/>
          <a:ext cx="714032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702191</xdr:colOff>
      <xdr:row>20</xdr:row>
      <xdr:rowOff>148631</xdr:rowOff>
    </xdr:from>
    <xdr:to>
      <xdr:col>24</xdr:col>
      <xdr:colOff>62781</xdr:colOff>
      <xdr:row>21</xdr:row>
      <xdr:rowOff>80531</xdr:rowOff>
    </xdr:to>
    <xdr:sp macro="" textlink="">
      <xdr:nvSpPr>
        <xdr:cNvPr id="799" name="mod7_8">
          <a:extLst>
            <a:ext uri="{FF2B5EF4-FFF2-40B4-BE49-F238E27FC236}">
              <a16:creationId xmlns:a16="http://schemas.microsoft.com/office/drawing/2014/main" id="{33B13CBE-39B9-11D6-6584-62A063EB028D}"/>
            </a:ext>
          </a:extLst>
        </xdr:cNvPr>
        <xdr:cNvSpPr/>
      </xdr:nvSpPr>
      <xdr:spPr bwMode="auto">
        <a:xfrm>
          <a:off x="18595584" y="3958631"/>
          <a:ext cx="12259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24</xdr:col>
      <xdr:colOff>522266</xdr:colOff>
      <xdr:row>18</xdr:row>
      <xdr:rowOff>72491</xdr:rowOff>
    </xdr:from>
    <xdr:to>
      <xdr:col>26</xdr:col>
      <xdr:colOff>169175</xdr:colOff>
      <xdr:row>21</xdr:row>
      <xdr:rowOff>71474</xdr:rowOff>
    </xdr:to>
    <xdr:sp macro="" textlink="$BE$54">
      <xdr:nvSpPr>
        <xdr:cNvPr id="800" name="mod7_12">
          <a:extLst>
            <a:ext uri="{FF2B5EF4-FFF2-40B4-BE49-F238E27FC236}">
              <a16:creationId xmlns:a16="http://schemas.microsoft.com/office/drawing/2014/main" id="{BF710987-E00F-D887-10AF-06D4CF0983AF}"/>
            </a:ext>
          </a:extLst>
        </xdr:cNvPr>
        <xdr:cNvSpPr txBox="1"/>
      </xdr:nvSpPr>
      <xdr:spPr bwMode="auto">
        <a:xfrm>
          <a:off x="19177659" y="3501491"/>
          <a:ext cx="1170909" cy="5704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24</xdr:col>
      <xdr:colOff>505848</xdr:colOff>
      <xdr:row>20</xdr:row>
      <xdr:rowOff>155482</xdr:rowOff>
    </xdr:from>
    <xdr:to>
      <xdr:col>26</xdr:col>
      <xdr:colOff>157951</xdr:colOff>
      <xdr:row>23</xdr:row>
      <xdr:rowOff>138708</xdr:rowOff>
    </xdr:to>
    <xdr:sp macro="" textlink="$BF$54">
      <xdr:nvSpPr>
        <xdr:cNvPr id="801" name="mod7_13">
          <a:extLst>
            <a:ext uri="{FF2B5EF4-FFF2-40B4-BE49-F238E27FC236}">
              <a16:creationId xmlns:a16="http://schemas.microsoft.com/office/drawing/2014/main" id="{CB28308A-BD63-A028-6C7A-734DA5D5D15C}"/>
            </a:ext>
          </a:extLst>
        </xdr:cNvPr>
        <xdr:cNvSpPr txBox="1"/>
      </xdr:nvSpPr>
      <xdr:spPr bwMode="auto">
        <a:xfrm>
          <a:off x="19161241" y="3965482"/>
          <a:ext cx="1176103" cy="5547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25</xdr:col>
      <xdr:colOff>497409</xdr:colOff>
      <xdr:row>10</xdr:row>
      <xdr:rowOff>182392</xdr:rowOff>
    </xdr:from>
    <xdr:to>
      <xdr:col>27</xdr:col>
      <xdr:colOff>521002</xdr:colOff>
      <xdr:row>18</xdr:row>
      <xdr:rowOff>96823</xdr:rowOff>
    </xdr:to>
    <xdr:sp macro="" textlink="">
      <xdr:nvSpPr>
        <xdr:cNvPr id="802" name="mod8_5">
          <a:extLst>
            <a:ext uri="{FF2B5EF4-FFF2-40B4-BE49-F238E27FC236}">
              <a16:creationId xmlns:a16="http://schemas.microsoft.com/office/drawing/2014/main" id="{6DAD5930-6467-7BBB-F098-1C6B5BF0D831}"/>
            </a:ext>
          </a:extLst>
        </xdr:cNvPr>
        <xdr:cNvSpPr/>
      </xdr:nvSpPr>
      <xdr:spPr>
        <a:xfrm>
          <a:off x="19914802" y="2087392"/>
          <a:ext cx="1547593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26</xdr:col>
      <xdr:colOff>509609</xdr:colOff>
      <xdr:row>10</xdr:row>
      <xdr:rowOff>184896</xdr:rowOff>
    </xdr:from>
    <xdr:to>
      <xdr:col>27</xdr:col>
      <xdr:colOff>509286</xdr:colOff>
      <xdr:row>14</xdr:row>
      <xdr:rowOff>118422</xdr:rowOff>
    </xdr:to>
    <xdr:cxnSp macro="">
      <xdr:nvCxnSpPr>
        <xdr:cNvPr id="803" name="mod8_7">
          <a:extLst>
            <a:ext uri="{FF2B5EF4-FFF2-40B4-BE49-F238E27FC236}">
              <a16:creationId xmlns:a16="http://schemas.microsoft.com/office/drawing/2014/main" id="{889603D5-F9DF-1269-5B71-8AD49BA9C16E}"/>
            </a:ext>
          </a:extLst>
        </xdr:cNvPr>
        <xdr:cNvCxnSpPr/>
      </xdr:nvCxnSpPr>
      <xdr:spPr>
        <a:xfrm flipH="1">
          <a:off x="20689002" y="2089896"/>
          <a:ext cx="761677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496714</xdr:colOff>
      <xdr:row>10</xdr:row>
      <xdr:rowOff>183274</xdr:rowOff>
    </xdr:from>
    <xdr:to>
      <xdr:col>26</xdr:col>
      <xdr:colOff>526721</xdr:colOff>
      <xdr:row>14</xdr:row>
      <xdr:rowOff>122201</xdr:rowOff>
    </xdr:to>
    <xdr:cxnSp macro="">
      <xdr:nvCxnSpPr>
        <xdr:cNvPr id="804" name="mod8_6">
          <a:extLst>
            <a:ext uri="{FF2B5EF4-FFF2-40B4-BE49-F238E27FC236}">
              <a16:creationId xmlns:a16="http://schemas.microsoft.com/office/drawing/2014/main" id="{60B618B7-6993-3FF6-87FD-DE451B8F8A1F}"/>
            </a:ext>
          </a:extLst>
        </xdr:cNvPr>
        <xdr:cNvCxnSpPr/>
      </xdr:nvCxnSpPr>
      <xdr:spPr>
        <a:xfrm flipH="1" flipV="1">
          <a:off x="19914107" y="2088274"/>
          <a:ext cx="792007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667511</xdr:colOff>
      <xdr:row>18</xdr:row>
      <xdr:rowOff>97208</xdr:rowOff>
    </xdr:from>
    <xdr:to>
      <xdr:col>26</xdr:col>
      <xdr:colOff>667511</xdr:colOff>
      <xdr:row>48</xdr:row>
      <xdr:rowOff>189008</xdr:rowOff>
    </xdr:to>
    <xdr:cxnSp macro="">
      <xdr:nvCxnSpPr>
        <xdr:cNvPr id="805" name="mod8_14">
          <a:extLst>
            <a:ext uri="{FF2B5EF4-FFF2-40B4-BE49-F238E27FC236}">
              <a16:creationId xmlns:a16="http://schemas.microsoft.com/office/drawing/2014/main" id="{F3AEAE59-8654-5F15-9839-4987224C702D}"/>
            </a:ext>
          </a:extLst>
        </xdr:cNvPr>
        <xdr:cNvCxnSpPr>
          <a:cxnSpLocks/>
        </xdr:cNvCxnSpPr>
      </xdr:nvCxnSpPr>
      <xdr:spPr bwMode="auto">
        <a:xfrm flipH="1">
          <a:off x="20846904" y="3526208"/>
          <a:ext cx="0" cy="58068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342075</xdr:colOff>
      <xdr:row>4</xdr:row>
      <xdr:rowOff>127173</xdr:rowOff>
    </xdr:from>
    <xdr:to>
      <xdr:col>28</xdr:col>
      <xdr:colOff>14788</xdr:colOff>
      <xdr:row>6</xdr:row>
      <xdr:rowOff>18316</xdr:rowOff>
    </xdr:to>
    <xdr:sp macro="" textlink="$BE$47">
      <xdr:nvSpPr>
        <xdr:cNvPr id="806" name="mod8_1">
          <a:extLst>
            <a:ext uri="{FF2B5EF4-FFF2-40B4-BE49-F238E27FC236}">
              <a16:creationId xmlns:a16="http://schemas.microsoft.com/office/drawing/2014/main" id="{15737A47-6262-849C-CE0E-FD3B4AFBADD1}"/>
            </a:ext>
          </a:extLst>
        </xdr:cNvPr>
        <xdr:cNvSpPr txBox="1"/>
      </xdr:nvSpPr>
      <xdr:spPr bwMode="auto">
        <a:xfrm>
          <a:off x="19759468" y="889173"/>
          <a:ext cx="1958713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04E34CD0-F5FE-4141-B660-AB90B14B748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6 x Módulos FV 1000 Wp </a:t>
          </a:fld>
          <a:endParaRPr/>
        </a:p>
      </xdr:txBody>
    </xdr:sp>
    <xdr:clientData/>
  </xdr:twoCellAnchor>
  <xdr:twoCellAnchor>
    <xdr:from>
      <xdr:col>25</xdr:col>
      <xdr:colOff>339238</xdr:colOff>
      <xdr:row>6</xdr:row>
      <xdr:rowOff>22435</xdr:rowOff>
    </xdr:from>
    <xdr:to>
      <xdr:col>28</xdr:col>
      <xdr:colOff>11951</xdr:colOff>
      <xdr:row>7</xdr:row>
      <xdr:rowOff>114964</xdr:rowOff>
    </xdr:to>
    <xdr:sp macro="" textlink="$BE$33">
      <xdr:nvSpPr>
        <xdr:cNvPr id="807" name="mod8_2">
          <a:extLst>
            <a:ext uri="{FF2B5EF4-FFF2-40B4-BE49-F238E27FC236}">
              <a16:creationId xmlns:a16="http://schemas.microsoft.com/office/drawing/2014/main" id="{CE239DB3-EFF1-EC40-9B8D-5C378BCEAB9C}"/>
            </a:ext>
          </a:extLst>
        </xdr:cNvPr>
        <xdr:cNvSpPr txBox="1"/>
      </xdr:nvSpPr>
      <xdr:spPr bwMode="auto">
        <a:xfrm>
          <a:off x="19756631" y="1165435"/>
          <a:ext cx="1958713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marca modulo</a:t>
          </a:fld>
          <a:endParaRPr/>
        </a:p>
      </xdr:txBody>
    </xdr:sp>
    <xdr:clientData/>
  </xdr:twoCellAnchor>
  <xdr:twoCellAnchor>
    <xdr:from>
      <xdr:col>25</xdr:col>
      <xdr:colOff>345446</xdr:colOff>
      <xdr:row>9</xdr:row>
      <xdr:rowOff>56900</xdr:rowOff>
    </xdr:from>
    <xdr:to>
      <xdr:col>28</xdr:col>
      <xdr:colOff>18159</xdr:colOff>
      <xdr:row>10</xdr:row>
      <xdr:rowOff>187528</xdr:rowOff>
    </xdr:to>
    <xdr:sp macro="" textlink="$BB$47">
      <xdr:nvSpPr>
        <xdr:cNvPr id="808" name="mod8_4">
          <a:extLst>
            <a:ext uri="{FF2B5EF4-FFF2-40B4-BE49-F238E27FC236}">
              <a16:creationId xmlns:a16="http://schemas.microsoft.com/office/drawing/2014/main" id="{CE2DDD10-C22E-F155-1CC5-3B1571880AA4}"/>
            </a:ext>
          </a:extLst>
        </xdr:cNvPr>
        <xdr:cNvSpPr txBox="1"/>
      </xdr:nvSpPr>
      <xdr:spPr bwMode="auto">
        <a:xfrm>
          <a:off x="19762839" y="1771400"/>
          <a:ext cx="1958713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35F4B2CC-2FD0-427D-9964-A4E738E60F1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6 KW</a:t>
          </a:fld>
          <a:endParaRPr/>
        </a:p>
      </xdr:txBody>
    </xdr:sp>
    <xdr:clientData/>
  </xdr:twoCellAnchor>
  <xdr:twoCellAnchor>
    <xdr:from>
      <xdr:col>25</xdr:col>
      <xdr:colOff>341979</xdr:colOff>
      <xdr:row>7</xdr:row>
      <xdr:rowOff>122709</xdr:rowOff>
    </xdr:from>
    <xdr:to>
      <xdr:col>28</xdr:col>
      <xdr:colOff>14692</xdr:colOff>
      <xdr:row>9</xdr:row>
      <xdr:rowOff>62837</xdr:rowOff>
    </xdr:to>
    <xdr:sp macro="" textlink="$BE$34">
      <xdr:nvSpPr>
        <xdr:cNvPr id="809" name="mod8_3">
          <a:extLst>
            <a:ext uri="{FF2B5EF4-FFF2-40B4-BE49-F238E27FC236}">
              <a16:creationId xmlns:a16="http://schemas.microsoft.com/office/drawing/2014/main" id="{5098B9B8-EF60-77F9-0FFC-652B268EDE11}"/>
            </a:ext>
          </a:extLst>
        </xdr:cNvPr>
        <xdr:cNvSpPr txBox="1"/>
      </xdr:nvSpPr>
      <xdr:spPr bwMode="auto">
        <a:xfrm>
          <a:off x="19759372" y="1456209"/>
          <a:ext cx="1958713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modelo modulo</a:t>
          </a:fld>
          <a:endParaRPr/>
        </a:p>
      </xdr:txBody>
    </xdr:sp>
    <xdr:clientData/>
  </xdr:twoCellAnchor>
  <xdr:twoCellAnchor>
    <xdr:from>
      <xdr:col>27</xdr:col>
      <xdr:colOff>336671</xdr:colOff>
      <xdr:row>20</xdr:row>
      <xdr:rowOff>25867</xdr:rowOff>
    </xdr:from>
    <xdr:to>
      <xdr:col>27</xdr:col>
      <xdr:colOff>336671</xdr:colOff>
      <xdr:row>22</xdr:row>
      <xdr:rowOff>7195</xdr:rowOff>
    </xdr:to>
    <xdr:cxnSp macro="">
      <xdr:nvCxnSpPr>
        <xdr:cNvPr id="810" name="mod8_11">
          <a:extLst>
            <a:ext uri="{FF2B5EF4-FFF2-40B4-BE49-F238E27FC236}">
              <a16:creationId xmlns:a16="http://schemas.microsoft.com/office/drawing/2014/main" id="{288E24BE-D0FA-8E44-AB45-AF421A4B98F0}"/>
            </a:ext>
          </a:extLst>
        </xdr:cNvPr>
        <xdr:cNvCxnSpPr>
          <a:cxnSpLocks/>
        </xdr:cNvCxnSpPr>
      </xdr:nvCxnSpPr>
      <xdr:spPr bwMode="auto">
        <a:xfrm rot="17940001">
          <a:off x="21103180" y="4017031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199821</xdr:colOff>
      <xdr:row>20</xdr:row>
      <xdr:rowOff>16350</xdr:rowOff>
    </xdr:from>
    <xdr:to>
      <xdr:col>27</xdr:col>
      <xdr:colOff>199821</xdr:colOff>
      <xdr:row>21</xdr:row>
      <xdr:rowOff>188178</xdr:rowOff>
    </xdr:to>
    <xdr:cxnSp macro="">
      <xdr:nvCxnSpPr>
        <xdr:cNvPr id="811" name="mod8_10">
          <a:extLst>
            <a:ext uri="{FF2B5EF4-FFF2-40B4-BE49-F238E27FC236}">
              <a16:creationId xmlns:a16="http://schemas.microsoft.com/office/drawing/2014/main" id="{E420C3E2-4122-AF72-EC01-53269C4ADA14}"/>
            </a:ext>
          </a:extLst>
        </xdr:cNvPr>
        <xdr:cNvCxnSpPr>
          <a:cxnSpLocks/>
        </xdr:cNvCxnSpPr>
      </xdr:nvCxnSpPr>
      <xdr:spPr bwMode="auto">
        <a:xfrm rot="17940001">
          <a:off x="20966330" y="4007514"/>
          <a:ext cx="36232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640652</xdr:colOff>
      <xdr:row>21</xdr:row>
      <xdr:rowOff>17665</xdr:rowOff>
    </xdr:from>
    <xdr:to>
      <xdr:col>27</xdr:col>
      <xdr:colOff>602287</xdr:colOff>
      <xdr:row>21</xdr:row>
      <xdr:rowOff>17665</xdr:rowOff>
    </xdr:to>
    <xdr:cxnSp macro="">
      <xdr:nvCxnSpPr>
        <xdr:cNvPr id="812" name="mod8_9">
          <a:extLst>
            <a:ext uri="{FF2B5EF4-FFF2-40B4-BE49-F238E27FC236}">
              <a16:creationId xmlns:a16="http://schemas.microsoft.com/office/drawing/2014/main" id="{7BD9B653-53C0-88CB-4F35-1E3AF09B8B88}"/>
            </a:ext>
          </a:extLst>
        </xdr:cNvPr>
        <xdr:cNvCxnSpPr>
          <a:cxnSpLocks/>
        </xdr:cNvCxnSpPr>
      </xdr:nvCxnSpPr>
      <xdr:spPr bwMode="auto">
        <a:xfrm>
          <a:off x="20826325" y="4018165"/>
          <a:ext cx="72363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596856</xdr:colOff>
      <xdr:row>20</xdr:row>
      <xdr:rowOff>148631</xdr:rowOff>
    </xdr:from>
    <xdr:to>
      <xdr:col>26</xdr:col>
      <xdr:colOff>719446</xdr:colOff>
      <xdr:row>21</xdr:row>
      <xdr:rowOff>80531</xdr:rowOff>
    </xdr:to>
    <xdr:sp macro="" textlink="">
      <xdr:nvSpPr>
        <xdr:cNvPr id="813" name="mod8_8">
          <a:extLst>
            <a:ext uri="{FF2B5EF4-FFF2-40B4-BE49-F238E27FC236}">
              <a16:creationId xmlns:a16="http://schemas.microsoft.com/office/drawing/2014/main" id="{4C8919CE-A15B-230D-0C6D-A0B76D017672}"/>
            </a:ext>
          </a:extLst>
        </xdr:cNvPr>
        <xdr:cNvSpPr/>
      </xdr:nvSpPr>
      <xdr:spPr bwMode="auto">
        <a:xfrm>
          <a:off x="20782529" y="3958631"/>
          <a:ext cx="12259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27</xdr:col>
      <xdr:colOff>429939</xdr:colOff>
      <xdr:row>18</xdr:row>
      <xdr:rowOff>72491</xdr:rowOff>
    </xdr:from>
    <xdr:to>
      <xdr:col>29</xdr:col>
      <xdr:colOff>66628</xdr:colOff>
      <xdr:row>21</xdr:row>
      <xdr:rowOff>71474</xdr:rowOff>
    </xdr:to>
    <xdr:sp macro="" textlink="$BE$54">
      <xdr:nvSpPr>
        <xdr:cNvPr id="814" name="mod8_12">
          <a:extLst>
            <a:ext uri="{FF2B5EF4-FFF2-40B4-BE49-F238E27FC236}">
              <a16:creationId xmlns:a16="http://schemas.microsoft.com/office/drawing/2014/main" id="{F25BFCA5-9724-6EC1-B29D-19D24EFD59C0}"/>
            </a:ext>
          </a:extLst>
        </xdr:cNvPr>
        <xdr:cNvSpPr txBox="1"/>
      </xdr:nvSpPr>
      <xdr:spPr bwMode="auto">
        <a:xfrm>
          <a:off x="21377612" y="3501491"/>
          <a:ext cx="1160689" cy="5704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27</xdr:col>
      <xdr:colOff>413522</xdr:colOff>
      <xdr:row>20</xdr:row>
      <xdr:rowOff>155482</xdr:rowOff>
    </xdr:from>
    <xdr:to>
      <xdr:col>29</xdr:col>
      <xdr:colOff>55405</xdr:colOff>
      <xdr:row>23</xdr:row>
      <xdr:rowOff>138708</xdr:rowOff>
    </xdr:to>
    <xdr:sp macro="" textlink="$BF$54">
      <xdr:nvSpPr>
        <xdr:cNvPr id="815" name="mod8_13">
          <a:extLst>
            <a:ext uri="{FF2B5EF4-FFF2-40B4-BE49-F238E27FC236}">
              <a16:creationId xmlns:a16="http://schemas.microsoft.com/office/drawing/2014/main" id="{4CE07386-E26E-942A-3897-E262E712F888}"/>
            </a:ext>
          </a:extLst>
        </xdr:cNvPr>
        <xdr:cNvSpPr txBox="1"/>
      </xdr:nvSpPr>
      <xdr:spPr bwMode="auto">
        <a:xfrm>
          <a:off x="21361195" y="3965482"/>
          <a:ext cx="1165883" cy="5547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3</xdr:col>
      <xdr:colOff>390834</xdr:colOff>
      <xdr:row>48</xdr:row>
      <xdr:rowOff>86759</xdr:rowOff>
    </xdr:from>
    <xdr:to>
      <xdr:col>12</xdr:col>
      <xdr:colOff>692728</xdr:colOff>
      <xdr:row>56</xdr:row>
      <xdr:rowOff>126242</xdr:rowOff>
    </xdr:to>
    <xdr:grpSp>
      <xdr:nvGrpSpPr>
        <xdr:cNvPr id="849" name="Agrupar 848">
          <a:extLst>
            <a:ext uri="{FF2B5EF4-FFF2-40B4-BE49-F238E27FC236}">
              <a16:creationId xmlns:a16="http://schemas.microsoft.com/office/drawing/2014/main" id="{CB95B8D4-9291-59E2-551A-BCAD753411EC}"/>
            </a:ext>
          </a:extLst>
        </xdr:cNvPr>
        <xdr:cNvGrpSpPr/>
      </xdr:nvGrpSpPr>
      <xdr:grpSpPr>
        <a:xfrm>
          <a:off x="2676834" y="9230759"/>
          <a:ext cx="7527287" cy="1563483"/>
          <a:chOff x="2676834" y="8972226"/>
          <a:chExt cx="7540894" cy="1563483"/>
        </a:xfrm>
      </xdr:grpSpPr>
      <xdr:sp macro="" textlink="">
        <xdr:nvSpPr>
          <xdr:cNvPr id="62" name="Retângulo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 bwMode="auto">
          <a:xfrm>
            <a:off x="2816802" y="9281435"/>
            <a:ext cx="7400926" cy="1254274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pt-BR" sz="1100"/>
          </a:p>
        </xdr:txBody>
      </xdr:sp>
      <xdr:cxnSp macro="">
        <xdr:nvCxnSpPr>
          <xdr:cNvPr id="63" name="Conector reto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CxnSpPr>
            <a:cxnSpLocks/>
          </xdr:cNvCxnSpPr>
        </xdr:nvCxnSpPr>
        <xdr:spPr bwMode="auto">
          <a:xfrm flipH="1">
            <a:off x="2819400" y="9288411"/>
            <a:ext cx="7393858" cy="1241477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5" name="CaixaDeTexto 64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 txBox="1"/>
        </xdr:nvSpPr>
        <xdr:spPr bwMode="auto">
          <a:xfrm>
            <a:off x="2830117" y="9402181"/>
            <a:ext cx="262636" cy="232580"/>
          </a:xfrm>
          <a:prstGeom prst="rect">
            <a:avLst/>
          </a:prstGeom>
          <a:noFill/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>
              <a:defRPr/>
            </a:pPr>
            <a:r>
              <a:rPr lang="pt-BR" sz="1200"/>
              <a:t>CC</a:t>
            </a:r>
            <a:endParaRPr/>
          </a:p>
        </xdr:txBody>
      </xdr:sp>
      <xdr:cxnSp macro="">
        <xdr:nvCxnSpPr>
          <xdr:cNvPr id="168" name="l154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CxnSpPr>
            <a:cxnSpLocks/>
          </xdr:cNvCxnSpPr>
        </xdr:nvCxnSpPr>
        <xdr:spPr bwMode="auto">
          <a:xfrm>
            <a:off x="3786045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l155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CxnSpPr>
            <a:cxnSpLocks/>
          </xdr:cNvCxnSpPr>
        </xdr:nvCxnSpPr>
        <xdr:spPr bwMode="auto">
          <a:xfrm>
            <a:off x="3913045" y="8975089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" name="l157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CxnSpPr>
            <a:cxnSpLocks/>
          </xdr:cNvCxnSpPr>
        </xdr:nvCxnSpPr>
        <xdr:spPr bwMode="auto">
          <a:xfrm>
            <a:off x="4171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" name="l158">
            <a:extLst>
              <a:ext uri="{FF2B5EF4-FFF2-40B4-BE49-F238E27FC236}">
                <a16:creationId xmlns:a16="http://schemas.microsoft.com/office/drawing/2014/main" id="{00000000-0008-0000-0000-0000AC000000}"/>
              </a:ext>
            </a:extLst>
          </xdr:cNvPr>
          <xdr:cNvCxnSpPr>
            <a:cxnSpLocks/>
          </xdr:cNvCxnSpPr>
        </xdr:nvCxnSpPr>
        <xdr:spPr bwMode="auto">
          <a:xfrm>
            <a:off x="4298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l159">
            <a:extLst>
              <a:ext uri="{FF2B5EF4-FFF2-40B4-BE49-F238E27FC236}">
                <a16:creationId xmlns:a16="http://schemas.microsoft.com/office/drawing/2014/main" id="{00000000-0008-0000-0000-0000AD000000}"/>
              </a:ext>
            </a:extLst>
          </xdr:cNvPr>
          <xdr:cNvCxnSpPr>
            <a:cxnSpLocks/>
          </xdr:cNvCxnSpPr>
        </xdr:nvCxnSpPr>
        <xdr:spPr bwMode="auto">
          <a:xfrm>
            <a:off x="4425186" y="8975089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l160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CxnSpPr>
            <a:cxnSpLocks/>
          </xdr:cNvCxnSpPr>
        </xdr:nvCxnSpPr>
        <xdr:spPr bwMode="auto">
          <a:xfrm>
            <a:off x="4552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l161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CxnSpPr>
            <a:cxnSpLocks/>
          </xdr:cNvCxnSpPr>
        </xdr:nvCxnSpPr>
        <xdr:spPr bwMode="auto">
          <a:xfrm>
            <a:off x="4679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6" name="l162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CxnSpPr>
            <a:cxnSpLocks/>
          </xdr:cNvCxnSpPr>
        </xdr:nvCxnSpPr>
        <xdr:spPr bwMode="auto">
          <a:xfrm>
            <a:off x="4806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7" name="l163">
            <a:extLst>
              <a:ext uri="{FF2B5EF4-FFF2-40B4-BE49-F238E27FC236}">
                <a16:creationId xmlns:a16="http://schemas.microsoft.com/office/drawing/2014/main" id="{00000000-0008-0000-0000-0000B1000000}"/>
              </a:ext>
            </a:extLst>
          </xdr:cNvPr>
          <xdr:cNvCxnSpPr>
            <a:cxnSpLocks/>
          </xdr:cNvCxnSpPr>
        </xdr:nvCxnSpPr>
        <xdr:spPr bwMode="auto">
          <a:xfrm>
            <a:off x="4933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l164">
            <a:extLst>
              <a:ext uri="{FF2B5EF4-FFF2-40B4-BE49-F238E27FC236}">
                <a16:creationId xmlns:a16="http://schemas.microsoft.com/office/drawing/2014/main" id="{00000000-0008-0000-0000-0000B2000000}"/>
              </a:ext>
            </a:extLst>
          </xdr:cNvPr>
          <xdr:cNvCxnSpPr>
            <a:cxnSpLocks/>
          </xdr:cNvCxnSpPr>
        </xdr:nvCxnSpPr>
        <xdr:spPr bwMode="auto">
          <a:xfrm>
            <a:off x="5060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9" name="l165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CxnSpPr>
            <a:cxnSpLocks/>
          </xdr:cNvCxnSpPr>
        </xdr:nvCxnSpPr>
        <xdr:spPr bwMode="auto">
          <a:xfrm>
            <a:off x="5187186" y="8975089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l166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CxnSpPr>
            <a:cxnSpLocks/>
          </xdr:cNvCxnSpPr>
        </xdr:nvCxnSpPr>
        <xdr:spPr bwMode="auto">
          <a:xfrm>
            <a:off x="5314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" name="l167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CxnSpPr>
            <a:cxnSpLocks/>
          </xdr:cNvCxnSpPr>
        </xdr:nvCxnSpPr>
        <xdr:spPr bwMode="auto">
          <a:xfrm>
            <a:off x="5441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" name="l168">
            <a:extLst>
              <a:ext uri="{FF2B5EF4-FFF2-40B4-BE49-F238E27FC236}">
                <a16:creationId xmlns:a16="http://schemas.microsoft.com/office/drawing/2014/main" id="{00000000-0008-0000-0000-0000B6000000}"/>
              </a:ext>
            </a:extLst>
          </xdr:cNvPr>
          <xdr:cNvCxnSpPr>
            <a:cxnSpLocks/>
          </xdr:cNvCxnSpPr>
        </xdr:nvCxnSpPr>
        <xdr:spPr bwMode="auto">
          <a:xfrm>
            <a:off x="5568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" name="l170">
            <a:extLst>
              <a:ext uri="{FF2B5EF4-FFF2-40B4-BE49-F238E27FC236}">
                <a16:creationId xmlns:a16="http://schemas.microsoft.com/office/drawing/2014/main" id="{00000000-0008-0000-0000-0000B7000000}"/>
              </a:ext>
            </a:extLst>
          </xdr:cNvPr>
          <xdr:cNvCxnSpPr>
            <a:cxnSpLocks/>
          </xdr:cNvCxnSpPr>
        </xdr:nvCxnSpPr>
        <xdr:spPr bwMode="auto">
          <a:xfrm>
            <a:off x="3786045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l171">
            <a:extLst>
              <a:ext uri="{FF2B5EF4-FFF2-40B4-BE49-F238E27FC236}">
                <a16:creationId xmlns:a16="http://schemas.microsoft.com/office/drawing/2014/main" id="{00000000-0008-0000-0000-0000B8000000}"/>
              </a:ext>
            </a:extLst>
          </xdr:cNvPr>
          <xdr:cNvCxnSpPr>
            <a:cxnSpLocks/>
          </xdr:cNvCxnSpPr>
        </xdr:nvCxnSpPr>
        <xdr:spPr bwMode="auto">
          <a:xfrm>
            <a:off x="3913045" y="9410700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5" name="l172">
            <a:extLst>
              <a:ext uri="{FF2B5EF4-FFF2-40B4-BE49-F238E27FC236}">
                <a16:creationId xmlns:a16="http://schemas.microsoft.com/office/drawing/2014/main" id="{00000000-0008-0000-0000-0000B9000000}"/>
              </a:ext>
            </a:extLst>
          </xdr:cNvPr>
          <xdr:cNvCxnSpPr>
            <a:cxnSpLocks/>
          </xdr:cNvCxnSpPr>
        </xdr:nvCxnSpPr>
        <xdr:spPr bwMode="auto">
          <a:xfrm>
            <a:off x="4040045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6" name="l173">
            <a:extLst>
              <a:ext uri="{FF2B5EF4-FFF2-40B4-BE49-F238E27FC236}">
                <a16:creationId xmlns:a16="http://schemas.microsoft.com/office/drawing/2014/main" id="{00000000-0008-0000-0000-0000BA000000}"/>
              </a:ext>
            </a:extLst>
          </xdr:cNvPr>
          <xdr:cNvCxnSpPr>
            <a:cxnSpLocks/>
          </xdr:cNvCxnSpPr>
        </xdr:nvCxnSpPr>
        <xdr:spPr bwMode="auto">
          <a:xfrm>
            <a:off x="4171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" name="l174">
            <a:extLst>
              <a:ext uri="{FF2B5EF4-FFF2-40B4-BE49-F238E27FC236}">
                <a16:creationId xmlns:a16="http://schemas.microsoft.com/office/drawing/2014/main" id="{00000000-0008-0000-0000-0000BB000000}"/>
              </a:ext>
            </a:extLst>
          </xdr:cNvPr>
          <xdr:cNvCxnSpPr>
            <a:cxnSpLocks/>
          </xdr:cNvCxnSpPr>
        </xdr:nvCxnSpPr>
        <xdr:spPr bwMode="auto">
          <a:xfrm>
            <a:off x="4298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l175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CxnSpPr>
            <a:cxnSpLocks/>
          </xdr:cNvCxnSpPr>
        </xdr:nvCxnSpPr>
        <xdr:spPr bwMode="auto">
          <a:xfrm>
            <a:off x="4425186" y="9410700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l176">
            <a:extLst>
              <a:ext uri="{FF2B5EF4-FFF2-40B4-BE49-F238E27FC236}">
                <a16:creationId xmlns:a16="http://schemas.microsoft.com/office/drawing/2014/main" id="{00000000-0008-0000-0000-0000BD000000}"/>
              </a:ext>
            </a:extLst>
          </xdr:cNvPr>
          <xdr:cNvCxnSpPr>
            <a:cxnSpLocks/>
          </xdr:cNvCxnSpPr>
        </xdr:nvCxnSpPr>
        <xdr:spPr bwMode="auto">
          <a:xfrm>
            <a:off x="4552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0" name="l177">
            <a:extLst>
              <a:ext uri="{FF2B5EF4-FFF2-40B4-BE49-F238E27FC236}">
                <a16:creationId xmlns:a16="http://schemas.microsoft.com/office/drawing/2014/main" id="{00000000-0008-0000-0000-0000BE000000}"/>
              </a:ext>
            </a:extLst>
          </xdr:cNvPr>
          <xdr:cNvCxnSpPr>
            <a:cxnSpLocks/>
          </xdr:cNvCxnSpPr>
        </xdr:nvCxnSpPr>
        <xdr:spPr bwMode="auto">
          <a:xfrm>
            <a:off x="4679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" name="l178">
            <a:extLst>
              <a:ext uri="{FF2B5EF4-FFF2-40B4-BE49-F238E27FC236}">
                <a16:creationId xmlns:a16="http://schemas.microsoft.com/office/drawing/2014/main" id="{00000000-0008-0000-0000-0000BF000000}"/>
              </a:ext>
            </a:extLst>
          </xdr:cNvPr>
          <xdr:cNvCxnSpPr>
            <a:cxnSpLocks/>
          </xdr:cNvCxnSpPr>
        </xdr:nvCxnSpPr>
        <xdr:spPr bwMode="auto">
          <a:xfrm>
            <a:off x="4806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" name="l179">
            <a:extLst>
              <a:ext uri="{FF2B5EF4-FFF2-40B4-BE49-F238E27FC236}">
                <a16:creationId xmlns:a16="http://schemas.microsoft.com/office/drawing/2014/main" id="{00000000-0008-0000-0000-0000C0000000}"/>
              </a:ext>
            </a:extLst>
          </xdr:cNvPr>
          <xdr:cNvCxnSpPr>
            <a:cxnSpLocks/>
          </xdr:cNvCxnSpPr>
        </xdr:nvCxnSpPr>
        <xdr:spPr bwMode="auto">
          <a:xfrm>
            <a:off x="4933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3" name="l180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CxnSpPr>
            <a:cxnSpLocks/>
          </xdr:cNvCxnSpPr>
        </xdr:nvCxnSpPr>
        <xdr:spPr bwMode="auto">
          <a:xfrm>
            <a:off x="5060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" name="l181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CxnSpPr>
            <a:cxnSpLocks/>
          </xdr:cNvCxnSpPr>
        </xdr:nvCxnSpPr>
        <xdr:spPr bwMode="auto">
          <a:xfrm>
            <a:off x="5187186" y="9410700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5" name="l182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CxnSpPr>
            <a:cxnSpLocks/>
          </xdr:cNvCxnSpPr>
        </xdr:nvCxnSpPr>
        <xdr:spPr bwMode="auto">
          <a:xfrm>
            <a:off x="5314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6" name="l183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CxnSpPr>
            <a:cxnSpLocks/>
          </xdr:cNvCxnSpPr>
        </xdr:nvCxnSpPr>
        <xdr:spPr bwMode="auto">
          <a:xfrm>
            <a:off x="5441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7" name="l184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CxnSpPr>
            <a:cxnSpLocks/>
          </xdr:cNvCxnSpPr>
        </xdr:nvCxnSpPr>
        <xdr:spPr bwMode="auto">
          <a:xfrm>
            <a:off x="5568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8" name="l188">
            <a:extLst>
              <a:ext uri="{FF2B5EF4-FFF2-40B4-BE49-F238E27FC236}">
                <a16:creationId xmlns:a16="http://schemas.microsoft.com/office/drawing/2014/main" id="{00000000-0008-0000-0000-0000C6000000}"/>
              </a:ext>
            </a:extLst>
          </xdr:cNvPr>
          <xdr:cNvCxnSpPr>
            <a:cxnSpLocks/>
          </xdr:cNvCxnSpPr>
        </xdr:nvCxnSpPr>
        <xdr:spPr bwMode="auto">
          <a:xfrm>
            <a:off x="2676834" y="8972226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9" name="l189">
            <a:extLst>
              <a:ext uri="{FF2B5EF4-FFF2-40B4-BE49-F238E27FC236}">
                <a16:creationId xmlns:a16="http://schemas.microsoft.com/office/drawing/2014/main" id="{00000000-0008-0000-0000-0000C7000000}"/>
              </a:ext>
            </a:extLst>
          </xdr:cNvPr>
          <xdr:cNvCxnSpPr>
            <a:cxnSpLocks/>
          </xdr:cNvCxnSpPr>
        </xdr:nvCxnSpPr>
        <xdr:spPr bwMode="auto">
          <a:xfrm>
            <a:off x="2676834" y="9118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0" name="l190">
            <a:extLst>
              <a:ext uri="{FF2B5EF4-FFF2-40B4-BE49-F238E27FC236}">
                <a16:creationId xmlns:a16="http://schemas.microsoft.com/office/drawing/2014/main" id="{00000000-0008-0000-0000-0000C8000000}"/>
              </a:ext>
            </a:extLst>
          </xdr:cNvPr>
          <xdr:cNvCxnSpPr>
            <a:cxnSpLocks/>
          </xdr:cNvCxnSpPr>
        </xdr:nvCxnSpPr>
        <xdr:spPr bwMode="auto">
          <a:xfrm>
            <a:off x="2676834" y="9245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1" name="l191">
            <a:extLst>
              <a:ext uri="{FF2B5EF4-FFF2-40B4-BE49-F238E27FC236}">
                <a16:creationId xmlns:a16="http://schemas.microsoft.com/office/drawing/2014/main" id="{00000000-0008-0000-0000-0000C9000000}"/>
              </a:ext>
            </a:extLst>
          </xdr:cNvPr>
          <xdr:cNvCxnSpPr>
            <a:cxnSpLocks/>
          </xdr:cNvCxnSpPr>
        </xdr:nvCxnSpPr>
        <xdr:spPr bwMode="auto">
          <a:xfrm>
            <a:off x="2676834" y="9349996"/>
            <a:ext cx="0" cy="63501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2" name="l194">
            <a:extLst>
              <a:ext uri="{FF2B5EF4-FFF2-40B4-BE49-F238E27FC236}">
                <a16:creationId xmlns:a16="http://schemas.microsoft.com/office/drawing/2014/main" id="{00000000-0008-0000-0000-0000CA000000}"/>
              </a:ext>
            </a:extLst>
          </xdr:cNvPr>
          <xdr:cNvCxnSpPr>
            <a:cxnSpLocks/>
          </xdr:cNvCxnSpPr>
        </xdr:nvCxnSpPr>
        <xdr:spPr bwMode="auto">
          <a:xfrm>
            <a:off x="9756171" y="8973015"/>
            <a:ext cx="0" cy="63501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3" name="l195">
            <a:extLst>
              <a:ext uri="{FF2B5EF4-FFF2-40B4-BE49-F238E27FC236}">
                <a16:creationId xmlns:a16="http://schemas.microsoft.com/office/drawing/2014/main" id="{00000000-0008-0000-0000-0000CB000000}"/>
              </a:ext>
            </a:extLst>
          </xdr:cNvPr>
          <xdr:cNvCxnSpPr>
            <a:cxnSpLocks/>
          </xdr:cNvCxnSpPr>
        </xdr:nvCxnSpPr>
        <xdr:spPr bwMode="auto">
          <a:xfrm>
            <a:off x="9756171" y="9118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4" name="l196">
            <a:extLst>
              <a:ext uri="{FF2B5EF4-FFF2-40B4-BE49-F238E27FC236}">
                <a16:creationId xmlns:a16="http://schemas.microsoft.com/office/drawing/2014/main" id="{00000000-0008-0000-0000-0000CC000000}"/>
              </a:ext>
            </a:extLst>
          </xdr:cNvPr>
          <xdr:cNvCxnSpPr>
            <a:cxnSpLocks/>
          </xdr:cNvCxnSpPr>
        </xdr:nvCxnSpPr>
        <xdr:spPr bwMode="auto">
          <a:xfrm>
            <a:off x="9756171" y="9245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5" name="l197">
            <a:extLst>
              <a:ext uri="{FF2B5EF4-FFF2-40B4-BE49-F238E27FC236}">
                <a16:creationId xmlns:a16="http://schemas.microsoft.com/office/drawing/2014/main" id="{00000000-0008-0000-0000-0000CD000000}"/>
              </a:ext>
            </a:extLst>
          </xdr:cNvPr>
          <xdr:cNvCxnSpPr>
            <a:cxnSpLocks/>
          </xdr:cNvCxnSpPr>
        </xdr:nvCxnSpPr>
        <xdr:spPr bwMode="auto">
          <a:xfrm>
            <a:off x="9756171" y="9354015"/>
            <a:ext cx="0" cy="63501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" name="l317">
            <a:extLst>
              <a:ext uri="{FF2B5EF4-FFF2-40B4-BE49-F238E27FC236}">
                <a16:creationId xmlns:a16="http://schemas.microsoft.com/office/drawing/2014/main" id="{00000000-0008-0000-0000-00001B010000}"/>
              </a:ext>
            </a:extLst>
          </xdr:cNvPr>
          <xdr:cNvCxnSpPr>
            <a:cxnSpLocks/>
          </xdr:cNvCxnSpPr>
        </xdr:nvCxnSpPr>
        <xdr:spPr bwMode="auto">
          <a:xfrm>
            <a:off x="4040045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7" name="_ent1">
            <a:extLst>
              <a:ext uri="{FF2B5EF4-FFF2-40B4-BE49-F238E27FC236}">
                <a16:creationId xmlns:a16="http://schemas.microsoft.com/office/drawing/2014/main" id="{00000000-0008-0000-0000-000087020000}"/>
              </a:ext>
            </a:extLst>
          </xdr:cNvPr>
          <xdr:cNvSpPr/>
        </xdr:nvSpPr>
        <xdr:spPr>
          <a:xfrm>
            <a:off x="3036269" y="9087521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52" name="_txtEnt1">
            <a:extLst>
              <a:ext uri="{FF2B5EF4-FFF2-40B4-BE49-F238E27FC236}">
                <a16:creationId xmlns:a16="http://schemas.microsoft.com/office/drawing/2014/main" id="{00000000-0008-0000-0000-00008C020000}"/>
              </a:ext>
            </a:extLst>
          </xdr:cNvPr>
          <xdr:cNvSpPr txBox="1"/>
        </xdr:nvSpPr>
        <xdr:spPr>
          <a:xfrm>
            <a:off x="3049605" y="9052459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1</a:t>
            </a:r>
          </a:p>
        </xdr:txBody>
      </xdr:sp>
      <xdr:cxnSp macro="">
        <xdr:nvCxnSpPr>
          <xdr:cNvPr id="46" name="l161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CxnSpPr>
            <a:cxnSpLocks/>
          </xdr:cNvCxnSpPr>
        </xdr:nvCxnSpPr>
        <xdr:spPr bwMode="auto">
          <a:xfrm>
            <a:off x="5677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l162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CxnSpPr>
            <a:cxnSpLocks/>
          </xdr:cNvCxnSpPr>
        </xdr:nvCxnSpPr>
        <xdr:spPr bwMode="auto">
          <a:xfrm>
            <a:off x="5804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l163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CxnSpPr>
            <a:cxnSpLocks/>
          </xdr:cNvCxnSpPr>
        </xdr:nvCxnSpPr>
        <xdr:spPr bwMode="auto">
          <a:xfrm>
            <a:off x="5931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l164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CxnSpPr>
            <a:cxnSpLocks/>
          </xdr:cNvCxnSpPr>
        </xdr:nvCxnSpPr>
        <xdr:spPr bwMode="auto">
          <a:xfrm>
            <a:off x="6058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l165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CxnSpPr>
            <a:cxnSpLocks/>
          </xdr:cNvCxnSpPr>
        </xdr:nvCxnSpPr>
        <xdr:spPr bwMode="auto">
          <a:xfrm>
            <a:off x="6185406" y="8975089"/>
            <a:ext cx="69102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" name="l166">
            <a:extLst>
              <a:ext uri="{FF2B5EF4-FFF2-40B4-BE49-F238E27FC236}">
                <a16:creationId xmlns:a16="http://schemas.microsoft.com/office/drawing/2014/main" id="{00000000-0008-0000-0000-000010020000}"/>
              </a:ext>
            </a:extLst>
          </xdr:cNvPr>
          <xdr:cNvCxnSpPr>
            <a:cxnSpLocks/>
          </xdr:cNvCxnSpPr>
        </xdr:nvCxnSpPr>
        <xdr:spPr bwMode="auto">
          <a:xfrm>
            <a:off x="6318009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3" name="l167">
            <a:extLst>
              <a:ext uri="{FF2B5EF4-FFF2-40B4-BE49-F238E27FC236}">
                <a16:creationId xmlns:a16="http://schemas.microsoft.com/office/drawing/2014/main" id="{00000000-0008-0000-0000-000033020000}"/>
              </a:ext>
            </a:extLst>
          </xdr:cNvPr>
          <xdr:cNvCxnSpPr>
            <a:cxnSpLocks/>
          </xdr:cNvCxnSpPr>
        </xdr:nvCxnSpPr>
        <xdr:spPr bwMode="auto">
          <a:xfrm>
            <a:off x="6445009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4" name="l168">
            <a:extLst>
              <a:ext uri="{FF2B5EF4-FFF2-40B4-BE49-F238E27FC236}">
                <a16:creationId xmlns:a16="http://schemas.microsoft.com/office/drawing/2014/main" id="{00000000-0008-0000-0000-000034020000}"/>
              </a:ext>
            </a:extLst>
          </xdr:cNvPr>
          <xdr:cNvCxnSpPr>
            <a:cxnSpLocks/>
          </xdr:cNvCxnSpPr>
        </xdr:nvCxnSpPr>
        <xdr:spPr bwMode="auto">
          <a:xfrm>
            <a:off x="6572009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7" name="l177">
            <a:extLst>
              <a:ext uri="{FF2B5EF4-FFF2-40B4-BE49-F238E27FC236}">
                <a16:creationId xmlns:a16="http://schemas.microsoft.com/office/drawing/2014/main" id="{00000000-0008-0000-0000-000037020000}"/>
              </a:ext>
            </a:extLst>
          </xdr:cNvPr>
          <xdr:cNvCxnSpPr>
            <a:cxnSpLocks/>
          </xdr:cNvCxnSpPr>
        </xdr:nvCxnSpPr>
        <xdr:spPr bwMode="auto">
          <a:xfrm>
            <a:off x="5677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8" name="l178">
            <a:extLst>
              <a:ext uri="{FF2B5EF4-FFF2-40B4-BE49-F238E27FC236}">
                <a16:creationId xmlns:a16="http://schemas.microsoft.com/office/drawing/2014/main" id="{00000000-0008-0000-0000-000038020000}"/>
              </a:ext>
            </a:extLst>
          </xdr:cNvPr>
          <xdr:cNvCxnSpPr>
            <a:cxnSpLocks/>
          </xdr:cNvCxnSpPr>
        </xdr:nvCxnSpPr>
        <xdr:spPr bwMode="auto">
          <a:xfrm>
            <a:off x="5804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9" name="l179">
            <a:extLst>
              <a:ext uri="{FF2B5EF4-FFF2-40B4-BE49-F238E27FC236}">
                <a16:creationId xmlns:a16="http://schemas.microsoft.com/office/drawing/2014/main" id="{00000000-0008-0000-0000-000039020000}"/>
              </a:ext>
            </a:extLst>
          </xdr:cNvPr>
          <xdr:cNvCxnSpPr>
            <a:cxnSpLocks/>
          </xdr:cNvCxnSpPr>
        </xdr:nvCxnSpPr>
        <xdr:spPr bwMode="auto">
          <a:xfrm>
            <a:off x="5931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" name="l180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CxnSpPr>
            <a:cxnSpLocks/>
          </xdr:cNvCxnSpPr>
        </xdr:nvCxnSpPr>
        <xdr:spPr bwMode="auto">
          <a:xfrm>
            <a:off x="6058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3" name="l181">
            <a:extLst>
              <a:ext uri="{FF2B5EF4-FFF2-40B4-BE49-F238E27FC236}">
                <a16:creationId xmlns:a16="http://schemas.microsoft.com/office/drawing/2014/main" id="{00000000-0008-0000-0000-000051020000}"/>
              </a:ext>
            </a:extLst>
          </xdr:cNvPr>
          <xdr:cNvCxnSpPr>
            <a:cxnSpLocks/>
          </xdr:cNvCxnSpPr>
        </xdr:nvCxnSpPr>
        <xdr:spPr bwMode="auto">
          <a:xfrm>
            <a:off x="6185406" y="9410700"/>
            <a:ext cx="69102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4" name="l182">
            <a:extLst>
              <a:ext uri="{FF2B5EF4-FFF2-40B4-BE49-F238E27FC236}">
                <a16:creationId xmlns:a16="http://schemas.microsoft.com/office/drawing/2014/main" id="{00000000-0008-0000-0000-000052020000}"/>
              </a:ext>
            </a:extLst>
          </xdr:cNvPr>
          <xdr:cNvCxnSpPr>
            <a:cxnSpLocks/>
          </xdr:cNvCxnSpPr>
        </xdr:nvCxnSpPr>
        <xdr:spPr bwMode="auto">
          <a:xfrm>
            <a:off x="6318009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1" name="l183">
            <a:extLst>
              <a:ext uri="{FF2B5EF4-FFF2-40B4-BE49-F238E27FC236}">
                <a16:creationId xmlns:a16="http://schemas.microsoft.com/office/drawing/2014/main" id="{00000000-0008-0000-0000-000059020000}"/>
              </a:ext>
            </a:extLst>
          </xdr:cNvPr>
          <xdr:cNvCxnSpPr>
            <a:cxnSpLocks/>
          </xdr:cNvCxnSpPr>
        </xdr:nvCxnSpPr>
        <xdr:spPr bwMode="auto">
          <a:xfrm>
            <a:off x="6445009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3" name="l184">
            <a:extLst>
              <a:ext uri="{FF2B5EF4-FFF2-40B4-BE49-F238E27FC236}">
                <a16:creationId xmlns:a16="http://schemas.microsoft.com/office/drawing/2014/main" id="{00000000-0008-0000-0000-00005B020000}"/>
              </a:ext>
            </a:extLst>
          </xdr:cNvPr>
          <xdr:cNvCxnSpPr>
            <a:cxnSpLocks/>
          </xdr:cNvCxnSpPr>
        </xdr:nvCxnSpPr>
        <xdr:spPr bwMode="auto">
          <a:xfrm>
            <a:off x="6572009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8" name="l155">
            <a:extLst>
              <a:ext uri="{FF2B5EF4-FFF2-40B4-BE49-F238E27FC236}">
                <a16:creationId xmlns:a16="http://schemas.microsoft.com/office/drawing/2014/main" id="{00000000-0008-0000-0000-00006A020000}"/>
              </a:ext>
            </a:extLst>
          </xdr:cNvPr>
          <xdr:cNvCxnSpPr>
            <a:cxnSpLocks/>
          </xdr:cNvCxnSpPr>
        </xdr:nvCxnSpPr>
        <xdr:spPr bwMode="auto">
          <a:xfrm>
            <a:off x="6660748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9" name="l157">
            <a:extLst>
              <a:ext uri="{FF2B5EF4-FFF2-40B4-BE49-F238E27FC236}">
                <a16:creationId xmlns:a16="http://schemas.microsoft.com/office/drawing/2014/main" id="{00000000-0008-0000-0000-00006B020000}"/>
              </a:ext>
            </a:extLst>
          </xdr:cNvPr>
          <xdr:cNvCxnSpPr>
            <a:cxnSpLocks/>
          </xdr:cNvCxnSpPr>
        </xdr:nvCxnSpPr>
        <xdr:spPr bwMode="auto">
          <a:xfrm>
            <a:off x="6918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0" name="l158">
            <a:extLst>
              <a:ext uri="{FF2B5EF4-FFF2-40B4-BE49-F238E27FC236}">
                <a16:creationId xmlns:a16="http://schemas.microsoft.com/office/drawing/2014/main" id="{00000000-0008-0000-0000-00006C020000}"/>
              </a:ext>
            </a:extLst>
          </xdr:cNvPr>
          <xdr:cNvCxnSpPr>
            <a:cxnSpLocks/>
          </xdr:cNvCxnSpPr>
        </xdr:nvCxnSpPr>
        <xdr:spPr bwMode="auto">
          <a:xfrm>
            <a:off x="7045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1" name="l159">
            <a:extLst>
              <a:ext uri="{FF2B5EF4-FFF2-40B4-BE49-F238E27FC236}">
                <a16:creationId xmlns:a16="http://schemas.microsoft.com/office/drawing/2014/main" id="{00000000-0008-0000-0000-00006D020000}"/>
              </a:ext>
            </a:extLst>
          </xdr:cNvPr>
          <xdr:cNvCxnSpPr>
            <a:cxnSpLocks/>
          </xdr:cNvCxnSpPr>
        </xdr:nvCxnSpPr>
        <xdr:spPr bwMode="auto">
          <a:xfrm>
            <a:off x="7172889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2" name="l160">
            <a:extLst>
              <a:ext uri="{FF2B5EF4-FFF2-40B4-BE49-F238E27FC236}">
                <a16:creationId xmlns:a16="http://schemas.microsoft.com/office/drawing/2014/main" id="{00000000-0008-0000-0000-00006E020000}"/>
              </a:ext>
            </a:extLst>
          </xdr:cNvPr>
          <xdr:cNvCxnSpPr>
            <a:cxnSpLocks/>
          </xdr:cNvCxnSpPr>
        </xdr:nvCxnSpPr>
        <xdr:spPr bwMode="auto">
          <a:xfrm>
            <a:off x="7299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3" name="l161">
            <a:extLst>
              <a:ext uri="{FF2B5EF4-FFF2-40B4-BE49-F238E27FC236}">
                <a16:creationId xmlns:a16="http://schemas.microsoft.com/office/drawing/2014/main" id="{00000000-0008-0000-0000-00006F020000}"/>
              </a:ext>
            </a:extLst>
          </xdr:cNvPr>
          <xdr:cNvCxnSpPr>
            <a:cxnSpLocks/>
          </xdr:cNvCxnSpPr>
        </xdr:nvCxnSpPr>
        <xdr:spPr bwMode="auto">
          <a:xfrm>
            <a:off x="7426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4" name="l162">
            <a:extLst>
              <a:ext uri="{FF2B5EF4-FFF2-40B4-BE49-F238E27FC236}">
                <a16:creationId xmlns:a16="http://schemas.microsoft.com/office/drawing/2014/main" id="{00000000-0008-0000-0000-000070020000}"/>
              </a:ext>
            </a:extLst>
          </xdr:cNvPr>
          <xdr:cNvCxnSpPr>
            <a:cxnSpLocks/>
          </xdr:cNvCxnSpPr>
        </xdr:nvCxnSpPr>
        <xdr:spPr bwMode="auto">
          <a:xfrm>
            <a:off x="7553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5" name="l163">
            <a:extLst>
              <a:ext uri="{FF2B5EF4-FFF2-40B4-BE49-F238E27FC236}">
                <a16:creationId xmlns:a16="http://schemas.microsoft.com/office/drawing/2014/main" id="{00000000-0008-0000-0000-000071020000}"/>
              </a:ext>
            </a:extLst>
          </xdr:cNvPr>
          <xdr:cNvCxnSpPr>
            <a:cxnSpLocks/>
          </xdr:cNvCxnSpPr>
        </xdr:nvCxnSpPr>
        <xdr:spPr bwMode="auto">
          <a:xfrm>
            <a:off x="7680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5" name="l164">
            <a:extLst>
              <a:ext uri="{FF2B5EF4-FFF2-40B4-BE49-F238E27FC236}">
                <a16:creationId xmlns:a16="http://schemas.microsoft.com/office/drawing/2014/main" id="{00000000-0008-0000-0000-00007B020000}"/>
              </a:ext>
            </a:extLst>
          </xdr:cNvPr>
          <xdr:cNvCxnSpPr>
            <a:cxnSpLocks/>
          </xdr:cNvCxnSpPr>
        </xdr:nvCxnSpPr>
        <xdr:spPr bwMode="auto">
          <a:xfrm>
            <a:off x="7807889" y="8974471"/>
            <a:ext cx="64557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6" name="l165">
            <a:extLst>
              <a:ext uri="{FF2B5EF4-FFF2-40B4-BE49-F238E27FC236}">
                <a16:creationId xmlns:a16="http://schemas.microsoft.com/office/drawing/2014/main" id="{00000000-0008-0000-0000-00007C020000}"/>
              </a:ext>
            </a:extLst>
          </xdr:cNvPr>
          <xdr:cNvCxnSpPr>
            <a:cxnSpLocks/>
          </xdr:cNvCxnSpPr>
        </xdr:nvCxnSpPr>
        <xdr:spPr bwMode="auto">
          <a:xfrm>
            <a:off x="7935946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7" name="l166">
            <a:extLst>
              <a:ext uri="{FF2B5EF4-FFF2-40B4-BE49-F238E27FC236}">
                <a16:creationId xmlns:a16="http://schemas.microsoft.com/office/drawing/2014/main" id="{00000000-0008-0000-0000-00007D020000}"/>
              </a:ext>
            </a:extLst>
          </xdr:cNvPr>
          <xdr:cNvCxnSpPr>
            <a:cxnSpLocks/>
          </xdr:cNvCxnSpPr>
        </xdr:nvCxnSpPr>
        <xdr:spPr bwMode="auto">
          <a:xfrm>
            <a:off x="806294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8" name="l167">
            <a:extLst>
              <a:ext uri="{FF2B5EF4-FFF2-40B4-BE49-F238E27FC236}">
                <a16:creationId xmlns:a16="http://schemas.microsoft.com/office/drawing/2014/main" id="{00000000-0008-0000-0000-00007E020000}"/>
              </a:ext>
            </a:extLst>
          </xdr:cNvPr>
          <xdr:cNvCxnSpPr>
            <a:cxnSpLocks/>
          </xdr:cNvCxnSpPr>
        </xdr:nvCxnSpPr>
        <xdr:spPr bwMode="auto">
          <a:xfrm>
            <a:off x="818994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9" name="l168">
            <a:extLst>
              <a:ext uri="{FF2B5EF4-FFF2-40B4-BE49-F238E27FC236}">
                <a16:creationId xmlns:a16="http://schemas.microsoft.com/office/drawing/2014/main" id="{00000000-0008-0000-0000-00007F020000}"/>
              </a:ext>
            </a:extLst>
          </xdr:cNvPr>
          <xdr:cNvCxnSpPr>
            <a:cxnSpLocks/>
          </xdr:cNvCxnSpPr>
        </xdr:nvCxnSpPr>
        <xdr:spPr bwMode="auto">
          <a:xfrm>
            <a:off x="831694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2" name="l171">
            <a:extLst>
              <a:ext uri="{FF2B5EF4-FFF2-40B4-BE49-F238E27FC236}">
                <a16:creationId xmlns:a16="http://schemas.microsoft.com/office/drawing/2014/main" id="{00000000-0008-0000-0000-0000D4000000}"/>
              </a:ext>
            </a:extLst>
          </xdr:cNvPr>
          <xdr:cNvCxnSpPr>
            <a:cxnSpLocks/>
          </xdr:cNvCxnSpPr>
        </xdr:nvCxnSpPr>
        <xdr:spPr bwMode="auto">
          <a:xfrm>
            <a:off x="6660748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6" name="l172">
            <a:extLst>
              <a:ext uri="{FF2B5EF4-FFF2-40B4-BE49-F238E27FC236}">
                <a16:creationId xmlns:a16="http://schemas.microsoft.com/office/drawing/2014/main" id="{00000000-0008-0000-0000-000086020000}"/>
              </a:ext>
            </a:extLst>
          </xdr:cNvPr>
          <xdr:cNvCxnSpPr>
            <a:cxnSpLocks/>
          </xdr:cNvCxnSpPr>
        </xdr:nvCxnSpPr>
        <xdr:spPr bwMode="auto">
          <a:xfrm>
            <a:off x="6787748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8" name="l173">
            <a:extLst>
              <a:ext uri="{FF2B5EF4-FFF2-40B4-BE49-F238E27FC236}">
                <a16:creationId xmlns:a16="http://schemas.microsoft.com/office/drawing/2014/main" id="{00000000-0008-0000-0000-000088020000}"/>
              </a:ext>
            </a:extLst>
          </xdr:cNvPr>
          <xdr:cNvCxnSpPr>
            <a:cxnSpLocks/>
          </xdr:cNvCxnSpPr>
        </xdr:nvCxnSpPr>
        <xdr:spPr bwMode="auto">
          <a:xfrm>
            <a:off x="6918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9" name="l174">
            <a:extLst>
              <a:ext uri="{FF2B5EF4-FFF2-40B4-BE49-F238E27FC236}">
                <a16:creationId xmlns:a16="http://schemas.microsoft.com/office/drawing/2014/main" id="{00000000-0008-0000-0000-000089020000}"/>
              </a:ext>
            </a:extLst>
          </xdr:cNvPr>
          <xdr:cNvCxnSpPr>
            <a:cxnSpLocks/>
          </xdr:cNvCxnSpPr>
        </xdr:nvCxnSpPr>
        <xdr:spPr bwMode="auto">
          <a:xfrm>
            <a:off x="7045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0" name="l175">
            <a:extLst>
              <a:ext uri="{FF2B5EF4-FFF2-40B4-BE49-F238E27FC236}">
                <a16:creationId xmlns:a16="http://schemas.microsoft.com/office/drawing/2014/main" id="{00000000-0008-0000-0000-00008A020000}"/>
              </a:ext>
            </a:extLst>
          </xdr:cNvPr>
          <xdr:cNvCxnSpPr>
            <a:cxnSpLocks/>
          </xdr:cNvCxnSpPr>
        </xdr:nvCxnSpPr>
        <xdr:spPr bwMode="auto">
          <a:xfrm>
            <a:off x="7172889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1" name="l176">
            <a:extLst>
              <a:ext uri="{FF2B5EF4-FFF2-40B4-BE49-F238E27FC236}">
                <a16:creationId xmlns:a16="http://schemas.microsoft.com/office/drawing/2014/main" id="{00000000-0008-0000-0000-00008B020000}"/>
              </a:ext>
            </a:extLst>
          </xdr:cNvPr>
          <xdr:cNvCxnSpPr>
            <a:cxnSpLocks/>
          </xdr:cNvCxnSpPr>
        </xdr:nvCxnSpPr>
        <xdr:spPr bwMode="auto">
          <a:xfrm>
            <a:off x="7299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3" name="l177">
            <a:extLst>
              <a:ext uri="{FF2B5EF4-FFF2-40B4-BE49-F238E27FC236}">
                <a16:creationId xmlns:a16="http://schemas.microsoft.com/office/drawing/2014/main" id="{00000000-0008-0000-0000-00008D020000}"/>
              </a:ext>
            </a:extLst>
          </xdr:cNvPr>
          <xdr:cNvCxnSpPr>
            <a:cxnSpLocks/>
          </xdr:cNvCxnSpPr>
        </xdr:nvCxnSpPr>
        <xdr:spPr bwMode="auto">
          <a:xfrm>
            <a:off x="7426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4" name="l178">
            <a:extLst>
              <a:ext uri="{FF2B5EF4-FFF2-40B4-BE49-F238E27FC236}">
                <a16:creationId xmlns:a16="http://schemas.microsoft.com/office/drawing/2014/main" id="{00000000-0008-0000-0000-00008E020000}"/>
              </a:ext>
            </a:extLst>
          </xdr:cNvPr>
          <xdr:cNvCxnSpPr>
            <a:cxnSpLocks/>
          </xdr:cNvCxnSpPr>
        </xdr:nvCxnSpPr>
        <xdr:spPr bwMode="auto">
          <a:xfrm>
            <a:off x="7553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5" name="l179">
            <a:extLst>
              <a:ext uri="{FF2B5EF4-FFF2-40B4-BE49-F238E27FC236}">
                <a16:creationId xmlns:a16="http://schemas.microsoft.com/office/drawing/2014/main" id="{00000000-0008-0000-0000-00008F020000}"/>
              </a:ext>
            </a:extLst>
          </xdr:cNvPr>
          <xdr:cNvCxnSpPr>
            <a:cxnSpLocks/>
          </xdr:cNvCxnSpPr>
        </xdr:nvCxnSpPr>
        <xdr:spPr bwMode="auto">
          <a:xfrm>
            <a:off x="7680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6" name="l180">
            <a:extLst>
              <a:ext uri="{FF2B5EF4-FFF2-40B4-BE49-F238E27FC236}">
                <a16:creationId xmlns:a16="http://schemas.microsoft.com/office/drawing/2014/main" id="{00000000-0008-0000-0000-000090020000}"/>
              </a:ext>
            </a:extLst>
          </xdr:cNvPr>
          <xdr:cNvCxnSpPr>
            <a:cxnSpLocks/>
          </xdr:cNvCxnSpPr>
        </xdr:nvCxnSpPr>
        <xdr:spPr bwMode="auto">
          <a:xfrm>
            <a:off x="7807889" y="9410082"/>
            <a:ext cx="64557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7" name="l181">
            <a:extLst>
              <a:ext uri="{FF2B5EF4-FFF2-40B4-BE49-F238E27FC236}">
                <a16:creationId xmlns:a16="http://schemas.microsoft.com/office/drawing/2014/main" id="{00000000-0008-0000-0000-000091020000}"/>
              </a:ext>
            </a:extLst>
          </xdr:cNvPr>
          <xdr:cNvCxnSpPr>
            <a:cxnSpLocks/>
          </xdr:cNvCxnSpPr>
        </xdr:nvCxnSpPr>
        <xdr:spPr bwMode="auto">
          <a:xfrm>
            <a:off x="7935946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8" name="l182">
            <a:extLst>
              <a:ext uri="{FF2B5EF4-FFF2-40B4-BE49-F238E27FC236}">
                <a16:creationId xmlns:a16="http://schemas.microsoft.com/office/drawing/2014/main" id="{00000000-0008-0000-0000-000092020000}"/>
              </a:ext>
            </a:extLst>
          </xdr:cNvPr>
          <xdr:cNvCxnSpPr>
            <a:cxnSpLocks/>
          </xdr:cNvCxnSpPr>
        </xdr:nvCxnSpPr>
        <xdr:spPr bwMode="auto">
          <a:xfrm>
            <a:off x="806294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9" name="l183">
            <a:extLst>
              <a:ext uri="{FF2B5EF4-FFF2-40B4-BE49-F238E27FC236}">
                <a16:creationId xmlns:a16="http://schemas.microsoft.com/office/drawing/2014/main" id="{00000000-0008-0000-0000-000093020000}"/>
              </a:ext>
            </a:extLst>
          </xdr:cNvPr>
          <xdr:cNvCxnSpPr>
            <a:cxnSpLocks/>
          </xdr:cNvCxnSpPr>
        </xdr:nvCxnSpPr>
        <xdr:spPr bwMode="auto">
          <a:xfrm>
            <a:off x="818994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0" name="l184">
            <a:extLst>
              <a:ext uri="{FF2B5EF4-FFF2-40B4-BE49-F238E27FC236}">
                <a16:creationId xmlns:a16="http://schemas.microsoft.com/office/drawing/2014/main" id="{00000000-0008-0000-0000-000094020000}"/>
              </a:ext>
            </a:extLst>
          </xdr:cNvPr>
          <xdr:cNvCxnSpPr>
            <a:cxnSpLocks/>
          </xdr:cNvCxnSpPr>
        </xdr:nvCxnSpPr>
        <xdr:spPr bwMode="auto">
          <a:xfrm>
            <a:off x="831694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1" name="l317">
            <a:extLst>
              <a:ext uri="{FF2B5EF4-FFF2-40B4-BE49-F238E27FC236}">
                <a16:creationId xmlns:a16="http://schemas.microsoft.com/office/drawing/2014/main" id="{00000000-0008-0000-0000-000095020000}"/>
              </a:ext>
            </a:extLst>
          </xdr:cNvPr>
          <xdr:cNvCxnSpPr>
            <a:cxnSpLocks/>
          </xdr:cNvCxnSpPr>
        </xdr:nvCxnSpPr>
        <xdr:spPr bwMode="auto">
          <a:xfrm>
            <a:off x="6787748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2" name="l161">
            <a:extLst>
              <a:ext uri="{FF2B5EF4-FFF2-40B4-BE49-F238E27FC236}">
                <a16:creationId xmlns:a16="http://schemas.microsoft.com/office/drawing/2014/main" id="{00000000-0008-0000-0000-000096020000}"/>
              </a:ext>
            </a:extLst>
          </xdr:cNvPr>
          <xdr:cNvCxnSpPr>
            <a:cxnSpLocks/>
          </xdr:cNvCxnSpPr>
        </xdr:nvCxnSpPr>
        <xdr:spPr bwMode="auto">
          <a:xfrm>
            <a:off x="842616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5" name="l162">
            <a:extLst>
              <a:ext uri="{FF2B5EF4-FFF2-40B4-BE49-F238E27FC236}">
                <a16:creationId xmlns:a16="http://schemas.microsoft.com/office/drawing/2014/main" id="{00000000-0008-0000-0000-000099020000}"/>
              </a:ext>
            </a:extLst>
          </xdr:cNvPr>
          <xdr:cNvCxnSpPr>
            <a:cxnSpLocks/>
          </xdr:cNvCxnSpPr>
        </xdr:nvCxnSpPr>
        <xdr:spPr bwMode="auto">
          <a:xfrm>
            <a:off x="855316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6" name="l163">
            <a:extLst>
              <a:ext uri="{FF2B5EF4-FFF2-40B4-BE49-F238E27FC236}">
                <a16:creationId xmlns:a16="http://schemas.microsoft.com/office/drawing/2014/main" id="{00000000-0008-0000-0000-00009A020000}"/>
              </a:ext>
            </a:extLst>
          </xdr:cNvPr>
          <xdr:cNvCxnSpPr>
            <a:cxnSpLocks/>
          </xdr:cNvCxnSpPr>
        </xdr:nvCxnSpPr>
        <xdr:spPr bwMode="auto">
          <a:xfrm>
            <a:off x="868016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7" name="l164">
            <a:extLst>
              <a:ext uri="{FF2B5EF4-FFF2-40B4-BE49-F238E27FC236}">
                <a16:creationId xmlns:a16="http://schemas.microsoft.com/office/drawing/2014/main" id="{00000000-0008-0000-0000-00009B020000}"/>
              </a:ext>
            </a:extLst>
          </xdr:cNvPr>
          <xdr:cNvCxnSpPr>
            <a:cxnSpLocks/>
          </xdr:cNvCxnSpPr>
        </xdr:nvCxnSpPr>
        <xdr:spPr bwMode="auto">
          <a:xfrm>
            <a:off x="8814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2" name="l165">
            <a:extLst>
              <a:ext uri="{FF2B5EF4-FFF2-40B4-BE49-F238E27FC236}">
                <a16:creationId xmlns:a16="http://schemas.microsoft.com/office/drawing/2014/main" id="{00000000-0008-0000-0000-0000A0020000}"/>
              </a:ext>
            </a:extLst>
          </xdr:cNvPr>
          <xdr:cNvCxnSpPr>
            <a:cxnSpLocks/>
          </xdr:cNvCxnSpPr>
        </xdr:nvCxnSpPr>
        <xdr:spPr bwMode="auto">
          <a:xfrm>
            <a:off x="8941883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1" name="l166">
            <a:extLst>
              <a:ext uri="{FF2B5EF4-FFF2-40B4-BE49-F238E27FC236}">
                <a16:creationId xmlns:a16="http://schemas.microsoft.com/office/drawing/2014/main" id="{00000000-0008-0000-0000-0000A9020000}"/>
              </a:ext>
            </a:extLst>
          </xdr:cNvPr>
          <xdr:cNvCxnSpPr>
            <a:cxnSpLocks/>
          </xdr:cNvCxnSpPr>
        </xdr:nvCxnSpPr>
        <xdr:spPr bwMode="auto">
          <a:xfrm>
            <a:off x="9068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4" name="l167">
            <a:extLst>
              <a:ext uri="{FF2B5EF4-FFF2-40B4-BE49-F238E27FC236}">
                <a16:creationId xmlns:a16="http://schemas.microsoft.com/office/drawing/2014/main" id="{00000000-0008-0000-0000-0000AC020000}"/>
              </a:ext>
            </a:extLst>
          </xdr:cNvPr>
          <xdr:cNvCxnSpPr>
            <a:cxnSpLocks/>
          </xdr:cNvCxnSpPr>
        </xdr:nvCxnSpPr>
        <xdr:spPr bwMode="auto">
          <a:xfrm>
            <a:off x="9195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5" name="l168">
            <a:extLst>
              <a:ext uri="{FF2B5EF4-FFF2-40B4-BE49-F238E27FC236}">
                <a16:creationId xmlns:a16="http://schemas.microsoft.com/office/drawing/2014/main" id="{00000000-0008-0000-0000-0000AD020000}"/>
              </a:ext>
            </a:extLst>
          </xdr:cNvPr>
          <xdr:cNvCxnSpPr>
            <a:cxnSpLocks/>
          </xdr:cNvCxnSpPr>
        </xdr:nvCxnSpPr>
        <xdr:spPr bwMode="auto">
          <a:xfrm>
            <a:off x="9322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6" name="l177">
            <a:extLst>
              <a:ext uri="{FF2B5EF4-FFF2-40B4-BE49-F238E27FC236}">
                <a16:creationId xmlns:a16="http://schemas.microsoft.com/office/drawing/2014/main" id="{00000000-0008-0000-0000-0000AE020000}"/>
              </a:ext>
            </a:extLst>
          </xdr:cNvPr>
          <xdr:cNvCxnSpPr>
            <a:cxnSpLocks/>
          </xdr:cNvCxnSpPr>
        </xdr:nvCxnSpPr>
        <xdr:spPr bwMode="auto">
          <a:xfrm>
            <a:off x="842616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7" name="l178">
            <a:extLst>
              <a:ext uri="{FF2B5EF4-FFF2-40B4-BE49-F238E27FC236}">
                <a16:creationId xmlns:a16="http://schemas.microsoft.com/office/drawing/2014/main" id="{00000000-0008-0000-0000-0000AF020000}"/>
              </a:ext>
            </a:extLst>
          </xdr:cNvPr>
          <xdr:cNvCxnSpPr>
            <a:cxnSpLocks/>
          </xdr:cNvCxnSpPr>
        </xdr:nvCxnSpPr>
        <xdr:spPr bwMode="auto">
          <a:xfrm>
            <a:off x="855316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8" name="l179">
            <a:extLst>
              <a:ext uri="{FF2B5EF4-FFF2-40B4-BE49-F238E27FC236}">
                <a16:creationId xmlns:a16="http://schemas.microsoft.com/office/drawing/2014/main" id="{00000000-0008-0000-0000-0000B0020000}"/>
              </a:ext>
            </a:extLst>
          </xdr:cNvPr>
          <xdr:cNvCxnSpPr>
            <a:cxnSpLocks/>
          </xdr:cNvCxnSpPr>
        </xdr:nvCxnSpPr>
        <xdr:spPr bwMode="auto">
          <a:xfrm>
            <a:off x="868016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9" name="l180">
            <a:extLst>
              <a:ext uri="{FF2B5EF4-FFF2-40B4-BE49-F238E27FC236}">
                <a16:creationId xmlns:a16="http://schemas.microsoft.com/office/drawing/2014/main" id="{00000000-0008-0000-0000-0000B1020000}"/>
              </a:ext>
            </a:extLst>
          </xdr:cNvPr>
          <xdr:cNvCxnSpPr>
            <a:cxnSpLocks/>
          </xdr:cNvCxnSpPr>
        </xdr:nvCxnSpPr>
        <xdr:spPr bwMode="auto">
          <a:xfrm>
            <a:off x="8814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0" name="l181">
            <a:extLst>
              <a:ext uri="{FF2B5EF4-FFF2-40B4-BE49-F238E27FC236}">
                <a16:creationId xmlns:a16="http://schemas.microsoft.com/office/drawing/2014/main" id="{00000000-0008-0000-0000-0000B2020000}"/>
              </a:ext>
            </a:extLst>
          </xdr:cNvPr>
          <xdr:cNvCxnSpPr>
            <a:cxnSpLocks/>
          </xdr:cNvCxnSpPr>
        </xdr:nvCxnSpPr>
        <xdr:spPr bwMode="auto">
          <a:xfrm>
            <a:off x="8941883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1" name="l182">
            <a:extLst>
              <a:ext uri="{FF2B5EF4-FFF2-40B4-BE49-F238E27FC236}">
                <a16:creationId xmlns:a16="http://schemas.microsoft.com/office/drawing/2014/main" id="{00000000-0008-0000-0000-0000B3020000}"/>
              </a:ext>
            </a:extLst>
          </xdr:cNvPr>
          <xdr:cNvCxnSpPr>
            <a:cxnSpLocks/>
          </xdr:cNvCxnSpPr>
        </xdr:nvCxnSpPr>
        <xdr:spPr bwMode="auto">
          <a:xfrm>
            <a:off x="9068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2" name="l183">
            <a:extLst>
              <a:ext uri="{FF2B5EF4-FFF2-40B4-BE49-F238E27FC236}">
                <a16:creationId xmlns:a16="http://schemas.microsoft.com/office/drawing/2014/main" id="{00000000-0008-0000-0000-0000B4020000}"/>
              </a:ext>
            </a:extLst>
          </xdr:cNvPr>
          <xdr:cNvCxnSpPr>
            <a:cxnSpLocks/>
          </xdr:cNvCxnSpPr>
        </xdr:nvCxnSpPr>
        <xdr:spPr bwMode="auto">
          <a:xfrm>
            <a:off x="9195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3" name="l184">
            <a:extLst>
              <a:ext uri="{FF2B5EF4-FFF2-40B4-BE49-F238E27FC236}">
                <a16:creationId xmlns:a16="http://schemas.microsoft.com/office/drawing/2014/main" id="{00000000-0008-0000-0000-0000B5020000}"/>
              </a:ext>
            </a:extLst>
          </xdr:cNvPr>
          <xdr:cNvCxnSpPr>
            <a:cxnSpLocks/>
          </xdr:cNvCxnSpPr>
        </xdr:nvCxnSpPr>
        <xdr:spPr bwMode="auto">
          <a:xfrm>
            <a:off x="9322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4" name="l164">
            <a:extLst>
              <a:ext uri="{FF2B5EF4-FFF2-40B4-BE49-F238E27FC236}">
                <a16:creationId xmlns:a16="http://schemas.microsoft.com/office/drawing/2014/main" id="{00000000-0008-0000-0000-0000B6020000}"/>
              </a:ext>
            </a:extLst>
          </xdr:cNvPr>
          <xdr:cNvCxnSpPr>
            <a:cxnSpLocks/>
          </xdr:cNvCxnSpPr>
        </xdr:nvCxnSpPr>
        <xdr:spPr bwMode="auto">
          <a:xfrm>
            <a:off x="9441329" y="897326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5" name="l165">
            <a:extLst>
              <a:ext uri="{FF2B5EF4-FFF2-40B4-BE49-F238E27FC236}">
                <a16:creationId xmlns:a16="http://schemas.microsoft.com/office/drawing/2014/main" id="{00000000-0008-0000-0000-0000B7020000}"/>
              </a:ext>
            </a:extLst>
          </xdr:cNvPr>
          <xdr:cNvCxnSpPr>
            <a:cxnSpLocks/>
          </xdr:cNvCxnSpPr>
        </xdr:nvCxnSpPr>
        <xdr:spPr bwMode="auto">
          <a:xfrm>
            <a:off x="9568329" y="8973264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6" name="l166">
            <a:extLst>
              <a:ext uri="{FF2B5EF4-FFF2-40B4-BE49-F238E27FC236}">
                <a16:creationId xmlns:a16="http://schemas.microsoft.com/office/drawing/2014/main" id="{00000000-0008-0000-0000-0000B8020000}"/>
              </a:ext>
            </a:extLst>
          </xdr:cNvPr>
          <xdr:cNvCxnSpPr>
            <a:cxnSpLocks/>
          </xdr:cNvCxnSpPr>
        </xdr:nvCxnSpPr>
        <xdr:spPr bwMode="auto">
          <a:xfrm>
            <a:off x="9695329" y="897326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9" name="l180">
            <a:extLst>
              <a:ext uri="{FF2B5EF4-FFF2-40B4-BE49-F238E27FC236}">
                <a16:creationId xmlns:a16="http://schemas.microsoft.com/office/drawing/2014/main" id="{00000000-0008-0000-0000-0000BB020000}"/>
              </a:ext>
            </a:extLst>
          </xdr:cNvPr>
          <xdr:cNvCxnSpPr>
            <a:cxnSpLocks/>
          </xdr:cNvCxnSpPr>
        </xdr:nvCxnSpPr>
        <xdr:spPr bwMode="auto">
          <a:xfrm>
            <a:off x="9441329" y="9408875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0" name="l181">
            <a:extLst>
              <a:ext uri="{FF2B5EF4-FFF2-40B4-BE49-F238E27FC236}">
                <a16:creationId xmlns:a16="http://schemas.microsoft.com/office/drawing/2014/main" id="{00000000-0008-0000-0000-0000BC020000}"/>
              </a:ext>
            </a:extLst>
          </xdr:cNvPr>
          <xdr:cNvCxnSpPr>
            <a:cxnSpLocks/>
          </xdr:cNvCxnSpPr>
        </xdr:nvCxnSpPr>
        <xdr:spPr bwMode="auto">
          <a:xfrm>
            <a:off x="9568329" y="9408875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1" name="l182">
            <a:extLst>
              <a:ext uri="{FF2B5EF4-FFF2-40B4-BE49-F238E27FC236}">
                <a16:creationId xmlns:a16="http://schemas.microsoft.com/office/drawing/2014/main" id="{00000000-0008-0000-0000-0000BD020000}"/>
              </a:ext>
            </a:extLst>
          </xdr:cNvPr>
          <xdr:cNvCxnSpPr>
            <a:cxnSpLocks/>
          </xdr:cNvCxnSpPr>
        </xdr:nvCxnSpPr>
        <xdr:spPr bwMode="auto">
          <a:xfrm>
            <a:off x="9695329" y="9408875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1" name="_ent1">
            <a:extLst>
              <a:ext uri="{FF2B5EF4-FFF2-40B4-BE49-F238E27FC236}">
                <a16:creationId xmlns:a16="http://schemas.microsoft.com/office/drawing/2014/main" id="{BFF78D15-27BD-4C2A-8B5B-4C1E7EA2C96F}"/>
              </a:ext>
            </a:extLst>
          </xdr:cNvPr>
          <xdr:cNvSpPr/>
        </xdr:nvSpPr>
        <xdr:spPr>
          <a:xfrm>
            <a:off x="5037386" y="9088387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22" name="_txtEnt1">
            <a:extLst>
              <a:ext uri="{FF2B5EF4-FFF2-40B4-BE49-F238E27FC236}">
                <a16:creationId xmlns:a16="http://schemas.microsoft.com/office/drawing/2014/main" id="{8874781C-EA46-499C-A3D0-A9E3A0623D9E}"/>
              </a:ext>
            </a:extLst>
          </xdr:cNvPr>
          <xdr:cNvSpPr txBox="1"/>
        </xdr:nvSpPr>
        <xdr:spPr>
          <a:xfrm>
            <a:off x="5050722" y="9053325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2</a:t>
            </a:r>
          </a:p>
        </xdr:txBody>
      </xdr:sp>
      <xdr:sp macro="" textlink="">
        <xdr:nvSpPr>
          <xdr:cNvPr id="823" name="_ent1">
            <a:extLst>
              <a:ext uri="{FF2B5EF4-FFF2-40B4-BE49-F238E27FC236}">
                <a16:creationId xmlns:a16="http://schemas.microsoft.com/office/drawing/2014/main" id="{46F1C2AA-A48D-44D2-B810-DA88F621988E}"/>
              </a:ext>
            </a:extLst>
          </xdr:cNvPr>
          <xdr:cNvSpPr/>
        </xdr:nvSpPr>
        <xdr:spPr>
          <a:xfrm>
            <a:off x="7142785" y="9080528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24" name="_txtEnt1">
            <a:extLst>
              <a:ext uri="{FF2B5EF4-FFF2-40B4-BE49-F238E27FC236}">
                <a16:creationId xmlns:a16="http://schemas.microsoft.com/office/drawing/2014/main" id="{BF5320DF-1B25-49BD-97D4-A5E9BB9FDB49}"/>
              </a:ext>
            </a:extLst>
          </xdr:cNvPr>
          <xdr:cNvSpPr txBox="1"/>
        </xdr:nvSpPr>
        <xdr:spPr>
          <a:xfrm>
            <a:off x="7156121" y="9045466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3</a:t>
            </a:r>
          </a:p>
        </xdr:txBody>
      </xdr:sp>
      <xdr:sp macro="" textlink="">
        <xdr:nvSpPr>
          <xdr:cNvPr id="825" name="_ent1">
            <a:extLst>
              <a:ext uri="{FF2B5EF4-FFF2-40B4-BE49-F238E27FC236}">
                <a16:creationId xmlns:a16="http://schemas.microsoft.com/office/drawing/2014/main" id="{F1B49CBB-8774-4D99-83C0-2BFB69D42D47}"/>
              </a:ext>
            </a:extLst>
          </xdr:cNvPr>
          <xdr:cNvSpPr/>
        </xdr:nvSpPr>
        <xdr:spPr>
          <a:xfrm>
            <a:off x="9334499" y="9090357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26" name="_txtEnt1">
            <a:extLst>
              <a:ext uri="{FF2B5EF4-FFF2-40B4-BE49-F238E27FC236}">
                <a16:creationId xmlns:a16="http://schemas.microsoft.com/office/drawing/2014/main" id="{A26AA388-1AD9-4A7A-8869-CEAE681BCF7C}"/>
              </a:ext>
            </a:extLst>
          </xdr:cNvPr>
          <xdr:cNvSpPr txBox="1"/>
        </xdr:nvSpPr>
        <xdr:spPr>
          <a:xfrm>
            <a:off x="9347835" y="9055295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4</a:t>
            </a:r>
          </a:p>
        </xdr:txBody>
      </xdr:sp>
      <xdr:cxnSp macro="">
        <xdr:nvCxnSpPr>
          <xdr:cNvPr id="831" name="l154">
            <a:extLst>
              <a:ext uri="{FF2B5EF4-FFF2-40B4-BE49-F238E27FC236}">
                <a16:creationId xmlns:a16="http://schemas.microsoft.com/office/drawing/2014/main" id="{C089648B-D14F-4C1B-8BDF-62355BBBEF72}"/>
              </a:ext>
            </a:extLst>
          </xdr:cNvPr>
          <xdr:cNvCxnSpPr>
            <a:cxnSpLocks/>
          </xdr:cNvCxnSpPr>
        </xdr:nvCxnSpPr>
        <xdr:spPr bwMode="auto">
          <a:xfrm>
            <a:off x="2918347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2" name="l155">
            <a:extLst>
              <a:ext uri="{FF2B5EF4-FFF2-40B4-BE49-F238E27FC236}">
                <a16:creationId xmlns:a16="http://schemas.microsoft.com/office/drawing/2014/main" id="{F1C88DA2-C7DE-4841-9B4D-5FE4BF305627}"/>
              </a:ext>
            </a:extLst>
          </xdr:cNvPr>
          <xdr:cNvCxnSpPr>
            <a:cxnSpLocks/>
          </xdr:cNvCxnSpPr>
        </xdr:nvCxnSpPr>
        <xdr:spPr bwMode="auto">
          <a:xfrm>
            <a:off x="3045347" y="8978503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3" name="l157">
            <a:extLst>
              <a:ext uri="{FF2B5EF4-FFF2-40B4-BE49-F238E27FC236}">
                <a16:creationId xmlns:a16="http://schemas.microsoft.com/office/drawing/2014/main" id="{ED49488E-8E9D-4645-BB56-97AB403EA858}"/>
              </a:ext>
            </a:extLst>
          </xdr:cNvPr>
          <xdr:cNvCxnSpPr>
            <a:cxnSpLocks/>
          </xdr:cNvCxnSpPr>
        </xdr:nvCxnSpPr>
        <xdr:spPr bwMode="auto">
          <a:xfrm>
            <a:off x="3303488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4" name="l158">
            <a:extLst>
              <a:ext uri="{FF2B5EF4-FFF2-40B4-BE49-F238E27FC236}">
                <a16:creationId xmlns:a16="http://schemas.microsoft.com/office/drawing/2014/main" id="{7987DC0D-EB89-4BD2-94C9-FF387D27F9A2}"/>
              </a:ext>
            </a:extLst>
          </xdr:cNvPr>
          <xdr:cNvCxnSpPr>
            <a:cxnSpLocks/>
          </xdr:cNvCxnSpPr>
        </xdr:nvCxnSpPr>
        <xdr:spPr bwMode="auto">
          <a:xfrm>
            <a:off x="3430488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5" name="l159">
            <a:extLst>
              <a:ext uri="{FF2B5EF4-FFF2-40B4-BE49-F238E27FC236}">
                <a16:creationId xmlns:a16="http://schemas.microsoft.com/office/drawing/2014/main" id="{2388A621-56E0-446F-B616-C6D96D387530}"/>
              </a:ext>
            </a:extLst>
          </xdr:cNvPr>
          <xdr:cNvCxnSpPr>
            <a:cxnSpLocks/>
          </xdr:cNvCxnSpPr>
        </xdr:nvCxnSpPr>
        <xdr:spPr bwMode="auto">
          <a:xfrm>
            <a:off x="3557488" y="8978503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6" name="l160">
            <a:extLst>
              <a:ext uri="{FF2B5EF4-FFF2-40B4-BE49-F238E27FC236}">
                <a16:creationId xmlns:a16="http://schemas.microsoft.com/office/drawing/2014/main" id="{50A1B038-546E-41E2-AE5F-10C762CD3631}"/>
              </a:ext>
            </a:extLst>
          </xdr:cNvPr>
          <xdr:cNvCxnSpPr>
            <a:cxnSpLocks/>
          </xdr:cNvCxnSpPr>
        </xdr:nvCxnSpPr>
        <xdr:spPr bwMode="auto">
          <a:xfrm>
            <a:off x="3684488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7" name="l170">
            <a:extLst>
              <a:ext uri="{FF2B5EF4-FFF2-40B4-BE49-F238E27FC236}">
                <a16:creationId xmlns:a16="http://schemas.microsoft.com/office/drawing/2014/main" id="{ECE137C6-057B-4566-9C25-0C3F29A2BE57}"/>
              </a:ext>
            </a:extLst>
          </xdr:cNvPr>
          <xdr:cNvCxnSpPr>
            <a:cxnSpLocks/>
          </xdr:cNvCxnSpPr>
        </xdr:nvCxnSpPr>
        <xdr:spPr bwMode="auto">
          <a:xfrm>
            <a:off x="2918347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8" name="l171">
            <a:extLst>
              <a:ext uri="{FF2B5EF4-FFF2-40B4-BE49-F238E27FC236}">
                <a16:creationId xmlns:a16="http://schemas.microsoft.com/office/drawing/2014/main" id="{BD4DEF09-9839-4319-8CBC-63D1E1E8C3D8}"/>
              </a:ext>
            </a:extLst>
          </xdr:cNvPr>
          <xdr:cNvCxnSpPr>
            <a:cxnSpLocks/>
          </xdr:cNvCxnSpPr>
        </xdr:nvCxnSpPr>
        <xdr:spPr bwMode="auto">
          <a:xfrm>
            <a:off x="3045347" y="9414114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9" name="l172">
            <a:extLst>
              <a:ext uri="{FF2B5EF4-FFF2-40B4-BE49-F238E27FC236}">
                <a16:creationId xmlns:a16="http://schemas.microsoft.com/office/drawing/2014/main" id="{F39009FB-9FB3-4E24-8E24-24F77C4C6BEF}"/>
              </a:ext>
            </a:extLst>
          </xdr:cNvPr>
          <xdr:cNvCxnSpPr>
            <a:cxnSpLocks/>
          </xdr:cNvCxnSpPr>
        </xdr:nvCxnSpPr>
        <xdr:spPr bwMode="auto">
          <a:xfrm>
            <a:off x="3172347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0" name="l173">
            <a:extLst>
              <a:ext uri="{FF2B5EF4-FFF2-40B4-BE49-F238E27FC236}">
                <a16:creationId xmlns:a16="http://schemas.microsoft.com/office/drawing/2014/main" id="{09E3A00E-01FC-4E2D-9D13-1968E072C586}"/>
              </a:ext>
            </a:extLst>
          </xdr:cNvPr>
          <xdr:cNvCxnSpPr>
            <a:cxnSpLocks/>
          </xdr:cNvCxnSpPr>
        </xdr:nvCxnSpPr>
        <xdr:spPr bwMode="auto">
          <a:xfrm>
            <a:off x="3303488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" name="l174">
            <a:extLst>
              <a:ext uri="{FF2B5EF4-FFF2-40B4-BE49-F238E27FC236}">
                <a16:creationId xmlns:a16="http://schemas.microsoft.com/office/drawing/2014/main" id="{BC3E340F-EFD8-4099-B9F9-FA19A7DDAA04}"/>
              </a:ext>
            </a:extLst>
          </xdr:cNvPr>
          <xdr:cNvCxnSpPr>
            <a:cxnSpLocks/>
          </xdr:cNvCxnSpPr>
        </xdr:nvCxnSpPr>
        <xdr:spPr bwMode="auto">
          <a:xfrm>
            <a:off x="3430488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2" name="l175">
            <a:extLst>
              <a:ext uri="{FF2B5EF4-FFF2-40B4-BE49-F238E27FC236}">
                <a16:creationId xmlns:a16="http://schemas.microsoft.com/office/drawing/2014/main" id="{EA1CBA67-9D91-49FD-B517-C30F02CB4E6E}"/>
              </a:ext>
            </a:extLst>
          </xdr:cNvPr>
          <xdr:cNvCxnSpPr>
            <a:cxnSpLocks/>
          </xdr:cNvCxnSpPr>
        </xdr:nvCxnSpPr>
        <xdr:spPr bwMode="auto">
          <a:xfrm>
            <a:off x="3557488" y="9414114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3" name="l176">
            <a:extLst>
              <a:ext uri="{FF2B5EF4-FFF2-40B4-BE49-F238E27FC236}">
                <a16:creationId xmlns:a16="http://schemas.microsoft.com/office/drawing/2014/main" id="{9D0E9C3C-C4FE-45E9-8FF8-2817F30EE5F8}"/>
              </a:ext>
            </a:extLst>
          </xdr:cNvPr>
          <xdr:cNvCxnSpPr>
            <a:cxnSpLocks/>
          </xdr:cNvCxnSpPr>
        </xdr:nvCxnSpPr>
        <xdr:spPr bwMode="auto">
          <a:xfrm>
            <a:off x="3684488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4" name="l317">
            <a:extLst>
              <a:ext uri="{FF2B5EF4-FFF2-40B4-BE49-F238E27FC236}">
                <a16:creationId xmlns:a16="http://schemas.microsoft.com/office/drawing/2014/main" id="{5C571B98-73B1-4D66-9FA4-3F235D01C609}"/>
              </a:ext>
            </a:extLst>
          </xdr:cNvPr>
          <xdr:cNvCxnSpPr>
            <a:cxnSpLocks/>
          </xdr:cNvCxnSpPr>
        </xdr:nvCxnSpPr>
        <xdr:spPr bwMode="auto">
          <a:xfrm>
            <a:off x="3172347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5" name="l154">
            <a:extLst>
              <a:ext uri="{FF2B5EF4-FFF2-40B4-BE49-F238E27FC236}">
                <a16:creationId xmlns:a16="http://schemas.microsoft.com/office/drawing/2014/main" id="{50C6CEB8-8B4B-4AAD-B91E-2AD214AB9395}"/>
              </a:ext>
            </a:extLst>
          </xdr:cNvPr>
          <xdr:cNvCxnSpPr>
            <a:cxnSpLocks/>
          </xdr:cNvCxnSpPr>
        </xdr:nvCxnSpPr>
        <xdr:spPr bwMode="auto">
          <a:xfrm>
            <a:off x="2686674" y="8980347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6" name="l155">
            <a:extLst>
              <a:ext uri="{FF2B5EF4-FFF2-40B4-BE49-F238E27FC236}">
                <a16:creationId xmlns:a16="http://schemas.microsoft.com/office/drawing/2014/main" id="{2C0A23E3-FAA4-49BD-8646-4AD2665A4A0B}"/>
              </a:ext>
            </a:extLst>
          </xdr:cNvPr>
          <xdr:cNvCxnSpPr>
            <a:cxnSpLocks/>
          </xdr:cNvCxnSpPr>
        </xdr:nvCxnSpPr>
        <xdr:spPr bwMode="auto">
          <a:xfrm>
            <a:off x="2813674" y="8980347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7" name="l170">
            <a:extLst>
              <a:ext uri="{FF2B5EF4-FFF2-40B4-BE49-F238E27FC236}">
                <a16:creationId xmlns:a16="http://schemas.microsoft.com/office/drawing/2014/main" id="{2F67B871-D03D-420E-8A0F-E420471BFA4C}"/>
              </a:ext>
            </a:extLst>
          </xdr:cNvPr>
          <xdr:cNvCxnSpPr>
            <a:cxnSpLocks/>
          </xdr:cNvCxnSpPr>
        </xdr:nvCxnSpPr>
        <xdr:spPr bwMode="auto">
          <a:xfrm>
            <a:off x="2686674" y="9415958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8" name="l171">
            <a:extLst>
              <a:ext uri="{FF2B5EF4-FFF2-40B4-BE49-F238E27FC236}">
                <a16:creationId xmlns:a16="http://schemas.microsoft.com/office/drawing/2014/main" id="{49B22F0F-282A-4EF8-B8F6-052BE122792E}"/>
              </a:ext>
            </a:extLst>
          </xdr:cNvPr>
          <xdr:cNvCxnSpPr>
            <a:cxnSpLocks/>
          </xdr:cNvCxnSpPr>
        </xdr:nvCxnSpPr>
        <xdr:spPr bwMode="auto">
          <a:xfrm>
            <a:off x="2813674" y="9415958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659858</xdr:colOff>
      <xdr:row>24</xdr:row>
      <xdr:rowOff>131138</xdr:rowOff>
    </xdr:from>
    <xdr:to>
      <xdr:col>17</xdr:col>
      <xdr:colOff>322704</xdr:colOff>
      <xdr:row>40</xdr:row>
      <xdr:rowOff>98881</xdr:rowOff>
    </xdr:to>
    <xdr:grpSp>
      <xdr:nvGrpSpPr>
        <xdr:cNvPr id="67" name="Agrupar 66">
          <a:extLst>
            <a:ext uri="{FF2B5EF4-FFF2-40B4-BE49-F238E27FC236}">
              <a16:creationId xmlns:a16="http://schemas.microsoft.com/office/drawing/2014/main" id="{4D5E5F9B-8D25-439A-8EB9-CC97A2DE04F4}"/>
            </a:ext>
          </a:extLst>
        </xdr:cNvPr>
        <xdr:cNvGrpSpPr/>
      </xdr:nvGrpSpPr>
      <xdr:grpSpPr>
        <a:xfrm>
          <a:off x="11695251" y="4703138"/>
          <a:ext cx="1948846" cy="3015743"/>
          <a:chOff x="446844" y="4780824"/>
          <a:chExt cx="1948846" cy="3015743"/>
        </a:xfrm>
      </xdr:grpSpPr>
      <xdr:sp macro="" textlink="">
        <xdr:nvSpPr>
          <xdr:cNvPr id="68" name="CaixaDeTexto 67">
            <a:extLst>
              <a:ext uri="{FF2B5EF4-FFF2-40B4-BE49-F238E27FC236}">
                <a16:creationId xmlns:a16="http://schemas.microsoft.com/office/drawing/2014/main" id="{555F64FE-9CB9-2442-41DB-55513832CCAD}"/>
              </a:ext>
            </a:extLst>
          </xdr:cNvPr>
          <xdr:cNvSpPr txBox="1"/>
        </xdr:nvSpPr>
        <xdr:spPr bwMode="auto">
          <a:xfrm>
            <a:off x="446844" y="5926886"/>
            <a:ext cx="800205" cy="6718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r>
              <a:rPr lang="pt-BR" sz="1100" b="0"/>
              <a:t>Proteções do inversor</a:t>
            </a:r>
          </a:p>
        </xdr:txBody>
      </xdr:sp>
      <xdr:grpSp>
        <xdr:nvGrpSpPr>
          <xdr:cNvPr id="69" name="Agrupar 68">
            <a:extLst>
              <a:ext uri="{FF2B5EF4-FFF2-40B4-BE49-F238E27FC236}">
                <a16:creationId xmlns:a16="http://schemas.microsoft.com/office/drawing/2014/main" id="{DB05C962-3408-5F01-1189-ED861DA7220E}"/>
              </a:ext>
            </a:extLst>
          </xdr:cNvPr>
          <xdr:cNvGrpSpPr/>
        </xdr:nvGrpSpPr>
        <xdr:grpSpPr>
          <a:xfrm>
            <a:off x="1357592" y="4780824"/>
            <a:ext cx="1038098" cy="3015743"/>
            <a:chOff x="1693037" y="5146294"/>
            <a:chExt cx="1038098" cy="3015743"/>
          </a:xfrm>
        </xdr:grpSpPr>
        <xdr:cxnSp macro="">
          <xdr:nvCxnSpPr>
            <xdr:cNvPr id="70" name="l274">
              <a:extLst>
                <a:ext uri="{FF2B5EF4-FFF2-40B4-BE49-F238E27FC236}">
                  <a16:creationId xmlns:a16="http://schemas.microsoft.com/office/drawing/2014/main" id="{CEE58775-5FFD-00FB-56F7-528572FFC885}"/>
                </a:ext>
              </a:extLst>
            </xdr:cNvPr>
            <xdr:cNvCxnSpPr>
              <a:cxnSpLocks/>
            </xdr:cNvCxnSpPr>
          </xdr:nvCxnSpPr>
          <xdr:spPr bwMode="auto">
            <a:xfrm>
              <a:off x="1693236" y="5173726"/>
              <a:ext cx="0" cy="101600"/>
            </a:xfrm>
            <a:prstGeom prst="straightConnector1">
              <a:avLst/>
            </a:prstGeom>
            <a:ln w="12700" cap="flat" cmpd="sng" algn="ctr">
              <a:solidFill>
                <a:schemeClr val="dk1">
                  <a:lumMod val="100000"/>
                </a:schemeClr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71" name="Agrupar 70">
              <a:extLst>
                <a:ext uri="{FF2B5EF4-FFF2-40B4-BE49-F238E27FC236}">
                  <a16:creationId xmlns:a16="http://schemas.microsoft.com/office/drawing/2014/main" id="{177E6D5B-80BE-472C-B65B-B16E646F5C56}"/>
                </a:ext>
              </a:extLst>
            </xdr:cNvPr>
            <xdr:cNvGrpSpPr/>
          </xdr:nvGrpSpPr>
          <xdr:grpSpPr>
            <a:xfrm>
              <a:off x="1693037" y="5146294"/>
              <a:ext cx="1038098" cy="3015743"/>
              <a:chOff x="1426337" y="11168722"/>
              <a:chExt cx="1038098" cy="3026253"/>
            </a:xfrm>
          </xdr:grpSpPr>
          <xdr:cxnSp macro="">
            <xdr:nvCxnSpPr>
              <xdr:cNvPr id="72" name="l235">
                <a:extLst>
                  <a:ext uri="{FF2B5EF4-FFF2-40B4-BE49-F238E27FC236}">
                    <a16:creationId xmlns:a16="http://schemas.microsoft.com/office/drawing/2014/main" id="{984D4F0F-B0F1-7E81-3274-768793182F4D}"/>
                  </a:ext>
                </a:extLst>
              </xdr:cNvPr>
              <xdr:cNvCxnSpPr>
                <a:cxnSpLocks/>
              </xdr:cNvCxnSpPr>
            </xdr:nvCxnSpPr>
            <xdr:spPr bwMode="auto">
              <a:xfrm>
                <a:off x="2098548" y="12596329"/>
                <a:ext cx="365887" cy="0"/>
              </a:xfrm>
              <a:prstGeom prst="straightConnector1">
                <a:avLst/>
              </a:prstGeom>
              <a:ln w="12700" cap="flat" cmpd="sng" algn="ctr">
                <a:solidFill>
                  <a:schemeClr val="dk1">
                    <a:lumMod val="100000"/>
                  </a:scheme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3" name="l237">
                <a:extLst>
                  <a:ext uri="{FF2B5EF4-FFF2-40B4-BE49-F238E27FC236}">
                    <a16:creationId xmlns:a16="http://schemas.microsoft.com/office/drawing/2014/main" id="{74596E76-E798-8BA7-1282-4D47D14E8983}"/>
                  </a:ext>
                </a:extLst>
              </xdr:cNvPr>
              <xdr:cNvCxnSpPr>
                <a:cxnSpLocks/>
              </xdr:cNvCxnSpPr>
            </xdr:nvCxnSpPr>
            <xdr:spPr bwMode="auto">
              <a:xfrm>
                <a:off x="2098548" y="13740313"/>
                <a:ext cx="365887" cy="0"/>
              </a:xfrm>
              <a:prstGeom prst="straightConnector1">
                <a:avLst/>
              </a:prstGeom>
              <a:ln w="12700" cap="flat" cmpd="sng" algn="ctr">
                <a:solidFill>
                  <a:schemeClr val="dk1">
                    <a:lumMod val="100000"/>
                  </a:scheme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74" name="Agrupar 73">
                <a:extLst>
                  <a:ext uri="{FF2B5EF4-FFF2-40B4-BE49-F238E27FC236}">
                    <a16:creationId xmlns:a16="http://schemas.microsoft.com/office/drawing/2014/main" id="{9D70B856-F86E-AB44-201B-72C310359109}"/>
                  </a:ext>
                </a:extLst>
              </xdr:cNvPr>
              <xdr:cNvGrpSpPr/>
            </xdr:nvGrpSpPr>
            <xdr:grpSpPr>
              <a:xfrm>
                <a:off x="1426337" y="11168722"/>
                <a:ext cx="1038098" cy="3026253"/>
                <a:chOff x="1426337" y="11166905"/>
                <a:chExt cx="1038098" cy="3027092"/>
              </a:xfrm>
            </xdr:grpSpPr>
            <xdr:cxnSp macro="">
              <xdr:nvCxnSpPr>
                <xdr:cNvPr id="75" name="l233">
                  <a:extLst>
                    <a:ext uri="{FF2B5EF4-FFF2-40B4-BE49-F238E27FC236}">
                      <a16:creationId xmlns:a16="http://schemas.microsoft.com/office/drawing/2014/main" id="{5F26EFD0-8FB1-54D7-51BF-7E11CB29E50F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081403" y="11451512"/>
                  <a:ext cx="365887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6" name="l234">
                  <a:extLst>
                    <a:ext uri="{FF2B5EF4-FFF2-40B4-BE49-F238E27FC236}">
                      <a16:creationId xmlns:a16="http://schemas.microsoft.com/office/drawing/2014/main" id="{70DCA050-1ABE-CB44-9BF5-64566CA847CA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098548" y="12023012"/>
                  <a:ext cx="365887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7" name="l236">
                  <a:extLst>
                    <a:ext uri="{FF2B5EF4-FFF2-40B4-BE49-F238E27FC236}">
                      <a16:creationId xmlns:a16="http://schemas.microsoft.com/office/drawing/2014/main" id="{85C46F88-9F80-A1B0-1CF5-E063DF6202C4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098548" y="13166012"/>
                  <a:ext cx="365887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8" name="aa">
                  <a:extLst>
                    <a:ext uri="{FF2B5EF4-FFF2-40B4-BE49-F238E27FC236}">
                      <a16:creationId xmlns:a16="http://schemas.microsoft.com/office/drawing/2014/main" id="{DD91B1A5-55F8-E996-ACBE-B4E5BCB8BD6F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446591" y="11442445"/>
                  <a:ext cx="1334" cy="2307695"/>
                </a:xfrm>
                <a:prstGeom prst="line">
                  <a:avLst/>
                </a:prstGeom>
                <a:ln w="158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79" name="Elipse 78">
                  <a:extLst>
                    <a:ext uri="{FF2B5EF4-FFF2-40B4-BE49-F238E27FC236}">
                      <a16:creationId xmlns:a16="http://schemas.microsoft.com/office/drawing/2014/main" id="{EAEDA2C2-2C3C-286C-8E43-CB862F67C667}"/>
                    </a:ext>
                  </a:extLst>
                </xdr:cNvPr>
                <xdr:cNvSpPr/>
              </xdr:nvSpPr>
              <xdr:spPr bwMode="auto">
                <a:xfrm rot="10800000" flipV="1">
                  <a:off x="1535427" y="11211736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80" name="Elipse 79">
                  <a:extLst>
                    <a:ext uri="{FF2B5EF4-FFF2-40B4-BE49-F238E27FC236}">
                      <a16:creationId xmlns:a16="http://schemas.microsoft.com/office/drawing/2014/main" id="{91322C08-CC76-8F95-0F79-B77CE07ACA0C}"/>
                    </a:ext>
                  </a:extLst>
                </xdr:cNvPr>
                <xdr:cNvSpPr/>
              </xdr:nvSpPr>
              <xdr:spPr bwMode="auto">
                <a:xfrm rot="10800000" flipV="1">
                  <a:off x="1535427" y="11773711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81" name="Elipse 80">
                  <a:extLst>
                    <a:ext uri="{FF2B5EF4-FFF2-40B4-BE49-F238E27FC236}">
                      <a16:creationId xmlns:a16="http://schemas.microsoft.com/office/drawing/2014/main" id="{7ECBF7D9-F08D-4B48-EF34-164C8CCBB0C3}"/>
                    </a:ext>
                  </a:extLst>
                </xdr:cNvPr>
                <xdr:cNvSpPr/>
              </xdr:nvSpPr>
              <xdr:spPr bwMode="auto">
                <a:xfrm rot="10800000" flipV="1">
                  <a:off x="1525902" y="12364261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82" name="Elipse 81">
                  <a:extLst>
                    <a:ext uri="{FF2B5EF4-FFF2-40B4-BE49-F238E27FC236}">
                      <a16:creationId xmlns:a16="http://schemas.microsoft.com/office/drawing/2014/main" id="{BB5348A0-CC4D-FAC0-76AA-824BC2593F35}"/>
                    </a:ext>
                  </a:extLst>
                </xdr:cNvPr>
                <xdr:cNvSpPr/>
              </xdr:nvSpPr>
              <xdr:spPr bwMode="auto">
                <a:xfrm rot="10800000" flipV="1">
                  <a:off x="1544952" y="12916711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83" name="Elipse 82">
                  <a:extLst>
                    <a:ext uri="{FF2B5EF4-FFF2-40B4-BE49-F238E27FC236}">
                      <a16:creationId xmlns:a16="http://schemas.microsoft.com/office/drawing/2014/main" id="{14EB0773-CEDA-BDB8-CBC8-8DC1417253A6}"/>
                    </a:ext>
                  </a:extLst>
                </xdr:cNvPr>
                <xdr:cNvSpPr/>
              </xdr:nvSpPr>
              <xdr:spPr bwMode="auto">
                <a:xfrm rot="10800000" flipV="1">
                  <a:off x="1535427" y="13497735"/>
                  <a:ext cx="542927" cy="497125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cxnSp macro="">
              <xdr:nvCxnSpPr>
                <xdr:cNvPr id="84" name="l262">
                  <a:extLst>
                    <a:ext uri="{FF2B5EF4-FFF2-40B4-BE49-F238E27FC236}">
                      <a16:creationId xmlns:a16="http://schemas.microsoft.com/office/drawing/2014/main" id="{A8C77768-576F-6AB2-5FF2-6ACF5C6D8404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166905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5" name="l263">
                  <a:extLst>
                    <a:ext uri="{FF2B5EF4-FFF2-40B4-BE49-F238E27FC236}">
                      <a16:creationId xmlns:a16="http://schemas.microsoft.com/office/drawing/2014/main" id="{672F63E7-971A-94C8-D776-94B1E7591E84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616837" y="11166905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6" name="l264">
                  <a:extLst>
                    <a:ext uri="{FF2B5EF4-FFF2-40B4-BE49-F238E27FC236}">
                      <a16:creationId xmlns:a16="http://schemas.microsoft.com/office/drawing/2014/main" id="{33E91444-E98D-710D-6E51-EFCA1E9585D1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807337" y="11166905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7" name="l265">
                  <a:extLst>
                    <a:ext uri="{FF2B5EF4-FFF2-40B4-BE49-F238E27FC236}">
                      <a16:creationId xmlns:a16="http://schemas.microsoft.com/office/drawing/2014/main" id="{6FF72DBB-5E76-0CBD-4CC6-8E6161FCD1BC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997837" y="11166905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8" name="l266">
                  <a:extLst>
                    <a:ext uri="{FF2B5EF4-FFF2-40B4-BE49-F238E27FC236}">
                      <a16:creationId xmlns:a16="http://schemas.microsoft.com/office/drawing/2014/main" id="{425B53BA-0E1E-3812-59C4-C14E75BAFC9C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188337" y="11166905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9" name="l268">
                  <a:extLst>
                    <a:ext uri="{FF2B5EF4-FFF2-40B4-BE49-F238E27FC236}">
                      <a16:creationId xmlns:a16="http://schemas.microsoft.com/office/drawing/2014/main" id="{DC6AEB3A-A5E9-AC9B-FA6F-A033157D210D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4193997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0" name="l269">
                  <a:extLst>
                    <a:ext uri="{FF2B5EF4-FFF2-40B4-BE49-F238E27FC236}">
                      <a16:creationId xmlns:a16="http://schemas.microsoft.com/office/drawing/2014/main" id="{423DAFA6-2633-938D-97E2-D0994E4B8631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616837" y="14193997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1" name="l270">
                  <a:extLst>
                    <a:ext uri="{FF2B5EF4-FFF2-40B4-BE49-F238E27FC236}">
                      <a16:creationId xmlns:a16="http://schemas.microsoft.com/office/drawing/2014/main" id="{608784AC-52F2-327D-BDEC-F631E6FC7A25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807337" y="14193997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2" name="l271">
                  <a:extLst>
                    <a:ext uri="{FF2B5EF4-FFF2-40B4-BE49-F238E27FC236}">
                      <a16:creationId xmlns:a16="http://schemas.microsoft.com/office/drawing/2014/main" id="{48275CC9-E73A-DA2F-6014-4D4444DEA7D9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997837" y="14193997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3" name="l272">
                  <a:extLst>
                    <a:ext uri="{FF2B5EF4-FFF2-40B4-BE49-F238E27FC236}">
                      <a16:creationId xmlns:a16="http://schemas.microsoft.com/office/drawing/2014/main" id="{402410DF-31AA-4C88-A47F-4A6F082E3873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188337" y="14193997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4" name="l275">
                  <a:extLst>
                    <a:ext uri="{FF2B5EF4-FFF2-40B4-BE49-F238E27FC236}">
                      <a16:creationId xmlns:a16="http://schemas.microsoft.com/office/drawing/2014/main" id="{28CB75B1-6F28-3241-E4DE-94B9A2A2776A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357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5" name="l276">
                  <a:extLst>
                    <a:ext uri="{FF2B5EF4-FFF2-40B4-BE49-F238E27FC236}">
                      <a16:creationId xmlns:a16="http://schemas.microsoft.com/office/drawing/2014/main" id="{2D6E3791-9F74-79D3-73FD-CDD53FAE7C1A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547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6" name="l277">
                  <a:extLst>
                    <a:ext uri="{FF2B5EF4-FFF2-40B4-BE49-F238E27FC236}">
                      <a16:creationId xmlns:a16="http://schemas.microsoft.com/office/drawing/2014/main" id="{198E2CB2-3911-6940-9CFF-A4383E321B6C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738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7" name="l278">
                  <a:extLst>
                    <a:ext uri="{FF2B5EF4-FFF2-40B4-BE49-F238E27FC236}">
                      <a16:creationId xmlns:a16="http://schemas.microsoft.com/office/drawing/2014/main" id="{9361CB3F-C10D-9618-3CBA-A10BB4EE3B64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928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8" name="l279">
                  <a:extLst>
                    <a:ext uri="{FF2B5EF4-FFF2-40B4-BE49-F238E27FC236}">
                      <a16:creationId xmlns:a16="http://schemas.microsoft.com/office/drawing/2014/main" id="{F53C9643-49B1-F33C-8EDF-996929662EE8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119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9" name="l280">
                  <a:extLst>
                    <a:ext uri="{FF2B5EF4-FFF2-40B4-BE49-F238E27FC236}">
                      <a16:creationId xmlns:a16="http://schemas.microsoft.com/office/drawing/2014/main" id="{2288783F-9B2F-5C31-741F-72A32A52E6B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309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0" name="l281">
                  <a:extLst>
                    <a:ext uri="{FF2B5EF4-FFF2-40B4-BE49-F238E27FC236}">
                      <a16:creationId xmlns:a16="http://schemas.microsoft.com/office/drawing/2014/main" id="{2CA0E6DC-4087-B108-CBE7-221422DCF8B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500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1" name="l282">
                  <a:extLst>
                    <a:ext uri="{FF2B5EF4-FFF2-40B4-BE49-F238E27FC236}">
                      <a16:creationId xmlns:a16="http://schemas.microsoft.com/office/drawing/2014/main" id="{69561C31-E75E-1CE0-3EC1-B2283F57B2E7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690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2" name="l283">
                  <a:extLst>
                    <a:ext uri="{FF2B5EF4-FFF2-40B4-BE49-F238E27FC236}">
                      <a16:creationId xmlns:a16="http://schemas.microsoft.com/office/drawing/2014/main" id="{09BA5BC0-2EE4-F5D3-8902-E8B0080FCFDE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881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3" name="l284">
                  <a:extLst>
                    <a:ext uri="{FF2B5EF4-FFF2-40B4-BE49-F238E27FC236}">
                      <a16:creationId xmlns:a16="http://schemas.microsoft.com/office/drawing/2014/main" id="{19D1BB03-FD39-1EBA-50FE-C0F861CF942A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071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4" name="l285">
                  <a:extLst>
                    <a:ext uri="{FF2B5EF4-FFF2-40B4-BE49-F238E27FC236}">
                      <a16:creationId xmlns:a16="http://schemas.microsoft.com/office/drawing/2014/main" id="{311B61C5-5EF6-144D-7693-507703909578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262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5" name="l286">
                  <a:extLst>
                    <a:ext uri="{FF2B5EF4-FFF2-40B4-BE49-F238E27FC236}">
                      <a16:creationId xmlns:a16="http://schemas.microsoft.com/office/drawing/2014/main" id="{3E5F9581-85EF-9875-EF3F-68126121FE14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452905"/>
                  <a:ext cx="0" cy="103424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6" name="l287">
                  <a:extLst>
                    <a:ext uri="{FF2B5EF4-FFF2-40B4-BE49-F238E27FC236}">
                      <a16:creationId xmlns:a16="http://schemas.microsoft.com/office/drawing/2014/main" id="{ED8BB358-D4B9-AD21-DAC6-9DB8A875A6EA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645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7" name="l288">
                  <a:extLst>
                    <a:ext uri="{FF2B5EF4-FFF2-40B4-BE49-F238E27FC236}">
                      <a16:creationId xmlns:a16="http://schemas.microsoft.com/office/drawing/2014/main" id="{08FC6709-DF57-859A-31B8-AB881E738E0E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8357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8" name="l289">
                  <a:extLst>
                    <a:ext uri="{FF2B5EF4-FFF2-40B4-BE49-F238E27FC236}">
                      <a16:creationId xmlns:a16="http://schemas.microsoft.com/office/drawing/2014/main" id="{8EFBEC61-AE68-C9DD-1AF6-A2A8CAC9B1A9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4026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9" name="l297">
                  <a:extLst>
                    <a:ext uri="{FF2B5EF4-FFF2-40B4-BE49-F238E27FC236}">
                      <a16:creationId xmlns:a16="http://schemas.microsoft.com/office/drawing/2014/main" id="{B13CD769-5306-EC7D-3263-053530DA18B7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166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0" name="l298">
                  <a:extLst>
                    <a:ext uri="{FF2B5EF4-FFF2-40B4-BE49-F238E27FC236}">
                      <a16:creationId xmlns:a16="http://schemas.microsoft.com/office/drawing/2014/main" id="{97D673B5-80EB-7918-90FE-CE7D97CABA31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357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1" name="l299">
                  <a:extLst>
                    <a:ext uri="{FF2B5EF4-FFF2-40B4-BE49-F238E27FC236}">
                      <a16:creationId xmlns:a16="http://schemas.microsoft.com/office/drawing/2014/main" id="{C48A8106-A78F-EC15-E908-220DC4EF89CF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547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2" name="l300">
                  <a:extLst>
                    <a:ext uri="{FF2B5EF4-FFF2-40B4-BE49-F238E27FC236}">
                      <a16:creationId xmlns:a16="http://schemas.microsoft.com/office/drawing/2014/main" id="{954BE06A-8BAD-04B2-2665-21BC9BA5FCAF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738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3" name="l301">
                  <a:extLst>
                    <a:ext uri="{FF2B5EF4-FFF2-40B4-BE49-F238E27FC236}">
                      <a16:creationId xmlns:a16="http://schemas.microsoft.com/office/drawing/2014/main" id="{57213F6D-9B78-1009-76EB-F6C64192ACEC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928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4" name="l302">
                  <a:extLst>
                    <a:ext uri="{FF2B5EF4-FFF2-40B4-BE49-F238E27FC236}">
                      <a16:creationId xmlns:a16="http://schemas.microsoft.com/office/drawing/2014/main" id="{75F25EC7-31F4-E234-D0A4-62A35E6F7C52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119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5" name="l303">
                  <a:extLst>
                    <a:ext uri="{FF2B5EF4-FFF2-40B4-BE49-F238E27FC236}">
                      <a16:creationId xmlns:a16="http://schemas.microsoft.com/office/drawing/2014/main" id="{DDC639CF-7EDE-6A1B-22F8-6633AA73C4D2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309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6" name="l304">
                  <a:extLst>
                    <a:ext uri="{FF2B5EF4-FFF2-40B4-BE49-F238E27FC236}">
                      <a16:creationId xmlns:a16="http://schemas.microsoft.com/office/drawing/2014/main" id="{167A68B1-EDFF-199B-1B6A-B508666F8FA2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500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7" name="l305">
                  <a:extLst>
                    <a:ext uri="{FF2B5EF4-FFF2-40B4-BE49-F238E27FC236}">
                      <a16:creationId xmlns:a16="http://schemas.microsoft.com/office/drawing/2014/main" id="{ABBBB258-4905-05F0-A5F1-1AD9D89E5F08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690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8" name="l306">
                  <a:extLst>
                    <a:ext uri="{FF2B5EF4-FFF2-40B4-BE49-F238E27FC236}">
                      <a16:creationId xmlns:a16="http://schemas.microsoft.com/office/drawing/2014/main" id="{D412D0F5-73E0-E47C-9834-8A52B14128A3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881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9" name="l307">
                  <a:extLst>
                    <a:ext uri="{FF2B5EF4-FFF2-40B4-BE49-F238E27FC236}">
                      <a16:creationId xmlns:a16="http://schemas.microsoft.com/office/drawing/2014/main" id="{26919CA3-A09A-8DF2-AA31-70BFB893BE27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071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0" name="l308">
                  <a:extLst>
                    <a:ext uri="{FF2B5EF4-FFF2-40B4-BE49-F238E27FC236}">
                      <a16:creationId xmlns:a16="http://schemas.microsoft.com/office/drawing/2014/main" id="{68A5CEA0-F377-BC65-7019-BE2A937BF3C6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262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1" name="l309">
                  <a:extLst>
                    <a:ext uri="{FF2B5EF4-FFF2-40B4-BE49-F238E27FC236}">
                      <a16:creationId xmlns:a16="http://schemas.microsoft.com/office/drawing/2014/main" id="{AC76FD14-5797-ADEA-15C7-75F7C3CAEE88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452905"/>
                  <a:ext cx="0" cy="103424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2" name="l310">
                  <a:extLst>
                    <a:ext uri="{FF2B5EF4-FFF2-40B4-BE49-F238E27FC236}">
                      <a16:creationId xmlns:a16="http://schemas.microsoft.com/office/drawing/2014/main" id="{C341EAF9-4D34-867F-37D0-A098447F68E1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645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3" name="l311">
                  <a:extLst>
                    <a:ext uri="{FF2B5EF4-FFF2-40B4-BE49-F238E27FC236}">
                      <a16:creationId xmlns:a16="http://schemas.microsoft.com/office/drawing/2014/main" id="{9A7781EF-B10D-F064-7F7E-17CC8F983417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8357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4" name="l312">
                  <a:extLst>
                    <a:ext uri="{FF2B5EF4-FFF2-40B4-BE49-F238E27FC236}">
                      <a16:creationId xmlns:a16="http://schemas.microsoft.com/office/drawing/2014/main" id="{9C3B81A5-D95B-FD4C-0368-9E5191A14A44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4026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604" name="CaixaDeTexto 603">
                  <a:extLst>
                    <a:ext uri="{FF2B5EF4-FFF2-40B4-BE49-F238E27FC236}">
                      <a16:creationId xmlns:a16="http://schemas.microsoft.com/office/drawing/2014/main" id="{09AF7C3C-92B0-04DF-6F31-99223EB40E97}"/>
                    </a:ext>
                  </a:extLst>
                </xdr:cNvPr>
                <xdr:cNvSpPr txBox="1"/>
              </xdr:nvSpPr>
              <xdr:spPr bwMode="auto">
                <a:xfrm>
                  <a:off x="1532281" y="11200557"/>
                  <a:ext cx="600904" cy="48062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81</a:t>
                  </a:r>
                  <a:endParaRPr/>
                </a:p>
                <a:p>
                  <a:pPr algn="ctr">
                    <a:defRPr/>
                  </a:pPr>
                  <a:r>
                    <a:rPr lang="pt-BR" sz="1200" b="0"/>
                    <a:t>0/u</a:t>
                  </a:r>
                  <a:endParaRPr/>
                </a:p>
              </xdr:txBody>
            </xdr:sp>
            <xdr:sp macro="" textlink="">
              <xdr:nvSpPr>
                <xdr:cNvPr id="606" name="CaixaDeTexto 605">
                  <a:extLst>
                    <a:ext uri="{FF2B5EF4-FFF2-40B4-BE49-F238E27FC236}">
                      <a16:creationId xmlns:a16="http://schemas.microsoft.com/office/drawing/2014/main" id="{71D1FE95-DA32-EC4F-43C4-5F4A45F00547}"/>
                    </a:ext>
                  </a:extLst>
                </xdr:cNvPr>
                <xdr:cNvSpPr txBox="1"/>
              </xdr:nvSpPr>
              <xdr:spPr bwMode="auto">
                <a:xfrm>
                  <a:off x="1519029" y="11758805"/>
                  <a:ext cx="600903" cy="4884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27</a:t>
                  </a:r>
                  <a:endParaRPr/>
                </a:p>
              </xdr:txBody>
            </xdr:sp>
            <xdr:sp macro="" textlink="">
              <xdr:nvSpPr>
                <xdr:cNvPr id="707" name="CaixaDeTexto 706">
                  <a:extLst>
                    <a:ext uri="{FF2B5EF4-FFF2-40B4-BE49-F238E27FC236}">
                      <a16:creationId xmlns:a16="http://schemas.microsoft.com/office/drawing/2014/main" id="{B78E711E-A826-77A8-699C-F40BDD612432}"/>
                    </a:ext>
                  </a:extLst>
                </xdr:cNvPr>
                <xdr:cNvSpPr txBox="1"/>
              </xdr:nvSpPr>
              <xdr:spPr bwMode="auto">
                <a:xfrm>
                  <a:off x="1505777" y="12350181"/>
                  <a:ext cx="600903" cy="46855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59</a:t>
                  </a:r>
                  <a:endParaRPr/>
                </a:p>
              </xdr:txBody>
            </xdr:sp>
            <xdr:sp macro="" textlink="">
              <xdr:nvSpPr>
                <xdr:cNvPr id="708" name="CaixaDeTexto 707">
                  <a:extLst>
                    <a:ext uri="{FF2B5EF4-FFF2-40B4-BE49-F238E27FC236}">
                      <a16:creationId xmlns:a16="http://schemas.microsoft.com/office/drawing/2014/main" id="{95A09C75-6BE3-3607-24BA-C0BD3E17D92D}"/>
                    </a:ext>
                  </a:extLst>
                </xdr:cNvPr>
                <xdr:cNvSpPr txBox="1"/>
              </xdr:nvSpPr>
              <xdr:spPr bwMode="auto">
                <a:xfrm>
                  <a:off x="1535595" y="12893521"/>
                  <a:ext cx="600903" cy="45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81</a:t>
                  </a:r>
                  <a:endParaRPr/>
                </a:p>
                <a:p>
                  <a:pPr algn="ctr">
                    <a:defRPr/>
                  </a:pPr>
                  <a:r>
                    <a:rPr lang="pt-BR" sz="1200" b="0"/>
                    <a:t>DF/dt</a:t>
                  </a:r>
                  <a:endParaRPr/>
                </a:p>
              </xdr:txBody>
            </xdr:sp>
            <xdr:sp macro="" textlink="">
              <xdr:nvSpPr>
                <xdr:cNvPr id="819" name="CaixaDeTexto 818">
                  <a:extLst>
                    <a:ext uri="{FF2B5EF4-FFF2-40B4-BE49-F238E27FC236}">
                      <a16:creationId xmlns:a16="http://schemas.microsoft.com/office/drawing/2014/main" id="{5AFC3369-268C-6D9E-09EF-52F598D13FB8}"/>
                    </a:ext>
                  </a:extLst>
                </xdr:cNvPr>
                <xdr:cNvSpPr txBox="1"/>
              </xdr:nvSpPr>
              <xdr:spPr bwMode="auto">
                <a:xfrm>
                  <a:off x="1500808" y="13479930"/>
                  <a:ext cx="600903" cy="46594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78</a:t>
                  </a:r>
                  <a:endParaRPr/>
                </a:p>
              </xdr:txBody>
            </xdr:sp>
          </xdr:grpSp>
        </xdr:grpSp>
      </xdr:grpSp>
    </xdr:grpSp>
    <xdr:clientData/>
  </xdr:twoCellAnchor>
  <xdr:twoCellAnchor>
    <xdr:from>
      <xdr:col>15</xdr:col>
      <xdr:colOff>265328</xdr:colOff>
      <xdr:row>41</xdr:row>
      <xdr:rowOff>125818</xdr:rowOff>
    </xdr:from>
    <xdr:to>
      <xdr:col>17</xdr:col>
      <xdr:colOff>163086</xdr:colOff>
      <xdr:row>44</xdr:row>
      <xdr:rowOff>160976</xdr:rowOff>
    </xdr:to>
    <xdr:grpSp>
      <xdr:nvGrpSpPr>
        <xdr:cNvPr id="910" name="Agrupar 909">
          <a:extLst>
            <a:ext uri="{FF2B5EF4-FFF2-40B4-BE49-F238E27FC236}">
              <a16:creationId xmlns:a16="http://schemas.microsoft.com/office/drawing/2014/main" id="{914942F3-3A42-4C86-96C3-7E34C4464B2F}"/>
            </a:ext>
          </a:extLst>
        </xdr:cNvPr>
        <xdr:cNvGrpSpPr/>
      </xdr:nvGrpSpPr>
      <xdr:grpSpPr>
        <a:xfrm>
          <a:off x="12062721" y="7936318"/>
          <a:ext cx="1421758" cy="606658"/>
          <a:chOff x="1005541" y="9507347"/>
          <a:chExt cx="1416155" cy="606658"/>
        </a:xfrm>
      </xdr:grpSpPr>
      <xdr:cxnSp macro="">
        <xdr:nvCxnSpPr>
          <xdr:cNvPr id="911" name="l210">
            <a:extLst>
              <a:ext uri="{FF2B5EF4-FFF2-40B4-BE49-F238E27FC236}">
                <a16:creationId xmlns:a16="http://schemas.microsoft.com/office/drawing/2014/main" id="{CF5D1776-3832-28DD-8926-80EAB79926D3}"/>
              </a:ext>
            </a:extLst>
          </xdr:cNvPr>
          <xdr:cNvCxnSpPr>
            <a:cxnSpLocks/>
          </xdr:cNvCxnSpPr>
        </xdr:nvCxnSpPr>
        <xdr:spPr bwMode="auto">
          <a:xfrm>
            <a:off x="1007932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2" name="l211">
            <a:extLst>
              <a:ext uri="{FF2B5EF4-FFF2-40B4-BE49-F238E27FC236}">
                <a16:creationId xmlns:a16="http://schemas.microsoft.com/office/drawing/2014/main" id="{7A588986-A42F-DF92-82FA-1D44470E5E3B}"/>
              </a:ext>
            </a:extLst>
          </xdr:cNvPr>
          <xdr:cNvCxnSpPr>
            <a:cxnSpLocks/>
          </xdr:cNvCxnSpPr>
        </xdr:nvCxnSpPr>
        <xdr:spPr bwMode="auto">
          <a:xfrm>
            <a:off x="1266578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3" name="l212">
            <a:extLst>
              <a:ext uri="{FF2B5EF4-FFF2-40B4-BE49-F238E27FC236}">
                <a16:creationId xmlns:a16="http://schemas.microsoft.com/office/drawing/2014/main" id="{30CEDBB9-BD83-AE7C-544E-525DE4EA329F}"/>
              </a:ext>
            </a:extLst>
          </xdr:cNvPr>
          <xdr:cNvCxnSpPr>
            <a:cxnSpLocks/>
          </xdr:cNvCxnSpPr>
        </xdr:nvCxnSpPr>
        <xdr:spPr bwMode="auto">
          <a:xfrm>
            <a:off x="1520578" y="9517104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4" name="l213">
            <a:extLst>
              <a:ext uri="{FF2B5EF4-FFF2-40B4-BE49-F238E27FC236}">
                <a16:creationId xmlns:a16="http://schemas.microsoft.com/office/drawing/2014/main" id="{DCAEA177-7773-E08C-D960-5ABD8DB1BDD9}"/>
              </a:ext>
            </a:extLst>
          </xdr:cNvPr>
          <xdr:cNvCxnSpPr>
            <a:cxnSpLocks/>
          </xdr:cNvCxnSpPr>
        </xdr:nvCxnSpPr>
        <xdr:spPr bwMode="auto">
          <a:xfrm>
            <a:off x="1774578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5" name="l214">
            <a:extLst>
              <a:ext uri="{FF2B5EF4-FFF2-40B4-BE49-F238E27FC236}">
                <a16:creationId xmlns:a16="http://schemas.microsoft.com/office/drawing/2014/main" id="{DDFF2C0A-BE4E-8294-22D0-4EC3AC60BC5E}"/>
              </a:ext>
            </a:extLst>
          </xdr:cNvPr>
          <xdr:cNvCxnSpPr>
            <a:cxnSpLocks/>
          </xdr:cNvCxnSpPr>
        </xdr:nvCxnSpPr>
        <xdr:spPr bwMode="auto">
          <a:xfrm>
            <a:off x="2028578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6" name="l215">
            <a:extLst>
              <a:ext uri="{FF2B5EF4-FFF2-40B4-BE49-F238E27FC236}">
                <a16:creationId xmlns:a16="http://schemas.microsoft.com/office/drawing/2014/main" id="{68594823-CD22-8288-0245-82C0AFF88F0E}"/>
              </a:ext>
            </a:extLst>
          </xdr:cNvPr>
          <xdr:cNvCxnSpPr>
            <a:cxnSpLocks/>
          </xdr:cNvCxnSpPr>
        </xdr:nvCxnSpPr>
        <xdr:spPr bwMode="auto">
          <a:xfrm>
            <a:off x="2282578" y="9517104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7" name="l217">
            <a:extLst>
              <a:ext uri="{FF2B5EF4-FFF2-40B4-BE49-F238E27FC236}">
                <a16:creationId xmlns:a16="http://schemas.microsoft.com/office/drawing/2014/main" id="{60A31B7A-683E-879F-D683-7B995D8DA5B7}"/>
              </a:ext>
            </a:extLst>
          </xdr:cNvPr>
          <xdr:cNvCxnSpPr>
            <a:cxnSpLocks/>
          </xdr:cNvCxnSpPr>
        </xdr:nvCxnSpPr>
        <xdr:spPr bwMode="auto">
          <a:xfrm>
            <a:off x="1005541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8" name="l218">
            <a:extLst>
              <a:ext uri="{FF2B5EF4-FFF2-40B4-BE49-F238E27FC236}">
                <a16:creationId xmlns:a16="http://schemas.microsoft.com/office/drawing/2014/main" id="{84C6DF9C-C0D9-F741-4760-A2144C1C22B9}"/>
              </a:ext>
            </a:extLst>
          </xdr:cNvPr>
          <xdr:cNvCxnSpPr>
            <a:cxnSpLocks/>
          </xdr:cNvCxnSpPr>
        </xdr:nvCxnSpPr>
        <xdr:spPr bwMode="auto">
          <a:xfrm>
            <a:off x="1257286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9" name="l219">
            <a:extLst>
              <a:ext uri="{FF2B5EF4-FFF2-40B4-BE49-F238E27FC236}">
                <a16:creationId xmlns:a16="http://schemas.microsoft.com/office/drawing/2014/main" id="{9FDCDD1B-C52F-C415-E4FB-BB4CDD4D9CF8}"/>
              </a:ext>
            </a:extLst>
          </xdr:cNvPr>
          <xdr:cNvCxnSpPr>
            <a:cxnSpLocks/>
          </xdr:cNvCxnSpPr>
        </xdr:nvCxnSpPr>
        <xdr:spPr bwMode="auto">
          <a:xfrm>
            <a:off x="1511286" y="10093250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0" name="l220">
            <a:extLst>
              <a:ext uri="{FF2B5EF4-FFF2-40B4-BE49-F238E27FC236}">
                <a16:creationId xmlns:a16="http://schemas.microsoft.com/office/drawing/2014/main" id="{0F34D80B-C67F-D2E7-CEC0-4CCB32928E60}"/>
              </a:ext>
            </a:extLst>
          </xdr:cNvPr>
          <xdr:cNvCxnSpPr>
            <a:cxnSpLocks/>
          </xdr:cNvCxnSpPr>
        </xdr:nvCxnSpPr>
        <xdr:spPr bwMode="auto">
          <a:xfrm>
            <a:off x="1765286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1" name="l221">
            <a:extLst>
              <a:ext uri="{FF2B5EF4-FFF2-40B4-BE49-F238E27FC236}">
                <a16:creationId xmlns:a16="http://schemas.microsoft.com/office/drawing/2014/main" id="{F22481F8-87EF-954C-0FB4-055DF6B662B3}"/>
              </a:ext>
            </a:extLst>
          </xdr:cNvPr>
          <xdr:cNvCxnSpPr>
            <a:cxnSpLocks/>
          </xdr:cNvCxnSpPr>
        </xdr:nvCxnSpPr>
        <xdr:spPr bwMode="auto">
          <a:xfrm>
            <a:off x="2019286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2" name="l222">
            <a:extLst>
              <a:ext uri="{FF2B5EF4-FFF2-40B4-BE49-F238E27FC236}">
                <a16:creationId xmlns:a16="http://schemas.microsoft.com/office/drawing/2014/main" id="{39248409-D6A5-DE02-A646-7829152405D1}"/>
              </a:ext>
            </a:extLst>
          </xdr:cNvPr>
          <xdr:cNvCxnSpPr>
            <a:cxnSpLocks/>
          </xdr:cNvCxnSpPr>
        </xdr:nvCxnSpPr>
        <xdr:spPr bwMode="auto">
          <a:xfrm>
            <a:off x="2282578" y="10107188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3" name="l223">
            <a:extLst>
              <a:ext uri="{FF2B5EF4-FFF2-40B4-BE49-F238E27FC236}">
                <a16:creationId xmlns:a16="http://schemas.microsoft.com/office/drawing/2014/main" id="{DE6DEA55-49D4-26E1-956C-765ACB208D8C}"/>
              </a:ext>
            </a:extLst>
          </xdr:cNvPr>
          <xdr:cNvCxnSpPr>
            <a:cxnSpLocks/>
          </xdr:cNvCxnSpPr>
        </xdr:nvCxnSpPr>
        <xdr:spPr bwMode="auto">
          <a:xfrm>
            <a:off x="1007932" y="95073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4" name="l224">
            <a:extLst>
              <a:ext uri="{FF2B5EF4-FFF2-40B4-BE49-F238E27FC236}">
                <a16:creationId xmlns:a16="http://schemas.microsoft.com/office/drawing/2014/main" id="{286A203C-F894-B717-EECF-A01C4107BFCB}"/>
              </a:ext>
            </a:extLst>
          </xdr:cNvPr>
          <xdr:cNvCxnSpPr>
            <a:cxnSpLocks/>
          </xdr:cNvCxnSpPr>
        </xdr:nvCxnSpPr>
        <xdr:spPr bwMode="auto">
          <a:xfrm>
            <a:off x="1007932" y="97232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5" name="l225">
            <a:extLst>
              <a:ext uri="{FF2B5EF4-FFF2-40B4-BE49-F238E27FC236}">
                <a16:creationId xmlns:a16="http://schemas.microsoft.com/office/drawing/2014/main" id="{FE19F56B-B9FC-9475-88EE-C96CEBF0F2B2}"/>
              </a:ext>
            </a:extLst>
          </xdr:cNvPr>
          <xdr:cNvCxnSpPr>
            <a:cxnSpLocks/>
          </xdr:cNvCxnSpPr>
        </xdr:nvCxnSpPr>
        <xdr:spPr bwMode="auto">
          <a:xfrm>
            <a:off x="1007932" y="995819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6" name="l227">
            <a:extLst>
              <a:ext uri="{FF2B5EF4-FFF2-40B4-BE49-F238E27FC236}">
                <a16:creationId xmlns:a16="http://schemas.microsoft.com/office/drawing/2014/main" id="{0DF01A57-66DF-D4E7-63B4-B975AB0BEE05}"/>
              </a:ext>
            </a:extLst>
          </xdr:cNvPr>
          <xdr:cNvCxnSpPr>
            <a:cxnSpLocks/>
          </xdr:cNvCxnSpPr>
        </xdr:nvCxnSpPr>
        <xdr:spPr bwMode="auto">
          <a:xfrm>
            <a:off x="2421696" y="95073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7" name="l228">
            <a:extLst>
              <a:ext uri="{FF2B5EF4-FFF2-40B4-BE49-F238E27FC236}">
                <a16:creationId xmlns:a16="http://schemas.microsoft.com/office/drawing/2014/main" id="{EEDAD4E3-A20B-71CE-910D-27BDEDEB3F1E}"/>
              </a:ext>
            </a:extLst>
          </xdr:cNvPr>
          <xdr:cNvCxnSpPr>
            <a:cxnSpLocks/>
          </xdr:cNvCxnSpPr>
        </xdr:nvCxnSpPr>
        <xdr:spPr bwMode="auto">
          <a:xfrm>
            <a:off x="2421696" y="97613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8" name="l229">
            <a:extLst>
              <a:ext uri="{FF2B5EF4-FFF2-40B4-BE49-F238E27FC236}">
                <a16:creationId xmlns:a16="http://schemas.microsoft.com/office/drawing/2014/main" id="{5DDA87D4-D5A4-29E6-7337-1FC14AA2B020}"/>
              </a:ext>
            </a:extLst>
          </xdr:cNvPr>
          <xdr:cNvCxnSpPr>
            <a:cxnSpLocks/>
          </xdr:cNvCxnSpPr>
        </xdr:nvCxnSpPr>
        <xdr:spPr bwMode="auto">
          <a:xfrm>
            <a:off x="2421696" y="9987005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9" name="CaixaDeTexto 928">
            <a:extLst>
              <a:ext uri="{FF2B5EF4-FFF2-40B4-BE49-F238E27FC236}">
                <a16:creationId xmlns:a16="http://schemas.microsoft.com/office/drawing/2014/main" id="{936CC8A2-5AF4-3768-0282-45609EEC1A5A}"/>
              </a:ext>
            </a:extLst>
          </xdr:cNvPr>
          <xdr:cNvSpPr txBox="1"/>
        </xdr:nvSpPr>
        <xdr:spPr bwMode="auto">
          <a:xfrm>
            <a:off x="1104071" y="9563100"/>
            <a:ext cx="1183406" cy="2646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r>
              <a:rPr lang="pt-BR" sz="1400" b="1"/>
              <a:t>MPPT:</a:t>
            </a:r>
            <a:endParaRPr/>
          </a:p>
        </xdr:txBody>
      </xdr:sp>
      <xdr:sp macro="" textlink="">
        <xdr:nvSpPr>
          <xdr:cNvPr id="930" name="txt_mppt2">
            <a:extLst>
              <a:ext uri="{FF2B5EF4-FFF2-40B4-BE49-F238E27FC236}">
                <a16:creationId xmlns:a16="http://schemas.microsoft.com/office/drawing/2014/main" id="{361B93F1-9A8C-95AB-65A4-3E87AC6F7698}"/>
              </a:ext>
            </a:extLst>
          </xdr:cNvPr>
          <xdr:cNvSpPr txBox="1"/>
        </xdr:nvSpPr>
        <xdr:spPr bwMode="auto">
          <a:xfrm>
            <a:off x="1068692" y="9834296"/>
            <a:ext cx="1226669" cy="2102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r>
              <a:rPr lang="pt-BR" sz="1400" b="0"/>
              <a:t>0</a:t>
            </a:r>
            <a:endParaRPr/>
          </a:p>
        </xdr:txBody>
      </xdr:sp>
    </xdr:grpSp>
    <xdr:clientData/>
  </xdr:twoCellAnchor>
  <xdr:twoCellAnchor>
    <xdr:from>
      <xdr:col>17</xdr:col>
      <xdr:colOff>733219</xdr:colOff>
      <xdr:row>48</xdr:row>
      <xdr:rowOff>87716</xdr:rowOff>
    </xdr:from>
    <xdr:to>
      <xdr:col>27</xdr:col>
      <xdr:colOff>630301</xdr:colOff>
      <xdr:row>56</xdr:row>
      <xdr:rowOff>127199</xdr:rowOff>
    </xdr:to>
    <xdr:grpSp>
      <xdr:nvGrpSpPr>
        <xdr:cNvPr id="931" name="Agrupar 930">
          <a:extLst>
            <a:ext uri="{FF2B5EF4-FFF2-40B4-BE49-F238E27FC236}">
              <a16:creationId xmlns:a16="http://schemas.microsoft.com/office/drawing/2014/main" id="{3ACAF87C-CBE0-431C-8979-D93239716B7F}"/>
            </a:ext>
          </a:extLst>
        </xdr:cNvPr>
        <xdr:cNvGrpSpPr/>
      </xdr:nvGrpSpPr>
      <xdr:grpSpPr>
        <a:xfrm>
          <a:off x="14054612" y="9231716"/>
          <a:ext cx="7517082" cy="1563483"/>
          <a:chOff x="2676834" y="8972226"/>
          <a:chExt cx="7540894" cy="1563483"/>
        </a:xfrm>
      </xdr:grpSpPr>
      <xdr:sp macro="" textlink="">
        <xdr:nvSpPr>
          <xdr:cNvPr id="932" name="Retângulo 931">
            <a:extLst>
              <a:ext uri="{FF2B5EF4-FFF2-40B4-BE49-F238E27FC236}">
                <a16:creationId xmlns:a16="http://schemas.microsoft.com/office/drawing/2014/main" id="{837D255C-5DAA-238D-C565-835DDAF321FA}"/>
              </a:ext>
            </a:extLst>
          </xdr:cNvPr>
          <xdr:cNvSpPr/>
        </xdr:nvSpPr>
        <xdr:spPr bwMode="auto">
          <a:xfrm>
            <a:off x="2816802" y="9281435"/>
            <a:ext cx="7400926" cy="1254274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pt-BR" sz="1100"/>
          </a:p>
        </xdr:txBody>
      </xdr:sp>
      <xdr:cxnSp macro="">
        <xdr:nvCxnSpPr>
          <xdr:cNvPr id="933" name="Conector reto 932">
            <a:extLst>
              <a:ext uri="{FF2B5EF4-FFF2-40B4-BE49-F238E27FC236}">
                <a16:creationId xmlns:a16="http://schemas.microsoft.com/office/drawing/2014/main" id="{A3DF698F-228C-4357-D13F-8E8F882601C6}"/>
              </a:ext>
            </a:extLst>
          </xdr:cNvPr>
          <xdr:cNvCxnSpPr>
            <a:cxnSpLocks/>
          </xdr:cNvCxnSpPr>
        </xdr:nvCxnSpPr>
        <xdr:spPr bwMode="auto">
          <a:xfrm flipH="1">
            <a:off x="2819400" y="9288411"/>
            <a:ext cx="7393858" cy="1241477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34" name="CaixaDeTexto 933">
            <a:extLst>
              <a:ext uri="{FF2B5EF4-FFF2-40B4-BE49-F238E27FC236}">
                <a16:creationId xmlns:a16="http://schemas.microsoft.com/office/drawing/2014/main" id="{3B5444EC-49E2-5340-7154-0FBED28CF46E}"/>
              </a:ext>
            </a:extLst>
          </xdr:cNvPr>
          <xdr:cNvSpPr txBox="1"/>
        </xdr:nvSpPr>
        <xdr:spPr bwMode="auto">
          <a:xfrm>
            <a:off x="2830117" y="9402181"/>
            <a:ext cx="262636" cy="232580"/>
          </a:xfrm>
          <a:prstGeom prst="rect">
            <a:avLst/>
          </a:prstGeom>
          <a:noFill/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>
              <a:defRPr/>
            </a:pPr>
            <a:r>
              <a:rPr lang="pt-BR" sz="1200"/>
              <a:t>CC</a:t>
            </a:r>
            <a:endParaRPr/>
          </a:p>
        </xdr:txBody>
      </xdr:sp>
      <xdr:cxnSp macro="">
        <xdr:nvCxnSpPr>
          <xdr:cNvPr id="935" name="l154">
            <a:extLst>
              <a:ext uri="{FF2B5EF4-FFF2-40B4-BE49-F238E27FC236}">
                <a16:creationId xmlns:a16="http://schemas.microsoft.com/office/drawing/2014/main" id="{C1851106-113F-8BA9-CBA4-337CFC41F2CD}"/>
              </a:ext>
            </a:extLst>
          </xdr:cNvPr>
          <xdr:cNvCxnSpPr>
            <a:cxnSpLocks/>
          </xdr:cNvCxnSpPr>
        </xdr:nvCxnSpPr>
        <xdr:spPr bwMode="auto">
          <a:xfrm>
            <a:off x="3786045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6" name="l155">
            <a:extLst>
              <a:ext uri="{FF2B5EF4-FFF2-40B4-BE49-F238E27FC236}">
                <a16:creationId xmlns:a16="http://schemas.microsoft.com/office/drawing/2014/main" id="{421C3BC0-BB92-DE50-C3E7-746322504E0B}"/>
              </a:ext>
            </a:extLst>
          </xdr:cNvPr>
          <xdr:cNvCxnSpPr>
            <a:cxnSpLocks/>
          </xdr:cNvCxnSpPr>
        </xdr:nvCxnSpPr>
        <xdr:spPr bwMode="auto">
          <a:xfrm>
            <a:off x="3913045" y="8975089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7" name="l157">
            <a:extLst>
              <a:ext uri="{FF2B5EF4-FFF2-40B4-BE49-F238E27FC236}">
                <a16:creationId xmlns:a16="http://schemas.microsoft.com/office/drawing/2014/main" id="{FC8E7BDF-1DA2-D10E-6E57-00EACD284C02}"/>
              </a:ext>
            </a:extLst>
          </xdr:cNvPr>
          <xdr:cNvCxnSpPr>
            <a:cxnSpLocks/>
          </xdr:cNvCxnSpPr>
        </xdr:nvCxnSpPr>
        <xdr:spPr bwMode="auto">
          <a:xfrm>
            <a:off x="4171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8" name="l158">
            <a:extLst>
              <a:ext uri="{FF2B5EF4-FFF2-40B4-BE49-F238E27FC236}">
                <a16:creationId xmlns:a16="http://schemas.microsoft.com/office/drawing/2014/main" id="{302E3834-9D29-69F9-EBB3-6331549513FA}"/>
              </a:ext>
            </a:extLst>
          </xdr:cNvPr>
          <xdr:cNvCxnSpPr>
            <a:cxnSpLocks/>
          </xdr:cNvCxnSpPr>
        </xdr:nvCxnSpPr>
        <xdr:spPr bwMode="auto">
          <a:xfrm>
            <a:off x="4298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9" name="l159">
            <a:extLst>
              <a:ext uri="{FF2B5EF4-FFF2-40B4-BE49-F238E27FC236}">
                <a16:creationId xmlns:a16="http://schemas.microsoft.com/office/drawing/2014/main" id="{3321AA99-BB7F-5004-DD24-5A07CAFA3D9A}"/>
              </a:ext>
            </a:extLst>
          </xdr:cNvPr>
          <xdr:cNvCxnSpPr>
            <a:cxnSpLocks/>
          </xdr:cNvCxnSpPr>
        </xdr:nvCxnSpPr>
        <xdr:spPr bwMode="auto">
          <a:xfrm>
            <a:off x="4425186" y="8975089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0" name="l160">
            <a:extLst>
              <a:ext uri="{FF2B5EF4-FFF2-40B4-BE49-F238E27FC236}">
                <a16:creationId xmlns:a16="http://schemas.microsoft.com/office/drawing/2014/main" id="{4DB0E161-41C4-D25D-D07E-7D1358806A98}"/>
              </a:ext>
            </a:extLst>
          </xdr:cNvPr>
          <xdr:cNvCxnSpPr>
            <a:cxnSpLocks/>
          </xdr:cNvCxnSpPr>
        </xdr:nvCxnSpPr>
        <xdr:spPr bwMode="auto">
          <a:xfrm>
            <a:off x="4552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1" name="l161">
            <a:extLst>
              <a:ext uri="{FF2B5EF4-FFF2-40B4-BE49-F238E27FC236}">
                <a16:creationId xmlns:a16="http://schemas.microsoft.com/office/drawing/2014/main" id="{8BB511F0-01C3-5F41-AB1A-924F945764C5}"/>
              </a:ext>
            </a:extLst>
          </xdr:cNvPr>
          <xdr:cNvCxnSpPr>
            <a:cxnSpLocks/>
          </xdr:cNvCxnSpPr>
        </xdr:nvCxnSpPr>
        <xdr:spPr bwMode="auto">
          <a:xfrm>
            <a:off x="4679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2" name="l162">
            <a:extLst>
              <a:ext uri="{FF2B5EF4-FFF2-40B4-BE49-F238E27FC236}">
                <a16:creationId xmlns:a16="http://schemas.microsoft.com/office/drawing/2014/main" id="{FACBC58E-5EE9-59AB-48E8-2C74D2BDDD25}"/>
              </a:ext>
            </a:extLst>
          </xdr:cNvPr>
          <xdr:cNvCxnSpPr>
            <a:cxnSpLocks/>
          </xdr:cNvCxnSpPr>
        </xdr:nvCxnSpPr>
        <xdr:spPr bwMode="auto">
          <a:xfrm>
            <a:off x="4806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3" name="l163">
            <a:extLst>
              <a:ext uri="{FF2B5EF4-FFF2-40B4-BE49-F238E27FC236}">
                <a16:creationId xmlns:a16="http://schemas.microsoft.com/office/drawing/2014/main" id="{03D0F835-D8DE-78C7-C471-1B7DD14ABEEE}"/>
              </a:ext>
            </a:extLst>
          </xdr:cNvPr>
          <xdr:cNvCxnSpPr>
            <a:cxnSpLocks/>
          </xdr:cNvCxnSpPr>
        </xdr:nvCxnSpPr>
        <xdr:spPr bwMode="auto">
          <a:xfrm>
            <a:off x="4933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4" name="l164">
            <a:extLst>
              <a:ext uri="{FF2B5EF4-FFF2-40B4-BE49-F238E27FC236}">
                <a16:creationId xmlns:a16="http://schemas.microsoft.com/office/drawing/2014/main" id="{FB1D263D-0194-F1DA-C931-05EE50E07775}"/>
              </a:ext>
            </a:extLst>
          </xdr:cNvPr>
          <xdr:cNvCxnSpPr>
            <a:cxnSpLocks/>
          </xdr:cNvCxnSpPr>
        </xdr:nvCxnSpPr>
        <xdr:spPr bwMode="auto">
          <a:xfrm>
            <a:off x="5060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5" name="l165">
            <a:extLst>
              <a:ext uri="{FF2B5EF4-FFF2-40B4-BE49-F238E27FC236}">
                <a16:creationId xmlns:a16="http://schemas.microsoft.com/office/drawing/2014/main" id="{2636E4CA-1B61-A1F2-002E-201C510238E0}"/>
              </a:ext>
            </a:extLst>
          </xdr:cNvPr>
          <xdr:cNvCxnSpPr>
            <a:cxnSpLocks/>
          </xdr:cNvCxnSpPr>
        </xdr:nvCxnSpPr>
        <xdr:spPr bwMode="auto">
          <a:xfrm>
            <a:off x="5187186" y="8975089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6" name="l166">
            <a:extLst>
              <a:ext uri="{FF2B5EF4-FFF2-40B4-BE49-F238E27FC236}">
                <a16:creationId xmlns:a16="http://schemas.microsoft.com/office/drawing/2014/main" id="{8250E20D-862D-4901-67A7-D9BB57DA39BE}"/>
              </a:ext>
            </a:extLst>
          </xdr:cNvPr>
          <xdr:cNvCxnSpPr>
            <a:cxnSpLocks/>
          </xdr:cNvCxnSpPr>
        </xdr:nvCxnSpPr>
        <xdr:spPr bwMode="auto">
          <a:xfrm>
            <a:off x="5314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7" name="l167">
            <a:extLst>
              <a:ext uri="{FF2B5EF4-FFF2-40B4-BE49-F238E27FC236}">
                <a16:creationId xmlns:a16="http://schemas.microsoft.com/office/drawing/2014/main" id="{8B14C486-2FE0-FD73-07CC-BDAEBEF7DFB1}"/>
              </a:ext>
            </a:extLst>
          </xdr:cNvPr>
          <xdr:cNvCxnSpPr>
            <a:cxnSpLocks/>
          </xdr:cNvCxnSpPr>
        </xdr:nvCxnSpPr>
        <xdr:spPr bwMode="auto">
          <a:xfrm>
            <a:off x="5441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8" name="l168">
            <a:extLst>
              <a:ext uri="{FF2B5EF4-FFF2-40B4-BE49-F238E27FC236}">
                <a16:creationId xmlns:a16="http://schemas.microsoft.com/office/drawing/2014/main" id="{69B7E631-6B13-83BB-2E15-3EB25976A188}"/>
              </a:ext>
            </a:extLst>
          </xdr:cNvPr>
          <xdr:cNvCxnSpPr>
            <a:cxnSpLocks/>
          </xdr:cNvCxnSpPr>
        </xdr:nvCxnSpPr>
        <xdr:spPr bwMode="auto">
          <a:xfrm>
            <a:off x="5568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9" name="l170">
            <a:extLst>
              <a:ext uri="{FF2B5EF4-FFF2-40B4-BE49-F238E27FC236}">
                <a16:creationId xmlns:a16="http://schemas.microsoft.com/office/drawing/2014/main" id="{2AC77C85-DBE8-3A07-E035-274A612C6860}"/>
              </a:ext>
            </a:extLst>
          </xdr:cNvPr>
          <xdr:cNvCxnSpPr>
            <a:cxnSpLocks/>
          </xdr:cNvCxnSpPr>
        </xdr:nvCxnSpPr>
        <xdr:spPr bwMode="auto">
          <a:xfrm>
            <a:off x="3786045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0" name="l171">
            <a:extLst>
              <a:ext uri="{FF2B5EF4-FFF2-40B4-BE49-F238E27FC236}">
                <a16:creationId xmlns:a16="http://schemas.microsoft.com/office/drawing/2014/main" id="{79773F50-9760-B824-9680-E49E89DFC3A7}"/>
              </a:ext>
            </a:extLst>
          </xdr:cNvPr>
          <xdr:cNvCxnSpPr>
            <a:cxnSpLocks/>
          </xdr:cNvCxnSpPr>
        </xdr:nvCxnSpPr>
        <xdr:spPr bwMode="auto">
          <a:xfrm>
            <a:off x="3913045" y="9410700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1" name="l172">
            <a:extLst>
              <a:ext uri="{FF2B5EF4-FFF2-40B4-BE49-F238E27FC236}">
                <a16:creationId xmlns:a16="http://schemas.microsoft.com/office/drawing/2014/main" id="{AC2D830F-3D46-2758-62DA-2FB685A3C905}"/>
              </a:ext>
            </a:extLst>
          </xdr:cNvPr>
          <xdr:cNvCxnSpPr>
            <a:cxnSpLocks/>
          </xdr:cNvCxnSpPr>
        </xdr:nvCxnSpPr>
        <xdr:spPr bwMode="auto">
          <a:xfrm>
            <a:off x="4040045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2" name="l173">
            <a:extLst>
              <a:ext uri="{FF2B5EF4-FFF2-40B4-BE49-F238E27FC236}">
                <a16:creationId xmlns:a16="http://schemas.microsoft.com/office/drawing/2014/main" id="{0114589D-4D70-9F02-29F5-42D4D992244E}"/>
              </a:ext>
            </a:extLst>
          </xdr:cNvPr>
          <xdr:cNvCxnSpPr>
            <a:cxnSpLocks/>
          </xdr:cNvCxnSpPr>
        </xdr:nvCxnSpPr>
        <xdr:spPr bwMode="auto">
          <a:xfrm>
            <a:off x="4171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3" name="l174">
            <a:extLst>
              <a:ext uri="{FF2B5EF4-FFF2-40B4-BE49-F238E27FC236}">
                <a16:creationId xmlns:a16="http://schemas.microsoft.com/office/drawing/2014/main" id="{4A048E93-EF33-38AE-91FE-CAB09899DBB7}"/>
              </a:ext>
            </a:extLst>
          </xdr:cNvPr>
          <xdr:cNvCxnSpPr>
            <a:cxnSpLocks/>
          </xdr:cNvCxnSpPr>
        </xdr:nvCxnSpPr>
        <xdr:spPr bwMode="auto">
          <a:xfrm>
            <a:off x="4298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4" name="l175">
            <a:extLst>
              <a:ext uri="{FF2B5EF4-FFF2-40B4-BE49-F238E27FC236}">
                <a16:creationId xmlns:a16="http://schemas.microsoft.com/office/drawing/2014/main" id="{CF9D8079-0903-6F76-6C3E-A59682CA2C95}"/>
              </a:ext>
            </a:extLst>
          </xdr:cNvPr>
          <xdr:cNvCxnSpPr>
            <a:cxnSpLocks/>
          </xdr:cNvCxnSpPr>
        </xdr:nvCxnSpPr>
        <xdr:spPr bwMode="auto">
          <a:xfrm>
            <a:off x="4425186" y="9410700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5" name="l176">
            <a:extLst>
              <a:ext uri="{FF2B5EF4-FFF2-40B4-BE49-F238E27FC236}">
                <a16:creationId xmlns:a16="http://schemas.microsoft.com/office/drawing/2014/main" id="{7FF8594B-4622-E040-2310-2563AF181B8D}"/>
              </a:ext>
            </a:extLst>
          </xdr:cNvPr>
          <xdr:cNvCxnSpPr>
            <a:cxnSpLocks/>
          </xdr:cNvCxnSpPr>
        </xdr:nvCxnSpPr>
        <xdr:spPr bwMode="auto">
          <a:xfrm>
            <a:off x="4552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6" name="l177">
            <a:extLst>
              <a:ext uri="{FF2B5EF4-FFF2-40B4-BE49-F238E27FC236}">
                <a16:creationId xmlns:a16="http://schemas.microsoft.com/office/drawing/2014/main" id="{E77C74C6-67CA-A42C-7402-C3EC16031957}"/>
              </a:ext>
            </a:extLst>
          </xdr:cNvPr>
          <xdr:cNvCxnSpPr>
            <a:cxnSpLocks/>
          </xdr:cNvCxnSpPr>
        </xdr:nvCxnSpPr>
        <xdr:spPr bwMode="auto">
          <a:xfrm>
            <a:off x="4679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7" name="l178">
            <a:extLst>
              <a:ext uri="{FF2B5EF4-FFF2-40B4-BE49-F238E27FC236}">
                <a16:creationId xmlns:a16="http://schemas.microsoft.com/office/drawing/2014/main" id="{8393F05D-9815-4CFA-4E50-068A17FBDDFD}"/>
              </a:ext>
            </a:extLst>
          </xdr:cNvPr>
          <xdr:cNvCxnSpPr>
            <a:cxnSpLocks/>
          </xdr:cNvCxnSpPr>
        </xdr:nvCxnSpPr>
        <xdr:spPr bwMode="auto">
          <a:xfrm>
            <a:off x="4806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8" name="l179">
            <a:extLst>
              <a:ext uri="{FF2B5EF4-FFF2-40B4-BE49-F238E27FC236}">
                <a16:creationId xmlns:a16="http://schemas.microsoft.com/office/drawing/2014/main" id="{5936F267-B280-1518-958A-BD5D9C2E9493}"/>
              </a:ext>
            </a:extLst>
          </xdr:cNvPr>
          <xdr:cNvCxnSpPr>
            <a:cxnSpLocks/>
          </xdr:cNvCxnSpPr>
        </xdr:nvCxnSpPr>
        <xdr:spPr bwMode="auto">
          <a:xfrm>
            <a:off x="4933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9" name="l180">
            <a:extLst>
              <a:ext uri="{FF2B5EF4-FFF2-40B4-BE49-F238E27FC236}">
                <a16:creationId xmlns:a16="http://schemas.microsoft.com/office/drawing/2014/main" id="{5CF914B3-FA18-1B52-C935-F5126DA2F510}"/>
              </a:ext>
            </a:extLst>
          </xdr:cNvPr>
          <xdr:cNvCxnSpPr>
            <a:cxnSpLocks/>
          </xdr:cNvCxnSpPr>
        </xdr:nvCxnSpPr>
        <xdr:spPr bwMode="auto">
          <a:xfrm>
            <a:off x="5060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0" name="l181">
            <a:extLst>
              <a:ext uri="{FF2B5EF4-FFF2-40B4-BE49-F238E27FC236}">
                <a16:creationId xmlns:a16="http://schemas.microsoft.com/office/drawing/2014/main" id="{357F9029-897B-B08E-A0AD-95BA2EE496F0}"/>
              </a:ext>
            </a:extLst>
          </xdr:cNvPr>
          <xdr:cNvCxnSpPr>
            <a:cxnSpLocks/>
          </xdr:cNvCxnSpPr>
        </xdr:nvCxnSpPr>
        <xdr:spPr bwMode="auto">
          <a:xfrm>
            <a:off x="5187186" y="9410700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1" name="l182">
            <a:extLst>
              <a:ext uri="{FF2B5EF4-FFF2-40B4-BE49-F238E27FC236}">
                <a16:creationId xmlns:a16="http://schemas.microsoft.com/office/drawing/2014/main" id="{0DEC5DD0-F80D-D761-EBA5-C45DED623EE0}"/>
              </a:ext>
            </a:extLst>
          </xdr:cNvPr>
          <xdr:cNvCxnSpPr>
            <a:cxnSpLocks/>
          </xdr:cNvCxnSpPr>
        </xdr:nvCxnSpPr>
        <xdr:spPr bwMode="auto">
          <a:xfrm>
            <a:off x="5314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2" name="l183">
            <a:extLst>
              <a:ext uri="{FF2B5EF4-FFF2-40B4-BE49-F238E27FC236}">
                <a16:creationId xmlns:a16="http://schemas.microsoft.com/office/drawing/2014/main" id="{FCE32941-2B2A-35A8-A74C-FF8747E97D1C}"/>
              </a:ext>
            </a:extLst>
          </xdr:cNvPr>
          <xdr:cNvCxnSpPr>
            <a:cxnSpLocks/>
          </xdr:cNvCxnSpPr>
        </xdr:nvCxnSpPr>
        <xdr:spPr bwMode="auto">
          <a:xfrm>
            <a:off x="5441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3" name="l184">
            <a:extLst>
              <a:ext uri="{FF2B5EF4-FFF2-40B4-BE49-F238E27FC236}">
                <a16:creationId xmlns:a16="http://schemas.microsoft.com/office/drawing/2014/main" id="{C6DC7ADC-EE6C-8A96-427A-6028A13106CE}"/>
              </a:ext>
            </a:extLst>
          </xdr:cNvPr>
          <xdr:cNvCxnSpPr>
            <a:cxnSpLocks/>
          </xdr:cNvCxnSpPr>
        </xdr:nvCxnSpPr>
        <xdr:spPr bwMode="auto">
          <a:xfrm>
            <a:off x="5568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4" name="l188">
            <a:extLst>
              <a:ext uri="{FF2B5EF4-FFF2-40B4-BE49-F238E27FC236}">
                <a16:creationId xmlns:a16="http://schemas.microsoft.com/office/drawing/2014/main" id="{52A16387-267C-8750-AB79-7D022030C943}"/>
              </a:ext>
            </a:extLst>
          </xdr:cNvPr>
          <xdr:cNvCxnSpPr>
            <a:cxnSpLocks/>
          </xdr:cNvCxnSpPr>
        </xdr:nvCxnSpPr>
        <xdr:spPr bwMode="auto">
          <a:xfrm>
            <a:off x="2676834" y="8972226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5" name="l189">
            <a:extLst>
              <a:ext uri="{FF2B5EF4-FFF2-40B4-BE49-F238E27FC236}">
                <a16:creationId xmlns:a16="http://schemas.microsoft.com/office/drawing/2014/main" id="{5159FC07-450A-AC03-D9A1-34EBEBC69043}"/>
              </a:ext>
            </a:extLst>
          </xdr:cNvPr>
          <xdr:cNvCxnSpPr>
            <a:cxnSpLocks/>
          </xdr:cNvCxnSpPr>
        </xdr:nvCxnSpPr>
        <xdr:spPr bwMode="auto">
          <a:xfrm>
            <a:off x="2676834" y="9118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6" name="l190">
            <a:extLst>
              <a:ext uri="{FF2B5EF4-FFF2-40B4-BE49-F238E27FC236}">
                <a16:creationId xmlns:a16="http://schemas.microsoft.com/office/drawing/2014/main" id="{9A762BF3-5FBE-6416-2458-ADCBCA78ADC0}"/>
              </a:ext>
            </a:extLst>
          </xdr:cNvPr>
          <xdr:cNvCxnSpPr>
            <a:cxnSpLocks/>
          </xdr:cNvCxnSpPr>
        </xdr:nvCxnSpPr>
        <xdr:spPr bwMode="auto">
          <a:xfrm>
            <a:off x="2676834" y="9245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7" name="l191">
            <a:extLst>
              <a:ext uri="{FF2B5EF4-FFF2-40B4-BE49-F238E27FC236}">
                <a16:creationId xmlns:a16="http://schemas.microsoft.com/office/drawing/2014/main" id="{B19B7EEA-1660-5B8C-5104-C59798F7A5C3}"/>
              </a:ext>
            </a:extLst>
          </xdr:cNvPr>
          <xdr:cNvCxnSpPr>
            <a:cxnSpLocks/>
          </xdr:cNvCxnSpPr>
        </xdr:nvCxnSpPr>
        <xdr:spPr bwMode="auto">
          <a:xfrm>
            <a:off x="2676834" y="9349996"/>
            <a:ext cx="0" cy="63501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8" name="l194">
            <a:extLst>
              <a:ext uri="{FF2B5EF4-FFF2-40B4-BE49-F238E27FC236}">
                <a16:creationId xmlns:a16="http://schemas.microsoft.com/office/drawing/2014/main" id="{75378FE7-1750-EBC7-2EC8-E556EFC861F4}"/>
              </a:ext>
            </a:extLst>
          </xdr:cNvPr>
          <xdr:cNvCxnSpPr>
            <a:cxnSpLocks/>
          </xdr:cNvCxnSpPr>
        </xdr:nvCxnSpPr>
        <xdr:spPr bwMode="auto">
          <a:xfrm>
            <a:off x="9756171" y="8973015"/>
            <a:ext cx="0" cy="63501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9" name="l195">
            <a:extLst>
              <a:ext uri="{FF2B5EF4-FFF2-40B4-BE49-F238E27FC236}">
                <a16:creationId xmlns:a16="http://schemas.microsoft.com/office/drawing/2014/main" id="{BE4F5792-551E-EAE5-B96F-FA882FA1B0C6}"/>
              </a:ext>
            </a:extLst>
          </xdr:cNvPr>
          <xdr:cNvCxnSpPr>
            <a:cxnSpLocks/>
          </xdr:cNvCxnSpPr>
        </xdr:nvCxnSpPr>
        <xdr:spPr bwMode="auto">
          <a:xfrm>
            <a:off x="9756171" y="9118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0" name="l196">
            <a:extLst>
              <a:ext uri="{FF2B5EF4-FFF2-40B4-BE49-F238E27FC236}">
                <a16:creationId xmlns:a16="http://schemas.microsoft.com/office/drawing/2014/main" id="{10F1C3D8-6FDE-E642-4B23-07BA54ED4B5A}"/>
              </a:ext>
            </a:extLst>
          </xdr:cNvPr>
          <xdr:cNvCxnSpPr>
            <a:cxnSpLocks/>
          </xdr:cNvCxnSpPr>
        </xdr:nvCxnSpPr>
        <xdr:spPr bwMode="auto">
          <a:xfrm>
            <a:off x="9756171" y="9245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1" name="l197">
            <a:extLst>
              <a:ext uri="{FF2B5EF4-FFF2-40B4-BE49-F238E27FC236}">
                <a16:creationId xmlns:a16="http://schemas.microsoft.com/office/drawing/2014/main" id="{9A4C72A3-D97B-9151-581F-F56564D846D8}"/>
              </a:ext>
            </a:extLst>
          </xdr:cNvPr>
          <xdr:cNvCxnSpPr>
            <a:cxnSpLocks/>
          </xdr:cNvCxnSpPr>
        </xdr:nvCxnSpPr>
        <xdr:spPr bwMode="auto">
          <a:xfrm>
            <a:off x="9756171" y="9354015"/>
            <a:ext cx="0" cy="63501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2" name="l317">
            <a:extLst>
              <a:ext uri="{FF2B5EF4-FFF2-40B4-BE49-F238E27FC236}">
                <a16:creationId xmlns:a16="http://schemas.microsoft.com/office/drawing/2014/main" id="{64C03052-28CD-ADFE-3BE6-6138088BF1E3}"/>
              </a:ext>
            </a:extLst>
          </xdr:cNvPr>
          <xdr:cNvCxnSpPr>
            <a:cxnSpLocks/>
          </xdr:cNvCxnSpPr>
        </xdr:nvCxnSpPr>
        <xdr:spPr bwMode="auto">
          <a:xfrm>
            <a:off x="4040045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3" name="_ent1">
            <a:extLst>
              <a:ext uri="{FF2B5EF4-FFF2-40B4-BE49-F238E27FC236}">
                <a16:creationId xmlns:a16="http://schemas.microsoft.com/office/drawing/2014/main" id="{EF052779-85A9-3538-2A5E-8836CCAC7F2E}"/>
              </a:ext>
            </a:extLst>
          </xdr:cNvPr>
          <xdr:cNvSpPr/>
        </xdr:nvSpPr>
        <xdr:spPr>
          <a:xfrm>
            <a:off x="3036269" y="9087521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74" name="_txtEnt1">
            <a:extLst>
              <a:ext uri="{FF2B5EF4-FFF2-40B4-BE49-F238E27FC236}">
                <a16:creationId xmlns:a16="http://schemas.microsoft.com/office/drawing/2014/main" id="{91A9EB0D-9DDA-E56C-9E4B-0022BD8A8DEE}"/>
              </a:ext>
            </a:extLst>
          </xdr:cNvPr>
          <xdr:cNvSpPr txBox="1"/>
        </xdr:nvSpPr>
        <xdr:spPr>
          <a:xfrm>
            <a:off x="3049605" y="9052459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1</a:t>
            </a:r>
          </a:p>
        </xdr:txBody>
      </xdr:sp>
      <xdr:cxnSp macro="">
        <xdr:nvCxnSpPr>
          <xdr:cNvPr id="975" name="l161">
            <a:extLst>
              <a:ext uri="{FF2B5EF4-FFF2-40B4-BE49-F238E27FC236}">
                <a16:creationId xmlns:a16="http://schemas.microsoft.com/office/drawing/2014/main" id="{6700022C-A100-D491-6F03-9246588EB593}"/>
              </a:ext>
            </a:extLst>
          </xdr:cNvPr>
          <xdr:cNvCxnSpPr>
            <a:cxnSpLocks/>
          </xdr:cNvCxnSpPr>
        </xdr:nvCxnSpPr>
        <xdr:spPr bwMode="auto">
          <a:xfrm>
            <a:off x="5677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6" name="l162">
            <a:extLst>
              <a:ext uri="{FF2B5EF4-FFF2-40B4-BE49-F238E27FC236}">
                <a16:creationId xmlns:a16="http://schemas.microsoft.com/office/drawing/2014/main" id="{FDE978CB-AD8D-BF64-0D81-6DEA67185D2B}"/>
              </a:ext>
            </a:extLst>
          </xdr:cNvPr>
          <xdr:cNvCxnSpPr>
            <a:cxnSpLocks/>
          </xdr:cNvCxnSpPr>
        </xdr:nvCxnSpPr>
        <xdr:spPr bwMode="auto">
          <a:xfrm>
            <a:off x="5804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7" name="l163">
            <a:extLst>
              <a:ext uri="{FF2B5EF4-FFF2-40B4-BE49-F238E27FC236}">
                <a16:creationId xmlns:a16="http://schemas.microsoft.com/office/drawing/2014/main" id="{13A6002B-3FA9-A3E1-2504-DD273B518AC6}"/>
              </a:ext>
            </a:extLst>
          </xdr:cNvPr>
          <xdr:cNvCxnSpPr>
            <a:cxnSpLocks/>
          </xdr:cNvCxnSpPr>
        </xdr:nvCxnSpPr>
        <xdr:spPr bwMode="auto">
          <a:xfrm>
            <a:off x="5931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8" name="l164">
            <a:extLst>
              <a:ext uri="{FF2B5EF4-FFF2-40B4-BE49-F238E27FC236}">
                <a16:creationId xmlns:a16="http://schemas.microsoft.com/office/drawing/2014/main" id="{CF680889-5C48-7DA4-133D-FD5169525F45}"/>
              </a:ext>
            </a:extLst>
          </xdr:cNvPr>
          <xdr:cNvCxnSpPr>
            <a:cxnSpLocks/>
          </xdr:cNvCxnSpPr>
        </xdr:nvCxnSpPr>
        <xdr:spPr bwMode="auto">
          <a:xfrm>
            <a:off x="6058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9" name="l165">
            <a:extLst>
              <a:ext uri="{FF2B5EF4-FFF2-40B4-BE49-F238E27FC236}">
                <a16:creationId xmlns:a16="http://schemas.microsoft.com/office/drawing/2014/main" id="{78CE4ADC-FBD4-6BE2-AF19-66178AF03770}"/>
              </a:ext>
            </a:extLst>
          </xdr:cNvPr>
          <xdr:cNvCxnSpPr>
            <a:cxnSpLocks/>
          </xdr:cNvCxnSpPr>
        </xdr:nvCxnSpPr>
        <xdr:spPr bwMode="auto">
          <a:xfrm>
            <a:off x="6185406" y="8975089"/>
            <a:ext cx="69102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0" name="l166">
            <a:extLst>
              <a:ext uri="{FF2B5EF4-FFF2-40B4-BE49-F238E27FC236}">
                <a16:creationId xmlns:a16="http://schemas.microsoft.com/office/drawing/2014/main" id="{31B93186-F0F6-CAC4-3B73-163CC099940B}"/>
              </a:ext>
            </a:extLst>
          </xdr:cNvPr>
          <xdr:cNvCxnSpPr>
            <a:cxnSpLocks/>
          </xdr:cNvCxnSpPr>
        </xdr:nvCxnSpPr>
        <xdr:spPr bwMode="auto">
          <a:xfrm>
            <a:off x="6318009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1" name="l167">
            <a:extLst>
              <a:ext uri="{FF2B5EF4-FFF2-40B4-BE49-F238E27FC236}">
                <a16:creationId xmlns:a16="http://schemas.microsoft.com/office/drawing/2014/main" id="{F8F32526-1BC7-D787-9963-1E79D515A986}"/>
              </a:ext>
            </a:extLst>
          </xdr:cNvPr>
          <xdr:cNvCxnSpPr>
            <a:cxnSpLocks/>
          </xdr:cNvCxnSpPr>
        </xdr:nvCxnSpPr>
        <xdr:spPr bwMode="auto">
          <a:xfrm>
            <a:off x="6445009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2" name="l168">
            <a:extLst>
              <a:ext uri="{FF2B5EF4-FFF2-40B4-BE49-F238E27FC236}">
                <a16:creationId xmlns:a16="http://schemas.microsoft.com/office/drawing/2014/main" id="{ACD0D718-333D-89C8-AA2F-94FB2EC765B9}"/>
              </a:ext>
            </a:extLst>
          </xdr:cNvPr>
          <xdr:cNvCxnSpPr>
            <a:cxnSpLocks/>
          </xdr:cNvCxnSpPr>
        </xdr:nvCxnSpPr>
        <xdr:spPr bwMode="auto">
          <a:xfrm>
            <a:off x="6572009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3" name="l177">
            <a:extLst>
              <a:ext uri="{FF2B5EF4-FFF2-40B4-BE49-F238E27FC236}">
                <a16:creationId xmlns:a16="http://schemas.microsoft.com/office/drawing/2014/main" id="{6DC71FF5-B3EA-0650-A465-5F61EF04891E}"/>
              </a:ext>
            </a:extLst>
          </xdr:cNvPr>
          <xdr:cNvCxnSpPr>
            <a:cxnSpLocks/>
          </xdr:cNvCxnSpPr>
        </xdr:nvCxnSpPr>
        <xdr:spPr bwMode="auto">
          <a:xfrm>
            <a:off x="5677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4" name="l178">
            <a:extLst>
              <a:ext uri="{FF2B5EF4-FFF2-40B4-BE49-F238E27FC236}">
                <a16:creationId xmlns:a16="http://schemas.microsoft.com/office/drawing/2014/main" id="{3D515DCC-CEB9-A037-68A2-52307A8E6B5E}"/>
              </a:ext>
            </a:extLst>
          </xdr:cNvPr>
          <xdr:cNvCxnSpPr>
            <a:cxnSpLocks/>
          </xdr:cNvCxnSpPr>
        </xdr:nvCxnSpPr>
        <xdr:spPr bwMode="auto">
          <a:xfrm>
            <a:off x="5804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5" name="l179">
            <a:extLst>
              <a:ext uri="{FF2B5EF4-FFF2-40B4-BE49-F238E27FC236}">
                <a16:creationId xmlns:a16="http://schemas.microsoft.com/office/drawing/2014/main" id="{0CF2003B-AAD0-3C02-44BD-125234A2A739}"/>
              </a:ext>
            </a:extLst>
          </xdr:cNvPr>
          <xdr:cNvCxnSpPr>
            <a:cxnSpLocks/>
          </xdr:cNvCxnSpPr>
        </xdr:nvCxnSpPr>
        <xdr:spPr bwMode="auto">
          <a:xfrm>
            <a:off x="5931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6" name="l180">
            <a:extLst>
              <a:ext uri="{FF2B5EF4-FFF2-40B4-BE49-F238E27FC236}">
                <a16:creationId xmlns:a16="http://schemas.microsoft.com/office/drawing/2014/main" id="{2AF33E5D-C150-3A47-10A2-07BDC18D5946}"/>
              </a:ext>
            </a:extLst>
          </xdr:cNvPr>
          <xdr:cNvCxnSpPr>
            <a:cxnSpLocks/>
          </xdr:cNvCxnSpPr>
        </xdr:nvCxnSpPr>
        <xdr:spPr bwMode="auto">
          <a:xfrm>
            <a:off x="6058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7" name="l181">
            <a:extLst>
              <a:ext uri="{FF2B5EF4-FFF2-40B4-BE49-F238E27FC236}">
                <a16:creationId xmlns:a16="http://schemas.microsoft.com/office/drawing/2014/main" id="{94E98E4F-012E-1188-8714-E0057E21FC4E}"/>
              </a:ext>
            </a:extLst>
          </xdr:cNvPr>
          <xdr:cNvCxnSpPr>
            <a:cxnSpLocks/>
          </xdr:cNvCxnSpPr>
        </xdr:nvCxnSpPr>
        <xdr:spPr bwMode="auto">
          <a:xfrm>
            <a:off x="6185406" y="9410700"/>
            <a:ext cx="69102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8" name="l182">
            <a:extLst>
              <a:ext uri="{FF2B5EF4-FFF2-40B4-BE49-F238E27FC236}">
                <a16:creationId xmlns:a16="http://schemas.microsoft.com/office/drawing/2014/main" id="{E28DE291-08BE-B218-6484-222FEE622A56}"/>
              </a:ext>
            </a:extLst>
          </xdr:cNvPr>
          <xdr:cNvCxnSpPr>
            <a:cxnSpLocks/>
          </xdr:cNvCxnSpPr>
        </xdr:nvCxnSpPr>
        <xdr:spPr bwMode="auto">
          <a:xfrm>
            <a:off x="6318009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9" name="l183">
            <a:extLst>
              <a:ext uri="{FF2B5EF4-FFF2-40B4-BE49-F238E27FC236}">
                <a16:creationId xmlns:a16="http://schemas.microsoft.com/office/drawing/2014/main" id="{B1F3D439-90B5-E881-1BD4-73CF1ADAEA5B}"/>
              </a:ext>
            </a:extLst>
          </xdr:cNvPr>
          <xdr:cNvCxnSpPr>
            <a:cxnSpLocks/>
          </xdr:cNvCxnSpPr>
        </xdr:nvCxnSpPr>
        <xdr:spPr bwMode="auto">
          <a:xfrm>
            <a:off x="6445009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0" name="l184">
            <a:extLst>
              <a:ext uri="{FF2B5EF4-FFF2-40B4-BE49-F238E27FC236}">
                <a16:creationId xmlns:a16="http://schemas.microsoft.com/office/drawing/2014/main" id="{E1D21346-3613-5F30-97AD-EF64C954F9B5}"/>
              </a:ext>
            </a:extLst>
          </xdr:cNvPr>
          <xdr:cNvCxnSpPr>
            <a:cxnSpLocks/>
          </xdr:cNvCxnSpPr>
        </xdr:nvCxnSpPr>
        <xdr:spPr bwMode="auto">
          <a:xfrm>
            <a:off x="6572009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1" name="l155">
            <a:extLst>
              <a:ext uri="{FF2B5EF4-FFF2-40B4-BE49-F238E27FC236}">
                <a16:creationId xmlns:a16="http://schemas.microsoft.com/office/drawing/2014/main" id="{8366D5BD-E82C-FA2B-7F39-BF291C74B2F2}"/>
              </a:ext>
            </a:extLst>
          </xdr:cNvPr>
          <xdr:cNvCxnSpPr>
            <a:cxnSpLocks/>
          </xdr:cNvCxnSpPr>
        </xdr:nvCxnSpPr>
        <xdr:spPr bwMode="auto">
          <a:xfrm>
            <a:off x="6660748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2" name="l157">
            <a:extLst>
              <a:ext uri="{FF2B5EF4-FFF2-40B4-BE49-F238E27FC236}">
                <a16:creationId xmlns:a16="http://schemas.microsoft.com/office/drawing/2014/main" id="{2A4E8ED6-3A14-0E8A-3955-044074467176}"/>
              </a:ext>
            </a:extLst>
          </xdr:cNvPr>
          <xdr:cNvCxnSpPr>
            <a:cxnSpLocks/>
          </xdr:cNvCxnSpPr>
        </xdr:nvCxnSpPr>
        <xdr:spPr bwMode="auto">
          <a:xfrm>
            <a:off x="6918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3" name="l158">
            <a:extLst>
              <a:ext uri="{FF2B5EF4-FFF2-40B4-BE49-F238E27FC236}">
                <a16:creationId xmlns:a16="http://schemas.microsoft.com/office/drawing/2014/main" id="{67AA52B8-C501-7DE1-655F-982E65BF3477}"/>
              </a:ext>
            </a:extLst>
          </xdr:cNvPr>
          <xdr:cNvCxnSpPr>
            <a:cxnSpLocks/>
          </xdr:cNvCxnSpPr>
        </xdr:nvCxnSpPr>
        <xdr:spPr bwMode="auto">
          <a:xfrm>
            <a:off x="7045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4" name="l159">
            <a:extLst>
              <a:ext uri="{FF2B5EF4-FFF2-40B4-BE49-F238E27FC236}">
                <a16:creationId xmlns:a16="http://schemas.microsoft.com/office/drawing/2014/main" id="{02D80B1C-1AC5-E9A2-8772-E5609B51091A}"/>
              </a:ext>
            </a:extLst>
          </xdr:cNvPr>
          <xdr:cNvCxnSpPr>
            <a:cxnSpLocks/>
          </xdr:cNvCxnSpPr>
        </xdr:nvCxnSpPr>
        <xdr:spPr bwMode="auto">
          <a:xfrm>
            <a:off x="7172889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5" name="l160">
            <a:extLst>
              <a:ext uri="{FF2B5EF4-FFF2-40B4-BE49-F238E27FC236}">
                <a16:creationId xmlns:a16="http://schemas.microsoft.com/office/drawing/2014/main" id="{601EF6F6-44C8-3BA1-AA02-C5555D44FF0E}"/>
              </a:ext>
            </a:extLst>
          </xdr:cNvPr>
          <xdr:cNvCxnSpPr>
            <a:cxnSpLocks/>
          </xdr:cNvCxnSpPr>
        </xdr:nvCxnSpPr>
        <xdr:spPr bwMode="auto">
          <a:xfrm>
            <a:off x="7299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6" name="l161">
            <a:extLst>
              <a:ext uri="{FF2B5EF4-FFF2-40B4-BE49-F238E27FC236}">
                <a16:creationId xmlns:a16="http://schemas.microsoft.com/office/drawing/2014/main" id="{3CD4D1E6-DF81-1963-0F0C-9BA91233DCB6}"/>
              </a:ext>
            </a:extLst>
          </xdr:cNvPr>
          <xdr:cNvCxnSpPr>
            <a:cxnSpLocks/>
          </xdr:cNvCxnSpPr>
        </xdr:nvCxnSpPr>
        <xdr:spPr bwMode="auto">
          <a:xfrm>
            <a:off x="7426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7" name="l162">
            <a:extLst>
              <a:ext uri="{FF2B5EF4-FFF2-40B4-BE49-F238E27FC236}">
                <a16:creationId xmlns:a16="http://schemas.microsoft.com/office/drawing/2014/main" id="{45D5F983-A795-1313-6ACE-A15A36AC4AEC}"/>
              </a:ext>
            </a:extLst>
          </xdr:cNvPr>
          <xdr:cNvCxnSpPr>
            <a:cxnSpLocks/>
          </xdr:cNvCxnSpPr>
        </xdr:nvCxnSpPr>
        <xdr:spPr bwMode="auto">
          <a:xfrm>
            <a:off x="7553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8" name="l163">
            <a:extLst>
              <a:ext uri="{FF2B5EF4-FFF2-40B4-BE49-F238E27FC236}">
                <a16:creationId xmlns:a16="http://schemas.microsoft.com/office/drawing/2014/main" id="{BE560D24-5487-77BC-7A12-19B404E13825}"/>
              </a:ext>
            </a:extLst>
          </xdr:cNvPr>
          <xdr:cNvCxnSpPr>
            <a:cxnSpLocks/>
          </xdr:cNvCxnSpPr>
        </xdr:nvCxnSpPr>
        <xdr:spPr bwMode="auto">
          <a:xfrm>
            <a:off x="7680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9" name="l164">
            <a:extLst>
              <a:ext uri="{FF2B5EF4-FFF2-40B4-BE49-F238E27FC236}">
                <a16:creationId xmlns:a16="http://schemas.microsoft.com/office/drawing/2014/main" id="{CE00CC30-A46E-D161-63BE-1A14227AF0F9}"/>
              </a:ext>
            </a:extLst>
          </xdr:cNvPr>
          <xdr:cNvCxnSpPr>
            <a:cxnSpLocks/>
          </xdr:cNvCxnSpPr>
        </xdr:nvCxnSpPr>
        <xdr:spPr bwMode="auto">
          <a:xfrm>
            <a:off x="7807889" y="8974471"/>
            <a:ext cx="64557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0" name="l165">
            <a:extLst>
              <a:ext uri="{FF2B5EF4-FFF2-40B4-BE49-F238E27FC236}">
                <a16:creationId xmlns:a16="http://schemas.microsoft.com/office/drawing/2014/main" id="{223E9318-81B3-DF75-4B48-DE5C79BBCFEB}"/>
              </a:ext>
            </a:extLst>
          </xdr:cNvPr>
          <xdr:cNvCxnSpPr>
            <a:cxnSpLocks/>
          </xdr:cNvCxnSpPr>
        </xdr:nvCxnSpPr>
        <xdr:spPr bwMode="auto">
          <a:xfrm>
            <a:off x="7935946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1" name="l166">
            <a:extLst>
              <a:ext uri="{FF2B5EF4-FFF2-40B4-BE49-F238E27FC236}">
                <a16:creationId xmlns:a16="http://schemas.microsoft.com/office/drawing/2014/main" id="{5F373C9C-D2E3-2535-57A6-4320D42E082B}"/>
              </a:ext>
            </a:extLst>
          </xdr:cNvPr>
          <xdr:cNvCxnSpPr>
            <a:cxnSpLocks/>
          </xdr:cNvCxnSpPr>
        </xdr:nvCxnSpPr>
        <xdr:spPr bwMode="auto">
          <a:xfrm>
            <a:off x="806294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2" name="l167">
            <a:extLst>
              <a:ext uri="{FF2B5EF4-FFF2-40B4-BE49-F238E27FC236}">
                <a16:creationId xmlns:a16="http://schemas.microsoft.com/office/drawing/2014/main" id="{DE588D5C-ED26-7EC0-E011-59C3F6F10A7E}"/>
              </a:ext>
            </a:extLst>
          </xdr:cNvPr>
          <xdr:cNvCxnSpPr>
            <a:cxnSpLocks/>
          </xdr:cNvCxnSpPr>
        </xdr:nvCxnSpPr>
        <xdr:spPr bwMode="auto">
          <a:xfrm>
            <a:off x="818994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3" name="l168">
            <a:extLst>
              <a:ext uri="{FF2B5EF4-FFF2-40B4-BE49-F238E27FC236}">
                <a16:creationId xmlns:a16="http://schemas.microsoft.com/office/drawing/2014/main" id="{B4B58646-2DE4-90D8-8D26-1A8F9A9C0937}"/>
              </a:ext>
            </a:extLst>
          </xdr:cNvPr>
          <xdr:cNvCxnSpPr>
            <a:cxnSpLocks/>
          </xdr:cNvCxnSpPr>
        </xdr:nvCxnSpPr>
        <xdr:spPr bwMode="auto">
          <a:xfrm>
            <a:off x="831694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4" name="l171">
            <a:extLst>
              <a:ext uri="{FF2B5EF4-FFF2-40B4-BE49-F238E27FC236}">
                <a16:creationId xmlns:a16="http://schemas.microsoft.com/office/drawing/2014/main" id="{4EFC759A-C995-3676-4EFC-F6988013C8AC}"/>
              </a:ext>
            </a:extLst>
          </xdr:cNvPr>
          <xdr:cNvCxnSpPr>
            <a:cxnSpLocks/>
          </xdr:cNvCxnSpPr>
        </xdr:nvCxnSpPr>
        <xdr:spPr bwMode="auto">
          <a:xfrm>
            <a:off x="6660748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5" name="l172">
            <a:extLst>
              <a:ext uri="{FF2B5EF4-FFF2-40B4-BE49-F238E27FC236}">
                <a16:creationId xmlns:a16="http://schemas.microsoft.com/office/drawing/2014/main" id="{07B327B5-B8AB-E91C-1A65-9BB718C0E822}"/>
              </a:ext>
            </a:extLst>
          </xdr:cNvPr>
          <xdr:cNvCxnSpPr>
            <a:cxnSpLocks/>
          </xdr:cNvCxnSpPr>
        </xdr:nvCxnSpPr>
        <xdr:spPr bwMode="auto">
          <a:xfrm>
            <a:off x="6787748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6" name="l173">
            <a:extLst>
              <a:ext uri="{FF2B5EF4-FFF2-40B4-BE49-F238E27FC236}">
                <a16:creationId xmlns:a16="http://schemas.microsoft.com/office/drawing/2014/main" id="{5F47A53B-2757-C70B-1920-16563A9D8623}"/>
              </a:ext>
            </a:extLst>
          </xdr:cNvPr>
          <xdr:cNvCxnSpPr>
            <a:cxnSpLocks/>
          </xdr:cNvCxnSpPr>
        </xdr:nvCxnSpPr>
        <xdr:spPr bwMode="auto">
          <a:xfrm>
            <a:off x="6918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7" name="l174">
            <a:extLst>
              <a:ext uri="{FF2B5EF4-FFF2-40B4-BE49-F238E27FC236}">
                <a16:creationId xmlns:a16="http://schemas.microsoft.com/office/drawing/2014/main" id="{893ABE91-A24C-81BD-A8A0-B0F184856A86}"/>
              </a:ext>
            </a:extLst>
          </xdr:cNvPr>
          <xdr:cNvCxnSpPr>
            <a:cxnSpLocks/>
          </xdr:cNvCxnSpPr>
        </xdr:nvCxnSpPr>
        <xdr:spPr bwMode="auto">
          <a:xfrm>
            <a:off x="7045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8" name="l175">
            <a:extLst>
              <a:ext uri="{FF2B5EF4-FFF2-40B4-BE49-F238E27FC236}">
                <a16:creationId xmlns:a16="http://schemas.microsoft.com/office/drawing/2014/main" id="{BCD40EB8-3D68-4E71-73F1-202493CCA941}"/>
              </a:ext>
            </a:extLst>
          </xdr:cNvPr>
          <xdr:cNvCxnSpPr>
            <a:cxnSpLocks/>
          </xdr:cNvCxnSpPr>
        </xdr:nvCxnSpPr>
        <xdr:spPr bwMode="auto">
          <a:xfrm>
            <a:off x="7172889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9" name="l176">
            <a:extLst>
              <a:ext uri="{FF2B5EF4-FFF2-40B4-BE49-F238E27FC236}">
                <a16:creationId xmlns:a16="http://schemas.microsoft.com/office/drawing/2014/main" id="{8FBCC4B4-0819-1A33-E61D-B12FA37AB331}"/>
              </a:ext>
            </a:extLst>
          </xdr:cNvPr>
          <xdr:cNvCxnSpPr>
            <a:cxnSpLocks/>
          </xdr:cNvCxnSpPr>
        </xdr:nvCxnSpPr>
        <xdr:spPr bwMode="auto">
          <a:xfrm>
            <a:off x="7299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0" name="l177">
            <a:extLst>
              <a:ext uri="{FF2B5EF4-FFF2-40B4-BE49-F238E27FC236}">
                <a16:creationId xmlns:a16="http://schemas.microsoft.com/office/drawing/2014/main" id="{844E4D36-4E46-99D2-31BC-2C9241445D2B}"/>
              </a:ext>
            </a:extLst>
          </xdr:cNvPr>
          <xdr:cNvCxnSpPr>
            <a:cxnSpLocks/>
          </xdr:cNvCxnSpPr>
        </xdr:nvCxnSpPr>
        <xdr:spPr bwMode="auto">
          <a:xfrm>
            <a:off x="7426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1" name="l178">
            <a:extLst>
              <a:ext uri="{FF2B5EF4-FFF2-40B4-BE49-F238E27FC236}">
                <a16:creationId xmlns:a16="http://schemas.microsoft.com/office/drawing/2014/main" id="{A4A4E463-2C4B-EA4F-3726-9EF1666C350B}"/>
              </a:ext>
            </a:extLst>
          </xdr:cNvPr>
          <xdr:cNvCxnSpPr>
            <a:cxnSpLocks/>
          </xdr:cNvCxnSpPr>
        </xdr:nvCxnSpPr>
        <xdr:spPr bwMode="auto">
          <a:xfrm>
            <a:off x="7553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2" name="l179">
            <a:extLst>
              <a:ext uri="{FF2B5EF4-FFF2-40B4-BE49-F238E27FC236}">
                <a16:creationId xmlns:a16="http://schemas.microsoft.com/office/drawing/2014/main" id="{92C34EF9-11D4-D8BD-FC3D-7C29FDDCFDC2}"/>
              </a:ext>
            </a:extLst>
          </xdr:cNvPr>
          <xdr:cNvCxnSpPr>
            <a:cxnSpLocks/>
          </xdr:cNvCxnSpPr>
        </xdr:nvCxnSpPr>
        <xdr:spPr bwMode="auto">
          <a:xfrm>
            <a:off x="7680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3" name="l180">
            <a:extLst>
              <a:ext uri="{FF2B5EF4-FFF2-40B4-BE49-F238E27FC236}">
                <a16:creationId xmlns:a16="http://schemas.microsoft.com/office/drawing/2014/main" id="{71902F21-003A-A485-E2A3-3A46CD1A5563}"/>
              </a:ext>
            </a:extLst>
          </xdr:cNvPr>
          <xdr:cNvCxnSpPr>
            <a:cxnSpLocks/>
          </xdr:cNvCxnSpPr>
        </xdr:nvCxnSpPr>
        <xdr:spPr bwMode="auto">
          <a:xfrm>
            <a:off x="7807889" y="9410082"/>
            <a:ext cx="64557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4" name="l181">
            <a:extLst>
              <a:ext uri="{FF2B5EF4-FFF2-40B4-BE49-F238E27FC236}">
                <a16:creationId xmlns:a16="http://schemas.microsoft.com/office/drawing/2014/main" id="{04EDC93D-690D-8CD0-89C6-B24278AF7173}"/>
              </a:ext>
            </a:extLst>
          </xdr:cNvPr>
          <xdr:cNvCxnSpPr>
            <a:cxnSpLocks/>
          </xdr:cNvCxnSpPr>
        </xdr:nvCxnSpPr>
        <xdr:spPr bwMode="auto">
          <a:xfrm>
            <a:off x="7935946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5" name="l182">
            <a:extLst>
              <a:ext uri="{FF2B5EF4-FFF2-40B4-BE49-F238E27FC236}">
                <a16:creationId xmlns:a16="http://schemas.microsoft.com/office/drawing/2014/main" id="{A60FAEB1-5E9F-BD07-0936-49711D3B9CA7}"/>
              </a:ext>
            </a:extLst>
          </xdr:cNvPr>
          <xdr:cNvCxnSpPr>
            <a:cxnSpLocks/>
          </xdr:cNvCxnSpPr>
        </xdr:nvCxnSpPr>
        <xdr:spPr bwMode="auto">
          <a:xfrm>
            <a:off x="806294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6" name="l183">
            <a:extLst>
              <a:ext uri="{FF2B5EF4-FFF2-40B4-BE49-F238E27FC236}">
                <a16:creationId xmlns:a16="http://schemas.microsoft.com/office/drawing/2014/main" id="{1FAFEBCA-828F-BF23-9F41-CAE27944A9EC}"/>
              </a:ext>
            </a:extLst>
          </xdr:cNvPr>
          <xdr:cNvCxnSpPr>
            <a:cxnSpLocks/>
          </xdr:cNvCxnSpPr>
        </xdr:nvCxnSpPr>
        <xdr:spPr bwMode="auto">
          <a:xfrm>
            <a:off x="818994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7" name="l184">
            <a:extLst>
              <a:ext uri="{FF2B5EF4-FFF2-40B4-BE49-F238E27FC236}">
                <a16:creationId xmlns:a16="http://schemas.microsoft.com/office/drawing/2014/main" id="{8B249BA1-C3A6-BFC3-EA1A-23DC7AAD19B1}"/>
              </a:ext>
            </a:extLst>
          </xdr:cNvPr>
          <xdr:cNvCxnSpPr>
            <a:cxnSpLocks/>
          </xdr:cNvCxnSpPr>
        </xdr:nvCxnSpPr>
        <xdr:spPr bwMode="auto">
          <a:xfrm>
            <a:off x="831694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8" name="l317">
            <a:extLst>
              <a:ext uri="{FF2B5EF4-FFF2-40B4-BE49-F238E27FC236}">
                <a16:creationId xmlns:a16="http://schemas.microsoft.com/office/drawing/2014/main" id="{6A95C1B3-086C-F515-64DA-B170AD305DF1}"/>
              </a:ext>
            </a:extLst>
          </xdr:cNvPr>
          <xdr:cNvCxnSpPr>
            <a:cxnSpLocks/>
          </xdr:cNvCxnSpPr>
        </xdr:nvCxnSpPr>
        <xdr:spPr bwMode="auto">
          <a:xfrm>
            <a:off x="6787748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9" name="l161">
            <a:extLst>
              <a:ext uri="{FF2B5EF4-FFF2-40B4-BE49-F238E27FC236}">
                <a16:creationId xmlns:a16="http://schemas.microsoft.com/office/drawing/2014/main" id="{0D8189D4-F1B4-67B6-8DD1-311C079F2E31}"/>
              </a:ext>
            </a:extLst>
          </xdr:cNvPr>
          <xdr:cNvCxnSpPr>
            <a:cxnSpLocks/>
          </xdr:cNvCxnSpPr>
        </xdr:nvCxnSpPr>
        <xdr:spPr bwMode="auto">
          <a:xfrm>
            <a:off x="842616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0" name="l162">
            <a:extLst>
              <a:ext uri="{FF2B5EF4-FFF2-40B4-BE49-F238E27FC236}">
                <a16:creationId xmlns:a16="http://schemas.microsoft.com/office/drawing/2014/main" id="{BCD1C198-6220-2D0B-EA89-74AB9D1028BF}"/>
              </a:ext>
            </a:extLst>
          </xdr:cNvPr>
          <xdr:cNvCxnSpPr>
            <a:cxnSpLocks/>
          </xdr:cNvCxnSpPr>
        </xdr:nvCxnSpPr>
        <xdr:spPr bwMode="auto">
          <a:xfrm>
            <a:off x="855316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1" name="l163">
            <a:extLst>
              <a:ext uri="{FF2B5EF4-FFF2-40B4-BE49-F238E27FC236}">
                <a16:creationId xmlns:a16="http://schemas.microsoft.com/office/drawing/2014/main" id="{9702272D-E0E7-FD92-0642-DE7118343328}"/>
              </a:ext>
            </a:extLst>
          </xdr:cNvPr>
          <xdr:cNvCxnSpPr>
            <a:cxnSpLocks/>
          </xdr:cNvCxnSpPr>
        </xdr:nvCxnSpPr>
        <xdr:spPr bwMode="auto">
          <a:xfrm>
            <a:off x="868016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2" name="l164">
            <a:extLst>
              <a:ext uri="{FF2B5EF4-FFF2-40B4-BE49-F238E27FC236}">
                <a16:creationId xmlns:a16="http://schemas.microsoft.com/office/drawing/2014/main" id="{9F0602A2-9372-1755-B439-90B78C8EA308}"/>
              </a:ext>
            </a:extLst>
          </xdr:cNvPr>
          <xdr:cNvCxnSpPr>
            <a:cxnSpLocks/>
          </xdr:cNvCxnSpPr>
        </xdr:nvCxnSpPr>
        <xdr:spPr bwMode="auto">
          <a:xfrm>
            <a:off x="8814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3" name="l165">
            <a:extLst>
              <a:ext uri="{FF2B5EF4-FFF2-40B4-BE49-F238E27FC236}">
                <a16:creationId xmlns:a16="http://schemas.microsoft.com/office/drawing/2014/main" id="{3220B78D-F18C-EC90-EBAE-2EF9C99BDE50}"/>
              </a:ext>
            </a:extLst>
          </xdr:cNvPr>
          <xdr:cNvCxnSpPr>
            <a:cxnSpLocks/>
          </xdr:cNvCxnSpPr>
        </xdr:nvCxnSpPr>
        <xdr:spPr bwMode="auto">
          <a:xfrm>
            <a:off x="8941883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4" name="l166">
            <a:extLst>
              <a:ext uri="{FF2B5EF4-FFF2-40B4-BE49-F238E27FC236}">
                <a16:creationId xmlns:a16="http://schemas.microsoft.com/office/drawing/2014/main" id="{77DDC43E-8A9E-4324-3FB3-E717A95ADEB4}"/>
              </a:ext>
            </a:extLst>
          </xdr:cNvPr>
          <xdr:cNvCxnSpPr>
            <a:cxnSpLocks/>
          </xdr:cNvCxnSpPr>
        </xdr:nvCxnSpPr>
        <xdr:spPr bwMode="auto">
          <a:xfrm>
            <a:off x="9068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5" name="l167">
            <a:extLst>
              <a:ext uri="{FF2B5EF4-FFF2-40B4-BE49-F238E27FC236}">
                <a16:creationId xmlns:a16="http://schemas.microsoft.com/office/drawing/2014/main" id="{3CB6741F-408C-D7A9-A566-25D3AFFBA9F2}"/>
              </a:ext>
            </a:extLst>
          </xdr:cNvPr>
          <xdr:cNvCxnSpPr>
            <a:cxnSpLocks/>
          </xdr:cNvCxnSpPr>
        </xdr:nvCxnSpPr>
        <xdr:spPr bwMode="auto">
          <a:xfrm>
            <a:off x="9195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6" name="l168">
            <a:extLst>
              <a:ext uri="{FF2B5EF4-FFF2-40B4-BE49-F238E27FC236}">
                <a16:creationId xmlns:a16="http://schemas.microsoft.com/office/drawing/2014/main" id="{67475740-0CD3-F378-4EB5-ED111EF624C4}"/>
              </a:ext>
            </a:extLst>
          </xdr:cNvPr>
          <xdr:cNvCxnSpPr>
            <a:cxnSpLocks/>
          </xdr:cNvCxnSpPr>
        </xdr:nvCxnSpPr>
        <xdr:spPr bwMode="auto">
          <a:xfrm>
            <a:off x="9322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7" name="l177">
            <a:extLst>
              <a:ext uri="{FF2B5EF4-FFF2-40B4-BE49-F238E27FC236}">
                <a16:creationId xmlns:a16="http://schemas.microsoft.com/office/drawing/2014/main" id="{FAEF86DA-6565-FD40-435A-01778E02AC2C}"/>
              </a:ext>
            </a:extLst>
          </xdr:cNvPr>
          <xdr:cNvCxnSpPr>
            <a:cxnSpLocks/>
          </xdr:cNvCxnSpPr>
        </xdr:nvCxnSpPr>
        <xdr:spPr bwMode="auto">
          <a:xfrm>
            <a:off x="842616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8" name="l178">
            <a:extLst>
              <a:ext uri="{FF2B5EF4-FFF2-40B4-BE49-F238E27FC236}">
                <a16:creationId xmlns:a16="http://schemas.microsoft.com/office/drawing/2014/main" id="{4FCC59CB-F171-3EE0-A767-61D77856867D}"/>
              </a:ext>
            </a:extLst>
          </xdr:cNvPr>
          <xdr:cNvCxnSpPr>
            <a:cxnSpLocks/>
          </xdr:cNvCxnSpPr>
        </xdr:nvCxnSpPr>
        <xdr:spPr bwMode="auto">
          <a:xfrm>
            <a:off x="855316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9" name="l179">
            <a:extLst>
              <a:ext uri="{FF2B5EF4-FFF2-40B4-BE49-F238E27FC236}">
                <a16:creationId xmlns:a16="http://schemas.microsoft.com/office/drawing/2014/main" id="{1644BC18-7D9E-935D-1523-01C7D7EA5D58}"/>
              </a:ext>
            </a:extLst>
          </xdr:cNvPr>
          <xdr:cNvCxnSpPr>
            <a:cxnSpLocks/>
          </xdr:cNvCxnSpPr>
        </xdr:nvCxnSpPr>
        <xdr:spPr bwMode="auto">
          <a:xfrm>
            <a:off x="868016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0" name="l180">
            <a:extLst>
              <a:ext uri="{FF2B5EF4-FFF2-40B4-BE49-F238E27FC236}">
                <a16:creationId xmlns:a16="http://schemas.microsoft.com/office/drawing/2014/main" id="{14DE0F3E-0181-3EE8-C585-E28D8B8FAC26}"/>
              </a:ext>
            </a:extLst>
          </xdr:cNvPr>
          <xdr:cNvCxnSpPr>
            <a:cxnSpLocks/>
          </xdr:cNvCxnSpPr>
        </xdr:nvCxnSpPr>
        <xdr:spPr bwMode="auto">
          <a:xfrm>
            <a:off x="8814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1" name="l181">
            <a:extLst>
              <a:ext uri="{FF2B5EF4-FFF2-40B4-BE49-F238E27FC236}">
                <a16:creationId xmlns:a16="http://schemas.microsoft.com/office/drawing/2014/main" id="{0B6E3293-01AA-9C2C-F14B-B6F5204DC31A}"/>
              </a:ext>
            </a:extLst>
          </xdr:cNvPr>
          <xdr:cNvCxnSpPr>
            <a:cxnSpLocks/>
          </xdr:cNvCxnSpPr>
        </xdr:nvCxnSpPr>
        <xdr:spPr bwMode="auto">
          <a:xfrm>
            <a:off x="8941883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2" name="l182">
            <a:extLst>
              <a:ext uri="{FF2B5EF4-FFF2-40B4-BE49-F238E27FC236}">
                <a16:creationId xmlns:a16="http://schemas.microsoft.com/office/drawing/2014/main" id="{23CB6B23-A2D6-33EF-663D-B329CBD6F566}"/>
              </a:ext>
            </a:extLst>
          </xdr:cNvPr>
          <xdr:cNvCxnSpPr>
            <a:cxnSpLocks/>
          </xdr:cNvCxnSpPr>
        </xdr:nvCxnSpPr>
        <xdr:spPr bwMode="auto">
          <a:xfrm>
            <a:off x="9068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3" name="l183">
            <a:extLst>
              <a:ext uri="{FF2B5EF4-FFF2-40B4-BE49-F238E27FC236}">
                <a16:creationId xmlns:a16="http://schemas.microsoft.com/office/drawing/2014/main" id="{9BAE21F8-E72C-E8BB-1DF9-5937428B6DFF}"/>
              </a:ext>
            </a:extLst>
          </xdr:cNvPr>
          <xdr:cNvCxnSpPr>
            <a:cxnSpLocks/>
          </xdr:cNvCxnSpPr>
        </xdr:nvCxnSpPr>
        <xdr:spPr bwMode="auto">
          <a:xfrm>
            <a:off x="9195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4" name="l184">
            <a:extLst>
              <a:ext uri="{FF2B5EF4-FFF2-40B4-BE49-F238E27FC236}">
                <a16:creationId xmlns:a16="http://schemas.microsoft.com/office/drawing/2014/main" id="{DC18855D-70F2-43AB-98BA-58BB56EDA16A}"/>
              </a:ext>
            </a:extLst>
          </xdr:cNvPr>
          <xdr:cNvCxnSpPr>
            <a:cxnSpLocks/>
          </xdr:cNvCxnSpPr>
        </xdr:nvCxnSpPr>
        <xdr:spPr bwMode="auto">
          <a:xfrm>
            <a:off x="9322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5" name="l164">
            <a:extLst>
              <a:ext uri="{FF2B5EF4-FFF2-40B4-BE49-F238E27FC236}">
                <a16:creationId xmlns:a16="http://schemas.microsoft.com/office/drawing/2014/main" id="{47AFFF7D-6E72-34D0-95B9-9D810D71639B}"/>
              </a:ext>
            </a:extLst>
          </xdr:cNvPr>
          <xdr:cNvCxnSpPr>
            <a:cxnSpLocks/>
          </xdr:cNvCxnSpPr>
        </xdr:nvCxnSpPr>
        <xdr:spPr bwMode="auto">
          <a:xfrm>
            <a:off x="9441329" y="897326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6" name="l165">
            <a:extLst>
              <a:ext uri="{FF2B5EF4-FFF2-40B4-BE49-F238E27FC236}">
                <a16:creationId xmlns:a16="http://schemas.microsoft.com/office/drawing/2014/main" id="{DBFEC12E-92A6-24C8-B8CD-65A148519ABE}"/>
              </a:ext>
            </a:extLst>
          </xdr:cNvPr>
          <xdr:cNvCxnSpPr>
            <a:cxnSpLocks/>
          </xdr:cNvCxnSpPr>
        </xdr:nvCxnSpPr>
        <xdr:spPr bwMode="auto">
          <a:xfrm>
            <a:off x="9568329" y="8973264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7" name="l166">
            <a:extLst>
              <a:ext uri="{FF2B5EF4-FFF2-40B4-BE49-F238E27FC236}">
                <a16:creationId xmlns:a16="http://schemas.microsoft.com/office/drawing/2014/main" id="{DFFCFA76-D988-0E2B-C4B8-7AF2C7AADA1E}"/>
              </a:ext>
            </a:extLst>
          </xdr:cNvPr>
          <xdr:cNvCxnSpPr>
            <a:cxnSpLocks/>
          </xdr:cNvCxnSpPr>
        </xdr:nvCxnSpPr>
        <xdr:spPr bwMode="auto">
          <a:xfrm>
            <a:off x="9695329" y="897326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8" name="l180">
            <a:extLst>
              <a:ext uri="{FF2B5EF4-FFF2-40B4-BE49-F238E27FC236}">
                <a16:creationId xmlns:a16="http://schemas.microsoft.com/office/drawing/2014/main" id="{945815C3-95D3-6B5E-61CC-2624127A578E}"/>
              </a:ext>
            </a:extLst>
          </xdr:cNvPr>
          <xdr:cNvCxnSpPr>
            <a:cxnSpLocks/>
          </xdr:cNvCxnSpPr>
        </xdr:nvCxnSpPr>
        <xdr:spPr bwMode="auto">
          <a:xfrm>
            <a:off x="9441329" y="9408875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9" name="l181">
            <a:extLst>
              <a:ext uri="{FF2B5EF4-FFF2-40B4-BE49-F238E27FC236}">
                <a16:creationId xmlns:a16="http://schemas.microsoft.com/office/drawing/2014/main" id="{C64F25E5-7E56-54B2-0AC3-602F3BE69520}"/>
              </a:ext>
            </a:extLst>
          </xdr:cNvPr>
          <xdr:cNvCxnSpPr>
            <a:cxnSpLocks/>
          </xdr:cNvCxnSpPr>
        </xdr:nvCxnSpPr>
        <xdr:spPr bwMode="auto">
          <a:xfrm>
            <a:off x="9568329" y="9408875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0" name="l182">
            <a:extLst>
              <a:ext uri="{FF2B5EF4-FFF2-40B4-BE49-F238E27FC236}">
                <a16:creationId xmlns:a16="http://schemas.microsoft.com/office/drawing/2014/main" id="{3878B07F-A3ED-7DD4-0957-7A4011E1CF8B}"/>
              </a:ext>
            </a:extLst>
          </xdr:cNvPr>
          <xdr:cNvCxnSpPr>
            <a:cxnSpLocks/>
          </xdr:cNvCxnSpPr>
        </xdr:nvCxnSpPr>
        <xdr:spPr bwMode="auto">
          <a:xfrm>
            <a:off x="9695329" y="9408875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41" name="_ent1">
            <a:extLst>
              <a:ext uri="{FF2B5EF4-FFF2-40B4-BE49-F238E27FC236}">
                <a16:creationId xmlns:a16="http://schemas.microsoft.com/office/drawing/2014/main" id="{ECAA022E-E853-252E-B7C9-8635FB3DB04E}"/>
              </a:ext>
            </a:extLst>
          </xdr:cNvPr>
          <xdr:cNvSpPr/>
        </xdr:nvSpPr>
        <xdr:spPr>
          <a:xfrm>
            <a:off x="5037386" y="9088387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42" name="_txtEnt1">
            <a:extLst>
              <a:ext uri="{FF2B5EF4-FFF2-40B4-BE49-F238E27FC236}">
                <a16:creationId xmlns:a16="http://schemas.microsoft.com/office/drawing/2014/main" id="{C5CAE224-D25E-7CF8-6CA2-18BCB11D0460}"/>
              </a:ext>
            </a:extLst>
          </xdr:cNvPr>
          <xdr:cNvSpPr txBox="1"/>
        </xdr:nvSpPr>
        <xdr:spPr>
          <a:xfrm>
            <a:off x="5050722" y="9053325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2</a:t>
            </a:r>
          </a:p>
        </xdr:txBody>
      </xdr:sp>
      <xdr:sp macro="" textlink="">
        <xdr:nvSpPr>
          <xdr:cNvPr id="1043" name="_ent1">
            <a:extLst>
              <a:ext uri="{FF2B5EF4-FFF2-40B4-BE49-F238E27FC236}">
                <a16:creationId xmlns:a16="http://schemas.microsoft.com/office/drawing/2014/main" id="{FE329AF1-99A0-04BA-A077-D2303C51902C}"/>
              </a:ext>
            </a:extLst>
          </xdr:cNvPr>
          <xdr:cNvSpPr/>
        </xdr:nvSpPr>
        <xdr:spPr>
          <a:xfrm>
            <a:off x="7142785" y="9080528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44" name="_txtEnt1">
            <a:extLst>
              <a:ext uri="{FF2B5EF4-FFF2-40B4-BE49-F238E27FC236}">
                <a16:creationId xmlns:a16="http://schemas.microsoft.com/office/drawing/2014/main" id="{95F27EFC-18F5-1AF8-A7CB-7EF91E4DDB4E}"/>
              </a:ext>
            </a:extLst>
          </xdr:cNvPr>
          <xdr:cNvSpPr txBox="1"/>
        </xdr:nvSpPr>
        <xdr:spPr>
          <a:xfrm>
            <a:off x="7156121" y="9045466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3</a:t>
            </a:r>
          </a:p>
        </xdr:txBody>
      </xdr:sp>
      <xdr:sp macro="" textlink="">
        <xdr:nvSpPr>
          <xdr:cNvPr id="1045" name="_ent1">
            <a:extLst>
              <a:ext uri="{FF2B5EF4-FFF2-40B4-BE49-F238E27FC236}">
                <a16:creationId xmlns:a16="http://schemas.microsoft.com/office/drawing/2014/main" id="{67F5E9D5-1F1A-FB51-F240-024E69E02D58}"/>
              </a:ext>
            </a:extLst>
          </xdr:cNvPr>
          <xdr:cNvSpPr/>
        </xdr:nvSpPr>
        <xdr:spPr>
          <a:xfrm>
            <a:off x="9334499" y="9090357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46" name="_txtEnt1">
            <a:extLst>
              <a:ext uri="{FF2B5EF4-FFF2-40B4-BE49-F238E27FC236}">
                <a16:creationId xmlns:a16="http://schemas.microsoft.com/office/drawing/2014/main" id="{471D1520-0E9A-EE3C-D4F6-3D0F58B77B63}"/>
              </a:ext>
            </a:extLst>
          </xdr:cNvPr>
          <xdr:cNvSpPr txBox="1"/>
        </xdr:nvSpPr>
        <xdr:spPr>
          <a:xfrm>
            <a:off x="9347835" y="9055295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4</a:t>
            </a:r>
          </a:p>
        </xdr:txBody>
      </xdr:sp>
      <xdr:cxnSp macro="">
        <xdr:nvCxnSpPr>
          <xdr:cNvPr id="1047" name="l154">
            <a:extLst>
              <a:ext uri="{FF2B5EF4-FFF2-40B4-BE49-F238E27FC236}">
                <a16:creationId xmlns:a16="http://schemas.microsoft.com/office/drawing/2014/main" id="{7519A694-861A-4203-ED3D-FFEB2503CC74}"/>
              </a:ext>
            </a:extLst>
          </xdr:cNvPr>
          <xdr:cNvCxnSpPr>
            <a:cxnSpLocks/>
          </xdr:cNvCxnSpPr>
        </xdr:nvCxnSpPr>
        <xdr:spPr bwMode="auto">
          <a:xfrm>
            <a:off x="2918347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8" name="l155">
            <a:extLst>
              <a:ext uri="{FF2B5EF4-FFF2-40B4-BE49-F238E27FC236}">
                <a16:creationId xmlns:a16="http://schemas.microsoft.com/office/drawing/2014/main" id="{DE127C08-365B-3240-36F8-77A4D0C9AD67}"/>
              </a:ext>
            </a:extLst>
          </xdr:cNvPr>
          <xdr:cNvCxnSpPr>
            <a:cxnSpLocks/>
          </xdr:cNvCxnSpPr>
        </xdr:nvCxnSpPr>
        <xdr:spPr bwMode="auto">
          <a:xfrm>
            <a:off x="3045347" y="8978503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9" name="l157">
            <a:extLst>
              <a:ext uri="{FF2B5EF4-FFF2-40B4-BE49-F238E27FC236}">
                <a16:creationId xmlns:a16="http://schemas.microsoft.com/office/drawing/2014/main" id="{8CB05FF9-BE14-DF76-FCA9-6AA9D1B80D2C}"/>
              </a:ext>
            </a:extLst>
          </xdr:cNvPr>
          <xdr:cNvCxnSpPr>
            <a:cxnSpLocks/>
          </xdr:cNvCxnSpPr>
        </xdr:nvCxnSpPr>
        <xdr:spPr bwMode="auto">
          <a:xfrm>
            <a:off x="3303488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0" name="l158">
            <a:extLst>
              <a:ext uri="{FF2B5EF4-FFF2-40B4-BE49-F238E27FC236}">
                <a16:creationId xmlns:a16="http://schemas.microsoft.com/office/drawing/2014/main" id="{E73A93B7-2407-A841-7755-AAFA7098E3EB}"/>
              </a:ext>
            </a:extLst>
          </xdr:cNvPr>
          <xdr:cNvCxnSpPr>
            <a:cxnSpLocks/>
          </xdr:cNvCxnSpPr>
        </xdr:nvCxnSpPr>
        <xdr:spPr bwMode="auto">
          <a:xfrm>
            <a:off x="3430488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1" name="l159">
            <a:extLst>
              <a:ext uri="{FF2B5EF4-FFF2-40B4-BE49-F238E27FC236}">
                <a16:creationId xmlns:a16="http://schemas.microsoft.com/office/drawing/2014/main" id="{ED44D3FB-1158-D898-55D7-290E977B9E83}"/>
              </a:ext>
            </a:extLst>
          </xdr:cNvPr>
          <xdr:cNvCxnSpPr>
            <a:cxnSpLocks/>
          </xdr:cNvCxnSpPr>
        </xdr:nvCxnSpPr>
        <xdr:spPr bwMode="auto">
          <a:xfrm>
            <a:off x="3557488" y="8978503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2" name="l160">
            <a:extLst>
              <a:ext uri="{FF2B5EF4-FFF2-40B4-BE49-F238E27FC236}">
                <a16:creationId xmlns:a16="http://schemas.microsoft.com/office/drawing/2014/main" id="{FBC3753A-D0FF-2D52-D2E9-15945C3150BF}"/>
              </a:ext>
            </a:extLst>
          </xdr:cNvPr>
          <xdr:cNvCxnSpPr>
            <a:cxnSpLocks/>
          </xdr:cNvCxnSpPr>
        </xdr:nvCxnSpPr>
        <xdr:spPr bwMode="auto">
          <a:xfrm>
            <a:off x="3684488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3" name="l170">
            <a:extLst>
              <a:ext uri="{FF2B5EF4-FFF2-40B4-BE49-F238E27FC236}">
                <a16:creationId xmlns:a16="http://schemas.microsoft.com/office/drawing/2014/main" id="{E74E13DC-458A-EA9C-6D65-D88DE41D0073}"/>
              </a:ext>
            </a:extLst>
          </xdr:cNvPr>
          <xdr:cNvCxnSpPr>
            <a:cxnSpLocks/>
          </xdr:cNvCxnSpPr>
        </xdr:nvCxnSpPr>
        <xdr:spPr bwMode="auto">
          <a:xfrm>
            <a:off x="2918347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4" name="l171">
            <a:extLst>
              <a:ext uri="{FF2B5EF4-FFF2-40B4-BE49-F238E27FC236}">
                <a16:creationId xmlns:a16="http://schemas.microsoft.com/office/drawing/2014/main" id="{D1962C1C-FC0C-CB82-52F5-D1CBC2F7F49C}"/>
              </a:ext>
            </a:extLst>
          </xdr:cNvPr>
          <xdr:cNvCxnSpPr>
            <a:cxnSpLocks/>
          </xdr:cNvCxnSpPr>
        </xdr:nvCxnSpPr>
        <xdr:spPr bwMode="auto">
          <a:xfrm>
            <a:off x="3045347" y="9414114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5" name="l172">
            <a:extLst>
              <a:ext uri="{FF2B5EF4-FFF2-40B4-BE49-F238E27FC236}">
                <a16:creationId xmlns:a16="http://schemas.microsoft.com/office/drawing/2014/main" id="{B1E3A686-EBB5-33BE-36E9-5C0457D7C604}"/>
              </a:ext>
            </a:extLst>
          </xdr:cNvPr>
          <xdr:cNvCxnSpPr>
            <a:cxnSpLocks/>
          </xdr:cNvCxnSpPr>
        </xdr:nvCxnSpPr>
        <xdr:spPr bwMode="auto">
          <a:xfrm>
            <a:off x="3172347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6" name="l173">
            <a:extLst>
              <a:ext uri="{FF2B5EF4-FFF2-40B4-BE49-F238E27FC236}">
                <a16:creationId xmlns:a16="http://schemas.microsoft.com/office/drawing/2014/main" id="{06A0C0E5-3BA3-6992-BC24-6AC715CC0FF6}"/>
              </a:ext>
            </a:extLst>
          </xdr:cNvPr>
          <xdr:cNvCxnSpPr>
            <a:cxnSpLocks/>
          </xdr:cNvCxnSpPr>
        </xdr:nvCxnSpPr>
        <xdr:spPr bwMode="auto">
          <a:xfrm>
            <a:off x="3303488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7" name="l174">
            <a:extLst>
              <a:ext uri="{FF2B5EF4-FFF2-40B4-BE49-F238E27FC236}">
                <a16:creationId xmlns:a16="http://schemas.microsoft.com/office/drawing/2014/main" id="{625F2562-7942-91A6-5DF7-775B3186B056}"/>
              </a:ext>
            </a:extLst>
          </xdr:cNvPr>
          <xdr:cNvCxnSpPr>
            <a:cxnSpLocks/>
          </xdr:cNvCxnSpPr>
        </xdr:nvCxnSpPr>
        <xdr:spPr bwMode="auto">
          <a:xfrm>
            <a:off x="3430488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8" name="l175">
            <a:extLst>
              <a:ext uri="{FF2B5EF4-FFF2-40B4-BE49-F238E27FC236}">
                <a16:creationId xmlns:a16="http://schemas.microsoft.com/office/drawing/2014/main" id="{5FC714C4-D126-2204-39CE-1A8DF74E94F5}"/>
              </a:ext>
            </a:extLst>
          </xdr:cNvPr>
          <xdr:cNvCxnSpPr>
            <a:cxnSpLocks/>
          </xdr:cNvCxnSpPr>
        </xdr:nvCxnSpPr>
        <xdr:spPr bwMode="auto">
          <a:xfrm>
            <a:off x="3557488" y="9414114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9" name="l176">
            <a:extLst>
              <a:ext uri="{FF2B5EF4-FFF2-40B4-BE49-F238E27FC236}">
                <a16:creationId xmlns:a16="http://schemas.microsoft.com/office/drawing/2014/main" id="{403510CD-686E-9087-790F-0435DE7F8487}"/>
              </a:ext>
            </a:extLst>
          </xdr:cNvPr>
          <xdr:cNvCxnSpPr>
            <a:cxnSpLocks/>
          </xdr:cNvCxnSpPr>
        </xdr:nvCxnSpPr>
        <xdr:spPr bwMode="auto">
          <a:xfrm>
            <a:off x="3684488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0" name="l317">
            <a:extLst>
              <a:ext uri="{FF2B5EF4-FFF2-40B4-BE49-F238E27FC236}">
                <a16:creationId xmlns:a16="http://schemas.microsoft.com/office/drawing/2014/main" id="{083610BE-1CD6-ACE9-F46C-3C762A01DE81}"/>
              </a:ext>
            </a:extLst>
          </xdr:cNvPr>
          <xdr:cNvCxnSpPr>
            <a:cxnSpLocks/>
          </xdr:cNvCxnSpPr>
        </xdr:nvCxnSpPr>
        <xdr:spPr bwMode="auto">
          <a:xfrm>
            <a:off x="3172347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1" name="l154">
            <a:extLst>
              <a:ext uri="{FF2B5EF4-FFF2-40B4-BE49-F238E27FC236}">
                <a16:creationId xmlns:a16="http://schemas.microsoft.com/office/drawing/2014/main" id="{50272D41-3E3D-630E-38FA-AB5595000AB9}"/>
              </a:ext>
            </a:extLst>
          </xdr:cNvPr>
          <xdr:cNvCxnSpPr>
            <a:cxnSpLocks/>
          </xdr:cNvCxnSpPr>
        </xdr:nvCxnSpPr>
        <xdr:spPr bwMode="auto">
          <a:xfrm>
            <a:off x="2686674" y="8980347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2" name="l155">
            <a:extLst>
              <a:ext uri="{FF2B5EF4-FFF2-40B4-BE49-F238E27FC236}">
                <a16:creationId xmlns:a16="http://schemas.microsoft.com/office/drawing/2014/main" id="{FEF9F017-F07A-567D-230B-49381BDA8D27}"/>
              </a:ext>
            </a:extLst>
          </xdr:cNvPr>
          <xdr:cNvCxnSpPr>
            <a:cxnSpLocks/>
          </xdr:cNvCxnSpPr>
        </xdr:nvCxnSpPr>
        <xdr:spPr bwMode="auto">
          <a:xfrm>
            <a:off x="2813674" y="8980347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3" name="l170">
            <a:extLst>
              <a:ext uri="{FF2B5EF4-FFF2-40B4-BE49-F238E27FC236}">
                <a16:creationId xmlns:a16="http://schemas.microsoft.com/office/drawing/2014/main" id="{52F58039-7BD7-81DB-F682-20D2EB1B2217}"/>
              </a:ext>
            </a:extLst>
          </xdr:cNvPr>
          <xdr:cNvCxnSpPr>
            <a:cxnSpLocks/>
          </xdr:cNvCxnSpPr>
        </xdr:nvCxnSpPr>
        <xdr:spPr bwMode="auto">
          <a:xfrm>
            <a:off x="2686674" y="9415958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4" name="l171">
            <a:extLst>
              <a:ext uri="{FF2B5EF4-FFF2-40B4-BE49-F238E27FC236}">
                <a16:creationId xmlns:a16="http://schemas.microsoft.com/office/drawing/2014/main" id="{80465902-6955-C034-2117-588C4FF7391B}"/>
              </a:ext>
            </a:extLst>
          </xdr:cNvPr>
          <xdr:cNvCxnSpPr>
            <a:cxnSpLocks/>
          </xdr:cNvCxnSpPr>
        </xdr:nvCxnSpPr>
        <xdr:spPr bwMode="auto">
          <a:xfrm>
            <a:off x="2813674" y="9415958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757164</xdr:colOff>
      <xdr:row>48</xdr:row>
      <xdr:rowOff>82837</xdr:rowOff>
    </xdr:from>
    <xdr:to>
      <xdr:col>42</xdr:col>
      <xdr:colOff>654246</xdr:colOff>
      <xdr:row>56</xdr:row>
      <xdr:rowOff>122320</xdr:rowOff>
    </xdr:to>
    <xdr:grpSp>
      <xdr:nvGrpSpPr>
        <xdr:cNvPr id="1065" name="Agrupar 1064">
          <a:extLst>
            <a:ext uri="{FF2B5EF4-FFF2-40B4-BE49-F238E27FC236}">
              <a16:creationId xmlns:a16="http://schemas.microsoft.com/office/drawing/2014/main" id="{304F2D44-8A32-41EC-95FC-01A75AD1ABC2}"/>
            </a:ext>
          </a:extLst>
        </xdr:cNvPr>
        <xdr:cNvGrpSpPr/>
      </xdr:nvGrpSpPr>
      <xdr:grpSpPr>
        <a:xfrm>
          <a:off x="25508557" y="9226837"/>
          <a:ext cx="7517082" cy="1563483"/>
          <a:chOff x="2676834" y="8972226"/>
          <a:chExt cx="7540894" cy="1563483"/>
        </a:xfrm>
      </xdr:grpSpPr>
      <xdr:sp macro="" textlink="">
        <xdr:nvSpPr>
          <xdr:cNvPr id="1066" name="Retângulo 1065">
            <a:extLst>
              <a:ext uri="{FF2B5EF4-FFF2-40B4-BE49-F238E27FC236}">
                <a16:creationId xmlns:a16="http://schemas.microsoft.com/office/drawing/2014/main" id="{98694015-2C35-FD0D-2E75-A8FC505CFEA4}"/>
              </a:ext>
            </a:extLst>
          </xdr:cNvPr>
          <xdr:cNvSpPr/>
        </xdr:nvSpPr>
        <xdr:spPr bwMode="auto">
          <a:xfrm>
            <a:off x="2816802" y="9281435"/>
            <a:ext cx="7400926" cy="1254274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pt-BR" sz="1100"/>
          </a:p>
        </xdr:txBody>
      </xdr:sp>
      <xdr:cxnSp macro="">
        <xdr:nvCxnSpPr>
          <xdr:cNvPr id="1067" name="Conector reto 1066">
            <a:extLst>
              <a:ext uri="{FF2B5EF4-FFF2-40B4-BE49-F238E27FC236}">
                <a16:creationId xmlns:a16="http://schemas.microsoft.com/office/drawing/2014/main" id="{D8292933-2ED9-BF94-71F8-FFC10E8CC460}"/>
              </a:ext>
            </a:extLst>
          </xdr:cNvPr>
          <xdr:cNvCxnSpPr>
            <a:cxnSpLocks/>
          </xdr:cNvCxnSpPr>
        </xdr:nvCxnSpPr>
        <xdr:spPr bwMode="auto">
          <a:xfrm flipH="1">
            <a:off x="2819400" y="9288411"/>
            <a:ext cx="7393858" cy="1241477"/>
          </a:xfrm>
          <a:prstGeom prst="line">
            <a:avLst/>
          </a:prstGeom>
          <a:ln w="127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8" name="CaixaDeTexto 1067">
            <a:extLst>
              <a:ext uri="{FF2B5EF4-FFF2-40B4-BE49-F238E27FC236}">
                <a16:creationId xmlns:a16="http://schemas.microsoft.com/office/drawing/2014/main" id="{F7492290-14A6-ED43-0ED2-0EA96B5DB0C0}"/>
              </a:ext>
            </a:extLst>
          </xdr:cNvPr>
          <xdr:cNvSpPr txBox="1"/>
        </xdr:nvSpPr>
        <xdr:spPr bwMode="auto">
          <a:xfrm>
            <a:off x="2830117" y="9402181"/>
            <a:ext cx="262636" cy="232580"/>
          </a:xfrm>
          <a:prstGeom prst="rect">
            <a:avLst/>
          </a:prstGeom>
          <a:noFill/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>
              <a:defRPr/>
            </a:pPr>
            <a:r>
              <a:rPr lang="pt-BR" sz="1200"/>
              <a:t>CC</a:t>
            </a:r>
            <a:endParaRPr/>
          </a:p>
        </xdr:txBody>
      </xdr:sp>
      <xdr:cxnSp macro="">
        <xdr:nvCxnSpPr>
          <xdr:cNvPr id="1069" name="l154">
            <a:extLst>
              <a:ext uri="{FF2B5EF4-FFF2-40B4-BE49-F238E27FC236}">
                <a16:creationId xmlns:a16="http://schemas.microsoft.com/office/drawing/2014/main" id="{66E5672F-1CB5-562D-3356-283190C06495}"/>
              </a:ext>
            </a:extLst>
          </xdr:cNvPr>
          <xdr:cNvCxnSpPr>
            <a:cxnSpLocks/>
          </xdr:cNvCxnSpPr>
        </xdr:nvCxnSpPr>
        <xdr:spPr bwMode="auto">
          <a:xfrm>
            <a:off x="3786045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0" name="l155">
            <a:extLst>
              <a:ext uri="{FF2B5EF4-FFF2-40B4-BE49-F238E27FC236}">
                <a16:creationId xmlns:a16="http://schemas.microsoft.com/office/drawing/2014/main" id="{AAEBA2FF-31A4-73F9-53E1-3C06E8DB3917}"/>
              </a:ext>
            </a:extLst>
          </xdr:cNvPr>
          <xdr:cNvCxnSpPr>
            <a:cxnSpLocks/>
          </xdr:cNvCxnSpPr>
        </xdr:nvCxnSpPr>
        <xdr:spPr bwMode="auto">
          <a:xfrm>
            <a:off x="3913045" y="8975089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1" name="l157">
            <a:extLst>
              <a:ext uri="{FF2B5EF4-FFF2-40B4-BE49-F238E27FC236}">
                <a16:creationId xmlns:a16="http://schemas.microsoft.com/office/drawing/2014/main" id="{0B46F9F4-B806-18F9-13E6-3359C631732E}"/>
              </a:ext>
            </a:extLst>
          </xdr:cNvPr>
          <xdr:cNvCxnSpPr>
            <a:cxnSpLocks/>
          </xdr:cNvCxnSpPr>
        </xdr:nvCxnSpPr>
        <xdr:spPr bwMode="auto">
          <a:xfrm>
            <a:off x="4171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2" name="l158">
            <a:extLst>
              <a:ext uri="{FF2B5EF4-FFF2-40B4-BE49-F238E27FC236}">
                <a16:creationId xmlns:a16="http://schemas.microsoft.com/office/drawing/2014/main" id="{B0282D73-D893-2029-8D06-6E4B9F4B0BFA}"/>
              </a:ext>
            </a:extLst>
          </xdr:cNvPr>
          <xdr:cNvCxnSpPr>
            <a:cxnSpLocks/>
          </xdr:cNvCxnSpPr>
        </xdr:nvCxnSpPr>
        <xdr:spPr bwMode="auto">
          <a:xfrm>
            <a:off x="4298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3" name="l159">
            <a:extLst>
              <a:ext uri="{FF2B5EF4-FFF2-40B4-BE49-F238E27FC236}">
                <a16:creationId xmlns:a16="http://schemas.microsoft.com/office/drawing/2014/main" id="{AB8F8B34-F787-30D1-FADB-722C0A6904B1}"/>
              </a:ext>
            </a:extLst>
          </xdr:cNvPr>
          <xdr:cNvCxnSpPr>
            <a:cxnSpLocks/>
          </xdr:cNvCxnSpPr>
        </xdr:nvCxnSpPr>
        <xdr:spPr bwMode="auto">
          <a:xfrm>
            <a:off x="4425186" y="8975089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4" name="l160">
            <a:extLst>
              <a:ext uri="{FF2B5EF4-FFF2-40B4-BE49-F238E27FC236}">
                <a16:creationId xmlns:a16="http://schemas.microsoft.com/office/drawing/2014/main" id="{C5B2D83F-5D6A-91EA-B215-CA186A8F906F}"/>
              </a:ext>
            </a:extLst>
          </xdr:cNvPr>
          <xdr:cNvCxnSpPr>
            <a:cxnSpLocks/>
          </xdr:cNvCxnSpPr>
        </xdr:nvCxnSpPr>
        <xdr:spPr bwMode="auto">
          <a:xfrm>
            <a:off x="4552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5" name="l161">
            <a:extLst>
              <a:ext uri="{FF2B5EF4-FFF2-40B4-BE49-F238E27FC236}">
                <a16:creationId xmlns:a16="http://schemas.microsoft.com/office/drawing/2014/main" id="{33CDC194-AB4C-D801-F28C-E8C6A7713247}"/>
              </a:ext>
            </a:extLst>
          </xdr:cNvPr>
          <xdr:cNvCxnSpPr>
            <a:cxnSpLocks/>
          </xdr:cNvCxnSpPr>
        </xdr:nvCxnSpPr>
        <xdr:spPr bwMode="auto">
          <a:xfrm>
            <a:off x="4679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6" name="l162">
            <a:extLst>
              <a:ext uri="{FF2B5EF4-FFF2-40B4-BE49-F238E27FC236}">
                <a16:creationId xmlns:a16="http://schemas.microsoft.com/office/drawing/2014/main" id="{F194CCE1-803F-E9FE-365C-6F71B895216D}"/>
              </a:ext>
            </a:extLst>
          </xdr:cNvPr>
          <xdr:cNvCxnSpPr>
            <a:cxnSpLocks/>
          </xdr:cNvCxnSpPr>
        </xdr:nvCxnSpPr>
        <xdr:spPr bwMode="auto">
          <a:xfrm>
            <a:off x="4806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7" name="l163">
            <a:extLst>
              <a:ext uri="{FF2B5EF4-FFF2-40B4-BE49-F238E27FC236}">
                <a16:creationId xmlns:a16="http://schemas.microsoft.com/office/drawing/2014/main" id="{1F26FAA4-945C-1759-9DEC-BAB547C0A5E9}"/>
              </a:ext>
            </a:extLst>
          </xdr:cNvPr>
          <xdr:cNvCxnSpPr>
            <a:cxnSpLocks/>
          </xdr:cNvCxnSpPr>
        </xdr:nvCxnSpPr>
        <xdr:spPr bwMode="auto">
          <a:xfrm>
            <a:off x="4933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8" name="l164">
            <a:extLst>
              <a:ext uri="{FF2B5EF4-FFF2-40B4-BE49-F238E27FC236}">
                <a16:creationId xmlns:a16="http://schemas.microsoft.com/office/drawing/2014/main" id="{A70BBC12-EE0D-0519-518B-C1290E818B22}"/>
              </a:ext>
            </a:extLst>
          </xdr:cNvPr>
          <xdr:cNvCxnSpPr>
            <a:cxnSpLocks/>
          </xdr:cNvCxnSpPr>
        </xdr:nvCxnSpPr>
        <xdr:spPr bwMode="auto">
          <a:xfrm>
            <a:off x="5060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9" name="l165">
            <a:extLst>
              <a:ext uri="{FF2B5EF4-FFF2-40B4-BE49-F238E27FC236}">
                <a16:creationId xmlns:a16="http://schemas.microsoft.com/office/drawing/2014/main" id="{54B6C059-D4DB-F7FD-4618-2473111B7BBC}"/>
              </a:ext>
            </a:extLst>
          </xdr:cNvPr>
          <xdr:cNvCxnSpPr>
            <a:cxnSpLocks/>
          </xdr:cNvCxnSpPr>
        </xdr:nvCxnSpPr>
        <xdr:spPr bwMode="auto">
          <a:xfrm>
            <a:off x="5187186" y="8975089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0" name="l166">
            <a:extLst>
              <a:ext uri="{FF2B5EF4-FFF2-40B4-BE49-F238E27FC236}">
                <a16:creationId xmlns:a16="http://schemas.microsoft.com/office/drawing/2014/main" id="{7AE7B422-1663-5F78-0A07-767FE057A176}"/>
              </a:ext>
            </a:extLst>
          </xdr:cNvPr>
          <xdr:cNvCxnSpPr>
            <a:cxnSpLocks/>
          </xdr:cNvCxnSpPr>
        </xdr:nvCxnSpPr>
        <xdr:spPr bwMode="auto">
          <a:xfrm>
            <a:off x="5314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1" name="l167">
            <a:extLst>
              <a:ext uri="{FF2B5EF4-FFF2-40B4-BE49-F238E27FC236}">
                <a16:creationId xmlns:a16="http://schemas.microsoft.com/office/drawing/2014/main" id="{DBF01228-A851-5FED-4DBC-6EB61EADDD77}"/>
              </a:ext>
            </a:extLst>
          </xdr:cNvPr>
          <xdr:cNvCxnSpPr>
            <a:cxnSpLocks/>
          </xdr:cNvCxnSpPr>
        </xdr:nvCxnSpPr>
        <xdr:spPr bwMode="auto">
          <a:xfrm>
            <a:off x="5441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2" name="l168">
            <a:extLst>
              <a:ext uri="{FF2B5EF4-FFF2-40B4-BE49-F238E27FC236}">
                <a16:creationId xmlns:a16="http://schemas.microsoft.com/office/drawing/2014/main" id="{38D8438B-9EF2-CE5B-5209-2D17459FB14E}"/>
              </a:ext>
            </a:extLst>
          </xdr:cNvPr>
          <xdr:cNvCxnSpPr>
            <a:cxnSpLocks/>
          </xdr:cNvCxnSpPr>
        </xdr:nvCxnSpPr>
        <xdr:spPr bwMode="auto">
          <a:xfrm>
            <a:off x="556818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3" name="l170">
            <a:extLst>
              <a:ext uri="{FF2B5EF4-FFF2-40B4-BE49-F238E27FC236}">
                <a16:creationId xmlns:a16="http://schemas.microsoft.com/office/drawing/2014/main" id="{E8286B65-D3BB-658F-B627-0F34634F9C9D}"/>
              </a:ext>
            </a:extLst>
          </xdr:cNvPr>
          <xdr:cNvCxnSpPr>
            <a:cxnSpLocks/>
          </xdr:cNvCxnSpPr>
        </xdr:nvCxnSpPr>
        <xdr:spPr bwMode="auto">
          <a:xfrm>
            <a:off x="3786045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4" name="l171">
            <a:extLst>
              <a:ext uri="{FF2B5EF4-FFF2-40B4-BE49-F238E27FC236}">
                <a16:creationId xmlns:a16="http://schemas.microsoft.com/office/drawing/2014/main" id="{81969499-D155-5337-1F65-577F4DF82B63}"/>
              </a:ext>
            </a:extLst>
          </xdr:cNvPr>
          <xdr:cNvCxnSpPr>
            <a:cxnSpLocks/>
          </xdr:cNvCxnSpPr>
        </xdr:nvCxnSpPr>
        <xdr:spPr bwMode="auto">
          <a:xfrm>
            <a:off x="3913045" y="9410700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5" name="l172">
            <a:extLst>
              <a:ext uri="{FF2B5EF4-FFF2-40B4-BE49-F238E27FC236}">
                <a16:creationId xmlns:a16="http://schemas.microsoft.com/office/drawing/2014/main" id="{40CFAD02-4371-6851-2840-511613D0E45B}"/>
              </a:ext>
            </a:extLst>
          </xdr:cNvPr>
          <xdr:cNvCxnSpPr>
            <a:cxnSpLocks/>
          </xdr:cNvCxnSpPr>
        </xdr:nvCxnSpPr>
        <xdr:spPr bwMode="auto">
          <a:xfrm>
            <a:off x="4040045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6" name="l173">
            <a:extLst>
              <a:ext uri="{FF2B5EF4-FFF2-40B4-BE49-F238E27FC236}">
                <a16:creationId xmlns:a16="http://schemas.microsoft.com/office/drawing/2014/main" id="{94F2D71E-6CCA-3749-6574-D43528FC03A7}"/>
              </a:ext>
            </a:extLst>
          </xdr:cNvPr>
          <xdr:cNvCxnSpPr>
            <a:cxnSpLocks/>
          </xdr:cNvCxnSpPr>
        </xdr:nvCxnSpPr>
        <xdr:spPr bwMode="auto">
          <a:xfrm>
            <a:off x="4171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7" name="l174">
            <a:extLst>
              <a:ext uri="{FF2B5EF4-FFF2-40B4-BE49-F238E27FC236}">
                <a16:creationId xmlns:a16="http://schemas.microsoft.com/office/drawing/2014/main" id="{61634B64-F6F0-A36F-320C-4B84013CE2EF}"/>
              </a:ext>
            </a:extLst>
          </xdr:cNvPr>
          <xdr:cNvCxnSpPr>
            <a:cxnSpLocks/>
          </xdr:cNvCxnSpPr>
        </xdr:nvCxnSpPr>
        <xdr:spPr bwMode="auto">
          <a:xfrm>
            <a:off x="4298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8" name="l175">
            <a:extLst>
              <a:ext uri="{FF2B5EF4-FFF2-40B4-BE49-F238E27FC236}">
                <a16:creationId xmlns:a16="http://schemas.microsoft.com/office/drawing/2014/main" id="{1994D368-1EA9-2EE1-189B-9AAB81C9E8BF}"/>
              </a:ext>
            </a:extLst>
          </xdr:cNvPr>
          <xdr:cNvCxnSpPr>
            <a:cxnSpLocks/>
          </xdr:cNvCxnSpPr>
        </xdr:nvCxnSpPr>
        <xdr:spPr bwMode="auto">
          <a:xfrm>
            <a:off x="4425186" y="9410700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9" name="l176">
            <a:extLst>
              <a:ext uri="{FF2B5EF4-FFF2-40B4-BE49-F238E27FC236}">
                <a16:creationId xmlns:a16="http://schemas.microsoft.com/office/drawing/2014/main" id="{1769D6B8-8771-1D5A-F54B-FA70212DFBC6}"/>
              </a:ext>
            </a:extLst>
          </xdr:cNvPr>
          <xdr:cNvCxnSpPr>
            <a:cxnSpLocks/>
          </xdr:cNvCxnSpPr>
        </xdr:nvCxnSpPr>
        <xdr:spPr bwMode="auto">
          <a:xfrm>
            <a:off x="4552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0" name="l177">
            <a:extLst>
              <a:ext uri="{FF2B5EF4-FFF2-40B4-BE49-F238E27FC236}">
                <a16:creationId xmlns:a16="http://schemas.microsoft.com/office/drawing/2014/main" id="{AACEC9E4-C3EB-382A-5675-C602967C7FC9}"/>
              </a:ext>
            </a:extLst>
          </xdr:cNvPr>
          <xdr:cNvCxnSpPr>
            <a:cxnSpLocks/>
          </xdr:cNvCxnSpPr>
        </xdr:nvCxnSpPr>
        <xdr:spPr bwMode="auto">
          <a:xfrm>
            <a:off x="4679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1" name="l178">
            <a:extLst>
              <a:ext uri="{FF2B5EF4-FFF2-40B4-BE49-F238E27FC236}">
                <a16:creationId xmlns:a16="http://schemas.microsoft.com/office/drawing/2014/main" id="{D7499DC2-4684-878F-10B6-837077A8239A}"/>
              </a:ext>
            </a:extLst>
          </xdr:cNvPr>
          <xdr:cNvCxnSpPr>
            <a:cxnSpLocks/>
          </xdr:cNvCxnSpPr>
        </xdr:nvCxnSpPr>
        <xdr:spPr bwMode="auto">
          <a:xfrm>
            <a:off x="4806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2" name="l179">
            <a:extLst>
              <a:ext uri="{FF2B5EF4-FFF2-40B4-BE49-F238E27FC236}">
                <a16:creationId xmlns:a16="http://schemas.microsoft.com/office/drawing/2014/main" id="{ED8EE7F4-83EE-BE6A-FFE2-5C2CAA096C39}"/>
              </a:ext>
            </a:extLst>
          </xdr:cNvPr>
          <xdr:cNvCxnSpPr>
            <a:cxnSpLocks/>
          </xdr:cNvCxnSpPr>
        </xdr:nvCxnSpPr>
        <xdr:spPr bwMode="auto">
          <a:xfrm>
            <a:off x="4933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3" name="l180">
            <a:extLst>
              <a:ext uri="{FF2B5EF4-FFF2-40B4-BE49-F238E27FC236}">
                <a16:creationId xmlns:a16="http://schemas.microsoft.com/office/drawing/2014/main" id="{36559D02-E7F2-96F3-1E90-CE527EE9ED1E}"/>
              </a:ext>
            </a:extLst>
          </xdr:cNvPr>
          <xdr:cNvCxnSpPr>
            <a:cxnSpLocks/>
          </xdr:cNvCxnSpPr>
        </xdr:nvCxnSpPr>
        <xdr:spPr bwMode="auto">
          <a:xfrm>
            <a:off x="5060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4" name="l181">
            <a:extLst>
              <a:ext uri="{FF2B5EF4-FFF2-40B4-BE49-F238E27FC236}">
                <a16:creationId xmlns:a16="http://schemas.microsoft.com/office/drawing/2014/main" id="{7AC9C502-5FB8-C754-750A-4ACE614EB1B8}"/>
              </a:ext>
            </a:extLst>
          </xdr:cNvPr>
          <xdr:cNvCxnSpPr>
            <a:cxnSpLocks/>
          </xdr:cNvCxnSpPr>
        </xdr:nvCxnSpPr>
        <xdr:spPr bwMode="auto">
          <a:xfrm>
            <a:off x="5187186" y="9410700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5" name="l182">
            <a:extLst>
              <a:ext uri="{FF2B5EF4-FFF2-40B4-BE49-F238E27FC236}">
                <a16:creationId xmlns:a16="http://schemas.microsoft.com/office/drawing/2014/main" id="{2F0A93DF-6FCA-A56A-F8AF-D2F32819709F}"/>
              </a:ext>
            </a:extLst>
          </xdr:cNvPr>
          <xdr:cNvCxnSpPr>
            <a:cxnSpLocks/>
          </xdr:cNvCxnSpPr>
        </xdr:nvCxnSpPr>
        <xdr:spPr bwMode="auto">
          <a:xfrm>
            <a:off x="5314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6" name="l183">
            <a:extLst>
              <a:ext uri="{FF2B5EF4-FFF2-40B4-BE49-F238E27FC236}">
                <a16:creationId xmlns:a16="http://schemas.microsoft.com/office/drawing/2014/main" id="{29B4DD1A-3965-D4D6-A8C6-E5CA6041B238}"/>
              </a:ext>
            </a:extLst>
          </xdr:cNvPr>
          <xdr:cNvCxnSpPr>
            <a:cxnSpLocks/>
          </xdr:cNvCxnSpPr>
        </xdr:nvCxnSpPr>
        <xdr:spPr bwMode="auto">
          <a:xfrm>
            <a:off x="5441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7" name="l184">
            <a:extLst>
              <a:ext uri="{FF2B5EF4-FFF2-40B4-BE49-F238E27FC236}">
                <a16:creationId xmlns:a16="http://schemas.microsoft.com/office/drawing/2014/main" id="{5B6665DF-2380-5D67-154D-2588F480E111}"/>
              </a:ext>
            </a:extLst>
          </xdr:cNvPr>
          <xdr:cNvCxnSpPr>
            <a:cxnSpLocks/>
          </xdr:cNvCxnSpPr>
        </xdr:nvCxnSpPr>
        <xdr:spPr bwMode="auto">
          <a:xfrm>
            <a:off x="556818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8" name="l188">
            <a:extLst>
              <a:ext uri="{FF2B5EF4-FFF2-40B4-BE49-F238E27FC236}">
                <a16:creationId xmlns:a16="http://schemas.microsoft.com/office/drawing/2014/main" id="{854D430C-42FD-F2D6-D248-EC1826665EAB}"/>
              </a:ext>
            </a:extLst>
          </xdr:cNvPr>
          <xdr:cNvCxnSpPr>
            <a:cxnSpLocks/>
          </xdr:cNvCxnSpPr>
        </xdr:nvCxnSpPr>
        <xdr:spPr bwMode="auto">
          <a:xfrm>
            <a:off x="2676834" y="8972226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9" name="l189">
            <a:extLst>
              <a:ext uri="{FF2B5EF4-FFF2-40B4-BE49-F238E27FC236}">
                <a16:creationId xmlns:a16="http://schemas.microsoft.com/office/drawing/2014/main" id="{F8D94FB3-72AD-FF73-FF33-F75D266D0ECA}"/>
              </a:ext>
            </a:extLst>
          </xdr:cNvPr>
          <xdr:cNvCxnSpPr>
            <a:cxnSpLocks/>
          </xdr:cNvCxnSpPr>
        </xdr:nvCxnSpPr>
        <xdr:spPr bwMode="auto">
          <a:xfrm>
            <a:off x="2676834" y="9118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0" name="l190">
            <a:extLst>
              <a:ext uri="{FF2B5EF4-FFF2-40B4-BE49-F238E27FC236}">
                <a16:creationId xmlns:a16="http://schemas.microsoft.com/office/drawing/2014/main" id="{57DB189C-8CFE-3CBE-F9B2-F93B0A4B7027}"/>
              </a:ext>
            </a:extLst>
          </xdr:cNvPr>
          <xdr:cNvCxnSpPr>
            <a:cxnSpLocks/>
          </xdr:cNvCxnSpPr>
        </xdr:nvCxnSpPr>
        <xdr:spPr bwMode="auto">
          <a:xfrm>
            <a:off x="2676834" y="9245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1" name="l191">
            <a:extLst>
              <a:ext uri="{FF2B5EF4-FFF2-40B4-BE49-F238E27FC236}">
                <a16:creationId xmlns:a16="http://schemas.microsoft.com/office/drawing/2014/main" id="{073D78FB-D732-4C73-4622-CCCEC936E421}"/>
              </a:ext>
            </a:extLst>
          </xdr:cNvPr>
          <xdr:cNvCxnSpPr>
            <a:cxnSpLocks/>
          </xdr:cNvCxnSpPr>
        </xdr:nvCxnSpPr>
        <xdr:spPr bwMode="auto">
          <a:xfrm>
            <a:off x="2676834" y="9349996"/>
            <a:ext cx="0" cy="63501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2" name="l194">
            <a:extLst>
              <a:ext uri="{FF2B5EF4-FFF2-40B4-BE49-F238E27FC236}">
                <a16:creationId xmlns:a16="http://schemas.microsoft.com/office/drawing/2014/main" id="{22D03DAA-2E13-6E35-76DD-76DA5D28DD58}"/>
              </a:ext>
            </a:extLst>
          </xdr:cNvPr>
          <xdr:cNvCxnSpPr>
            <a:cxnSpLocks/>
          </xdr:cNvCxnSpPr>
        </xdr:nvCxnSpPr>
        <xdr:spPr bwMode="auto">
          <a:xfrm>
            <a:off x="9756171" y="8973015"/>
            <a:ext cx="0" cy="63501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3" name="l195">
            <a:extLst>
              <a:ext uri="{FF2B5EF4-FFF2-40B4-BE49-F238E27FC236}">
                <a16:creationId xmlns:a16="http://schemas.microsoft.com/office/drawing/2014/main" id="{600D387A-39EB-0F7D-E5B5-DAB0716EF991}"/>
              </a:ext>
            </a:extLst>
          </xdr:cNvPr>
          <xdr:cNvCxnSpPr>
            <a:cxnSpLocks/>
          </xdr:cNvCxnSpPr>
        </xdr:nvCxnSpPr>
        <xdr:spPr bwMode="auto">
          <a:xfrm>
            <a:off x="9756171" y="9118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4" name="l196">
            <a:extLst>
              <a:ext uri="{FF2B5EF4-FFF2-40B4-BE49-F238E27FC236}">
                <a16:creationId xmlns:a16="http://schemas.microsoft.com/office/drawing/2014/main" id="{EFAA18D4-87BE-9430-9826-11E0C394CC78}"/>
              </a:ext>
            </a:extLst>
          </xdr:cNvPr>
          <xdr:cNvCxnSpPr>
            <a:cxnSpLocks/>
          </xdr:cNvCxnSpPr>
        </xdr:nvCxnSpPr>
        <xdr:spPr bwMode="auto">
          <a:xfrm>
            <a:off x="9756171" y="9245600"/>
            <a:ext cx="0" cy="6350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5" name="l197">
            <a:extLst>
              <a:ext uri="{FF2B5EF4-FFF2-40B4-BE49-F238E27FC236}">
                <a16:creationId xmlns:a16="http://schemas.microsoft.com/office/drawing/2014/main" id="{B4705013-CD1F-AEDC-2CEA-0254BB922326}"/>
              </a:ext>
            </a:extLst>
          </xdr:cNvPr>
          <xdr:cNvCxnSpPr>
            <a:cxnSpLocks/>
          </xdr:cNvCxnSpPr>
        </xdr:nvCxnSpPr>
        <xdr:spPr bwMode="auto">
          <a:xfrm>
            <a:off x="9756171" y="9354015"/>
            <a:ext cx="0" cy="63501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6" name="l317">
            <a:extLst>
              <a:ext uri="{FF2B5EF4-FFF2-40B4-BE49-F238E27FC236}">
                <a16:creationId xmlns:a16="http://schemas.microsoft.com/office/drawing/2014/main" id="{926D55C3-B976-3A49-6960-5CC80D84D706}"/>
              </a:ext>
            </a:extLst>
          </xdr:cNvPr>
          <xdr:cNvCxnSpPr>
            <a:cxnSpLocks/>
          </xdr:cNvCxnSpPr>
        </xdr:nvCxnSpPr>
        <xdr:spPr bwMode="auto">
          <a:xfrm>
            <a:off x="4040045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7" name="_ent1">
            <a:extLst>
              <a:ext uri="{FF2B5EF4-FFF2-40B4-BE49-F238E27FC236}">
                <a16:creationId xmlns:a16="http://schemas.microsoft.com/office/drawing/2014/main" id="{43DC1AC6-9FEB-74FB-6870-DA1E77F8E725}"/>
              </a:ext>
            </a:extLst>
          </xdr:cNvPr>
          <xdr:cNvSpPr/>
        </xdr:nvSpPr>
        <xdr:spPr>
          <a:xfrm>
            <a:off x="3036269" y="9087521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08" name="_txtEnt1">
            <a:extLst>
              <a:ext uri="{FF2B5EF4-FFF2-40B4-BE49-F238E27FC236}">
                <a16:creationId xmlns:a16="http://schemas.microsoft.com/office/drawing/2014/main" id="{B3034EBE-E12C-4F41-CF3D-8842787C37C6}"/>
              </a:ext>
            </a:extLst>
          </xdr:cNvPr>
          <xdr:cNvSpPr txBox="1"/>
        </xdr:nvSpPr>
        <xdr:spPr>
          <a:xfrm>
            <a:off x="3049605" y="9052459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1</a:t>
            </a:r>
          </a:p>
        </xdr:txBody>
      </xdr:sp>
      <xdr:cxnSp macro="">
        <xdr:nvCxnSpPr>
          <xdr:cNvPr id="1109" name="l161">
            <a:extLst>
              <a:ext uri="{FF2B5EF4-FFF2-40B4-BE49-F238E27FC236}">
                <a16:creationId xmlns:a16="http://schemas.microsoft.com/office/drawing/2014/main" id="{D325B495-BC0E-F3C8-2B79-181BF3B0EC1C}"/>
              </a:ext>
            </a:extLst>
          </xdr:cNvPr>
          <xdr:cNvCxnSpPr>
            <a:cxnSpLocks/>
          </xdr:cNvCxnSpPr>
        </xdr:nvCxnSpPr>
        <xdr:spPr bwMode="auto">
          <a:xfrm>
            <a:off x="5677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0" name="l162">
            <a:extLst>
              <a:ext uri="{FF2B5EF4-FFF2-40B4-BE49-F238E27FC236}">
                <a16:creationId xmlns:a16="http://schemas.microsoft.com/office/drawing/2014/main" id="{B296768E-7CCF-6DEB-1FC5-3CA472BCE18D}"/>
              </a:ext>
            </a:extLst>
          </xdr:cNvPr>
          <xdr:cNvCxnSpPr>
            <a:cxnSpLocks/>
          </xdr:cNvCxnSpPr>
        </xdr:nvCxnSpPr>
        <xdr:spPr bwMode="auto">
          <a:xfrm>
            <a:off x="5804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1" name="l163">
            <a:extLst>
              <a:ext uri="{FF2B5EF4-FFF2-40B4-BE49-F238E27FC236}">
                <a16:creationId xmlns:a16="http://schemas.microsoft.com/office/drawing/2014/main" id="{F4CA7E60-1924-2536-1E10-0F0DB6D87A7F}"/>
              </a:ext>
            </a:extLst>
          </xdr:cNvPr>
          <xdr:cNvCxnSpPr>
            <a:cxnSpLocks/>
          </xdr:cNvCxnSpPr>
        </xdr:nvCxnSpPr>
        <xdr:spPr bwMode="auto">
          <a:xfrm>
            <a:off x="5931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2" name="l164">
            <a:extLst>
              <a:ext uri="{FF2B5EF4-FFF2-40B4-BE49-F238E27FC236}">
                <a16:creationId xmlns:a16="http://schemas.microsoft.com/office/drawing/2014/main" id="{23B1A9C2-99EF-1179-12AB-62CB269C7197}"/>
              </a:ext>
            </a:extLst>
          </xdr:cNvPr>
          <xdr:cNvCxnSpPr>
            <a:cxnSpLocks/>
          </xdr:cNvCxnSpPr>
        </xdr:nvCxnSpPr>
        <xdr:spPr bwMode="auto">
          <a:xfrm>
            <a:off x="6058406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" name="l165">
            <a:extLst>
              <a:ext uri="{FF2B5EF4-FFF2-40B4-BE49-F238E27FC236}">
                <a16:creationId xmlns:a16="http://schemas.microsoft.com/office/drawing/2014/main" id="{D6E1FE61-5EA1-43D7-E47D-9C0F67E9FE82}"/>
              </a:ext>
            </a:extLst>
          </xdr:cNvPr>
          <xdr:cNvCxnSpPr>
            <a:cxnSpLocks/>
          </xdr:cNvCxnSpPr>
        </xdr:nvCxnSpPr>
        <xdr:spPr bwMode="auto">
          <a:xfrm>
            <a:off x="6185406" y="8975089"/>
            <a:ext cx="69102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" name="l166">
            <a:extLst>
              <a:ext uri="{FF2B5EF4-FFF2-40B4-BE49-F238E27FC236}">
                <a16:creationId xmlns:a16="http://schemas.microsoft.com/office/drawing/2014/main" id="{2D0BE5A3-42F4-6547-0CDD-7E3E5311E794}"/>
              </a:ext>
            </a:extLst>
          </xdr:cNvPr>
          <xdr:cNvCxnSpPr>
            <a:cxnSpLocks/>
          </xdr:cNvCxnSpPr>
        </xdr:nvCxnSpPr>
        <xdr:spPr bwMode="auto">
          <a:xfrm>
            <a:off x="6318009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5" name="l167">
            <a:extLst>
              <a:ext uri="{FF2B5EF4-FFF2-40B4-BE49-F238E27FC236}">
                <a16:creationId xmlns:a16="http://schemas.microsoft.com/office/drawing/2014/main" id="{8813DD01-7559-48B3-1941-01CA707AA853}"/>
              </a:ext>
            </a:extLst>
          </xdr:cNvPr>
          <xdr:cNvCxnSpPr>
            <a:cxnSpLocks/>
          </xdr:cNvCxnSpPr>
        </xdr:nvCxnSpPr>
        <xdr:spPr bwMode="auto">
          <a:xfrm>
            <a:off x="6445009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6" name="l168">
            <a:extLst>
              <a:ext uri="{FF2B5EF4-FFF2-40B4-BE49-F238E27FC236}">
                <a16:creationId xmlns:a16="http://schemas.microsoft.com/office/drawing/2014/main" id="{170E3B49-1304-81BB-B406-306723C890E1}"/>
              </a:ext>
            </a:extLst>
          </xdr:cNvPr>
          <xdr:cNvCxnSpPr>
            <a:cxnSpLocks/>
          </xdr:cNvCxnSpPr>
        </xdr:nvCxnSpPr>
        <xdr:spPr bwMode="auto">
          <a:xfrm>
            <a:off x="6572009" y="8975089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7" name="l177">
            <a:extLst>
              <a:ext uri="{FF2B5EF4-FFF2-40B4-BE49-F238E27FC236}">
                <a16:creationId xmlns:a16="http://schemas.microsoft.com/office/drawing/2014/main" id="{3519735C-6F5D-A162-93DE-6F12A6ACC56D}"/>
              </a:ext>
            </a:extLst>
          </xdr:cNvPr>
          <xdr:cNvCxnSpPr>
            <a:cxnSpLocks/>
          </xdr:cNvCxnSpPr>
        </xdr:nvCxnSpPr>
        <xdr:spPr bwMode="auto">
          <a:xfrm>
            <a:off x="5677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8" name="l178">
            <a:extLst>
              <a:ext uri="{FF2B5EF4-FFF2-40B4-BE49-F238E27FC236}">
                <a16:creationId xmlns:a16="http://schemas.microsoft.com/office/drawing/2014/main" id="{6502482F-AE1F-142A-C4E7-1140E9E81B4B}"/>
              </a:ext>
            </a:extLst>
          </xdr:cNvPr>
          <xdr:cNvCxnSpPr>
            <a:cxnSpLocks/>
          </xdr:cNvCxnSpPr>
        </xdr:nvCxnSpPr>
        <xdr:spPr bwMode="auto">
          <a:xfrm>
            <a:off x="5804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9" name="l179">
            <a:extLst>
              <a:ext uri="{FF2B5EF4-FFF2-40B4-BE49-F238E27FC236}">
                <a16:creationId xmlns:a16="http://schemas.microsoft.com/office/drawing/2014/main" id="{6E8CCB17-5534-86F4-8FBE-090A139ED05F}"/>
              </a:ext>
            </a:extLst>
          </xdr:cNvPr>
          <xdr:cNvCxnSpPr>
            <a:cxnSpLocks/>
          </xdr:cNvCxnSpPr>
        </xdr:nvCxnSpPr>
        <xdr:spPr bwMode="auto">
          <a:xfrm>
            <a:off x="5931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0" name="l180">
            <a:extLst>
              <a:ext uri="{FF2B5EF4-FFF2-40B4-BE49-F238E27FC236}">
                <a16:creationId xmlns:a16="http://schemas.microsoft.com/office/drawing/2014/main" id="{74500390-8DB7-5A6A-5E88-D1FC5F212932}"/>
              </a:ext>
            </a:extLst>
          </xdr:cNvPr>
          <xdr:cNvCxnSpPr>
            <a:cxnSpLocks/>
          </xdr:cNvCxnSpPr>
        </xdr:nvCxnSpPr>
        <xdr:spPr bwMode="auto">
          <a:xfrm>
            <a:off x="6058406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1" name="l181">
            <a:extLst>
              <a:ext uri="{FF2B5EF4-FFF2-40B4-BE49-F238E27FC236}">
                <a16:creationId xmlns:a16="http://schemas.microsoft.com/office/drawing/2014/main" id="{62F6960F-2BA4-51D2-084F-F6EF51B25A5C}"/>
              </a:ext>
            </a:extLst>
          </xdr:cNvPr>
          <xdr:cNvCxnSpPr>
            <a:cxnSpLocks/>
          </xdr:cNvCxnSpPr>
        </xdr:nvCxnSpPr>
        <xdr:spPr bwMode="auto">
          <a:xfrm>
            <a:off x="6185406" y="9410700"/>
            <a:ext cx="69102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2" name="l182">
            <a:extLst>
              <a:ext uri="{FF2B5EF4-FFF2-40B4-BE49-F238E27FC236}">
                <a16:creationId xmlns:a16="http://schemas.microsoft.com/office/drawing/2014/main" id="{8E9060E5-C30C-E0A9-0B36-AC67D811557D}"/>
              </a:ext>
            </a:extLst>
          </xdr:cNvPr>
          <xdr:cNvCxnSpPr>
            <a:cxnSpLocks/>
          </xdr:cNvCxnSpPr>
        </xdr:nvCxnSpPr>
        <xdr:spPr bwMode="auto">
          <a:xfrm>
            <a:off x="6318009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" name="l183">
            <a:extLst>
              <a:ext uri="{FF2B5EF4-FFF2-40B4-BE49-F238E27FC236}">
                <a16:creationId xmlns:a16="http://schemas.microsoft.com/office/drawing/2014/main" id="{849A8896-01A7-064E-9E37-A8C224003B10}"/>
              </a:ext>
            </a:extLst>
          </xdr:cNvPr>
          <xdr:cNvCxnSpPr>
            <a:cxnSpLocks/>
          </xdr:cNvCxnSpPr>
        </xdr:nvCxnSpPr>
        <xdr:spPr bwMode="auto">
          <a:xfrm>
            <a:off x="6445009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" name="l184">
            <a:extLst>
              <a:ext uri="{FF2B5EF4-FFF2-40B4-BE49-F238E27FC236}">
                <a16:creationId xmlns:a16="http://schemas.microsoft.com/office/drawing/2014/main" id="{DCAFB994-E9EC-38AC-909F-F29E57A248FD}"/>
              </a:ext>
            </a:extLst>
          </xdr:cNvPr>
          <xdr:cNvCxnSpPr>
            <a:cxnSpLocks/>
          </xdr:cNvCxnSpPr>
        </xdr:nvCxnSpPr>
        <xdr:spPr bwMode="auto">
          <a:xfrm>
            <a:off x="6572009" y="9410700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5" name="l155">
            <a:extLst>
              <a:ext uri="{FF2B5EF4-FFF2-40B4-BE49-F238E27FC236}">
                <a16:creationId xmlns:a16="http://schemas.microsoft.com/office/drawing/2014/main" id="{230FD73D-FC29-8E01-9D59-68BE42705410}"/>
              </a:ext>
            </a:extLst>
          </xdr:cNvPr>
          <xdr:cNvCxnSpPr>
            <a:cxnSpLocks/>
          </xdr:cNvCxnSpPr>
        </xdr:nvCxnSpPr>
        <xdr:spPr bwMode="auto">
          <a:xfrm>
            <a:off x="6660748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6" name="l157">
            <a:extLst>
              <a:ext uri="{FF2B5EF4-FFF2-40B4-BE49-F238E27FC236}">
                <a16:creationId xmlns:a16="http://schemas.microsoft.com/office/drawing/2014/main" id="{442888B1-28DD-8056-9780-5A475719F228}"/>
              </a:ext>
            </a:extLst>
          </xdr:cNvPr>
          <xdr:cNvCxnSpPr>
            <a:cxnSpLocks/>
          </xdr:cNvCxnSpPr>
        </xdr:nvCxnSpPr>
        <xdr:spPr bwMode="auto">
          <a:xfrm>
            <a:off x="6918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7" name="l158">
            <a:extLst>
              <a:ext uri="{FF2B5EF4-FFF2-40B4-BE49-F238E27FC236}">
                <a16:creationId xmlns:a16="http://schemas.microsoft.com/office/drawing/2014/main" id="{CF1224C1-6C22-4241-7C2A-C9BEB83E6AEE}"/>
              </a:ext>
            </a:extLst>
          </xdr:cNvPr>
          <xdr:cNvCxnSpPr>
            <a:cxnSpLocks/>
          </xdr:cNvCxnSpPr>
        </xdr:nvCxnSpPr>
        <xdr:spPr bwMode="auto">
          <a:xfrm>
            <a:off x="7045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8" name="l159">
            <a:extLst>
              <a:ext uri="{FF2B5EF4-FFF2-40B4-BE49-F238E27FC236}">
                <a16:creationId xmlns:a16="http://schemas.microsoft.com/office/drawing/2014/main" id="{F5FDDE1D-8D3D-C3C9-2B92-2EC8E752666E}"/>
              </a:ext>
            </a:extLst>
          </xdr:cNvPr>
          <xdr:cNvCxnSpPr>
            <a:cxnSpLocks/>
          </xdr:cNvCxnSpPr>
        </xdr:nvCxnSpPr>
        <xdr:spPr bwMode="auto">
          <a:xfrm>
            <a:off x="7172889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9" name="l160">
            <a:extLst>
              <a:ext uri="{FF2B5EF4-FFF2-40B4-BE49-F238E27FC236}">
                <a16:creationId xmlns:a16="http://schemas.microsoft.com/office/drawing/2014/main" id="{625A405A-7311-6B1D-BA52-DD8DDEF0FCFD}"/>
              </a:ext>
            </a:extLst>
          </xdr:cNvPr>
          <xdr:cNvCxnSpPr>
            <a:cxnSpLocks/>
          </xdr:cNvCxnSpPr>
        </xdr:nvCxnSpPr>
        <xdr:spPr bwMode="auto">
          <a:xfrm>
            <a:off x="7299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0" name="l161">
            <a:extLst>
              <a:ext uri="{FF2B5EF4-FFF2-40B4-BE49-F238E27FC236}">
                <a16:creationId xmlns:a16="http://schemas.microsoft.com/office/drawing/2014/main" id="{9CEC42C4-72E4-B923-8246-697660BCD156}"/>
              </a:ext>
            </a:extLst>
          </xdr:cNvPr>
          <xdr:cNvCxnSpPr>
            <a:cxnSpLocks/>
          </xdr:cNvCxnSpPr>
        </xdr:nvCxnSpPr>
        <xdr:spPr bwMode="auto">
          <a:xfrm>
            <a:off x="7426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1" name="l162">
            <a:extLst>
              <a:ext uri="{FF2B5EF4-FFF2-40B4-BE49-F238E27FC236}">
                <a16:creationId xmlns:a16="http://schemas.microsoft.com/office/drawing/2014/main" id="{E60E0F5A-D701-ECA3-B60E-60F4EB18C50E}"/>
              </a:ext>
            </a:extLst>
          </xdr:cNvPr>
          <xdr:cNvCxnSpPr>
            <a:cxnSpLocks/>
          </xdr:cNvCxnSpPr>
        </xdr:nvCxnSpPr>
        <xdr:spPr bwMode="auto">
          <a:xfrm>
            <a:off x="7553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2" name="l163">
            <a:extLst>
              <a:ext uri="{FF2B5EF4-FFF2-40B4-BE49-F238E27FC236}">
                <a16:creationId xmlns:a16="http://schemas.microsoft.com/office/drawing/2014/main" id="{EBBB2ED8-F544-8585-8499-FBCBCB558E14}"/>
              </a:ext>
            </a:extLst>
          </xdr:cNvPr>
          <xdr:cNvCxnSpPr>
            <a:cxnSpLocks/>
          </xdr:cNvCxnSpPr>
        </xdr:nvCxnSpPr>
        <xdr:spPr bwMode="auto">
          <a:xfrm>
            <a:off x="7680889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3" name="l164">
            <a:extLst>
              <a:ext uri="{FF2B5EF4-FFF2-40B4-BE49-F238E27FC236}">
                <a16:creationId xmlns:a16="http://schemas.microsoft.com/office/drawing/2014/main" id="{96690F4D-09A4-8C56-28A9-5D5DA63CABBC}"/>
              </a:ext>
            </a:extLst>
          </xdr:cNvPr>
          <xdr:cNvCxnSpPr>
            <a:cxnSpLocks/>
          </xdr:cNvCxnSpPr>
        </xdr:nvCxnSpPr>
        <xdr:spPr bwMode="auto">
          <a:xfrm>
            <a:off x="7807889" y="8974471"/>
            <a:ext cx="64557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4" name="l165">
            <a:extLst>
              <a:ext uri="{FF2B5EF4-FFF2-40B4-BE49-F238E27FC236}">
                <a16:creationId xmlns:a16="http://schemas.microsoft.com/office/drawing/2014/main" id="{84C88374-DACB-0750-0F63-F8039FA30914}"/>
              </a:ext>
            </a:extLst>
          </xdr:cNvPr>
          <xdr:cNvCxnSpPr>
            <a:cxnSpLocks/>
          </xdr:cNvCxnSpPr>
        </xdr:nvCxnSpPr>
        <xdr:spPr bwMode="auto">
          <a:xfrm>
            <a:off x="7935946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5" name="l166">
            <a:extLst>
              <a:ext uri="{FF2B5EF4-FFF2-40B4-BE49-F238E27FC236}">
                <a16:creationId xmlns:a16="http://schemas.microsoft.com/office/drawing/2014/main" id="{F10B0421-465F-33F0-38A0-5853CA29D224}"/>
              </a:ext>
            </a:extLst>
          </xdr:cNvPr>
          <xdr:cNvCxnSpPr>
            <a:cxnSpLocks/>
          </xdr:cNvCxnSpPr>
        </xdr:nvCxnSpPr>
        <xdr:spPr bwMode="auto">
          <a:xfrm>
            <a:off x="806294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6" name="l167">
            <a:extLst>
              <a:ext uri="{FF2B5EF4-FFF2-40B4-BE49-F238E27FC236}">
                <a16:creationId xmlns:a16="http://schemas.microsoft.com/office/drawing/2014/main" id="{A8146A18-FE1B-B571-FD59-DADC0BEBBD4F}"/>
              </a:ext>
            </a:extLst>
          </xdr:cNvPr>
          <xdr:cNvCxnSpPr>
            <a:cxnSpLocks/>
          </xdr:cNvCxnSpPr>
        </xdr:nvCxnSpPr>
        <xdr:spPr bwMode="auto">
          <a:xfrm>
            <a:off x="818994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7" name="l168">
            <a:extLst>
              <a:ext uri="{FF2B5EF4-FFF2-40B4-BE49-F238E27FC236}">
                <a16:creationId xmlns:a16="http://schemas.microsoft.com/office/drawing/2014/main" id="{C9CD5842-DC4E-66C5-BF55-C8535624B0B0}"/>
              </a:ext>
            </a:extLst>
          </xdr:cNvPr>
          <xdr:cNvCxnSpPr>
            <a:cxnSpLocks/>
          </xdr:cNvCxnSpPr>
        </xdr:nvCxnSpPr>
        <xdr:spPr bwMode="auto">
          <a:xfrm>
            <a:off x="831694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8" name="l171">
            <a:extLst>
              <a:ext uri="{FF2B5EF4-FFF2-40B4-BE49-F238E27FC236}">
                <a16:creationId xmlns:a16="http://schemas.microsoft.com/office/drawing/2014/main" id="{DF1395D4-2B4D-3E2D-85D0-0D3FC0E01CE1}"/>
              </a:ext>
            </a:extLst>
          </xdr:cNvPr>
          <xdr:cNvCxnSpPr>
            <a:cxnSpLocks/>
          </xdr:cNvCxnSpPr>
        </xdr:nvCxnSpPr>
        <xdr:spPr bwMode="auto">
          <a:xfrm>
            <a:off x="6660748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9" name="l172">
            <a:extLst>
              <a:ext uri="{FF2B5EF4-FFF2-40B4-BE49-F238E27FC236}">
                <a16:creationId xmlns:a16="http://schemas.microsoft.com/office/drawing/2014/main" id="{50961D41-4BB2-35A6-1A91-C2C85692EE34}"/>
              </a:ext>
            </a:extLst>
          </xdr:cNvPr>
          <xdr:cNvCxnSpPr>
            <a:cxnSpLocks/>
          </xdr:cNvCxnSpPr>
        </xdr:nvCxnSpPr>
        <xdr:spPr bwMode="auto">
          <a:xfrm>
            <a:off x="6787748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0" name="l173">
            <a:extLst>
              <a:ext uri="{FF2B5EF4-FFF2-40B4-BE49-F238E27FC236}">
                <a16:creationId xmlns:a16="http://schemas.microsoft.com/office/drawing/2014/main" id="{D36BA1A4-01EE-33BE-C644-8E33630EB2D9}"/>
              </a:ext>
            </a:extLst>
          </xdr:cNvPr>
          <xdr:cNvCxnSpPr>
            <a:cxnSpLocks/>
          </xdr:cNvCxnSpPr>
        </xdr:nvCxnSpPr>
        <xdr:spPr bwMode="auto">
          <a:xfrm>
            <a:off x="6918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1" name="l174">
            <a:extLst>
              <a:ext uri="{FF2B5EF4-FFF2-40B4-BE49-F238E27FC236}">
                <a16:creationId xmlns:a16="http://schemas.microsoft.com/office/drawing/2014/main" id="{8A1FE3E9-D816-471E-8DCA-841015E54C4B}"/>
              </a:ext>
            </a:extLst>
          </xdr:cNvPr>
          <xdr:cNvCxnSpPr>
            <a:cxnSpLocks/>
          </xdr:cNvCxnSpPr>
        </xdr:nvCxnSpPr>
        <xdr:spPr bwMode="auto">
          <a:xfrm>
            <a:off x="7045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2" name="l175">
            <a:extLst>
              <a:ext uri="{FF2B5EF4-FFF2-40B4-BE49-F238E27FC236}">
                <a16:creationId xmlns:a16="http://schemas.microsoft.com/office/drawing/2014/main" id="{DE05953C-4692-B8A2-EA63-A567F9458E69}"/>
              </a:ext>
            </a:extLst>
          </xdr:cNvPr>
          <xdr:cNvCxnSpPr>
            <a:cxnSpLocks/>
          </xdr:cNvCxnSpPr>
        </xdr:nvCxnSpPr>
        <xdr:spPr bwMode="auto">
          <a:xfrm>
            <a:off x="7172889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3" name="l176">
            <a:extLst>
              <a:ext uri="{FF2B5EF4-FFF2-40B4-BE49-F238E27FC236}">
                <a16:creationId xmlns:a16="http://schemas.microsoft.com/office/drawing/2014/main" id="{8BB65FB7-8003-ADC3-4401-D84A45E7A0F8}"/>
              </a:ext>
            </a:extLst>
          </xdr:cNvPr>
          <xdr:cNvCxnSpPr>
            <a:cxnSpLocks/>
          </xdr:cNvCxnSpPr>
        </xdr:nvCxnSpPr>
        <xdr:spPr bwMode="auto">
          <a:xfrm>
            <a:off x="7299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4" name="l177">
            <a:extLst>
              <a:ext uri="{FF2B5EF4-FFF2-40B4-BE49-F238E27FC236}">
                <a16:creationId xmlns:a16="http://schemas.microsoft.com/office/drawing/2014/main" id="{F946F9A0-5D55-F733-51FA-2A79DCD6286A}"/>
              </a:ext>
            </a:extLst>
          </xdr:cNvPr>
          <xdr:cNvCxnSpPr>
            <a:cxnSpLocks/>
          </xdr:cNvCxnSpPr>
        </xdr:nvCxnSpPr>
        <xdr:spPr bwMode="auto">
          <a:xfrm>
            <a:off x="7426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" name="l178">
            <a:extLst>
              <a:ext uri="{FF2B5EF4-FFF2-40B4-BE49-F238E27FC236}">
                <a16:creationId xmlns:a16="http://schemas.microsoft.com/office/drawing/2014/main" id="{8BA72118-4E86-923D-3ABB-BDA859825D92}"/>
              </a:ext>
            </a:extLst>
          </xdr:cNvPr>
          <xdr:cNvCxnSpPr>
            <a:cxnSpLocks/>
          </xdr:cNvCxnSpPr>
        </xdr:nvCxnSpPr>
        <xdr:spPr bwMode="auto">
          <a:xfrm>
            <a:off x="7553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6" name="l179">
            <a:extLst>
              <a:ext uri="{FF2B5EF4-FFF2-40B4-BE49-F238E27FC236}">
                <a16:creationId xmlns:a16="http://schemas.microsoft.com/office/drawing/2014/main" id="{8A004F15-53B2-5060-4DF4-9B085C9F26B7}"/>
              </a:ext>
            </a:extLst>
          </xdr:cNvPr>
          <xdr:cNvCxnSpPr>
            <a:cxnSpLocks/>
          </xdr:cNvCxnSpPr>
        </xdr:nvCxnSpPr>
        <xdr:spPr bwMode="auto">
          <a:xfrm>
            <a:off x="7680889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7" name="l180">
            <a:extLst>
              <a:ext uri="{FF2B5EF4-FFF2-40B4-BE49-F238E27FC236}">
                <a16:creationId xmlns:a16="http://schemas.microsoft.com/office/drawing/2014/main" id="{21685004-F0E6-2A45-F82D-1BDC455709BA}"/>
              </a:ext>
            </a:extLst>
          </xdr:cNvPr>
          <xdr:cNvCxnSpPr>
            <a:cxnSpLocks/>
          </xdr:cNvCxnSpPr>
        </xdr:nvCxnSpPr>
        <xdr:spPr bwMode="auto">
          <a:xfrm>
            <a:off x="7807889" y="9410082"/>
            <a:ext cx="64557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8" name="l181">
            <a:extLst>
              <a:ext uri="{FF2B5EF4-FFF2-40B4-BE49-F238E27FC236}">
                <a16:creationId xmlns:a16="http://schemas.microsoft.com/office/drawing/2014/main" id="{47B94CB1-2348-729D-9540-8EADB31BECD3}"/>
              </a:ext>
            </a:extLst>
          </xdr:cNvPr>
          <xdr:cNvCxnSpPr>
            <a:cxnSpLocks/>
          </xdr:cNvCxnSpPr>
        </xdr:nvCxnSpPr>
        <xdr:spPr bwMode="auto">
          <a:xfrm>
            <a:off x="7935946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9" name="l182">
            <a:extLst>
              <a:ext uri="{FF2B5EF4-FFF2-40B4-BE49-F238E27FC236}">
                <a16:creationId xmlns:a16="http://schemas.microsoft.com/office/drawing/2014/main" id="{974464D1-B41A-E90C-49EE-8D620C5EBFCF}"/>
              </a:ext>
            </a:extLst>
          </xdr:cNvPr>
          <xdr:cNvCxnSpPr>
            <a:cxnSpLocks/>
          </xdr:cNvCxnSpPr>
        </xdr:nvCxnSpPr>
        <xdr:spPr bwMode="auto">
          <a:xfrm>
            <a:off x="806294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0" name="l183">
            <a:extLst>
              <a:ext uri="{FF2B5EF4-FFF2-40B4-BE49-F238E27FC236}">
                <a16:creationId xmlns:a16="http://schemas.microsoft.com/office/drawing/2014/main" id="{8427AAD2-72B5-5603-4C2B-221FCA5D3090}"/>
              </a:ext>
            </a:extLst>
          </xdr:cNvPr>
          <xdr:cNvCxnSpPr>
            <a:cxnSpLocks/>
          </xdr:cNvCxnSpPr>
        </xdr:nvCxnSpPr>
        <xdr:spPr bwMode="auto">
          <a:xfrm>
            <a:off x="818994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1" name="l184">
            <a:extLst>
              <a:ext uri="{FF2B5EF4-FFF2-40B4-BE49-F238E27FC236}">
                <a16:creationId xmlns:a16="http://schemas.microsoft.com/office/drawing/2014/main" id="{859C4FC0-1485-D890-86EC-E1E2C8D75166}"/>
              </a:ext>
            </a:extLst>
          </xdr:cNvPr>
          <xdr:cNvCxnSpPr>
            <a:cxnSpLocks/>
          </xdr:cNvCxnSpPr>
        </xdr:nvCxnSpPr>
        <xdr:spPr bwMode="auto">
          <a:xfrm>
            <a:off x="831694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2" name="l317">
            <a:extLst>
              <a:ext uri="{FF2B5EF4-FFF2-40B4-BE49-F238E27FC236}">
                <a16:creationId xmlns:a16="http://schemas.microsoft.com/office/drawing/2014/main" id="{5D445E3D-0E59-EC46-7FE3-66CC4BAB989C}"/>
              </a:ext>
            </a:extLst>
          </xdr:cNvPr>
          <xdr:cNvCxnSpPr>
            <a:cxnSpLocks/>
          </xdr:cNvCxnSpPr>
        </xdr:nvCxnSpPr>
        <xdr:spPr bwMode="auto">
          <a:xfrm>
            <a:off x="6787748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3" name="l161">
            <a:extLst>
              <a:ext uri="{FF2B5EF4-FFF2-40B4-BE49-F238E27FC236}">
                <a16:creationId xmlns:a16="http://schemas.microsoft.com/office/drawing/2014/main" id="{0C1A1C5D-A0D7-E591-D863-4718732B193D}"/>
              </a:ext>
            </a:extLst>
          </xdr:cNvPr>
          <xdr:cNvCxnSpPr>
            <a:cxnSpLocks/>
          </xdr:cNvCxnSpPr>
        </xdr:nvCxnSpPr>
        <xdr:spPr bwMode="auto">
          <a:xfrm>
            <a:off x="842616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4" name="l162">
            <a:extLst>
              <a:ext uri="{FF2B5EF4-FFF2-40B4-BE49-F238E27FC236}">
                <a16:creationId xmlns:a16="http://schemas.microsoft.com/office/drawing/2014/main" id="{D828F7E6-D63A-62C0-3991-4F500503DD70}"/>
              </a:ext>
            </a:extLst>
          </xdr:cNvPr>
          <xdr:cNvCxnSpPr>
            <a:cxnSpLocks/>
          </xdr:cNvCxnSpPr>
        </xdr:nvCxnSpPr>
        <xdr:spPr bwMode="auto">
          <a:xfrm>
            <a:off x="855316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5" name="l163">
            <a:extLst>
              <a:ext uri="{FF2B5EF4-FFF2-40B4-BE49-F238E27FC236}">
                <a16:creationId xmlns:a16="http://schemas.microsoft.com/office/drawing/2014/main" id="{43EE3F9E-4DC1-976D-5A48-7FB78B6EED66}"/>
              </a:ext>
            </a:extLst>
          </xdr:cNvPr>
          <xdr:cNvCxnSpPr>
            <a:cxnSpLocks/>
          </xdr:cNvCxnSpPr>
        </xdr:nvCxnSpPr>
        <xdr:spPr bwMode="auto">
          <a:xfrm>
            <a:off x="8680166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6" name="l164">
            <a:extLst>
              <a:ext uri="{FF2B5EF4-FFF2-40B4-BE49-F238E27FC236}">
                <a16:creationId xmlns:a16="http://schemas.microsoft.com/office/drawing/2014/main" id="{D0D28A23-2CC4-B980-96A3-7968FD2C6C64}"/>
              </a:ext>
            </a:extLst>
          </xdr:cNvPr>
          <xdr:cNvCxnSpPr>
            <a:cxnSpLocks/>
          </xdr:cNvCxnSpPr>
        </xdr:nvCxnSpPr>
        <xdr:spPr bwMode="auto">
          <a:xfrm>
            <a:off x="8814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7" name="l165">
            <a:extLst>
              <a:ext uri="{FF2B5EF4-FFF2-40B4-BE49-F238E27FC236}">
                <a16:creationId xmlns:a16="http://schemas.microsoft.com/office/drawing/2014/main" id="{7EC512E1-9FEE-EF08-5E6E-9FECD4271076}"/>
              </a:ext>
            </a:extLst>
          </xdr:cNvPr>
          <xdr:cNvCxnSpPr>
            <a:cxnSpLocks/>
          </xdr:cNvCxnSpPr>
        </xdr:nvCxnSpPr>
        <xdr:spPr bwMode="auto">
          <a:xfrm>
            <a:off x="8941883" y="8974471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8" name="l166">
            <a:extLst>
              <a:ext uri="{FF2B5EF4-FFF2-40B4-BE49-F238E27FC236}">
                <a16:creationId xmlns:a16="http://schemas.microsoft.com/office/drawing/2014/main" id="{4AD48E65-11B2-901E-2D1F-83BC6A401072}"/>
              </a:ext>
            </a:extLst>
          </xdr:cNvPr>
          <xdr:cNvCxnSpPr>
            <a:cxnSpLocks/>
          </xdr:cNvCxnSpPr>
        </xdr:nvCxnSpPr>
        <xdr:spPr bwMode="auto">
          <a:xfrm>
            <a:off x="9068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9" name="l167">
            <a:extLst>
              <a:ext uri="{FF2B5EF4-FFF2-40B4-BE49-F238E27FC236}">
                <a16:creationId xmlns:a16="http://schemas.microsoft.com/office/drawing/2014/main" id="{AFDEDEB1-C6E0-E632-4388-C678CCB38C1A}"/>
              </a:ext>
            </a:extLst>
          </xdr:cNvPr>
          <xdr:cNvCxnSpPr>
            <a:cxnSpLocks/>
          </xdr:cNvCxnSpPr>
        </xdr:nvCxnSpPr>
        <xdr:spPr bwMode="auto">
          <a:xfrm>
            <a:off x="9195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0" name="l168">
            <a:extLst>
              <a:ext uri="{FF2B5EF4-FFF2-40B4-BE49-F238E27FC236}">
                <a16:creationId xmlns:a16="http://schemas.microsoft.com/office/drawing/2014/main" id="{DBD4CA29-1102-5F62-9493-219CD2E8B278}"/>
              </a:ext>
            </a:extLst>
          </xdr:cNvPr>
          <xdr:cNvCxnSpPr>
            <a:cxnSpLocks/>
          </xdr:cNvCxnSpPr>
        </xdr:nvCxnSpPr>
        <xdr:spPr bwMode="auto">
          <a:xfrm>
            <a:off x="9322883" y="8974471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1" name="l177">
            <a:extLst>
              <a:ext uri="{FF2B5EF4-FFF2-40B4-BE49-F238E27FC236}">
                <a16:creationId xmlns:a16="http://schemas.microsoft.com/office/drawing/2014/main" id="{71959B9C-7768-FC2D-8D21-F3B660FEAFD1}"/>
              </a:ext>
            </a:extLst>
          </xdr:cNvPr>
          <xdr:cNvCxnSpPr>
            <a:cxnSpLocks/>
          </xdr:cNvCxnSpPr>
        </xdr:nvCxnSpPr>
        <xdr:spPr bwMode="auto">
          <a:xfrm>
            <a:off x="842616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2" name="l178">
            <a:extLst>
              <a:ext uri="{FF2B5EF4-FFF2-40B4-BE49-F238E27FC236}">
                <a16:creationId xmlns:a16="http://schemas.microsoft.com/office/drawing/2014/main" id="{F956462B-9CE6-2558-5A77-0680098CD229}"/>
              </a:ext>
            </a:extLst>
          </xdr:cNvPr>
          <xdr:cNvCxnSpPr>
            <a:cxnSpLocks/>
          </xdr:cNvCxnSpPr>
        </xdr:nvCxnSpPr>
        <xdr:spPr bwMode="auto">
          <a:xfrm>
            <a:off x="855316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3" name="l179">
            <a:extLst>
              <a:ext uri="{FF2B5EF4-FFF2-40B4-BE49-F238E27FC236}">
                <a16:creationId xmlns:a16="http://schemas.microsoft.com/office/drawing/2014/main" id="{0C430E0A-A022-51E7-659D-5992B0BA0F54}"/>
              </a:ext>
            </a:extLst>
          </xdr:cNvPr>
          <xdr:cNvCxnSpPr>
            <a:cxnSpLocks/>
          </xdr:cNvCxnSpPr>
        </xdr:nvCxnSpPr>
        <xdr:spPr bwMode="auto">
          <a:xfrm>
            <a:off x="8680166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4" name="l180">
            <a:extLst>
              <a:ext uri="{FF2B5EF4-FFF2-40B4-BE49-F238E27FC236}">
                <a16:creationId xmlns:a16="http://schemas.microsoft.com/office/drawing/2014/main" id="{D6E32CF1-A4FE-F6B6-0AEC-3050D1AAF6CD}"/>
              </a:ext>
            </a:extLst>
          </xdr:cNvPr>
          <xdr:cNvCxnSpPr>
            <a:cxnSpLocks/>
          </xdr:cNvCxnSpPr>
        </xdr:nvCxnSpPr>
        <xdr:spPr bwMode="auto">
          <a:xfrm>
            <a:off x="8814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5" name="l181">
            <a:extLst>
              <a:ext uri="{FF2B5EF4-FFF2-40B4-BE49-F238E27FC236}">
                <a16:creationId xmlns:a16="http://schemas.microsoft.com/office/drawing/2014/main" id="{8D1B48DD-07E5-0D17-613F-68D5E7965884}"/>
              </a:ext>
            </a:extLst>
          </xdr:cNvPr>
          <xdr:cNvCxnSpPr>
            <a:cxnSpLocks/>
          </xdr:cNvCxnSpPr>
        </xdr:nvCxnSpPr>
        <xdr:spPr bwMode="auto">
          <a:xfrm>
            <a:off x="8941883" y="9410082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6" name="l182">
            <a:extLst>
              <a:ext uri="{FF2B5EF4-FFF2-40B4-BE49-F238E27FC236}">
                <a16:creationId xmlns:a16="http://schemas.microsoft.com/office/drawing/2014/main" id="{B626BB0B-A6E4-25C7-F1BA-7F5030C33EBA}"/>
              </a:ext>
            </a:extLst>
          </xdr:cNvPr>
          <xdr:cNvCxnSpPr>
            <a:cxnSpLocks/>
          </xdr:cNvCxnSpPr>
        </xdr:nvCxnSpPr>
        <xdr:spPr bwMode="auto">
          <a:xfrm>
            <a:off x="9068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7" name="l183">
            <a:extLst>
              <a:ext uri="{FF2B5EF4-FFF2-40B4-BE49-F238E27FC236}">
                <a16:creationId xmlns:a16="http://schemas.microsoft.com/office/drawing/2014/main" id="{891FB5E7-18A0-BC20-8280-8F4C5E126401}"/>
              </a:ext>
            </a:extLst>
          </xdr:cNvPr>
          <xdr:cNvCxnSpPr>
            <a:cxnSpLocks/>
          </xdr:cNvCxnSpPr>
        </xdr:nvCxnSpPr>
        <xdr:spPr bwMode="auto">
          <a:xfrm>
            <a:off x="9195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8" name="l184">
            <a:extLst>
              <a:ext uri="{FF2B5EF4-FFF2-40B4-BE49-F238E27FC236}">
                <a16:creationId xmlns:a16="http://schemas.microsoft.com/office/drawing/2014/main" id="{5FA76E58-2055-F668-7962-15FA1832909A}"/>
              </a:ext>
            </a:extLst>
          </xdr:cNvPr>
          <xdr:cNvCxnSpPr>
            <a:cxnSpLocks/>
          </xdr:cNvCxnSpPr>
        </xdr:nvCxnSpPr>
        <xdr:spPr bwMode="auto">
          <a:xfrm>
            <a:off x="9322883" y="9410082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9" name="l164">
            <a:extLst>
              <a:ext uri="{FF2B5EF4-FFF2-40B4-BE49-F238E27FC236}">
                <a16:creationId xmlns:a16="http://schemas.microsoft.com/office/drawing/2014/main" id="{72308B48-7E8D-6074-9AC0-F18EAD5AC6E4}"/>
              </a:ext>
            </a:extLst>
          </xdr:cNvPr>
          <xdr:cNvCxnSpPr>
            <a:cxnSpLocks/>
          </xdr:cNvCxnSpPr>
        </xdr:nvCxnSpPr>
        <xdr:spPr bwMode="auto">
          <a:xfrm>
            <a:off x="9441329" y="897326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0" name="l165">
            <a:extLst>
              <a:ext uri="{FF2B5EF4-FFF2-40B4-BE49-F238E27FC236}">
                <a16:creationId xmlns:a16="http://schemas.microsoft.com/office/drawing/2014/main" id="{39A5FC03-B5E2-ABDB-DB48-8BEA18307E31}"/>
              </a:ext>
            </a:extLst>
          </xdr:cNvPr>
          <xdr:cNvCxnSpPr>
            <a:cxnSpLocks/>
          </xdr:cNvCxnSpPr>
        </xdr:nvCxnSpPr>
        <xdr:spPr bwMode="auto">
          <a:xfrm>
            <a:off x="9568329" y="8973264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1" name="l166">
            <a:extLst>
              <a:ext uri="{FF2B5EF4-FFF2-40B4-BE49-F238E27FC236}">
                <a16:creationId xmlns:a16="http://schemas.microsoft.com/office/drawing/2014/main" id="{2606DAC7-018B-1D53-42C4-98280A8C9961}"/>
              </a:ext>
            </a:extLst>
          </xdr:cNvPr>
          <xdr:cNvCxnSpPr>
            <a:cxnSpLocks/>
          </xdr:cNvCxnSpPr>
        </xdr:nvCxnSpPr>
        <xdr:spPr bwMode="auto">
          <a:xfrm>
            <a:off x="9695329" y="897326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2" name="l180">
            <a:extLst>
              <a:ext uri="{FF2B5EF4-FFF2-40B4-BE49-F238E27FC236}">
                <a16:creationId xmlns:a16="http://schemas.microsoft.com/office/drawing/2014/main" id="{8A4155CC-CBBB-B0D8-98A1-4471EEA139BC}"/>
              </a:ext>
            </a:extLst>
          </xdr:cNvPr>
          <xdr:cNvCxnSpPr>
            <a:cxnSpLocks/>
          </xdr:cNvCxnSpPr>
        </xdr:nvCxnSpPr>
        <xdr:spPr bwMode="auto">
          <a:xfrm>
            <a:off x="9441329" y="9408875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3" name="l181">
            <a:extLst>
              <a:ext uri="{FF2B5EF4-FFF2-40B4-BE49-F238E27FC236}">
                <a16:creationId xmlns:a16="http://schemas.microsoft.com/office/drawing/2014/main" id="{B089BBFD-2DD1-A578-DB19-4031BA73F31E}"/>
              </a:ext>
            </a:extLst>
          </xdr:cNvPr>
          <xdr:cNvCxnSpPr>
            <a:cxnSpLocks/>
          </xdr:cNvCxnSpPr>
        </xdr:nvCxnSpPr>
        <xdr:spPr bwMode="auto">
          <a:xfrm>
            <a:off x="9568329" y="9408875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4" name="l182">
            <a:extLst>
              <a:ext uri="{FF2B5EF4-FFF2-40B4-BE49-F238E27FC236}">
                <a16:creationId xmlns:a16="http://schemas.microsoft.com/office/drawing/2014/main" id="{A039FC86-EBD9-36AC-EA71-3365AF707782}"/>
              </a:ext>
            </a:extLst>
          </xdr:cNvPr>
          <xdr:cNvCxnSpPr>
            <a:cxnSpLocks/>
          </xdr:cNvCxnSpPr>
        </xdr:nvCxnSpPr>
        <xdr:spPr bwMode="auto">
          <a:xfrm>
            <a:off x="9695329" y="9408875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75" name="_ent1">
            <a:extLst>
              <a:ext uri="{FF2B5EF4-FFF2-40B4-BE49-F238E27FC236}">
                <a16:creationId xmlns:a16="http://schemas.microsoft.com/office/drawing/2014/main" id="{3BD2314C-E23A-6894-1820-0608043FE80D}"/>
              </a:ext>
            </a:extLst>
          </xdr:cNvPr>
          <xdr:cNvSpPr/>
        </xdr:nvSpPr>
        <xdr:spPr>
          <a:xfrm>
            <a:off x="5037386" y="9088387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76" name="_txtEnt1">
            <a:extLst>
              <a:ext uri="{FF2B5EF4-FFF2-40B4-BE49-F238E27FC236}">
                <a16:creationId xmlns:a16="http://schemas.microsoft.com/office/drawing/2014/main" id="{C3E9DD57-4768-10B7-1875-468591F201D4}"/>
              </a:ext>
            </a:extLst>
          </xdr:cNvPr>
          <xdr:cNvSpPr txBox="1"/>
        </xdr:nvSpPr>
        <xdr:spPr>
          <a:xfrm>
            <a:off x="5050722" y="9053325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2</a:t>
            </a:r>
          </a:p>
        </xdr:txBody>
      </xdr:sp>
      <xdr:sp macro="" textlink="">
        <xdr:nvSpPr>
          <xdr:cNvPr id="1177" name="_ent1">
            <a:extLst>
              <a:ext uri="{FF2B5EF4-FFF2-40B4-BE49-F238E27FC236}">
                <a16:creationId xmlns:a16="http://schemas.microsoft.com/office/drawing/2014/main" id="{BEA29E2B-9574-DF48-56E3-E1194E0F559D}"/>
              </a:ext>
            </a:extLst>
          </xdr:cNvPr>
          <xdr:cNvSpPr/>
        </xdr:nvSpPr>
        <xdr:spPr>
          <a:xfrm>
            <a:off x="7142785" y="9080528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78" name="_txtEnt1">
            <a:extLst>
              <a:ext uri="{FF2B5EF4-FFF2-40B4-BE49-F238E27FC236}">
                <a16:creationId xmlns:a16="http://schemas.microsoft.com/office/drawing/2014/main" id="{D4F2A9E7-E29A-FA61-47DA-C1AD03789B9B}"/>
              </a:ext>
            </a:extLst>
          </xdr:cNvPr>
          <xdr:cNvSpPr txBox="1"/>
        </xdr:nvSpPr>
        <xdr:spPr>
          <a:xfrm>
            <a:off x="7156121" y="9045466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3</a:t>
            </a:r>
          </a:p>
        </xdr:txBody>
      </xdr:sp>
      <xdr:sp macro="" textlink="">
        <xdr:nvSpPr>
          <xdr:cNvPr id="1179" name="_ent1">
            <a:extLst>
              <a:ext uri="{FF2B5EF4-FFF2-40B4-BE49-F238E27FC236}">
                <a16:creationId xmlns:a16="http://schemas.microsoft.com/office/drawing/2014/main" id="{A77FD7B4-A309-2119-22B3-F6CBD0F29C48}"/>
              </a:ext>
            </a:extLst>
          </xdr:cNvPr>
          <xdr:cNvSpPr/>
        </xdr:nvSpPr>
        <xdr:spPr>
          <a:xfrm>
            <a:off x="9334499" y="9090357"/>
            <a:ext cx="284716" cy="192862"/>
          </a:xfrm>
          <a:prstGeom prst="rect">
            <a:avLst/>
          </a:prstGeom>
          <a:noFill/>
          <a:ln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80" name="_txtEnt1">
            <a:extLst>
              <a:ext uri="{FF2B5EF4-FFF2-40B4-BE49-F238E27FC236}">
                <a16:creationId xmlns:a16="http://schemas.microsoft.com/office/drawing/2014/main" id="{8D52B7D1-BC81-87EF-885F-DAF009C118A3}"/>
              </a:ext>
            </a:extLst>
          </xdr:cNvPr>
          <xdr:cNvSpPr txBox="1"/>
        </xdr:nvSpPr>
        <xdr:spPr>
          <a:xfrm>
            <a:off x="9347835" y="9055295"/>
            <a:ext cx="234788" cy="232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200"/>
              <a:t>4</a:t>
            </a:r>
          </a:p>
        </xdr:txBody>
      </xdr:sp>
      <xdr:cxnSp macro="">
        <xdr:nvCxnSpPr>
          <xdr:cNvPr id="1181" name="l154">
            <a:extLst>
              <a:ext uri="{FF2B5EF4-FFF2-40B4-BE49-F238E27FC236}">
                <a16:creationId xmlns:a16="http://schemas.microsoft.com/office/drawing/2014/main" id="{6262E9AD-966F-51CA-7A03-77800D902E3D}"/>
              </a:ext>
            </a:extLst>
          </xdr:cNvPr>
          <xdr:cNvCxnSpPr>
            <a:cxnSpLocks/>
          </xdr:cNvCxnSpPr>
        </xdr:nvCxnSpPr>
        <xdr:spPr bwMode="auto">
          <a:xfrm>
            <a:off x="2918347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2" name="l155">
            <a:extLst>
              <a:ext uri="{FF2B5EF4-FFF2-40B4-BE49-F238E27FC236}">
                <a16:creationId xmlns:a16="http://schemas.microsoft.com/office/drawing/2014/main" id="{A62A7524-D07A-E834-16B0-8150FEF1EF3F}"/>
              </a:ext>
            </a:extLst>
          </xdr:cNvPr>
          <xdr:cNvCxnSpPr>
            <a:cxnSpLocks/>
          </xdr:cNvCxnSpPr>
        </xdr:nvCxnSpPr>
        <xdr:spPr bwMode="auto">
          <a:xfrm>
            <a:off x="3045347" y="8978503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3" name="l157">
            <a:extLst>
              <a:ext uri="{FF2B5EF4-FFF2-40B4-BE49-F238E27FC236}">
                <a16:creationId xmlns:a16="http://schemas.microsoft.com/office/drawing/2014/main" id="{A67E9E2A-ABE0-55B7-CD1C-AAA16CA5EEA7}"/>
              </a:ext>
            </a:extLst>
          </xdr:cNvPr>
          <xdr:cNvCxnSpPr>
            <a:cxnSpLocks/>
          </xdr:cNvCxnSpPr>
        </xdr:nvCxnSpPr>
        <xdr:spPr bwMode="auto">
          <a:xfrm>
            <a:off x="3303488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4" name="l158">
            <a:extLst>
              <a:ext uri="{FF2B5EF4-FFF2-40B4-BE49-F238E27FC236}">
                <a16:creationId xmlns:a16="http://schemas.microsoft.com/office/drawing/2014/main" id="{0A39F8C1-E8BA-780A-139A-57A81B05FDF5}"/>
              </a:ext>
            </a:extLst>
          </xdr:cNvPr>
          <xdr:cNvCxnSpPr>
            <a:cxnSpLocks/>
          </xdr:cNvCxnSpPr>
        </xdr:nvCxnSpPr>
        <xdr:spPr bwMode="auto">
          <a:xfrm>
            <a:off x="3430488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5" name="l159">
            <a:extLst>
              <a:ext uri="{FF2B5EF4-FFF2-40B4-BE49-F238E27FC236}">
                <a16:creationId xmlns:a16="http://schemas.microsoft.com/office/drawing/2014/main" id="{48175423-4256-3FE5-A3A5-11A597DC6F5C}"/>
              </a:ext>
            </a:extLst>
          </xdr:cNvPr>
          <xdr:cNvCxnSpPr>
            <a:cxnSpLocks/>
          </xdr:cNvCxnSpPr>
        </xdr:nvCxnSpPr>
        <xdr:spPr bwMode="auto">
          <a:xfrm>
            <a:off x="3557488" y="8978503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6" name="l160">
            <a:extLst>
              <a:ext uri="{FF2B5EF4-FFF2-40B4-BE49-F238E27FC236}">
                <a16:creationId xmlns:a16="http://schemas.microsoft.com/office/drawing/2014/main" id="{584C8BC6-E850-9CB4-F927-95485432D762}"/>
              </a:ext>
            </a:extLst>
          </xdr:cNvPr>
          <xdr:cNvCxnSpPr>
            <a:cxnSpLocks/>
          </xdr:cNvCxnSpPr>
        </xdr:nvCxnSpPr>
        <xdr:spPr bwMode="auto">
          <a:xfrm>
            <a:off x="3684488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7" name="l170">
            <a:extLst>
              <a:ext uri="{FF2B5EF4-FFF2-40B4-BE49-F238E27FC236}">
                <a16:creationId xmlns:a16="http://schemas.microsoft.com/office/drawing/2014/main" id="{16CAF28D-6238-4AA5-CC0E-29A3EED8D994}"/>
              </a:ext>
            </a:extLst>
          </xdr:cNvPr>
          <xdr:cNvCxnSpPr>
            <a:cxnSpLocks/>
          </xdr:cNvCxnSpPr>
        </xdr:nvCxnSpPr>
        <xdr:spPr bwMode="auto">
          <a:xfrm>
            <a:off x="2918347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8" name="l171">
            <a:extLst>
              <a:ext uri="{FF2B5EF4-FFF2-40B4-BE49-F238E27FC236}">
                <a16:creationId xmlns:a16="http://schemas.microsoft.com/office/drawing/2014/main" id="{E1F94CEB-E55B-2440-D5FB-7C415C2E8887}"/>
              </a:ext>
            </a:extLst>
          </xdr:cNvPr>
          <xdr:cNvCxnSpPr>
            <a:cxnSpLocks/>
          </xdr:cNvCxnSpPr>
        </xdr:nvCxnSpPr>
        <xdr:spPr bwMode="auto">
          <a:xfrm>
            <a:off x="3045347" y="9414114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9" name="l172">
            <a:extLst>
              <a:ext uri="{FF2B5EF4-FFF2-40B4-BE49-F238E27FC236}">
                <a16:creationId xmlns:a16="http://schemas.microsoft.com/office/drawing/2014/main" id="{0F2AB234-380E-7521-4771-3CC814D05E38}"/>
              </a:ext>
            </a:extLst>
          </xdr:cNvPr>
          <xdr:cNvCxnSpPr>
            <a:cxnSpLocks/>
          </xdr:cNvCxnSpPr>
        </xdr:nvCxnSpPr>
        <xdr:spPr bwMode="auto">
          <a:xfrm>
            <a:off x="3172347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0" name="l173">
            <a:extLst>
              <a:ext uri="{FF2B5EF4-FFF2-40B4-BE49-F238E27FC236}">
                <a16:creationId xmlns:a16="http://schemas.microsoft.com/office/drawing/2014/main" id="{E3A79F14-AA55-32BE-2547-18E93AD145C2}"/>
              </a:ext>
            </a:extLst>
          </xdr:cNvPr>
          <xdr:cNvCxnSpPr>
            <a:cxnSpLocks/>
          </xdr:cNvCxnSpPr>
        </xdr:nvCxnSpPr>
        <xdr:spPr bwMode="auto">
          <a:xfrm>
            <a:off x="3303488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1" name="l174">
            <a:extLst>
              <a:ext uri="{FF2B5EF4-FFF2-40B4-BE49-F238E27FC236}">
                <a16:creationId xmlns:a16="http://schemas.microsoft.com/office/drawing/2014/main" id="{2665DADB-F5AE-8A32-A6F6-1346402E5A23}"/>
              </a:ext>
            </a:extLst>
          </xdr:cNvPr>
          <xdr:cNvCxnSpPr>
            <a:cxnSpLocks/>
          </xdr:cNvCxnSpPr>
        </xdr:nvCxnSpPr>
        <xdr:spPr bwMode="auto">
          <a:xfrm>
            <a:off x="3430488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2" name="l175">
            <a:extLst>
              <a:ext uri="{FF2B5EF4-FFF2-40B4-BE49-F238E27FC236}">
                <a16:creationId xmlns:a16="http://schemas.microsoft.com/office/drawing/2014/main" id="{21B43262-1AD9-9974-B18B-028F657AF589}"/>
              </a:ext>
            </a:extLst>
          </xdr:cNvPr>
          <xdr:cNvCxnSpPr>
            <a:cxnSpLocks/>
          </xdr:cNvCxnSpPr>
        </xdr:nvCxnSpPr>
        <xdr:spPr bwMode="auto">
          <a:xfrm>
            <a:off x="3557488" y="9414114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3" name="l176">
            <a:extLst>
              <a:ext uri="{FF2B5EF4-FFF2-40B4-BE49-F238E27FC236}">
                <a16:creationId xmlns:a16="http://schemas.microsoft.com/office/drawing/2014/main" id="{C6067DD8-F984-8AF0-C755-DDEE1AADE9AF}"/>
              </a:ext>
            </a:extLst>
          </xdr:cNvPr>
          <xdr:cNvCxnSpPr>
            <a:cxnSpLocks/>
          </xdr:cNvCxnSpPr>
        </xdr:nvCxnSpPr>
        <xdr:spPr bwMode="auto">
          <a:xfrm>
            <a:off x="3684488" y="9414114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4" name="l317">
            <a:extLst>
              <a:ext uri="{FF2B5EF4-FFF2-40B4-BE49-F238E27FC236}">
                <a16:creationId xmlns:a16="http://schemas.microsoft.com/office/drawing/2014/main" id="{18281505-EC57-0DB6-8A15-D65EDD0CB42A}"/>
              </a:ext>
            </a:extLst>
          </xdr:cNvPr>
          <xdr:cNvCxnSpPr>
            <a:cxnSpLocks/>
          </xdr:cNvCxnSpPr>
        </xdr:nvCxnSpPr>
        <xdr:spPr bwMode="auto">
          <a:xfrm>
            <a:off x="3172347" y="8978503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5" name="l154">
            <a:extLst>
              <a:ext uri="{FF2B5EF4-FFF2-40B4-BE49-F238E27FC236}">
                <a16:creationId xmlns:a16="http://schemas.microsoft.com/office/drawing/2014/main" id="{12639ABA-0EA0-6070-7383-C41230BB98A3}"/>
              </a:ext>
            </a:extLst>
          </xdr:cNvPr>
          <xdr:cNvCxnSpPr>
            <a:cxnSpLocks/>
          </xdr:cNvCxnSpPr>
        </xdr:nvCxnSpPr>
        <xdr:spPr bwMode="auto">
          <a:xfrm>
            <a:off x="2686674" y="8980347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6" name="l155">
            <a:extLst>
              <a:ext uri="{FF2B5EF4-FFF2-40B4-BE49-F238E27FC236}">
                <a16:creationId xmlns:a16="http://schemas.microsoft.com/office/drawing/2014/main" id="{51745906-96FD-E787-2942-9C97DB1C6255}"/>
              </a:ext>
            </a:extLst>
          </xdr:cNvPr>
          <xdr:cNvCxnSpPr>
            <a:cxnSpLocks/>
          </xdr:cNvCxnSpPr>
        </xdr:nvCxnSpPr>
        <xdr:spPr bwMode="auto">
          <a:xfrm>
            <a:off x="2813674" y="8980347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7" name="l170">
            <a:extLst>
              <a:ext uri="{FF2B5EF4-FFF2-40B4-BE49-F238E27FC236}">
                <a16:creationId xmlns:a16="http://schemas.microsoft.com/office/drawing/2014/main" id="{543C25BA-F98C-DAFF-E2E6-CF89846881CF}"/>
              </a:ext>
            </a:extLst>
          </xdr:cNvPr>
          <xdr:cNvCxnSpPr>
            <a:cxnSpLocks/>
          </xdr:cNvCxnSpPr>
        </xdr:nvCxnSpPr>
        <xdr:spPr bwMode="auto">
          <a:xfrm>
            <a:off x="2686674" y="9415958"/>
            <a:ext cx="63500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8" name="l171">
            <a:extLst>
              <a:ext uri="{FF2B5EF4-FFF2-40B4-BE49-F238E27FC236}">
                <a16:creationId xmlns:a16="http://schemas.microsoft.com/office/drawing/2014/main" id="{902F2F34-535B-F257-270B-48F64E20D759}"/>
              </a:ext>
            </a:extLst>
          </xdr:cNvPr>
          <xdr:cNvCxnSpPr>
            <a:cxnSpLocks/>
          </xdr:cNvCxnSpPr>
        </xdr:nvCxnSpPr>
        <xdr:spPr bwMode="auto">
          <a:xfrm>
            <a:off x="2813674" y="9415958"/>
            <a:ext cx="63499" cy="0"/>
          </a:xfrm>
          <a:prstGeom prst="straightConnector1">
            <a:avLst/>
          </a:prstGeom>
          <a:ln w="127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190505</xdr:colOff>
      <xdr:row>49</xdr:row>
      <xdr:rowOff>124698</xdr:rowOff>
    </xdr:from>
    <xdr:to>
      <xdr:col>31</xdr:col>
      <xdr:colOff>448973</xdr:colOff>
      <xdr:row>56</xdr:row>
      <xdr:rowOff>187546</xdr:rowOff>
    </xdr:to>
    <xdr:grpSp>
      <xdr:nvGrpSpPr>
        <xdr:cNvPr id="1199" name="Agrupar 1198">
          <a:extLst>
            <a:ext uri="{FF2B5EF4-FFF2-40B4-BE49-F238E27FC236}">
              <a16:creationId xmlns:a16="http://schemas.microsoft.com/office/drawing/2014/main" id="{D2F0AE4B-2DA2-4BE7-B566-09FCBE1420C2}"/>
            </a:ext>
          </a:extLst>
        </xdr:cNvPr>
        <xdr:cNvGrpSpPr/>
      </xdr:nvGrpSpPr>
      <xdr:grpSpPr>
        <a:xfrm>
          <a:off x="21893898" y="9459198"/>
          <a:ext cx="2544468" cy="1396348"/>
          <a:chOff x="12566219" y="8740774"/>
          <a:chExt cx="3051464" cy="1383187"/>
        </a:xfrm>
      </xdr:grpSpPr>
      <xdr:sp macro="" textlink="">
        <xdr:nvSpPr>
          <xdr:cNvPr id="1200" name="Retângulo 1199">
            <a:extLst>
              <a:ext uri="{FF2B5EF4-FFF2-40B4-BE49-F238E27FC236}">
                <a16:creationId xmlns:a16="http://schemas.microsoft.com/office/drawing/2014/main" id="{954711DA-605A-D6C1-641F-E24FDC071A22}"/>
              </a:ext>
            </a:extLst>
          </xdr:cNvPr>
          <xdr:cNvSpPr/>
        </xdr:nvSpPr>
        <xdr:spPr bwMode="auto">
          <a:xfrm>
            <a:off x="12605671" y="8740774"/>
            <a:ext cx="3010683" cy="138083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pt-BR" sz="1100"/>
          </a:p>
        </xdr:txBody>
      </xdr:sp>
      <xdr:sp macro="" textlink="$BE$37">
        <xdr:nvSpPr>
          <xdr:cNvPr id="1201" name="txt_mppt">
            <a:extLst>
              <a:ext uri="{FF2B5EF4-FFF2-40B4-BE49-F238E27FC236}">
                <a16:creationId xmlns:a16="http://schemas.microsoft.com/office/drawing/2014/main" id="{3C371592-23E6-0FB7-86F0-CEEDB2B512EE}"/>
              </a:ext>
            </a:extLst>
          </xdr:cNvPr>
          <xdr:cNvSpPr txBox="1"/>
        </xdr:nvSpPr>
        <xdr:spPr bwMode="auto">
          <a:xfrm>
            <a:off x="12587001" y="8762751"/>
            <a:ext cx="3030682" cy="4849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fld id="{F355D6FE-BE8D-4C70-AA1F-026E68F0C5BB}" type="TxLink">
              <a:rPr lang="en-US" sz="16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>
                <a:defRPr/>
              </a:pPr>
              <a:t>Inversor Grid Tie marca inversor</a:t>
            </a:fld>
            <a:endParaRPr sz="1600"/>
          </a:p>
        </xdr:txBody>
      </xdr:sp>
      <xdr:sp macro="" textlink="$BE$38">
        <xdr:nvSpPr>
          <xdr:cNvPr id="1202" name="txt_mppt">
            <a:extLst>
              <a:ext uri="{FF2B5EF4-FFF2-40B4-BE49-F238E27FC236}">
                <a16:creationId xmlns:a16="http://schemas.microsoft.com/office/drawing/2014/main" id="{74792E55-AE73-F2EF-3BC9-63DA84ACC6F2}"/>
              </a:ext>
            </a:extLst>
          </xdr:cNvPr>
          <xdr:cNvSpPr txBox="1"/>
        </xdr:nvSpPr>
        <xdr:spPr bwMode="auto">
          <a:xfrm>
            <a:off x="12566219" y="9209561"/>
            <a:ext cx="3030682" cy="4849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fld id="{3E712895-1AC7-45C7-B91A-5EE3CB846F84}" type="TxLink">
              <a:rPr lang="en-US" sz="16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>
                <a:defRPr/>
              </a:pPr>
              <a:t>modelo inversor</a:t>
            </a:fld>
            <a:endParaRPr sz="1600"/>
          </a:p>
        </xdr:txBody>
      </xdr:sp>
      <xdr:sp macro="" textlink="$BE$41">
        <xdr:nvSpPr>
          <xdr:cNvPr id="1203" name="txt_mppt">
            <a:extLst>
              <a:ext uri="{FF2B5EF4-FFF2-40B4-BE49-F238E27FC236}">
                <a16:creationId xmlns:a16="http://schemas.microsoft.com/office/drawing/2014/main" id="{3383BA2F-B132-B8FC-CBB2-C3E80A1EA15C}"/>
              </a:ext>
            </a:extLst>
          </xdr:cNvPr>
          <xdr:cNvSpPr txBox="1"/>
        </xdr:nvSpPr>
        <xdr:spPr bwMode="auto">
          <a:xfrm>
            <a:off x="12642897" y="9639052"/>
            <a:ext cx="2950539" cy="4849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fld id="{E3F9D27A-5A13-4042-B7DB-57D3588067AF}" type="TxLink">
              <a:rPr lang="en-US" sz="16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>
                <a:defRPr/>
              </a:pPr>
              <a:t>20 KW</a:t>
            </a:fld>
            <a:endParaRPr sz="1600"/>
          </a:p>
        </xdr:txBody>
      </xdr:sp>
    </xdr:grpSp>
    <xdr:clientData/>
  </xdr:twoCellAnchor>
  <xdr:twoCellAnchor>
    <xdr:from>
      <xdr:col>29</xdr:col>
      <xdr:colOff>597945</xdr:colOff>
      <xdr:row>24</xdr:row>
      <xdr:rowOff>130460</xdr:rowOff>
    </xdr:from>
    <xdr:to>
      <xdr:col>32</xdr:col>
      <xdr:colOff>260791</xdr:colOff>
      <xdr:row>40</xdr:row>
      <xdr:rowOff>98203</xdr:rowOff>
    </xdr:to>
    <xdr:grpSp>
      <xdr:nvGrpSpPr>
        <xdr:cNvPr id="1204" name="Agrupar 1203">
          <a:extLst>
            <a:ext uri="{FF2B5EF4-FFF2-40B4-BE49-F238E27FC236}">
              <a16:creationId xmlns:a16="http://schemas.microsoft.com/office/drawing/2014/main" id="{9A03EBBC-EB2A-4136-A6BB-254789BE7E0D}"/>
            </a:ext>
          </a:extLst>
        </xdr:cNvPr>
        <xdr:cNvGrpSpPr/>
      </xdr:nvGrpSpPr>
      <xdr:grpSpPr>
        <a:xfrm>
          <a:off x="23063338" y="4702460"/>
          <a:ext cx="1948846" cy="3015743"/>
          <a:chOff x="446844" y="4780824"/>
          <a:chExt cx="1948846" cy="3015743"/>
        </a:xfrm>
      </xdr:grpSpPr>
      <xdr:sp macro="" textlink="">
        <xdr:nvSpPr>
          <xdr:cNvPr id="1205" name="CaixaDeTexto 1204">
            <a:extLst>
              <a:ext uri="{FF2B5EF4-FFF2-40B4-BE49-F238E27FC236}">
                <a16:creationId xmlns:a16="http://schemas.microsoft.com/office/drawing/2014/main" id="{1095BBCA-A06D-C12C-3B7F-E9E5BD4CFBC8}"/>
              </a:ext>
            </a:extLst>
          </xdr:cNvPr>
          <xdr:cNvSpPr txBox="1"/>
        </xdr:nvSpPr>
        <xdr:spPr bwMode="auto">
          <a:xfrm>
            <a:off x="446844" y="5926886"/>
            <a:ext cx="800205" cy="6718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r>
              <a:rPr lang="pt-BR" sz="1100" b="0"/>
              <a:t>Proteções do inversor</a:t>
            </a:r>
          </a:p>
        </xdr:txBody>
      </xdr:sp>
      <xdr:grpSp>
        <xdr:nvGrpSpPr>
          <xdr:cNvPr id="1206" name="Agrupar 1205">
            <a:extLst>
              <a:ext uri="{FF2B5EF4-FFF2-40B4-BE49-F238E27FC236}">
                <a16:creationId xmlns:a16="http://schemas.microsoft.com/office/drawing/2014/main" id="{2745CE6A-609C-A038-F9B2-85C9225356AD}"/>
              </a:ext>
            </a:extLst>
          </xdr:cNvPr>
          <xdr:cNvGrpSpPr/>
        </xdr:nvGrpSpPr>
        <xdr:grpSpPr>
          <a:xfrm>
            <a:off x="1357592" y="4780824"/>
            <a:ext cx="1038098" cy="3015743"/>
            <a:chOff x="1693037" y="5146294"/>
            <a:chExt cx="1038098" cy="3015743"/>
          </a:xfrm>
        </xdr:grpSpPr>
        <xdr:cxnSp macro="">
          <xdr:nvCxnSpPr>
            <xdr:cNvPr id="1207" name="l274">
              <a:extLst>
                <a:ext uri="{FF2B5EF4-FFF2-40B4-BE49-F238E27FC236}">
                  <a16:creationId xmlns:a16="http://schemas.microsoft.com/office/drawing/2014/main" id="{D0679D94-7E39-DFB4-9688-02E1DE6B293D}"/>
                </a:ext>
              </a:extLst>
            </xdr:cNvPr>
            <xdr:cNvCxnSpPr>
              <a:cxnSpLocks/>
            </xdr:cNvCxnSpPr>
          </xdr:nvCxnSpPr>
          <xdr:spPr bwMode="auto">
            <a:xfrm>
              <a:off x="1693236" y="5173726"/>
              <a:ext cx="0" cy="101600"/>
            </a:xfrm>
            <a:prstGeom prst="straightConnector1">
              <a:avLst/>
            </a:prstGeom>
            <a:ln w="12700" cap="flat" cmpd="sng" algn="ctr">
              <a:solidFill>
                <a:schemeClr val="dk1">
                  <a:lumMod val="100000"/>
                </a:schemeClr>
              </a:solidFill>
              <a:prstDash val="solid"/>
              <a:miter lim="800000"/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208" name="Agrupar 1207">
              <a:extLst>
                <a:ext uri="{FF2B5EF4-FFF2-40B4-BE49-F238E27FC236}">
                  <a16:creationId xmlns:a16="http://schemas.microsoft.com/office/drawing/2014/main" id="{64C3B159-1BC0-AA0C-20AF-353A40195DF9}"/>
                </a:ext>
              </a:extLst>
            </xdr:cNvPr>
            <xdr:cNvGrpSpPr/>
          </xdr:nvGrpSpPr>
          <xdr:grpSpPr>
            <a:xfrm>
              <a:off x="1693037" y="5146294"/>
              <a:ext cx="1038098" cy="3015743"/>
              <a:chOff x="1426337" y="11168722"/>
              <a:chExt cx="1038098" cy="3026253"/>
            </a:xfrm>
          </xdr:grpSpPr>
          <xdr:cxnSp macro="">
            <xdr:nvCxnSpPr>
              <xdr:cNvPr id="1209" name="l235">
                <a:extLst>
                  <a:ext uri="{FF2B5EF4-FFF2-40B4-BE49-F238E27FC236}">
                    <a16:creationId xmlns:a16="http://schemas.microsoft.com/office/drawing/2014/main" id="{8D1F6A02-68E5-9CA2-AE47-68CB7AB73B1F}"/>
                  </a:ext>
                </a:extLst>
              </xdr:cNvPr>
              <xdr:cNvCxnSpPr>
                <a:cxnSpLocks/>
              </xdr:cNvCxnSpPr>
            </xdr:nvCxnSpPr>
            <xdr:spPr bwMode="auto">
              <a:xfrm>
                <a:off x="2098548" y="12596329"/>
                <a:ext cx="365887" cy="0"/>
              </a:xfrm>
              <a:prstGeom prst="straightConnector1">
                <a:avLst/>
              </a:prstGeom>
              <a:ln w="12700" cap="flat" cmpd="sng" algn="ctr">
                <a:solidFill>
                  <a:schemeClr val="dk1">
                    <a:lumMod val="100000"/>
                  </a:scheme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10" name="l237">
                <a:extLst>
                  <a:ext uri="{FF2B5EF4-FFF2-40B4-BE49-F238E27FC236}">
                    <a16:creationId xmlns:a16="http://schemas.microsoft.com/office/drawing/2014/main" id="{7198BD00-513F-1ECB-F847-0BC9DE22E2DB}"/>
                  </a:ext>
                </a:extLst>
              </xdr:cNvPr>
              <xdr:cNvCxnSpPr>
                <a:cxnSpLocks/>
              </xdr:cNvCxnSpPr>
            </xdr:nvCxnSpPr>
            <xdr:spPr bwMode="auto">
              <a:xfrm>
                <a:off x="2098548" y="13740313"/>
                <a:ext cx="365887" cy="0"/>
              </a:xfrm>
              <a:prstGeom prst="straightConnector1">
                <a:avLst/>
              </a:prstGeom>
              <a:ln w="12700" cap="flat" cmpd="sng" algn="ctr">
                <a:solidFill>
                  <a:schemeClr val="dk1">
                    <a:lumMod val="100000"/>
                  </a:schemeClr>
                </a:solidFill>
                <a:prstDash val="solid"/>
                <a:miter lim="800000"/>
                <a:headEnd type="non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1211" name="Agrupar 1210">
                <a:extLst>
                  <a:ext uri="{FF2B5EF4-FFF2-40B4-BE49-F238E27FC236}">
                    <a16:creationId xmlns:a16="http://schemas.microsoft.com/office/drawing/2014/main" id="{1A3AFAB7-2F96-A5D1-2826-96BA8B0F52C3}"/>
                  </a:ext>
                </a:extLst>
              </xdr:cNvPr>
              <xdr:cNvGrpSpPr/>
            </xdr:nvGrpSpPr>
            <xdr:grpSpPr>
              <a:xfrm>
                <a:off x="1426337" y="11168722"/>
                <a:ext cx="1038098" cy="3026253"/>
                <a:chOff x="1426337" y="11166905"/>
                <a:chExt cx="1038098" cy="3027092"/>
              </a:xfrm>
            </xdr:grpSpPr>
            <xdr:cxnSp macro="">
              <xdr:nvCxnSpPr>
                <xdr:cNvPr id="1212" name="l233">
                  <a:extLst>
                    <a:ext uri="{FF2B5EF4-FFF2-40B4-BE49-F238E27FC236}">
                      <a16:creationId xmlns:a16="http://schemas.microsoft.com/office/drawing/2014/main" id="{61A2102E-E076-9A7D-187B-A686489ABC43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081403" y="11451512"/>
                  <a:ext cx="365887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13" name="l234">
                  <a:extLst>
                    <a:ext uri="{FF2B5EF4-FFF2-40B4-BE49-F238E27FC236}">
                      <a16:creationId xmlns:a16="http://schemas.microsoft.com/office/drawing/2014/main" id="{C4D7EE3F-8887-8A64-B7D9-4D8CC4604D5A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098548" y="12023012"/>
                  <a:ext cx="365887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14" name="l236">
                  <a:extLst>
                    <a:ext uri="{FF2B5EF4-FFF2-40B4-BE49-F238E27FC236}">
                      <a16:creationId xmlns:a16="http://schemas.microsoft.com/office/drawing/2014/main" id="{BB15E2C9-0AF1-5C79-3CDC-59C4CCE61401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098548" y="13166012"/>
                  <a:ext cx="365887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15" name="aa">
                  <a:extLst>
                    <a:ext uri="{FF2B5EF4-FFF2-40B4-BE49-F238E27FC236}">
                      <a16:creationId xmlns:a16="http://schemas.microsoft.com/office/drawing/2014/main" id="{13A43DBF-8DF7-5918-6154-FCF7EDB0E79E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446591" y="11442445"/>
                  <a:ext cx="1334" cy="2307695"/>
                </a:xfrm>
                <a:prstGeom prst="line">
                  <a:avLst/>
                </a:prstGeom>
                <a:ln w="15875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216" name="Elipse 1215">
                  <a:extLst>
                    <a:ext uri="{FF2B5EF4-FFF2-40B4-BE49-F238E27FC236}">
                      <a16:creationId xmlns:a16="http://schemas.microsoft.com/office/drawing/2014/main" id="{926EE637-B60A-0DA4-A4DD-60B81245BA38}"/>
                    </a:ext>
                  </a:extLst>
                </xdr:cNvPr>
                <xdr:cNvSpPr/>
              </xdr:nvSpPr>
              <xdr:spPr bwMode="auto">
                <a:xfrm rot="10800000" flipV="1">
                  <a:off x="1535427" y="11211736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1217" name="Elipse 1216">
                  <a:extLst>
                    <a:ext uri="{FF2B5EF4-FFF2-40B4-BE49-F238E27FC236}">
                      <a16:creationId xmlns:a16="http://schemas.microsoft.com/office/drawing/2014/main" id="{31FB176F-CFDD-4213-00BB-4E45BA54A932}"/>
                    </a:ext>
                  </a:extLst>
                </xdr:cNvPr>
                <xdr:cNvSpPr/>
              </xdr:nvSpPr>
              <xdr:spPr bwMode="auto">
                <a:xfrm rot="10800000" flipV="1">
                  <a:off x="1535427" y="11773711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1218" name="Elipse 1217">
                  <a:extLst>
                    <a:ext uri="{FF2B5EF4-FFF2-40B4-BE49-F238E27FC236}">
                      <a16:creationId xmlns:a16="http://schemas.microsoft.com/office/drawing/2014/main" id="{2B84DC88-B374-EDAD-B6A7-808AB9EDA52A}"/>
                    </a:ext>
                  </a:extLst>
                </xdr:cNvPr>
                <xdr:cNvSpPr/>
              </xdr:nvSpPr>
              <xdr:spPr bwMode="auto">
                <a:xfrm rot="10800000" flipV="1">
                  <a:off x="1525902" y="12364261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1219" name="Elipse 1218">
                  <a:extLst>
                    <a:ext uri="{FF2B5EF4-FFF2-40B4-BE49-F238E27FC236}">
                      <a16:creationId xmlns:a16="http://schemas.microsoft.com/office/drawing/2014/main" id="{2C693756-077B-0EA5-62EE-528E69AFBACB}"/>
                    </a:ext>
                  </a:extLst>
                </xdr:cNvPr>
                <xdr:cNvSpPr/>
              </xdr:nvSpPr>
              <xdr:spPr bwMode="auto">
                <a:xfrm rot="10800000" flipV="1">
                  <a:off x="1544952" y="12916711"/>
                  <a:ext cx="542927" cy="495300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sp macro="" textlink="">
              <xdr:nvSpPr>
                <xdr:cNvPr id="1220" name="Elipse 1219">
                  <a:extLst>
                    <a:ext uri="{FF2B5EF4-FFF2-40B4-BE49-F238E27FC236}">
                      <a16:creationId xmlns:a16="http://schemas.microsoft.com/office/drawing/2014/main" id="{BE700C33-DBB4-EC63-14E6-C17EA9B9215A}"/>
                    </a:ext>
                  </a:extLst>
                </xdr:cNvPr>
                <xdr:cNvSpPr/>
              </xdr:nvSpPr>
              <xdr:spPr bwMode="auto">
                <a:xfrm rot="10800000" flipV="1">
                  <a:off x="1535427" y="13497735"/>
                  <a:ext cx="542927" cy="497125"/>
                </a:xfrm>
                <a:prstGeom prst="ellipse">
                  <a:avLst/>
                </a:prstGeom>
                <a:noFill/>
                <a:ln w="12700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>
                    <a:defRPr/>
                  </a:pPr>
                  <a:endParaRPr lang="pt-BR" sz="1100"/>
                </a:p>
              </xdr:txBody>
            </xdr:sp>
            <xdr:cxnSp macro="">
              <xdr:nvCxnSpPr>
                <xdr:cNvPr id="1221" name="l262">
                  <a:extLst>
                    <a:ext uri="{FF2B5EF4-FFF2-40B4-BE49-F238E27FC236}">
                      <a16:creationId xmlns:a16="http://schemas.microsoft.com/office/drawing/2014/main" id="{7D37613E-8CA8-D1F1-183F-B8E2918BB0E0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166905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22" name="l263">
                  <a:extLst>
                    <a:ext uri="{FF2B5EF4-FFF2-40B4-BE49-F238E27FC236}">
                      <a16:creationId xmlns:a16="http://schemas.microsoft.com/office/drawing/2014/main" id="{CAE5D3BA-D6CA-DD2E-6C31-FB7ADD2CBAA4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616837" y="11166905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23" name="l264">
                  <a:extLst>
                    <a:ext uri="{FF2B5EF4-FFF2-40B4-BE49-F238E27FC236}">
                      <a16:creationId xmlns:a16="http://schemas.microsoft.com/office/drawing/2014/main" id="{C67FD486-76B3-D612-9225-69983F28D85E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807337" y="11166905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24" name="l265">
                  <a:extLst>
                    <a:ext uri="{FF2B5EF4-FFF2-40B4-BE49-F238E27FC236}">
                      <a16:creationId xmlns:a16="http://schemas.microsoft.com/office/drawing/2014/main" id="{DEB05737-9358-12DA-1CAE-93D92C95A0B6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997837" y="11166905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25" name="l266">
                  <a:extLst>
                    <a:ext uri="{FF2B5EF4-FFF2-40B4-BE49-F238E27FC236}">
                      <a16:creationId xmlns:a16="http://schemas.microsoft.com/office/drawing/2014/main" id="{906B4BAD-270B-D2BD-EB49-78C18218E89C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188337" y="11166905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26" name="l268">
                  <a:extLst>
                    <a:ext uri="{FF2B5EF4-FFF2-40B4-BE49-F238E27FC236}">
                      <a16:creationId xmlns:a16="http://schemas.microsoft.com/office/drawing/2014/main" id="{E70FE295-D531-E7C2-D4C1-4BC0A9D7D7A4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4193997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27" name="l269">
                  <a:extLst>
                    <a:ext uri="{FF2B5EF4-FFF2-40B4-BE49-F238E27FC236}">
                      <a16:creationId xmlns:a16="http://schemas.microsoft.com/office/drawing/2014/main" id="{54EF5677-EEEA-06B8-59FE-A581E80CE547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616837" y="14193997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28" name="l270">
                  <a:extLst>
                    <a:ext uri="{FF2B5EF4-FFF2-40B4-BE49-F238E27FC236}">
                      <a16:creationId xmlns:a16="http://schemas.microsoft.com/office/drawing/2014/main" id="{8AF3DD0F-6272-6F01-86D0-21347F25560A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807337" y="14193997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29" name="l271">
                  <a:extLst>
                    <a:ext uri="{FF2B5EF4-FFF2-40B4-BE49-F238E27FC236}">
                      <a16:creationId xmlns:a16="http://schemas.microsoft.com/office/drawing/2014/main" id="{AA7934EB-0F35-C7F0-C19C-E2D6F963107F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997837" y="14193997"/>
                  <a:ext cx="101600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30" name="l272">
                  <a:extLst>
                    <a:ext uri="{FF2B5EF4-FFF2-40B4-BE49-F238E27FC236}">
                      <a16:creationId xmlns:a16="http://schemas.microsoft.com/office/drawing/2014/main" id="{2F7FFADC-76D5-CE46-C12D-D56FD006C38D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188337" y="14193997"/>
                  <a:ext cx="101599" cy="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31" name="l275">
                  <a:extLst>
                    <a:ext uri="{FF2B5EF4-FFF2-40B4-BE49-F238E27FC236}">
                      <a16:creationId xmlns:a16="http://schemas.microsoft.com/office/drawing/2014/main" id="{815E3FAF-3AA6-F463-C041-9589E1ACAD06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357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32" name="l276">
                  <a:extLst>
                    <a:ext uri="{FF2B5EF4-FFF2-40B4-BE49-F238E27FC236}">
                      <a16:creationId xmlns:a16="http://schemas.microsoft.com/office/drawing/2014/main" id="{1182134E-619D-1B03-D240-BBD207DBAC02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547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33" name="l277">
                  <a:extLst>
                    <a:ext uri="{FF2B5EF4-FFF2-40B4-BE49-F238E27FC236}">
                      <a16:creationId xmlns:a16="http://schemas.microsoft.com/office/drawing/2014/main" id="{0B130432-9F3B-CBB7-0584-B7B5B7262867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738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34" name="l278">
                  <a:extLst>
                    <a:ext uri="{FF2B5EF4-FFF2-40B4-BE49-F238E27FC236}">
                      <a16:creationId xmlns:a16="http://schemas.microsoft.com/office/drawing/2014/main" id="{357E2C96-2780-29CC-0A4F-426D5D0D840F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1928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35" name="l279">
                  <a:extLst>
                    <a:ext uri="{FF2B5EF4-FFF2-40B4-BE49-F238E27FC236}">
                      <a16:creationId xmlns:a16="http://schemas.microsoft.com/office/drawing/2014/main" id="{730B86E6-1D3D-9997-99E1-26DE13E523BD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119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36" name="l280">
                  <a:extLst>
                    <a:ext uri="{FF2B5EF4-FFF2-40B4-BE49-F238E27FC236}">
                      <a16:creationId xmlns:a16="http://schemas.microsoft.com/office/drawing/2014/main" id="{0A797D8F-AB5C-F25A-872A-F7BA86B76E38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309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37" name="l281">
                  <a:extLst>
                    <a:ext uri="{FF2B5EF4-FFF2-40B4-BE49-F238E27FC236}">
                      <a16:creationId xmlns:a16="http://schemas.microsoft.com/office/drawing/2014/main" id="{F7A940D1-85AA-DF14-CCFD-B4522F26ED23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500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38" name="l282">
                  <a:extLst>
                    <a:ext uri="{FF2B5EF4-FFF2-40B4-BE49-F238E27FC236}">
                      <a16:creationId xmlns:a16="http://schemas.microsoft.com/office/drawing/2014/main" id="{34171BA8-F56F-5512-117F-83EEE165FC05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690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39" name="l283">
                  <a:extLst>
                    <a:ext uri="{FF2B5EF4-FFF2-40B4-BE49-F238E27FC236}">
                      <a16:creationId xmlns:a16="http://schemas.microsoft.com/office/drawing/2014/main" id="{41029B9D-0110-4094-B4B6-E0BE11838ECB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2881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40" name="l284">
                  <a:extLst>
                    <a:ext uri="{FF2B5EF4-FFF2-40B4-BE49-F238E27FC236}">
                      <a16:creationId xmlns:a16="http://schemas.microsoft.com/office/drawing/2014/main" id="{B9924445-8E54-84F5-D886-311E3DEE7C45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071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41" name="l285">
                  <a:extLst>
                    <a:ext uri="{FF2B5EF4-FFF2-40B4-BE49-F238E27FC236}">
                      <a16:creationId xmlns:a16="http://schemas.microsoft.com/office/drawing/2014/main" id="{B4E3882C-92C7-C0F0-F752-2B14B1059487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262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42" name="l286">
                  <a:extLst>
                    <a:ext uri="{FF2B5EF4-FFF2-40B4-BE49-F238E27FC236}">
                      <a16:creationId xmlns:a16="http://schemas.microsoft.com/office/drawing/2014/main" id="{3DAD7279-E884-79A7-74F0-935955C45C0D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452905"/>
                  <a:ext cx="0" cy="103424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43" name="l287">
                  <a:extLst>
                    <a:ext uri="{FF2B5EF4-FFF2-40B4-BE49-F238E27FC236}">
                      <a16:creationId xmlns:a16="http://schemas.microsoft.com/office/drawing/2014/main" id="{9F839B5D-483E-39A3-FC8A-C11FA0A22863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645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44" name="l288">
                  <a:extLst>
                    <a:ext uri="{FF2B5EF4-FFF2-40B4-BE49-F238E27FC236}">
                      <a16:creationId xmlns:a16="http://schemas.microsoft.com/office/drawing/2014/main" id="{698AEAF5-E8AC-F2C6-F03B-D2C9F179A42A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38357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45" name="l289">
                  <a:extLst>
                    <a:ext uri="{FF2B5EF4-FFF2-40B4-BE49-F238E27FC236}">
                      <a16:creationId xmlns:a16="http://schemas.microsoft.com/office/drawing/2014/main" id="{0E9DEF84-4735-8C02-1875-8D0AE9F1B57A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1426337" y="14026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46" name="l297">
                  <a:extLst>
                    <a:ext uri="{FF2B5EF4-FFF2-40B4-BE49-F238E27FC236}">
                      <a16:creationId xmlns:a16="http://schemas.microsoft.com/office/drawing/2014/main" id="{CBBFC3BB-7545-84E8-E7AE-4ACB7148B3B2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166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47" name="l298">
                  <a:extLst>
                    <a:ext uri="{FF2B5EF4-FFF2-40B4-BE49-F238E27FC236}">
                      <a16:creationId xmlns:a16="http://schemas.microsoft.com/office/drawing/2014/main" id="{4A9EFB04-877E-0AE3-2D39-B0482C60D058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357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48" name="l299">
                  <a:extLst>
                    <a:ext uri="{FF2B5EF4-FFF2-40B4-BE49-F238E27FC236}">
                      <a16:creationId xmlns:a16="http://schemas.microsoft.com/office/drawing/2014/main" id="{96E76B88-891D-C1F6-AC9F-F99166B2EC05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547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49" name="l300">
                  <a:extLst>
                    <a:ext uri="{FF2B5EF4-FFF2-40B4-BE49-F238E27FC236}">
                      <a16:creationId xmlns:a16="http://schemas.microsoft.com/office/drawing/2014/main" id="{8DBD4E02-2039-633E-044B-11BEB894C96C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738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50" name="l301">
                  <a:extLst>
                    <a:ext uri="{FF2B5EF4-FFF2-40B4-BE49-F238E27FC236}">
                      <a16:creationId xmlns:a16="http://schemas.microsoft.com/office/drawing/2014/main" id="{C2F665EB-C504-C284-D7C3-DF5F0347D336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1928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51" name="l302">
                  <a:extLst>
                    <a:ext uri="{FF2B5EF4-FFF2-40B4-BE49-F238E27FC236}">
                      <a16:creationId xmlns:a16="http://schemas.microsoft.com/office/drawing/2014/main" id="{EE834D0D-C234-94C7-AF0B-5905869A5499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119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52" name="l303">
                  <a:extLst>
                    <a:ext uri="{FF2B5EF4-FFF2-40B4-BE49-F238E27FC236}">
                      <a16:creationId xmlns:a16="http://schemas.microsoft.com/office/drawing/2014/main" id="{1339590F-7F7D-4CEB-ED17-A72AB2208276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309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53" name="l304">
                  <a:extLst>
                    <a:ext uri="{FF2B5EF4-FFF2-40B4-BE49-F238E27FC236}">
                      <a16:creationId xmlns:a16="http://schemas.microsoft.com/office/drawing/2014/main" id="{2CF67FB5-66C1-9677-F552-16A2C15594EB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500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54" name="l305">
                  <a:extLst>
                    <a:ext uri="{FF2B5EF4-FFF2-40B4-BE49-F238E27FC236}">
                      <a16:creationId xmlns:a16="http://schemas.microsoft.com/office/drawing/2014/main" id="{26F52FD1-6305-D6E8-02E2-9F0607AF17C6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690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55" name="l306">
                  <a:extLst>
                    <a:ext uri="{FF2B5EF4-FFF2-40B4-BE49-F238E27FC236}">
                      <a16:creationId xmlns:a16="http://schemas.microsoft.com/office/drawing/2014/main" id="{12290C70-90F0-E9D2-C816-557DF92ACDFC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2881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56" name="l307">
                  <a:extLst>
                    <a:ext uri="{FF2B5EF4-FFF2-40B4-BE49-F238E27FC236}">
                      <a16:creationId xmlns:a16="http://schemas.microsoft.com/office/drawing/2014/main" id="{7B2DE31F-3450-92A0-1F91-5B41B910CD7B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0719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57" name="l308">
                  <a:extLst>
                    <a:ext uri="{FF2B5EF4-FFF2-40B4-BE49-F238E27FC236}">
                      <a16:creationId xmlns:a16="http://schemas.microsoft.com/office/drawing/2014/main" id="{4BEF4C02-093B-A251-5845-88C4C49018F7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262405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58" name="l309">
                  <a:extLst>
                    <a:ext uri="{FF2B5EF4-FFF2-40B4-BE49-F238E27FC236}">
                      <a16:creationId xmlns:a16="http://schemas.microsoft.com/office/drawing/2014/main" id="{E0524691-C8D9-367A-5375-F3CF880611EB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452905"/>
                  <a:ext cx="0" cy="103424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59" name="l310">
                  <a:extLst>
                    <a:ext uri="{FF2B5EF4-FFF2-40B4-BE49-F238E27FC236}">
                      <a16:creationId xmlns:a16="http://schemas.microsoft.com/office/drawing/2014/main" id="{11D0DF25-E46E-0C58-91FA-99837736F283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645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60" name="l311">
                  <a:extLst>
                    <a:ext uri="{FF2B5EF4-FFF2-40B4-BE49-F238E27FC236}">
                      <a16:creationId xmlns:a16="http://schemas.microsoft.com/office/drawing/2014/main" id="{6FC43220-AE39-8B4A-A1F5-768F594EB1F2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38357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61" name="l312">
                  <a:extLst>
                    <a:ext uri="{FF2B5EF4-FFF2-40B4-BE49-F238E27FC236}">
                      <a16:creationId xmlns:a16="http://schemas.microsoft.com/office/drawing/2014/main" id="{64F69785-68BC-1645-F723-DBF84D1E3784}"/>
                    </a:ext>
                  </a:extLst>
                </xdr:cNvPr>
                <xdr:cNvCxnSpPr>
                  <a:cxnSpLocks/>
                </xdr:cNvCxnSpPr>
              </xdr:nvCxnSpPr>
              <xdr:spPr bwMode="auto">
                <a:xfrm>
                  <a:off x="2287778" y="14026229"/>
                  <a:ext cx="0" cy="101600"/>
                </a:xfrm>
                <a:prstGeom prst="straightConnector1">
                  <a:avLst/>
                </a:prstGeom>
                <a:ln w="12700" cap="flat" cmpd="sng" algn="ctr">
                  <a:solidFill>
                    <a:schemeClr val="dk1">
                      <a:lumMod val="100000"/>
                    </a:schemeClr>
                  </a:solidFill>
                  <a:prstDash val="solid"/>
                  <a:miter lim="800000"/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262" name="CaixaDeTexto 1261">
                  <a:extLst>
                    <a:ext uri="{FF2B5EF4-FFF2-40B4-BE49-F238E27FC236}">
                      <a16:creationId xmlns:a16="http://schemas.microsoft.com/office/drawing/2014/main" id="{1A4FDA25-5602-BDCD-5F9B-C0535EB9718E}"/>
                    </a:ext>
                  </a:extLst>
                </xdr:cNvPr>
                <xdr:cNvSpPr txBox="1"/>
              </xdr:nvSpPr>
              <xdr:spPr bwMode="auto">
                <a:xfrm>
                  <a:off x="1532281" y="11200557"/>
                  <a:ext cx="600904" cy="48062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81</a:t>
                  </a:r>
                  <a:endParaRPr/>
                </a:p>
                <a:p>
                  <a:pPr algn="ctr">
                    <a:defRPr/>
                  </a:pPr>
                  <a:r>
                    <a:rPr lang="pt-BR" sz="1200" b="0"/>
                    <a:t>0/u</a:t>
                  </a:r>
                  <a:endParaRPr/>
                </a:p>
              </xdr:txBody>
            </xdr:sp>
            <xdr:sp macro="" textlink="">
              <xdr:nvSpPr>
                <xdr:cNvPr id="1263" name="CaixaDeTexto 1262">
                  <a:extLst>
                    <a:ext uri="{FF2B5EF4-FFF2-40B4-BE49-F238E27FC236}">
                      <a16:creationId xmlns:a16="http://schemas.microsoft.com/office/drawing/2014/main" id="{2C14DE5F-5C80-709F-1006-9ACBD14B9C8B}"/>
                    </a:ext>
                  </a:extLst>
                </xdr:cNvPr>
                <xdr:cNvSpPr txBox="1"/>
              </xdr:nvSpPr>
              <xdr:spPr bwMode="auto">
                <a:xfrm>
                  <a:off x="1519029" y="11758805"/>
                  <a:ext cx="600903" cy="4884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27</a:t>
                  </a:r>
                  <a:endParaRPr/>
                </a:p>
              </xdr:txBody>
            </xdr:sp>
            <xdr:sp macro="" textlink="">
              <xdr:nvSpPr>
                <xdr:cNvPr id="1264" name="CaixaDeTexto 1263">
                  <a:extLst>
                    <a:ext uri="{FF2B5EF4-FFF2-40B4-BE49-F238E27FC236}">
                      <a16:creationId xmlns:a16="http://schemas.microsoft.com/office/drawing/2014/main" id="{EBE28464-0A5A-36CB-A320-C8F3C2BDEFA5}"/>
                    </a:ext>
                  </a:extLst>
                </xdr:cNvPr>
                <xdr:cNvSpPr txBox="1"/>
              </xdr:nvSpPr>
              <xdr:spPr bwMode="auto">
                <a:xfrm>
                  <a:off x="1505777" y="12350181"/>
                  <a:ext cx="600903" cy="46855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59</a:t>
                  </a:r>
                  <a:endParaRPr/>
                </a:p>
              </xdr:txBody>
            </xdr:sp>
            <xdr:sp macro="" textlink="">
              <xdr:nvSpPr>
                <xdr:cNvPr id="1265" name="CaixaDeTexto 1264">
                  <a:extLst>
                    <a:ext uri="{FF2B5EF4-FFF2-40B4-BE49-F238E27FC236}">
                      <a16:creationId xmlns:a16="http://schemas.microsoft.com/office/drawing/2014/main" id="{4EE4EB4D-481A-12D6-2759-7818C6CD64E4}"/>
                    </a:ext>
                  </a:extLst>
                </xdr:cNvPr>
                <xdr:cNvSpPr txBox="1"/>
              </xdr:nvSpPr>
              <xdr:spPr bwMode="auto">
                <a:xfrm>
                  <a:off x="1535595" y="12893521"/>
                  <a:ext cx="600903" cy="45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81</a:t>
                  </a:r>
                  <a:endParaRPr/>
                </a:p>
                <a:p>
                  <a:pPr algn="ctr">
                    <a:defRPr/>
                  </a:pPr>
                  <a:r>
                    <a:rPr lang="pt-BR" sz="1200" b="0"/>
                    <a:t>DF/dt</a:t>
                  </a:r>
                  <a:endParaRPr/>
                </a:p>
              </xdr:txBody>
            </xdr:sp>
            <xdr:sp macro="" textlink="">
              <xdr:nvSpPr>
                <xdr:cNvPr id="1266" name="CaixaDeTexto 1265">
                  <a:extLst>
                    <a:ext uri="{FF2B5EF4-FFF2-40B4-BE49-F238E27FC236}">
                      <a16:creationId xmlns:a16="http://schemas.microsoft.com/office/drawing/2014/main" id="{D07EE74A-BDDC-F4E4-DF89-AEE0DC48A4E3}"/>
                    </a:ext>
                  </a:extLst>
                </xdr:cNvPr>
                <xdr:cNvSpPr txBox="1"/>
              </xdr:nvSpPr>
              <xdr:spPr bwMode="auto">
                <a:xfrm>
                  <a:off x="1500808" y="13479930"/>
                  <a:ext cx="600903" cy="46594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rgbClr val="000000"/>
                </a:lnRef>
                <a:fillRef idx="0">
                  <a:srgbClr val="000000"/>
                </a:fillRef>
                <a:effectRef idx="0">
                  <a:srgbClr val="00000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>
                    <a:defRPr/>
                  </a:pPr>
                  <a:r>
                    <a:rPr lang="pt-BR" sz="1200" b="0"/>
                    <a:t>78</a:t>
                  </a:r>
                  <a:endParaRPr/>
                </a:p>
              </xdr:txBody>
            </xdr:sp>
          </xdr:grpSp>
        </xdr:grpSp>
      </xdr:grpSp>
    </xdr:grpSp>
    <xdr:clientData/>
  </xdr:twoCellAnchor>
  <xdr:twoCellAnchor>
    <xdr:from>
      <xdr:col>30</xdr:col>
      <xdr:colOff>217021</xdr:colOff>
      <xdr:row>41</xdr:row>
      <xdr:rowOff>125139</xdr:rowOff>
    </xdr:from>
    <xdr:to>
      <xdr:col>32</xdr:col>
      <xdr:colOff>114779</xdr:colOff>
      <xdr:row>44</xdr:row>
      <xdr:rowOff>160297</xdr:rowOff>
    </xdr:to>
    <xdr:grpSp>
      <xdr:nvGrpSpPr>
        <xdr:cNvPr id="1267" name="Agrupar 1266">
          <a:extLst>
            <a:ext uri="{FF2B5EF4-FFF2-40B4-BE49-F238E27FC236}">
              <a16:creationId xmlns:a16="http://schemas.microsoft.com/office/drawing/2014/main" id="{D384068D-7087-4F7F-A462-03320AD1C58E}"/>
            </a:ext>
          </a:extLst>
        </xdr:cNvPr>
        <xdr:cNvGrpSpPr/>
      </xdr:nvGrpSpPr>
      <xdr:grpSpPr>
        <a:xfrm>
          <a:off x="23444414" y="7935639"/>
          <a:ext cx="1421758" cy="606658"/>
          <a:chOff x="1005541" y="9507347"/>
          <a:chExt cx="1416155" cy="606658"/>
        </a:xfrm>
      </xdr:grpSpPr>
      <xdr:cxnSp macro="">
        <xdr:nvCxnSpPr>
          <xdr:cNvPr id="1268" name="l210">
            <a:extLst>
              <a:ext uri="{FF2B5EF4-FFF2-40B4-BE49-F238E27FC236}">
                <a16:creationId xmlns:a16="http://schemas.microsoft.com/office/drawing/2014/main" id="{1501A192-1C87-DD2F-F75B-629FE9B2ABB9}"/>
              </a:ext>
            </a:extLst>
          </xdr:cNvPr>
          <xdr:cNvCxnSpPr>
            <a:cxnSpLocks/>
          </xdr:cNvCxnSpPr>
        </xdr:nvCxnSpPr>
        <xdr:spPr bwMode="auto">
          <a:xfrm>
            <a:off x="1007932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9" name="l211">
            <a:extLst>
              <a:ext uri="{FF2B5EF4-FFF2-40B4-BE49-F238E27FC236}">
                <a16:creationId xmlns:a16="http://schemas.microsoft.com/office/drawing/2014/main" id="{CA82689C-284E-A793-CD91-F0D02F8A376D}"/>
              </a:ext>
            </a:extLst>
          </xdr:cNvPr>
          <xdr:cNvCxnSpPr>
            <a:cxnSpLocks/>
          </xdr:cNvCxnSpPr>
        </xdr:nvCxnSpPr>
        <xdr:spPr bwMode="auto">
          <a:xfrm>
            <a:off x="1266578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0" name="l212">
            <a:extLst>
              <a:ext uri="{FF2B5EF4-FFF2-40B4-BE49-F238E27FC236}">
                <a16:creationId xmlns:a16="http://schemas.microsoft.com/office/drawing/2014/main" id="{41185D68-914C-154C-8340-523C41CE3197}"/>
              </a:ext>
            </a:extLst>
          </xdr:cNvPr>
          <xdr:cNvCxnSpPr>
            <a:cxnSpLocks/>
          </xdr:cNvCxnSpPr>
        </xdr:nvCxnSpPr>
        <xdr:spPr bwMode="auto">
          <a:xfrm>
            <a:off x="1520578" y="9517104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1" name="l213">
            <a:extLst>
              <a:ext uri="{FF2B5EF4-FFF2-40B4-BE49-F238E27FC236}">
                <a16:creationId xmlns:a16="http://schemas.microsoft.com/office/drawing/2014/main" id="{6736D7F1-4EDB-9CDD-922F-786855AFF34D}"/>
              </a:ext>
            </a:extLst>
          </xdr:cNvPr>
          <xdr:cNvCxnSpPr>
            <a:cxnSpLocks/>
          </xdr:cNvCxnSpPr>
        </xdr:nvCxnSpPr>
        <xdr:spPr bwMode="auto">
          <a:xfrm>
            <a:off x="1774578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2" name="l214">
            <a:extLst>
              <a:ext uri="{FF2B5EF4-FFF2-40B4-BE49-F238E27FC236}">
                <a16:creationId xmlns:a16="http://schemas.microsoft.com/office/drawing/2014/main" id="{BA10B379-7C7A-9804-8435-01EB8804FF6E}"/>
              </a:ext>
            </a:extLst>
          </xdr:cNvPr>
          <xdr:cNvCxnSpPr>
            <a:cxnSpLocks/>
          </xdr:cNvCxnSpPr>
        </xdr:nvCxnSpPr>
        <xdr:spPr bwMode="auto">
          <a:xfrm>
            <a:off x="2028578" y="9517104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3" name="l215">
            <a:extLst>
              <a:ext uri="{FF2B5EF4-FFF2-40B4-BE49-F238E27FC236}">
                <a16:creationId xmlns:a16="http://schemas.microsoft.com/office/drawing/2014/main" id="{E20B570F-2952-834C-AC7E-3E6399C3ECAD}"/>
              </a:ext>
            </a:extLst>
          </xdr:cNvPr>
          <xdr:cNvCxnSpPr>
            <a:cxnSpLocks/>
          </xdr:cNvCxnSpPr>
        </xdr:nvCxnSpPr>
        <xdr:spPr bwMode="auto">
          <a:xfrm>
            <a:off x="2282578" y="9517104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4" name="l217">
            <a:extLst>
              <a:ext uri="{FF2B5EF4-FFF2-40B4-BE49-F238E27FC236}">
                <a16:creationId xmlns:a16="http://schemas.microsoft.com/office/drawing/2014/main" id="{C14618D3-DC50-956F-039A-4510E7974C3A}"/>
              </a:ext>
            </a:extLst>
          </xdr:cNvPr>
          <xdr:cNvCxnSpPr>
            <a:cxnSpLocks/>
          </xdr:cNvCxnSpPr>
        </xdr:nvCxnSpPr>
        <xdr:spPr bwMode="auto">
          <a:xfrm>
            <a:off x="1005541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5" name="l218">
            <a:extLst>
              <a:ext uri="{FF2B5EF4-FFF2-40B4-BE49-F238E27FC236}">
                <a16:creationId xmlns:a16="http://schemas.microsoft.com/office/drawing/2014/main" id="{FD9BE416-924B-6AD6-605B-C191500302AA}"/>
              </a:ext>
            </a:extLst>
          </xdr:cNvPr>
          <xdr:cNvCxnSpPr>
            <a:cxnSpLocks/>
          </xdr:cNvCxnSpPr>
        </xdr:nvCxnSpPr>
        <xdr:spPr bwMode="auto">
          <a:xfrm>
            <a:off x="1257286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6" name="l219">
            <a:extLst>
              <a:ext uri="{FF2B5EF4-FFF2-40B4-BE49-F238E27FC236}">
                <a16:creationId xmlns:a16="http://schemas.microsoft.com/office/drawing/2014/main" id="{EB81B127-CEF6-D8A5-FA4B-6D8739CA2C53}"/>
              </a:ext>
            </a:extLst>
          </xdr:cNvPr>
          <xdr:cNvCxnSpPr>
            <a:cxnSpLocks/>
          </xdr:cNvCxnSpPr>
        </xdr:nvCxnSpPr>
        <xdr:spPr bwMode="auto">
          <a:xfrm>
            <a:off x="1511286" y="10093250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7" name="l220">
            <a:extLst>
              <a:ext uri="{FF2B5EF4-FFF2-40B4-BE49-F238E27FC236}">
                <a16:creationId xmlns:a16="http://schemas.microsoft.com/office/drawing/2014/main" id="{BCCBC083-15E4-A3C0-3C51-18FFA7FB336B}"/>
              </a:ext>
            </a:extLst>
          </xdr:cNvPr>
          <xdr:cNvCxnSpPr>
            <a:cxnSpLocks/>
          </xdr:cNvCxnSpPr>
        </xdr:nvCxnSpPr>
        <xdr:spPr bwMode="auto">
          <a:xfrm>
            <a:off x="1765286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8" name="l221">
            <a:extLst>
              <a:ext uri="{FF2B5EF4-FFF2-40B4-BE49-F238E27FC236}">
                <a16:creationId xmlns:a16="http://schemas.microsoft.com/office/drawing/2014/main" id="{9A39EDA0-1E2E-3BCB-0447-3F6AD2CE1BC1}"/>
              </a:ext>
            </a:extLst>
          </xdr:cNvPr>
          <xdr:cNvCxnSpPr>
            <a:cxnSpLocks/>
          </xdr:cNvCxnSpPr>
        </xdr:nvCxnSpPr>
        <xdr:spPr bwMode="auto">
          <a:xfrm>
            <a:off x="2019286" y="10093250"/>
            <a:ext cx="127000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9" name="l222">
            <a:extLst>
              <a:ext uri="{FF2B5EF4-FFF2-40B4-BE49-F238E27FC236}">
                <a16:creationId xmlns:a16="http://schemas.microsoft.com/office/drawing/2014/main" id="{E6F1A7F3-C3A1-E406-4C1F-A84940FD16B6}"/>
              </a:ext>
            </a:extLst>
          </xdr:cNvPr>
          <xdr:cNvCxnSpPr>
            <a:cxnSpLocks/>
          </xdr:cNvCxnSpPr>
        </xdr:nvCxnSpPr>
        <xdr:spPr bwMode="auto">
          <a:xfrm>
            <a:off x="2282578" y="10107188"/>
            <a:ext cx="126999" cy="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0" name="l223">
            <a:extLst>
              <a:ext uri="{FF2B5EF4-FFF2-40B4-BE49-F238E27FC236}">
                <a16:creationId xmlns:a16="http://schemas.microsoft.com/office/drawing/2014/main" id="{302B4021-7F0D-6EF2-B1A7-D8D17539EBE1}"/>
              </a:ext>
            </a:extLst>
          </xdr:cNvPr>
          <xdr:cNvCxnSpPr>
            <a:cxnSpLocks/>
          </xdr:cNvCxnSpPr>
        </xdr:nvCxnSpPr>
        <xdr:spPr bwMode="auto">
          <a:xfrm>
            <a:off x="1007932" y="95073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1" name="l224">
            <a:extLst>
              <a:ext uri="{FF2B5EF4-FFF2-40B4-BE49-F238E27FC236}">
                <a16:creationId xmlns:a16="http://schemas.microsoft.com/office/drawing/2014/main" id="{01AA0FC0-B7EF-576D-3C78-1F1573A68B5A}"/>
              </a:ext>
            </a:extLst>
          </xdr:cNvPr>
          <xdr:cNvCxnSpPr>
            <a:cxnSpLocks/>
          </xdr:cNvCxnSpPr>
        </xdr:nvCxnSpPr>
        <xdr:spPr bwMode="auto">
          <a:xfrm>
            <a:off x="1007932" y="97232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2" name="l225">
            <a:extLst>
              <a:ext uri="{FF2B5EF4-FFF2-40B4-BE49-F238E27FC236}">
                <a16:creationId xmlns:a16="http://schemas.microsoft.com/office/drawing/2014/main" id="{1C1CBE2F-4497-3B47-72D9-4375DFC95E18}"/>
              </a:ext>
            </a:extLst>
          </xdr:cNvPr>
          <xdr:cNvCxnSpPr>
            <a:cxnSpLocks/>
          </xdr:cNvCxnSpPr>
        </xdr:nvCxnSpPr>
        <xdr:spPr bwMode="auto">
          <a:xfrm>
            <a:off x="1007932" y="995819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3" name="l227">
            <a:extLst>
              <a:ext uri="{FF2B5EF4-FFF2-40B4-BE49-F238E27FC236}">
                <a16:creationId xmlns:a16="http://schemas.microsoft.com/office/drawing/2014/main" id="{2FD55260-6A8C-1210-5F31-3A3ABAC8715B}"/>
              </a:ext>
            </a:extLst>
          </xdr:cNvPr>
          <xdr:cNvCxnSpPr>
            <a:cxnSpLocks/>
          </xdr:cNvCxnSpPr>
        </xdr:nvCxnSpPr>
        <xdr:spPr bwMode="auto">
          <a:xfrm>
            <a:off x="2421696" y="95073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4" name="l228">
            <a:extLst>
              <a:ext uri="{FF2B5EF4-FFF2-40B4-BE49-F238E27FC236}">
                <a16:creationId xmlns:a16="http://schemas.microsoft.com/office/drawing/2014/main" id="{2633A09B-A8B8-829F-920D-A9876CACAC21}"/>
              </a:ext>
            </a:extLst>
          </xdr:cNvPr>
          <xdr:cNvCxnSpPr>
            <a:cxnSpLocks/>
          </xdr:cNvCxnSpPr>
        </xdr:nvCxnSpPr>
        <xdr:spPr bwMode="auto">
          <a:xfrm>
            <a:off x="2421696" y="9761347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5" name="l229">
            <a:extLst>
              <a:ext uri="{FF2B5EF4-FFF2-40B4-BE49-F238E27FC236}">
                <a16:creationId xmlns:a16="http://schemas.microsoft.com/office/drawing/2014/main" id="{784D68FA-8A28-2A96-2E54-913654D69EFF}"/>
              </a:ext>
            </a:extLst>
          </xdr:cNvPr>
          <xdr:cNvCxnSpPr>
            <a:cxnSpLocks/>
          </xdr:cNvCxnSpPr>
        </xdr:nvCxnSpPr>
        <xdr:spPr bwMode="auto">
          <a:xfrm>
            <a:off x="2421696" y="9987005"/>
            <a:ext cx="0" cy="127000"/>
          </a:xfrm>
          <a:prstGeom prst="straightConnector1">
            <a:avLst/>
          </a:prstGeom>
          <a:ln w="25400" cap="flat" cmpd="sng" algn="ctr">
            <a:solidFill>
              <a:schemeClr val="dk1">
                <a:lumMod val="100000"/>
              </a:schemeClr>
            </a:solidFill>
            <a:prstDash val="solid"/>
            <a:miter lim="800000"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86" name="CaixaDeTexto 1285">
            <a:extLst>
              <a:ext uri="{FF2B5EF4-FFF2-40B4-BE49-F238E27FC236}">
                <a16:creationId xmlns:a16="http://schemas.microsoft.com/office/drawing/2014/main" id="{B6F6AA67-569B-30E1-B71C-744C69410655}"/>
              </a:ext>
            </a:extLst>
          </xdr:cNvPr>
          <xdr:cNvSpPr txBox="1"/>
        </xdr:nvSpPr>
        <xdr:spPr bwMode="auto">
          <a:xfrm>
            <a:off x="1104071" y="9563100"/>
            <a:ext cx="1183406" cy="2646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r>
              <a:rPr lang="pt-BR" sz="1400" b="1"/>
              <a:t>MPPT:</a:t>
            </a:r>
            <a:endParaRPr/>
          </a:p>
        </xdr:txBody>
      </xdr:sp>
      <xdr:sp macro="" textlink="">
        <xdr:nvSpPr>
          <xdr:cNvPr id="1287" name="txt_mppt3">
            <a:extLst>
              <a:ext uri="{FF2B5EF4-FFF2-40B4-BE49-F238E27FC236}">
                <a16:creationId xmlns:a16="http://schemas.microsoft.com/office/drawing/2014/main" id="{06E71A5B-80B4-8270-7281-2643224D8CC0}"/>
              </a:ext>
            </a:extLst>
          </xdr:cNvPr>
          <xdr:cNvSpPr txBox="1"/>
        </xdr:nvSpPr>
        <xdr:spPr bwMode="auto">
          <a:xfrm>
            <a:off x="1068692" y="9834296"/>
            <a:ext cx="1226669" cy="2102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r>
              <a:rPr lang="pt-BR" sz="1400" b="0"/>
              <a:t>0</a:t>
            </a:r>
            <a:endParaRPr/>
          </a:p>
        </xdr:txBody>
      </xdr:sp>
    </xdr:grpSp>
    <xdr:clientData/>
  </xdr:twoCellAnchor>
  <xdr:twoCellAnchor>
    <xdr:from>
      <xdr:col>42</xdr:col>
      <xdr:colOff>627110</xdr:colOff>
      <xdr:row>50</xdr:row>
      <xdr:rowOff>10398</xdr:rowOff>
    </xdr:from>
    <xdr:to>
      <xdr:col>46</xdr:col>
      <xdr:colOff>113281</xdr:colOff>
      <xdr:row>57</xdr:row>
      <xdr:rowOff>73246</xdr:rowOff>
    </xdr:to>
    <xdr:grpSp>
      <xdr:nvGrpSpPr>
        <xdr:cNvPr id="1377" name="Agrupar 1376">
          <a:extLst>
            <a:ext uri="{FF2B5EF4-FFF2-40B4-BE49-F238E27FC236}">
              <a16:creationId xmlns:a16="http://schemas.microsoft.com/office/drawing/2014/main" id="{B9BAC37C-CCF9-47FB-91A4-DBC854C298A6}"/>
            </a:ext>
          </a:extLst>
        </xdr:cNvPr>
        <xdr:cNvGrpSpPr/>
      </xdr:nvGrpSpPr>
      <xdr:grpSpPr>
        <a:xfrm>
          <a:off x="32998503" y="9535398"/>
          <a:ext cx="2534171" cy="1396348"/>
          <a:chOff x="12566219" y="8740774"/>
          <a:chExt cx="3051464" cy="1383187"/>
        </a:xfrm>
      </xdr:grpSpPr>
      <xdr:sp macro="" textlink="">
        <xdr:nvSpPr>
          <xdr:cNvPr id="1378" name="Retângulo 1377">
            <a:extLst>
              <a:ext uri="{FF2B5EF4-FFF2-40B4-BE49-F238E27FC236}">
                <a16:creationId xmlns:a16="http://schemas.microsoft.com/office/drawing/2014/main" id="{A94BF68F-9016-49F3-CB09-46C718CDE08C}"/>
              </a:ext>
            </a:extLst>
          </xdr:cNvPr>
          <xdr:cNvSpPr/>
        </xdr:nvSpPr>
        <xdr:spPr bwMode="auto">
          <a:xfrm>
            <a:off x="12605671" y="8740774"/>
            <a:ext cx="3010683" cy="138083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pt-BR" sz="1100"/>
          </a:p>
        </xdr:txBody>
      </xdr:sp>
      <xdr:sp macro="" textlink="$BE$37">
        <xdr:nvSpPr>
          <xdr:cNvPr id="1379" name="txt_mppt">
            <a:extLst>
              <a:ext uri="{FF2B5EF4-FFF2-40B4-BE49-F238E27FC236}">
                <a16:creationId xmlns:a16="http://schemas.microsoft.com/office/drawing/2014/main" id="{52B84BE5-951D-E8E2-7AD7-9363A080C7C7}"/>
              </a:ext>
            </a:extLst>
          </xdr:cNvPr>
          <xdr:cNvSpPr txBox="1"/>
        </xdr:nvSpPr>
        <xdr:spPr bwMode="auto">
          <a:xfrm>
            <a:off x="12587001" y="8762751"/>
            <a:ext cx="3030682" cy="4849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fld id="{F355D6FE-BE8D-4C70-AA1F-026E68F0C5BB}" type="TxLink">
              <a:rPr lang="en-US" sz="16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>
                <a:defRPr/>
              </a:pPr>
              <a:t>Inversor Grid Tie marca inversor</a:t>
            </a:fld>
            <a:endParaRPr sz="1600"/>
          </a:p>
        </xdr:txBody>
      </xdr:sp>
      <xdr:sp macro="" textlink="$BE$38">
        <xdr:nvSpPr>
          <xdr:cNvPr id="1380" name="txt_mppt">
            <a:extLst>
              <a:ext uri="{FF2B5EF4-FFF2-40B4-BE49-F238E27FC236}">
                <a16:creationId xmlns:a16="http://schemas.microsoft.com/office/drawing/2014/main" id="{89953484-1EB6-1D69-5FFA-532E4DE9CE5E}"/>
              </a:ext>
            </a:extLst>
          </xdr:cNvPr>
          <xdr:cNvSpPr txBox="1"/>
        </xdr:nvSpPr>
        <xdr:spPr bwMode="auto">
          <a:xfrm>
            <a:off x="12566219" y="9209561"/>
            <a:ext cx="3030682" cy="4849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fld id="{3E712895-1AC7-45C7-B91A-5EE3CB846F84}" type="TxLink">
              <a:rPr lang="en-US" sz="16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>
                <a:defRPr/>
              </a:pPr>
              <a:t>modelo inversor</a:t>
            </a:fld>
            <a:endParaRPr sz="1600"/>
          </a:p>
        </xdr:txBody>
      </xdr:sp>
      <xdr:sp macro="" textlink="$BE$41">
        <xdr:nvSpPr>
          <xdr:cNvPr id="1381" name="txt_mppt">
            <a:extLst>
              <a:ext uri="{FF2B5EF4-FFF2-40B4-BE49-F238E27FC236}">
                <a16:creationId xmlns:a16="http://schemas.microsoft.com/office/drawing/2014/main" id="{1FC3C169-AEB3-66A2-E1B6-3DA857EE4293}"/>
              </a:ext>
            </a:extLst>
          </xdr:cNvPr>
          <xdr:cNvSpPr txBox="1"/>
        </xdr:nvSpPr>
        <xdr:spPr bwMode="auto">
          <a:xfrm>
            <a:off x="12642897" y="9639052"/>
            <a:ext cx="2950539" cy="4849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>
              <a:defRPr/>
            </a:pPr>
            <a:fld id="{E3F9D27A-5A13-4042-B7DB-57D3588067AF}" type="TxLink">
              <a:rPr lang="en-US" sz="16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>
                <a:defRPr/>
              </a:pPr>
              <a:t>20 KW</a:t>
            </a:fld>
            <a:endParaRPr sz="1600"/>
          </a:p>
        </xdr:txBody>
      </xdr:sp>
    </xdr:grpSp>
    <xdr:clientData/>
  </xdr:twoCellAnchor>
  <xdr:twoCellAnchor>
    <xdr:from>
      <xdr:col>17</xdr:col>
      <xdr:colOff>306918</xdr:colOff>
      <xdr:row>38</xdr:row>
      <xdr:rowOff>22815</xdr:rowOff>
    </xdr:from>
    <xdr:to>
      <xdr:col>18</xdr:col>
      <xdr:colOff>364672</xdr:colOff>
      <xdr:row>47</xdr:row>
      <xdr:rowOff>185057</xdr:rowOff>
    </xdr:to>
    <xdr:cxnSp macro="">
      <xdr:nvCxnSpPr>
        <xdr:cNvPr id="1384" name="Conector de seta reta 614">
          <a:extLst>
            <a:ext uri="{FF2B5EF4-FFF2-40B4-BE49-F238E27FC236}">
              <a16:creationId xmlns:a16="http://schemas.microsoft.com/office/drawing/2014/main" id="{2CFFFA9E-959A-4E40-B84A-9467C9707332}"/>
            </a:ext>
          </a:extLst>
        </xdr:cNvPr>
        <xdr:cNvCxnSpPr/>
      </xdr:nvCxnSpPr>
      <xdr:spPr>
        <a:xfrm>
          <a:off x="13636475" y="7261815"/>
          <a:ext cx="819754" cy="1876742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241961</xdr:colOff>
      <xdr:row>38</xdr:row>
      <xdr:rowOff>17964</xdr:rowOff>
    </xdr:from>
    <xdr:to>
      <xdr:col>33</xdr:col>
      <xdr:colOff>407670</xdr:colOff>
      <xdr:row>48</xdr:row>
      <xdr:rowOff>22860</xdr:rowOff>
    </xdr:to>
    <xdr:cxnSp macro="">
      <xdr:nvCxnSpPr>
        <xdr:cNvPr id="1386" name="Conector de seta reta 614">
          <a:extLst>
            <a:ext uri="{FF2B5EF4-FFF2-40B4-BE49-F238E27FC236}">
              <a16:creationId xmlns:a16="http://schemas.microsoft.com/office/drawing/2014/main" id="{779BD1ED-54AE-4C44-B5F6-D0CC75341AC1}"/>
            </a:ext>
          </a:extLst>
        </xdr:cNvPr>
        <xdr:cNvCxnSpPr/>
      </xdr:nvCxnSpPr>
      <xdr:spPr>
        <a:xfrm>
          <a:off x="24999341" y="7256964"/>
          <a:ext cx="927709" cy="190989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226354</xdr:colOff>
      <xdr:row>63</xdr:row>
      <xdr:rowOff>85064</xdr:rowOff>
    </xdr:from>
    <xdr:to>
      <xdr:col>38</xdr:col>
      <xdr:colOff>14795</xdr:colOff>
      <xdr:row>63</xdr:row>
      <xdr:rowOff>85064</xdr:rowOff>
    </xdr:to>
    <xdr:cxnSp macro="">
      <xdr:nvCxnSpPr>
        <xdr:cNvPr id="1399" name="Conector reto 1398">
          <a:extLst>
            <a:ext uri="{FF2B5EF4-FFF2-40B4-BE49-F238E27FC236}">
              <a16:creationId xmlns:a16="http://schemas.microsoft.com/office/drawing/2014/main" id="{B8BB61B8-9962-1190-10E5-F1A5CD3AAB86}"/>
            </a:ext>
          </a:extLst>
        </xdr:cNvPr>
        <xdr:cNvCxnSpPr/>
      </xdr:nvCxnSpPr>
      <xdr:spPr>
        <a:xfrm>
          <a:off x="6418946" y="12161691"/>
          <a:ext cx="22924800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56</xdr:row>
      <xdr:rowOff>116717</xdr:rowOff>
    </xdr:from>
    <xdr:to>
      <xdr:col>8</xdr:col>
      <xdr:colOff>228600</xdr:colOff>
      <xdr:row>63</xdr:row>
      <xdr:rowOff>83379</xdr:rowOff>
    </xdr:to>
    <xdr:cxnSp macro="">
      <xdr:nvCxnSpPr>
        <xdr:cNvPr id="1403" name="Conector reto 1402">
          <a:extLst>
            <a:ext uri="{FF2B5EF4-FFF2-40B4-BE49-F238E27FC236}">
              <a16:creationId xmlns:a16="http://schemas.microsoft.com/office/drawing/2014/main" id="{969E9D65-0113-0683-059D-F7A5A1A23569}"/>
            </a:ext>
          </a:extLst>
        </xdr:cNvPr>
        <xdr:cNvCxnSpPr/>
      </xdr:nvCxnSpPr>
      <xdr:spPr>
        <a:xfrm flipH="1">
          <a:off x="6419850" y="10784717"/>
          <a:ext cx="0" cy="1376362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731520</xdr:colOff>
      <xdr:row>56</xdr:row>
      <xdr:rowOff>121833</xdr:rowOff>
    </xdr:from>
    <xdr:to>
      <xdr:col>22</xdr:col>
      <xdr:colOff>731520</xdr:colOff>
      <xdr:row>63</xdr:row>
      <xdr:rowOff>87060</xdr:rowOff>
    </xdr:to>
    <xdr:cxnSp macro="">
      <xdr:nvCxnSpPr>
        <xdr:cNvPr id="1405" name="Conector reto 1404">
          <a:extLst>
            <a:ext uri="{FF2B5EF4-FFF2-40B4-BE49-F238E27FC236}">
              <a16:creationId xmlns:a16="http://schemas.microsoft.com/office/drawing/2014/main" id="{4999AFB1-4DB1-837C-6659-5B204F7D2ED4}"/>
            </a:ext>
          </a:extLst>
        </xdr:cNvPr>
        <xdr:cNvCxnSpPr/>
      </xdr:nvCxnSpPr>
      <xdr:spPr>
        <a:xfrm flipH="1">
          <a:off x="17868471" y="10789833"/>
          <a:ext cx="0" cy="1373854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13468</xdr:colOff>
      <xdr:row>56</xdr:row>
      <xdr:rowOff>122318</xdr:rowOff>
    </xdr:from>
    <xdr:to>
      <xdr:col>38</xdr:col>
      <xdr:colOff>13468</xdr:colOff>
      <xdr:row>63</xdr:row>
      <xdr:rowOff>87545</xdr:rowOff>
    </xdr:to>
    <xdr:cxnSp macro="">
      <xdr:nvCxnSpPr>
        <xdr:cNvPr id="1407" name="Conector reto 1406">
          <a:extLst>
            <a:ext uri="{FF2B5EF4-FFF2-40B4-BE49-F238E27FC236}">
              <a16:creationId xmlns:a16="http://schemas.microsoft.com/office/drawing/2014/main" id="{51B6CACB-085A-84DE-DC6B-55805F570C4F}"/>
            </a:ext>
          </a:extLst>
        </xdr:cNvPr>
        <xdr:cNvCxnSpPr>
          <a:stCxn id="1066" idx="2"/>
        </xdr:cNvCxnSpPr>
      </xdr:nvCxnSpPr>
      <xdr:spPr>
        <a:xfrm>
          <a:off x="29350468" y="10790318"/>
          <a:ext cx="0" cy="136800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226320</xdr:colOff>
      <xdr:row>55</xdr:row>
      <xdr:rowOff>21826</xdr:rowOff>
    </xdr:from>
    <xdr:ext cx="262636" cy="232580"/>
    <xdr:sp macro="" textlink="">
      <xdr:nvSpPr>
        <xdr:cNvPr id="1415" name="CaixaDeTexto 1414">
          <a:extLst>
            <a:ext uri="{FF2B5EF4-FFF2-40B4-BE49-F238E27FC236}">
              <a16:creationId xmlns:a16="http://schemas.microsoft.com/office/drawing/2014/main" id="{E842D7BE-915F-4671-99A9-19A751F93DFF}"/>
            </a:ext>
          </a:extLst>
        </xdr:cNvPr>
        <xdr:cNvSpPr txBox="1"/>
      </xdr:nvSpPr>
      <xdr:spPr bwMode="auto">
        <a:xfrm>
          <a:off x="21173993" y="10499326"/>
          <a:ext cx="262636" cy="23258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CA</a:t>
          </a:r>
          <a:endParaRPr/>
        </a:p>
      </xdr:txBody>
    </xdr:sp>
    <xdr:clientData/>
  </xdr:oneCellAnchor>
  <xdr:oneCellAnchor>
    <xdr:from>
      <xdr:col>42</xdr:col>
      <xdr:colOff>283469</xdr:colOff>
      <xdr:row>55</xdr:row>
      <xdr:rowOff>42343</xdr:rowOff>
    </xdr:from>
    <xdr:ext cx="262636" cy="232580"/>
    <xdr:sp macro="" textlink="">
      <xdr:nvSpPr>
        <xdr:cNvPr id="1416" name="CaixaDeTexto 1415">
          <a:extLst>
            <a:ext uri="{FF2B5EF4-FFF2-40B4-BE49-F238E27FC236}">
              <a16:creationId xmlns:a16="http://schemas.microsoft.com/office/drawing/2014/main" id="{D3CD8F29-BDB7-4527-A293-3DE56325550B}"/>
            </a:ext>
          </a:extLst>
        </xdr:cNvPr>
        <xdr:cNvSpPr txBox="1"/>
      </xdr:nvSpPr>
      <xdr:spPr bwMode="auto">
        <a:xfrm>
          <a:off x="32661142" y="10519843"/>
          <a:ext cx="262636" cy="23258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CA</a:t>
          </a:r>
          <a:endParaRPr/>
        </a:p>
      </xdr:txBody>
    </xdr:sp>
    <xdr:clientData/>
  </xdr:oneCellAnchor>
  <xdr:twoCellAnchor>
    <xdr:from>
      <xdr:col>11</xdr:col>
      <xdr:colOff>745017</xdr:colOff>
      <xdr:row>108</xdr:row>
      <xdr:rowOff>129013</xdr:rowOff>
    </xdr:from>
    <xdr:to>
      <xdr:col>11</xdr:col>
      <xdr:colOff>745017</xdr:colOff>
      <xdr:row>110</xdr:row>
      <xdr:rowOff>179664</xdr:rowOff>
    </xdr:to>
    <xdr:cxnSp macro="">
      <xdr:nvCxnSpPr>
        <xdr:cNvPr id="630" name="Conector reto 629">
          <a:extLst>
            <a:ext uri="{FF2B5EF4-FFF2-40B4-BE49-F238E27FC236}">
              <a16:creationId xmlns:a16="http://schemas.microsoft.com/office/drawing/2014/main" id="{A74F5AEB-0A8F-EAAE-EEE0-8814D03A52DE}"/>
            </a:ext>
          </a:extLst>
        </xdr:cNvPr>
        <xdr:cNvCxnSpPr>
          <a:cxnSpLocks/>
        </xdr:cNvCxnSpPr>
      </xdr:nvCxnSpPr>
      <xdr:spPr bwMode="auto">
        <a:xfrm>
          <a:off x="9508017" y="21205240"/>
          <a:ext cx="0" cy="43165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187491</xdr:colOff>
      <xdr:row>110</xdr:row>
      <xdr:rowOff>183991</xdr:rowOff>
    </xdr:from>
    <xdr:to>
      <xdr:col>14</xdr:col>
      <xdr:colOff>91856</xdr:colOff>
      <xdr:row>112</xdr:row>
      <xdr:rowOff>78337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 bwMode="auto">
        <a:xfrm>
          <a:off x="9712491" y="21641218"/>
          <a:ext cx="1428365" cy="27534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100"/>
            <a:t>Medidor Bidirecional</a:t>
          </a:r>
        </a:p>
      </xdr:txBody>
    </xdr:sp>
    <xdr:clientData/>
  </xdr:twoCellAnchor>
  <xdr:twoCellAnchor>
    <xdr:from>
      <xdr:col>12</xdr:col>
      <xdr:colOff>342448</xdr:colOff>
      <xdr:row>104</xdr:row>
      <xdr:rowOff>106324</xdr:rowOff>
    </xdr:from>
    <xdr:to>
      <xdr:col>13</xdr:col>
      <xdr:colOff>696704</xdr:colOff>
      <xdr:row>109</xdr:row>
      <xdr:rowOff>15651</xdr:rowOff>
    </xdr:to>
    <xdr:sp macro="" textlink="$BE$27">
      <xdr:nvSpPr>
        <xdr:cNvPr id="573" name="txt_mppt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 txBox="1"/>
      </xdr:nvSpPr>
      <xdr:spPr bwMode="auto">
        <a:xfrm>
          <a:off x="9867448" y="20385915"/>
          <a:ext cx="1116256" cy="89646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033564E-B300-4C2B-952D-4F789C0114A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Monopolar de 32 A</a:t>
          </a:fld>
          <a:endParaRPr/>
        </a:p>
      </xdr:txBody>
    </xdr:sp>
    <xdr:clientData/>
  </xdr:twoCellAnchor>
  <xdr:twoCellAnchor>
    <xdr:from>
      <xdr:col>11</xdr:col>
      <xdr:colOff>674273</xdr:colOff>
      <xdr:row>108</xdr:row>
      <xdr:rowOff>26302</xdr:rowOff>
    </xdr:from>
    <xdr:to>
      <xdr:col>12</xdr:col>
      <xdr:colOff>40987</xdr:colOff>
      <xdr:row>108</xdr:row>
      <xdr:rowOff>140832</xdr:rowOff>
    </xdr:to>
    <xdr:sp macro="" textlink="">
      <xdr:nvSpPr>
        <xdr:cNvPr id="616" name="Elipse 615">
          <a:extLst>
            <a:ext uri="{FF2B5EF4-FFF2-40B4-BE49-F238E27FC236}">
              <a16:creationId xmlns:a16="http://schemas.microsoft.com/office/drawing/2014/main" id="{CCDDBB9E-E3DD-0D7C-F210-B57AF63481CF}"/>
            </a:ext>
          </a:extLst>
        </xdr:cNvPr>
        <xdr:cNvSpPr/>
      </xdr:nvSpPr>
      <xdr:spPr bwMode="auto">
        <a:xfrm>
          <a:off x="9437273" y="21102529"/>
          <a:ext cx="128714" cy="11453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11</xdr:col>
      <xdr:colOff>674195</xdr:colOff>
      <xdr:row>105</xdr:row>
      <xdr:rowOff>29212</xdr:rowOff>
    </xdr:from>
    <xdr:to>
      <xdr:col>12</xdr:col>
      <xdr:colOff>40947</xdr:colOff>
      <xdr:row>105</xdr:row>
      <xdr:rowOff>151415</xdr:rowOff>
    </xdr:to>
    <xdr:sp macro="" textlink="">
      <xdr:nvSpPr>
        <xdr:cNvPr id="617" name="Elipse 616">
          <a:extLst>
            <a:ext uri="{FF2B5EF4-FFF2-40B4-BE49-F238E27FC236}">
              <a16:creationId xmlns:a16="http://schemas.microsoft.com/office/drawing/2014/main" id="{F585BFC1-E25A-710C-0710-CDA6F8C3377C}"/>
            </a:ext>
          </a:extLst>
        </xdr:cNvPr>
        <xdr:cNvSpPr/>
      </xdr:nvSpPr>
      <xdr:spPr bwMode="auto">
        <a:xfrm>
          <a:off x="9437195" y="20533939"/>
          <a:ext cx="128752" cy="122203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11</xdr:col>
      <xdr:colOff>519923</xdr:colOff>
      <xdr:row>105</xdr:row>
      <xdr:rowOff>87924</xdr:rowOff>
    </xdr:from>
    <xdr:to>
      <xdr:col>12</xdr:col>
      <xdr:colOff>173061</xdr:colOff>
      <xdr:row>108</xdr:row>
      <xdr:rowOff>58847</xdr:rowOff>
    </xdr:to>
    <xdr:sp macro="" textlink="">
      <xdr:nvSpPr>
        <xdr:cNvPr id="627" name="Arco 626">
          <a:extLst>
            <a:ext uri="{FF2B5EF4-FFF2-40B4-BE49-F238E27FC236}">
              <a16:creationId xmlns:a16="http://schemas.microsoft.com/office/drawing/2014/main" id="{A608EE0C-D952-382D-7DB8-0B2460A45547}"/>
            </a:ext>
          </a:extLst>
        </xdr:cNvPr>
        <xdr:cNvSpPr/>
      </xdr:nvSpPr>
      <xdr:spPr bwMode="auto">
        <a:xfrm>
          <a:off x="9282923" y="20592651"/>
          <a:ext cx="415138" cy="542423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12</xdr:col>
      <xdr:colOff>24002</xdr:colOff>
      <xdr:row>107</xdr:row>
      <xdr:rowOff>4295</xdr:rowOff>
    </xdr:from>
    <xdr:to>
      <xdr:col>12</xdr:col>
      <xdr:colOff>329796</xdr:colOff>
      <xdr:row>107</xdr:row>
      <xdr:rowOff>4877</xdr:rowOff>
    </xdr:to>
    <xdr:cxnSp macro="">
      <xdr:nvCxnSpPr>
        <xdr:cNvPr id="633" name="disj2_2">
          <a:extLst>
            <a:ext uri="{FF2B5EF4-FFF2-40B4-BE49-F238E27FC236}">
              <a16:creationId xmlns:a16="http://schemas.microsoft.com/office/drawing/2014/main" id="{1C107368-A35B-0F66-4EB5-C195B7BF064F}"/>
            </a:ext>
          </a:extLst>
        </xdr:cNvPr>
        <xdr:cNvCxnSpPr>
          <a:cxnSpLocks/>
        </xdr:cNvCxnSpPr>
      </xdr:nvCxnSpPr>
      <xdr:spPr bwMode="auto">
        <a:xfrm flipV="1">
          <a:off x="9549002" y="20890022"/>
          <a:ext cx="305794" cy="582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19884</xdr:colOff>
      <xdr:row>106</xdr:row>
      <xdr:rowOff>102510</xdr:rowOff>
    </xdr:from>
    <xdr:to>
      <xdr:col>12</xdr:col>
      <xdr:colOff>325678</xdr:colOff>
      <xdr:row>106</xdr:row>
      <xdr:rowOff>103092</xdr:rowOff>
    </xdr:to>
    <xdr:cxnSp macro="">
      <xdr:nvCxnSpPr>
        <xdr:cNvPr id="634" name="disj2_1">
          <a:extLst>
            <a:ext uri="{FF2B5EF4-FFF2-40B4-BE49-F238E27FC236}">
              <a16:creationId xmlns:a16="http://schemas.microsoft.com/office/drawing/2014/main" id="{E02EE85B-7ED9-3043-EE35-7B7B3A77A632}"/>
            </a:ext>
          </a:extLst>
        </xdr:cNvPr>
        <xdr:cNvCxnSpPr>
          <a:cxnSpLocks/>
        </xdr:cNvCxnSpPr>
      </xdr:nvCxnSpPr>
      <xdr:spPr bwMode="auto">
        <a:xfrm flipV="1">
          <a:off x="9544884" y="20797737"/>
          <a:ext cx="305794" cy="582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31416</xdr:colOff>
      <xdr:row>107</xdr:row>
      <xdr:rowOff>88340</xdr:rowOff>
    </xdr:from>
    <xdr:to>
      <xdr:col>12</xdr:col>
      <xdr:colOff>337210</xdr:colOff>
      <xdr:row>107</xdr:row>
      <xdr:rowOff>88923</xdr:rowOff>
    </xdr:to>
    <xdr:cxnSp macro="">
      <xdr:nvCxnSpPr>
        <xdr:cNvPr id="643" name="disj2_3">
          <a:extLst>
            <a:ext uri="{FF2B5EF4-FFF2-40B4-BE49-F238E27FC236}">
              <a16:creationId xmlns:a16="http://schemas.microsoft.com/office/drawing/2014/main" id="{37AD66F3-4E0E-40EA-407B-1F27F6D10108}"/>
            </a:ext>
          </a:extLst>
        </xdr:cNvPr>
        <xdr:cNvCxnSpPr>
          <a:cxnSpLocks/>
        </xdr:cNvCxnSpPr>
      </xdr:nvCxnSpPr>
      <xdr:spPr bwMode="auto">
        <a:xfrm flipV="1">
          <a:off x="9556416" y="20974067"/>
          <a:ext cx="305794" cy="583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3910</xdr:colOff>
      <xdr:row>103</xdr:row>
      <xdr:rowOff>61348</xdr:rowOff>
    </xdr:from>
    <xdr:to>
      <xdr:col>14</xdr:col>
      <xdr:colOff>212127</xdr:colOff>
      <xdr:row>104</xdr:row>
      <xdr:rowOff>59181</xdr:rowOff>
    </xdr:to>
    <xdr:cxnSp macro="">
      <xdr:nvCxnSpPr>
        <xdr:cNvPr id="671" name="dps_poste5">
          <a:extLst>
            <a:ext uri="{FF2B5EF4-FFF2-40B4-BE49-F238E27FC236}">
              <a16:creationId xmlns:a16="http://schemas.microsoft.com/office/drawing/2014/main" id="{E65B5BFB-D0DD-E700-E84A-EA0160EFC5BE}"/>
            </a:ext>
          </a:extLst>
        </xdr:cNvPr>
        <xdr:cNvCxnSpPr>
          <a:cxnSpLocks/>
        </xdr:cNvCxnSpPr>
      </xdr:nvCxnSpPr>
      <xdr:spPr bwMode="auto">
        <a:xfrm>
          <a:off x="11052910" y="20150439"/>
          <a:ext cx="208217" cy="188333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215347</xdr:colOff>
      <xdr:row>104</xdr:row>
      <xdr:rowOff>52228</xdr:rowOff>
    </xdr:from>
    <xdr:to>
      <xdr:col>14</xdr:col>
      <xdr:colOff>216611</xdr:colOff>
      <xdr:row>104</xdr:row>
      <xdr:rowOff>157131</xdr:rowOff>
    </xdr:to>
    <xdr:cxnSp macro="">
      <xdr:nvCxnSpPr>
        <xdr:cNvPr id="674" name="dps_poste6">
          <a:extLst>
            <a:ext uri="{FF2B5EF4-FFF2-40B4-BE49-F238E27FC236}">
              <a16:creationId xmlns:a16="http://schemas.microsoft.com/office/drawing/2014/main" id="{3DA0D1A3-156D-A632-C35D-0BBA7A7BB1D1}"/>
            </a:ext>
          </a:extLst>
        </xdr:cNvPr>
        <xdr:cNvCxnSpPr>
          <a:cxnSpLocks/>
        </xdr:cNvCxnSpPr>
      </xdr:nvCxnSpPr>
      <xdr:spPr bwMode="auto">
        <a:xfrm>
          <a:off x="11264347" y="20331819"/>
          <a:ext cx="1264" cy="104903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6855</xdr:colOff>
      <xdr:row>102</xdr:row>
      <xdr:rowOff>113858</xdr:rowOff>
    </xdr:from>
    <xdr:to>
      <xdr:col>14</xdr:col>
      <xdr:colOff>6855</xdr:colOff>
      <xdr:row>103</xdr:row>
      <xdr:rowOff>71177</xdr:rowOff>
    </xdr:to>
    <xdr:cxnSp macro="">
      <xdr:nvCxnSpPr>
        <xdr:cNvPr id="678" name="dps_poste4">
          <a:extLst>
            <a:ext uri="{FF2B5EF4-FFF2-40B4-BE49-F238E27FC236}">
              <a16:creationId xmlns:a16="http://schemas.microsoft.com/office/drawing/2014/main" id="{6B9D4921-3CD0-1450-7CE5-72E062DFF831}"/>
            </a:ext>
          </a:extLst>
        </xdr:cNvPr>
        <xdr:cNvCxnSpPr>
          <a:cxnSpLocks/>
        </xdr:cNvCxnSpPr>
      </xdr:nvCxnSpPr>
      <xdr:spPr bwMode="auto">
        <a:xfrm>
          <a:off x="11055855" y="20012449"/>
          <a:ext cx="0" cy="147819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115406</xdr:colOff>
      <xdr:row>104</xdr:row>
      <xdr:rowOff>155512</xdr:rowOff>
    </xdr:from>
    <xdr:to>
      <xdr:col>14</xdr:col>
      <xdr:colOff>115408</xdr:colOff>
      <xdr:row>105</xdr:row>
      <xdr:rowOff>183359</xdr:rowOff>
    </xdr:to>
    <xdr:cxnSp macro="">
      <xdr:nvCxnSpPr>
        <xdr:cNvPr id="679" name="dps_poste8">
          <a:extLst>
            <a:ext uri="{FF2B5EF4-FFF2-40B4-BE49-F238E27FC236}">
              <a16:creationId xmlns:a16="http://schemas.microsoft.com/office/drawing/2014/main" id="{A6539D97-B97E-1785-509F-16BEA0D96109}"/>
            </a:ext>
          </a:extLst>
        </xdr:cNvPr>
        <xdr:cNvCxnSpPr>
          <a:cxnSpLocks/>
        </xdr:cNvCxnSpPr>
      </xdr:nvCxnSpPr>
      <xdr:spPr bwMode="auto">
        <a:xfrm flipH="1">
          <a:off x="11164406" y="20435103"/>
          <a:ext cx="2" cy="252983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700293</xdr:colOff>
      <xdr:row>105</xdr:row>
      <xdr:rowOff>187570</xdr:rowOff>
    </xdr:from>
    <xdr:to>
      <xdr:col>14</xdr:col>
      <xdr:colOff>297866</xdr:colOff>
      <xdr:row>105</xdr:row>
      <xdr:rowOff>187570</xdr:rowOff>
    </xdr:to>
    <xdr:cxnSp macro="">
      <xdr:nvCxnSpPr>
        <xdr:cNvPr id="697" name="dps_poste9">
          <a:extLst>
            <a:ext uri="{FF2B5EF4-FFF2-40B4-BE49-F238E27FC236}">
              <a16:creationId xmlns:a16="http://schemas.microsoft.com/office/drawing/2014/main" id="{2827C3D8-E6B2-7AD2-DBBD-D6D1A3C02007}"/>
            </a:ext>
          </a:extLst>
        </xdr:cNvPr>
        <xdr:cNvCxnSpPr>
          <a:cxnSpLocks/>
        </xdr:cNvCxnSpPr>
      </xdr:nvCxnSpPr>
      <xdr:spPr bwMode="auto">
        <a:xfrm flipH="1">
          <a:off x="10987293" y="20692297"/>
          <a:ext cx="359573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18255</xdr:colOff>
      <xdr:row>106</xdr:row>
      <xdr:rowOff>47945</xdr:rowOff>
    </xdr:from>
    <xdr:to>
      <xdr:col>14</xdr:col>
      <xdr:colOff>207168</xdr:colOff>
      <xdr:row>106</xdr:row>
      <xdr:rowOff>47945</xdr:rowOff>
    </xdr:to>
    <xdr:cxnSp macro="">
      <xdr:nvCxnSpPr>
        <xdr:cNvPr id="698" name="dps_poste10">
          <a:extLst>
            <a:ext uri="{FF2B5EF4-FFF2-40B4-BE49-F238E27FC236}">
              <a16:creationId xmlns:a16="http://schemas.microsoft.com/office/drawing/2014/main" id="{6BA77C80-4DA8-C627-C786-20AEE14D85FB}"/>
            </a:ext>
          </a:extLst>
        </xdr:cNvPr>
        <xdr:cNvCxnSpPr>
          <a:cxnSpLocks/>
        </xdr:cNvCxnSpPr>
      </xdr:nvCxnSpPr>
      <xdr:spPr bwMode="auto">
        <a:xfrm flipH="1">
          <a:off x="11067255" y="20743172"/>
          <a:ext cx="188913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66075</xdr:colOff>
      <xdr:row>106</xdr:row>
      <xdr:rowOff>89680</xdr:rowOff>
    </xdr:from>
    <xdr:to>
      <xdr:col>14</xdr:col>
      <xdr:colOff>147571</xdr:colOff>
      <xdr:row>106</xdr:row>
      <xdr:rowOff>89680</xdr:rowOff>
    </xdr:to>
    <xdr:cxnSp macro="">
      <xdr:nvCxnSpPr>
        <xdr:cNvPr id="702" name="dps_poste11">
          <a:extLst>
            <a:ext uri="{FF2B5EF4-FFF2-40B4-BE49-F238E27FC236}">
              <a16:creationId xmlns:a16="http://schemas.microsoft.com/office/drawing/2014/main" id="{7A7ADAE4-8271-8794-8842-6E726C596686}"/>
            </a:ext>
          </a:extLst>
        </xdr:cNvPr>
        <xdr:cNvCxnSpPr>
          <a:cxnSpLocks/>
        </xdr:cNvCxnSpPr>
      </xdr:nvCxnSpPr>
      <xdr:spPr bwMode="auto">
        <a:xfrm flipH="1">
          <a:off x="11115075" y="20784907"/>
          <a:ext cx="81496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49920</xdr:colOff>
      <xdr:row>102</xdr:row>
      <xdr:rowOff>107779</xdr:rowOff>
    </xdr:from>
    <xdr:to>
      <xdr:col>14</xdr:col>
      <xdr:colOff>178086</xdr:colOff>
      <xdr:row>104</xdr:row>
      <xdr:rowOff>159560</xdr:rowOff>
    </xdr:to>
    <xdr:sp macro="" textlink="">
      <xdr:nvSpPr>
        <xdr:cNvPr id="703" name="dps_poste7">
          <a:extLst>
            <a:ext uri="{FF2B5EF4-FFF2-40B4-BE49-F238E27FC236}">
              <a16:creationId xmlns:a16="http://schemas.microsoft.com/office/drawing/2014/main" id="{D817C4A1-831D-CF0D-47EC-DB9C5487CB36}"/>
            </a:ext>
          </a:extLst>
        </xdr:cNvPr>
        <xdr:cNvSpPr/>
      </xdr:nvSpPr>
      <xdr:spPr bwMode="auto">
        <a:xfrm>
          <a:off x="11098920" y="20006370"/>
          <a:ext cx="128166" cy="43278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14</xdr:col>
      <xdr:colOff>111345</xdr:colOff>
      <xdr:row>100</xdr:row>
      <xdr:rowOff>118883</xdr:rowOff>
    </xdr:from>
    <xdr:to>
      <xdr:col>14</xdr:col>
      <xdr:colOff>111345</xdr:colOff>
      <xdr:row>102</xdr:row>
      <xdr:rowOff>96022</xdr:rowOff>
    </xdr:to>
    <xdr:cxnSp macro="">
      <xdr:nvCxnSpPr>
        <xdr:cNvPr id="705" name="dps_poste3">
          <a:extLst>
            <a:ext uri="{FF2B5EF4-FFF2-40B4-BE49-F238E27FC236}">
              <a16:creationId xmlns:a16="http://schemas.microsoft.com/office/drawing/2014/main" id="{D75E4F4A-E958-C7CF-EA2A-03AEB6275FDA}"/>
            </a:ext>
          </a:extLst>
        </xdr:cNvPr>
        <xdr:cNvCxnSpPr>
          <a:cxnSpLocks/>
        </xdr:cNvCxnSpPr>
      </xdr:nvCxnSpPr>
      <xdr:spPr bwMode="auto">
        <a:xfrm flipH="1">
          <a:off x="11160345" y="19636474"/>
          <a:ext cx="0" cy="35813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565300</xdr:colOff>
      <xdr:row>111</xdr:row>
      <xdr:rowOff>12824</xdr:rowOff>
    </xdr:from>
    <xdr:to>
      <xdr:col>12</xdr:col>
      <xdr:colOff>174362</xdr:colOff>
      <xdr:row>112</xdr:row>
      <xdr:rowOff>157267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9328300" y="21660551"/>
          <a:ext cx="371062" cy="334943"/>
        </a:xfrm>
        <a:prstGeom prst="ellipse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14</xdr:col>
      <xdr:colOff>178975</xdr:colOff>
      <xdr:row>77</xdr:row>
      <xdr:rowOff>105036</xdr:rowOff>
    </xdr:from>
    <xdr:to>
      <xdr:col>15</xdr:col>
      <xdr:colOff>420112</xdr:colOff>
      <xdr:row>84</xdr:row>
      <xdr:rowOff>103968</xdr:rowOff>
    </xdr:to>
    <xdr:sp macro="" textlink="$BE$23">
      <xdr:nvSpPr>
        <xdr:cNvPr id="565" name="txt_mppt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/>
      </xdr:nvSpPr>
      <xdr:spPr bwMode="auto">
        <a:xfrm>
          <a:off x="11227975" y="14964036"/>
          <a:ext cx="1003137" cy="133243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473D96C5-ACE5-46B1-A1E1-CF2AAC7A322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2 x DPS     90  Vca | In:70 kA 
Imax: 80 kA</a:t>
          </a:fld>
          <a:endParaRPr/>
        </a:p>
      </xdr:txBody>
    </xdr:sp>
    <xdr:clientData/>
  </xdr:twoCellAnchor>
  <xdr:twoCellAnchor>
    <xdr:from>
      <xdr:col>8</xdr:col>
      <xdr:colOff>529271</xdr:colOff>
      <xdr:row>99</xdr:row>
      <xdr:rowOff>14963</xdr:rowOff>
    </xdr:from>
    <xdr:to>
      <xdr:col>11</xdr:col>
      <xdr:colOff>423485</xdr:colOff>
      <xdr:row>105</xdr:row>
      <xdr:rowOff>147962</xdr:rowOff>
    </xdr:to>
    <xdr:sp macro="" textlink="$BE$15">
      <xdr:nvSpPr>
        <xdr:cNvPr id="572" name="txt_mppt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 txBox="1"/>
      </xdr:nvSpPr>
      <xdr:spPr bwMode="auto">
        <a:xfrm>
          <a:off x="6729180" y="19342054"/>
          <a:ext cx="2457305" cy="131063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F723871-86FB-40CB-9A79-502385031A3A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Poste da EDP SP</a:t>
          </a:fld>
          <a:endParaRPr/>
        </a:p>
      </xdr:txBody>
    </xdr:sp>
    <xdr:clientData/>
  </xdr:twoCellAnchor>
  <xdr:twoCellAnchor>
    <xdr:from>
      <xdr:col>11</xdr:col>
      <xdr:colOff>475547</xdr:colOff>
      <xdr:row>111</xdr:row>
      <xdr:rowOff>25669</xdr:rowOff>
    </xdr:from>
    <xdr:to>
      <xdr:col>12</xdr:col>
      <xdr:colOff>274231</xdr:colOff>
      <xdr:row>112</xdr:row>
      <xdr:rowOff>168471</xdr:rowOff>
    </xdr:to>
    <xdr:sp macro="" textlink="">
      <xdr:nvSpPr>
        <xdr:cNvPr id="628" name="CaixaDeTexto 627">
          <a:extLst>
            <a:ext uri="{FF2B5EF4-FFF2-40B4-BE49-F238E27FC236}">
              <a16:creationId xmlns:a16="http://schemas.microsoft.com/office/drawing/2014/main" id="{0BA71F09-5817-C1EE-6D39-01F77E5AAD77}"/>
            </a:ext>
          </a:extLst>
        </xdr:cNvPr>
        <xdr:cNvSpPr txBox="1"/>
      </xdr:nvSpPr>
      <xdr:spPr bwMode="auto">
        <a:xfrm>
          <a:off x="9238547" y="21673396"/>
          <a:ext cx="560684" cy="33330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M</a:t>
          </a:r>
          <a:endParaRPr/>
        </a:p>
      </xdr:txBody>
    </xdr:sp>
    <xdr:clientData/>
  </xdr:twoCellAnchor>
  <xdr:twoCellAnchor>
    <xdr:from>
      <xdr:col>10</xdr:col>
      <xdr:colOff>362354</xdr:colOff>
      <xdr:row>121</xdr:row>
      <xdr:rowOff>174554</xdr:rowOff>
    </xdr:from>
    <xdr:to>
      <xdr:col>13</xdr:col>
      <xdr:colOff>424089</xdr:colOff>
      <xdr:row>121</xdr:row>
      <xdr:rowOff>174554</xdr:rowOff>
    </xdr:to>
    <xdr:cxnSp macro="">
      <xdr:nvCxnSpPr>
        <xdr:cNvPr id="631" name="Conector reto 630">
          <a:extLst>
            <a:ext uri="{FF2B5EF4-FFF2-40B4-BE49-F238E27FC236}">
              <a16:creationId xmlns:a16="http://schemas.microsoft.com/office/drawing/2014/main" id="{61900256-B547-1FBF-A7DD-4EB25C64C439}"/>
            </a:ext>
          </a:extLst>
        </xdr:cNvPr>
        <xdr:cNvCxnSpPr>
          <a:cxnSpLocks/>
        </xdr:cNvCxnSpPr>
      </xdr:nvCxnSpPr>
      <xdr:spPr bwMode="auto">
        <a:xfrm>
          <a:off x="8207490" y="23727281"/>
          <a:ext cx="250359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755517</xdr:colOff>
      <xdr:row>112</xdr:row>
      <xdr:rowOff>144974</xdr:rowOff>
    </xdr:from>
    <xdr:to>
      <xdr:col>11</xdr:col>
      <xdr:colOff>755517</xdr:colOff>
      <xdr:row>121</xdr:row>
      <xdr:rowOff>178081</xdr:rowOff>
    </xdr:to>
    <xdr:cxnSp macro="">
      <xdr:nvCxnSpPr>
        <xdr:cNvPr id="632" name="Conector reto 631">
          <a:extLst>
            <a:ext uri="{FF2B5EF4-FFF2-40B4-BE49-F238E27FC236}">
              <a16:creationId xmlns:a16="http://schemas.microsoft.com/office/drawing/2014/main" id="{6C2F6CFE-9BBA-15CD-A9CF-EC0D631A4430}"/>
            </a:ext>
          </a:extLst>
        </xdr:cNvPr>
        <xdr:cNvCxnSpPr>
          <a:cxnSpLocks/>
        </xdr:cNvCxnSpPr>
      </xdr:nvCxnSpPr>
      <xdr:spPr bwMode="auto">
        <a:xfrm>
          <a:off x="9518517" y="21983201"/>
          <a:ext cx="0" cy="174760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360719</xdr:colOff>
      <xdr:row>122</xdr:row>
      <xdr:rowOff>3457</xdr:rowOff>
    </xdr:from>
    <xdr:to>
      <xdr:col>13</xdr:col>
      <xdr:colOff>413783</xdr:colOff>
      <xdr:row>123</xdr:row>
      <xdr:rowOff>83111</xdr:rowOff>
    </xdr:to>
    <xdr:sp macro="" textlink="$BE$14">
      <xdr:nvSpPr>
        <xdr:cNvPr id="669" name="txt_mppt">
          <a:extLst>
            <a:ext uri="{FF2B5EF4-FFF2-40B4-BE49-F238E27FC236}">
              <a16:creationId xmlns:a16="http://schemas.microsoft.com/office/drawing/2014/main" id="{A5AC009A-A607-41FF-2DD2-411BEAE6E55B}"/>
            </a:ext>
          </a:extLst>
        </xdr:cNvPr>
        <xdr:cNvSpPr txBox="1"/>
      </xdr:nvSpPr>
      <xdr:spPr bwMode="auto">
        <a:xfrm>
          <a:off x="8205855" y="23746684"/>
          <a:ext cx="2494928" cy="27015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B00442DF-0760-4E94-9B0D-5550ABBA7AB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REDE BT - EDP SP</a:t>
          </a:fld>
          <a:endParaRPr/>
        </a:p>
      </xdr:txBody>
    </xdr:sp>
    <xdr:clientData/>
  </xdr:twoCellAnchor>
  <xdr:twoCellAnchor>
    <xdr:from>
      <xdr:col>10</xdr:col>
      <xdr:colOff>366558</xdr:colOff>
      <xdr:row>123</xdr:row>
      <xdr:rowOff>95193</xdr:rowOff>
    </xdr:from>
    <xdr:to>
      <xdr:col>13</xdr:col>
      <xdr:colOff>419622</xdr:colOff>
      <xdr:row>124</xdr:row>
      <xdr:rowOff>175576</xdr:rowOff>
    </xdr:to>
    <xdr:sp macro="" textlink="$BE$13">
      <xdr:nvSpPr>
        <xdr:cNvPr id="670" name="txt_mppt">
          <a:extLst>
            <a:ext uri="{FF2B5EF4-FFF2-40B4-BE49-F238E27FC236}">
              <a16:creationId xmlns:a16="http://schemas.microsoft.com/office/drawing/2014/main" id="{73F0C4CD-8ED8-FDC8-F4AD-48FE413C210B}"/>
            </a:ext>
          </a:extLst>
        </xdr:cNvPr>
        <xdr:cNvSpPr txBox="1"/>
      </xdr:nvSpPr>
      <xdr:spPr bwMode="auto">
        <a:xfrm>
          <a:off x="8211694" y="24028920"/>
          <a:ext cx="2494928" cy="2708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58F6D34-3D3B-4DD9-807B-0551D35FDBB7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Tensão de atedimento 220/380</a:t>
          </a:fld>
          <a:endParaRPr/>
        </a:p>
      </xdr:txBody>
    </xdr:sp>
    <xdr:clientData/>
  </xdr:twoCellAnchor>
  <xdr:twoCellAnchor>
    <xdr:from>
      <xdr:col>9</xdr:col>
      <xdr:colOff>271403</xdr:colOff>
      <xdr:row>106</xdr:row>
      <xdr:rowOff>174987</xdr:rowOff>
    </xdr:from>
    <xdr:to>
      <xdr:col>11</xdr:col>
      <xdr:colOff>68005</xdr:colOff>
      <xdr:row>110</xdr:row>
      <xdr:rowOff>12767</xdr:rowOff>
    </xdr:to>
    <xdr:sp macro="" textlink="$BE$55">
      <xdr:nvSpPr>
        <xdr:cNvPr id="715" name="txt_type_cx">
          <a:extLst>
            <a:ext uri="{FF2B5EF4-FFF2-40B4-BE49-F238E27FC236}">
              <a16:creationId xmlns:a16="http://schemas.microsoft.com/office/drawing/2014/main" id="{ADAB098F-7A05-32C1-B5CB-233DBD04F98C}"/>
            </a:ext>
          </a:extLst>
        </xdr:cNvPr>
        <xdr:cNvSpPr txBox="1"/>
      </xdr:nvSpPr>
      <xdr:spPr bwMode="auto">
        <a:xfrm>
          <a:off x="7233312" y="20870214"/>
          <a:ext cx="1597693" cy="59978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A82C9C7-5B7E-4354-9FC6-73208B0A1DC7}" type="TxLink">
            <a:rPr lang="en-US" sz="1400" b="1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Tipo de Caixa     CM-3</a:t>
          </a:fld>
          <a:endParaRPr sz="1400" b="1"/>
        </a:p>
      </xdr:txBody>
    </xdr:sp>
    <xdr:clientData/>
  </xdr:twoCellAnchor>
  <xdr:twoCellAnchor>
    <xdr:from>
      <xdr:col>12</xdr:col>
      <xdr:colOff>50233</xdr:colOff>
      <xdr:row>119</xdr:row>
      <xdr:rowOff>6942</xdr:rowOff>
    </xdr:from>
    <xdr:to>
      <xdr:col>12</xdr:col>
      <xdr:colOff>141992</xdr:colOff>
      <xdr:row>119</xdr:row>
      <xdr:rowOff>6942</xdr:rowOff>
    </xdr:to>
    <xdr:cxnSp macro="">
      <xdr:nvCxnSpPr>
        <xdr:cNvPr id="499" name="l676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CxnSpPr>
          <a:cxnSpLocks/>
        </xdr:cNvCxnSpPr>
      </xdr:nvCxnSpPr>
      <xdr:spPr bwMode="auto">
        <a:xfrm>
          <a:off x="9575233" y="23178669"/>
          <a:ext cx="9175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240078</xdr:colOff>
      <xdr:row>119</xdr:row>
      <xdr:rowOff>6942</xdr:rowOff>
    </xdr:from>
    <xdr:to>
      <xdr:col>12</xdr:col>
      <xdr:colOff>341328</xdr:colOff>
      <xdr:row>119</xdr:row>
      <xdr:rowOff>6942</xdr:rowOff>
    </xdr:to>
    <xdr:cxnSp macro="">
      <xdr:nvCxnSpPr>
        <xdr:cNvPr id="500" name="l677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CxnSpPr>
          <a:cxnSpLocks/>
        </xdr:cNvCxnSpPr>
      </xdr:nvCxnSpPr>
      <xdr:spPr bwMode="auto">
        <a:xfrm>
          <a:off x="9765078" y="23178669"/>
          <a:ext cx="10125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429921</xdr:colOff>
      <xdr:row>119</xdr:row>
      <xdr:rowOff>6942</xdr:rowOff>
    </xdr:from>
    <xdr:to>
      <xdr:col>12</xdr:col>
      <xdr:colOff>531172</xdr:colOff>
      <xdr:row>119</xdr:row>
      <xdr:rowOff>6942</xdr:rowOff>
    </xdr:to>
    <xdr:cxnSp macro="">
      <xdr:nvCxnSpPr>
        <xdr:cNvPr id="501" name="l678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CxnSpPr>
          <a:cxnSpLocks/>
        </xdr:cNvCxnSpPr>
      </xdr:nvCxnSpPr>
      <xdr:spPr bwMode="auto">
        <a:xfrm>
          <a:off x="9954921" y="23178669"/>
          <a:ext cx="10125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619767</xdr:colOff>
      <xdr:row>119</xdr:row>
      <xdr:rowOff>6942</xdr:rowOff>
    </xdr:from>
    <xdr:to>
      <xdr:col>12</xdr:col>
      <xdr:colOff>711526</xdr:colOff>
      <xdr:row>119</xdr:row>
      <xdr:rowOff>6942</xdr:rowOff>
    </xdr:to>
    <xdr:cxnSp macro="">
      <xdr:nvCxnSpPr>
        <xdr:cNvPr id="502" name="l679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CxnSpPr>
          <a:cxnSpLocks/>
        </xdr:cNvCxnSpPr>
      </xdr:nvCxnSpPr>
      <xdr:spPr bwMode="auto">
        <a:xfrm>
          <a:off x="10144767" y="23178669"/>
          <a:ext cx="9175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47611</xdr:colOff>
      <xdr:row>119</xdr:row>
      <xdr:rowOff>6942</xdr:rowOff>
    </xdr:from>
    <xdr:to>
      <xdr:col>13</xdr:col>
      <xdr:colOff>148303</xdr:colOff>
      <xdr:row>119</xdr:row>
      <xdr:rowOff>6942</xdr:rowOff>
    </xdr:to>
    <xdr:cxnSp macro="">
      <xdr:nvCxnSpPr>
        <xdr:cNvPr id="503" name="l680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CxnSpPr>
          <a:cxnSpLocks/>
        </xdr:cNvCxnSpPr>
      </xdr:nvCxnSpPr>
      <xdr:spPr bwMode="auto">
        <a:xfrm>
          <a:off x="10334611" y="23178669"/>
          <a:ext cx="100692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236899</xdr:colOff>
      <xdr:row>119</xdr:row>
      <xdr:rowOff>6942</xdr:rowOff>
    </xdr:from>
    <xdr:to>
      <xdr:col>13</xdr:col>
      <xdr:colOff>321853</xdr:colOff>
      <xdr:row>119</xdr:row>
      <xdr:rowOff>6942</xdr:rowOff>
    </xdr:to>
    <xdr:cxnSp macro="">
      <xdr:nvCxnSpPr>
        <xdr:cNvPr id="504" name="l68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CxnSpPr>
          <a:cxnSpLocks/>
        </xdr:cNvCxnSpPr>
      </xdr:nvCxnSpPr>
      <xdr:spPr bwMode="auto">
        <a:xfrm>
          <a:off x="10523899" y="23178669"/>
          <a:ext cx="84954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410446</xdr:colOff>
      <xdr:row>119</xdr:row>
      <xdr:rowOff>6942</xdr:rowOff>
    </xdr:from>
    <xdr:to>
      <xdr:col>13</xdr:col>
      <xdr:colOff>511698</xdr:colOff>
      <xdr:row>119</xdr:row>
      <xdr:rowOff>6942</xdr:rowOff>
    </xdr:to>
    <xdr:cxnSp macro="">
      <xdr:nvCxnSpPr>
        <xdr:cNvPr id="505" name="l682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CxnSpPr>
          <a:cxnSpLocks/>
        </xdr:cNvCxnSpPr>
      </xdr:nvCxnSpPr>
      <xdr:spPr bwMode="auto">
        <a:xfrm>
          <a:off x="10697446" y="23178669"/>
          <a:ext cx="101252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600292</xdr:colOff>
      <xdr:row>119</xdr:row>
      <xdr:rowOff>6942</xdr:rowOff>
    </xdr:from>
    <xdr:to>
      <xdr:col>13</xdr:col>
      <xdr:colOff>701543</xdr:colOff>
      <xdr:row>119</xdr:row>
      <xdr:rowOff>6942</xdr:rowOff>
    </xdr:to>
    <xdr:cxnSp macro="">
      <xdr:nvCxnSpPr>
        <xdr:cNvPr id="506" name="l683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CxnSpPr>
          <a:cxnSpLocks/>
        </xdr:cNvCxnSpPr>
      </xdr:nvCxnSpPr>
      <xdr:spPr bwMode="auto">
        <a:xfrm>
          <a:off x="10887292" y="23178669"/>
          <a:ext cx="10125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28136</xdr:colOff>
      <xdr:row>119</xdr:row>
      <xdr:rowOff>6942</xdr:rowOff>
    </xdr:from>
    <xdr:to>
      <xdr:col>14</xdr:col>
      <xdr:colOff>129387</xdr:colOff>
      <xdr:row>119</xdr:row>
      <xdr:rowOff>6942</xdr:rowOff>
    </xdr:to>
    <xdr:cxnSp macro="">
      <xdr:nvCxnSpPr>
        <xdr:cNvPr id="507" name="l684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CxnSpPr>
          <a:cxnSpLocks/>
        </xdr:cNvCxnSpPr>
      </xdr:nvCxnSpPr>
      <xdr:spPr bwMode="auto">
        <a:xfrm>
          <a:off x="11077136" y="23178669"/>
          <a:ext cx="10125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222448</xdr:colOff>
      <xdr:row>119</xdr:row>
      <xdr:rowOff>6942</xdr:rowOff>
    </xdr:from>
    <xdr:to>
      <xdr:col>14</xdr:col>
      <xdr:colOff>323698</xdr:colOff>
      <xdr:row>119</xdr:row>
      <xdr:rowOff>6942</xdr:rowOff>
    </xdr:to>
    <xdr:cxnSp macro="">
      <xdr:nvCxnSpPr>
        <xdr:cNvPr id="508" name="l685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CxnSpPr>
          <a:cxnSpLocks/>
        </xdr:cNvCxnSpPr>
      </xdr:nvCxnSpPr>
      <xdr:spPr bwMode="auto">
        <a:xfrm>
          <a:off x="11271448" y="23178669"/>
          <a:ext cx="10125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412292</xdr:colOff>
      <xdr:row>119</xdr:row>
      <xdr:rowOff>6942</xdr:rowOff>
    </xdr:from>
    <xdr:to>
      <xdr:col>14</xdr:col>
      <xdr:colOff>513543</xdr:colOff>
      <xdr:row>119</xdr:row>
      <xdr:rowOff>6942</xdr:rowOff>
    </xdr:to>
    <xdr:cxnSp macro="">
      <xdr:nvCxnSpPr>
        <xdr:cNvPr id="509" name="l686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CxnSpPr>
          <a:cxnSpLocks/>
        </xdr:cNvCxnSpPr>
      </xdr:nvCxnSpPr>
      <xdr:spPr bwMode="auto">
        <a:xfrm>
          <a:off x="11461292" y="23178669"/>
          <a:ext cx="10125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605739</xdr:colOff>
      <xdr:row>118</xdr:row>
      <xdr:rowOff>179725</xdr:rowOff>
    </xdr:from>
    <xdr:to>
      <xdr:col>14</xdr:col>
      <xdr:colOff>706950</xdr:colOff>
      <xdr:row>118</xdr:row>
      <xdr:rowOff>179725</xdr:rowOff>
    </xdr:to>
    <xdr:cxnSp macro="">
      <xdr:nvCxnSpPr>
        <xdr:cNvPr id="132" name="l687">
          <a:extLst>
            <a:ext uri="{FF2B5EF4-FFF2-40B4-BE49-F238E27FC236}">
              <a16:creationId xmlns:a16="http://schemas.microsoft.com/office/drawing/2014/main" id="{D77D3D63-BC0C-F052-87DB-472A5F938613}"/>
            </a:ext>
          </a:extLst>
        </xdr:cNvPr>
        <xdr:cNvCxnSpPr>
          <a:cxnSpLocks/>
        </xdr:cNvCxnSpPr>
      </xdr:nvCxnSpPr>
      <xdr:spPr bwMode="auto">
        <a:xfrm>
          <a:off x="11654739" y="23160952"/>
          <a:ext cx="10121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322102</xdr:colOff>
      <xdr:row>117</xdr:row>
      <xdr:rowOff>16638</xdr:rowOff>
    </xdr:from>
    <xdr:to>
      <xdr:col>15</xdr:col>
      <xdr:colOff>322102</xdr:colOff>
      <xdr:row>117</xdr:row>
      <xdr:rowOff>104895</xdr:rowOff>
    </xdr:to>
    <xdr:cxnSp macro="">
      <xdr:nvCxnSpPr>
        <xdr:cNvPr id="135" name="l731">
          <a:extLst>
            <a:ext uri="{FF2B5EF4-FFF2-40B4-BE49-F238E27FC236}">
              <a16:creationId xmlns:a16="http://schemas.microsoft.com/office/drawing/2014/main" id="{99AD41D1-3940-DB44-249D-9DA099EA108F}"/>
            </a:ext>
          </a:extLst>
        </xdr:cNvPr>
        <xdr:cNvCxnSpPr>
          <a:cxnSpLocks/>
        </xdr:cNvCxnSpPr>
      </xdr:nvCxnSpPr>
      <xdr:spPr bwMode="auto">
        <a:xfrm>
          <a:off x="12133102" y="22807365"/>
          <a:ext cx="0" cy="8825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746028</xdr:colOff>
      <xdr:row>118</xdr:row>
      <xdr:rowOff>179862</xdr:rowOff>
    </xdr:from>
    <xdr:to>
      <xdr:col>15</xdr:col>
      <xdr:colOff>85238</xdr:colOff>
      <xdr:row>118</xdr:row>
      <xdr:rowOff>179862</xdr:rowOff>
    </xdr:to>
    <xdr:cxnSp macro="">
      <xdr:nvCxnSpPr>
        <xdr:cNvPr id="143" name="l654">
          <a:extLst>
            <a:ext uri="{FF2B5EF4-FFF2-40B4-BE49-F238E27FC236}">
              <a16:creationId xmlns:a16="http://schemas.microsoft.com/office/drawing/2014/main" id="{3457FEC3-2D03-4130-63C9-B612DA54749B}"/>
            </a:ext>
          </a:extLst>
        </xdr:cNvPr>
        <xdr:cNvCxnSpPr>
          <a:cxnSpLocks/>
        </xdr:cNvCxnSpPr>
      </xdr:nvCxnSpPr>
      <xdr:spPr bwMode="auto">
        <a:xfrm>
          <a:off x="11795028" y="23161089"/>
          <a:ext cx="10121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173798</xdr:colOff>
      <xdr:row>118</xdr:row>
      <xdr:rowOff>179862</xdr:rowOff>
    </xdr:from>
    <xdr:to>
      <xdr:col>15</xdr:col>
      <xdr:colOff>275009</xdr:colOff>
      <xdr:row>118</xdr:row>
      <xdr:rowOff>179862</xdr:rowOff>
    </xdr:to>
    <xdr:cxnSp macro="">
      <xdr:nvCxnSpPr>
        <xdr:cNvPr id="144" name="l655">
          <a:extLst>
            <a:ext uri="{FF2B5EF4-FFF2-40B4-BE49-F238E27FC236}">
              <a16:creationId xmlns:a16="http://schemas.microsoft.com/office/drawing/2014/main" id="{F59F6F11-BF37-BF7D-9BB0-AF835E89196A}"/>
            </a:ext>
          </a:extLst>
        </xdr:cNvPr>
        <xdr:cNvCxnSpPr>
          <a:cxnSpLocks/>
        </xdr:cNvCxnSpPr>
      </xdr:nvCxnSpPr>
      <xdr:spPr bwMode="auto">
        <a:xfrm>
          <a:off x="11984798" y="23161089"/>
          <a:ext cx="10121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694251</xdr:colOff>
      <xdr:row>116</xdr:row>
      <xdr:rowOff>137586</xdr:rowOff>
    </xdr:from>
    <xdr:to>
      <xdr:col>12</xdr:col>
      <xdr:colOff>694251</xdr:colOff>
      <xdr:row>118</xdr:row>
      <xdr:rowOff>97681</xdr:rowOff>
    </xdr:to>
    <xdr:cxnSp macro="">
      <xdr:nvCxnSpPr>
        <xdr:cNvPr id="644" name="fase2_3">
          <a:extLst>
            <a:ext uri="{FF2B5EF4-FFF2-40B4-BE49-F238E27FC236}">
              <a16:creationId xmlns:a16="http://schemas.microsoft.com/office/drawing/2014/main" id="{19EE7B74-920F-A230-E8C3-5007677E6EFF}"/>
            </a:ext>
          </a:extLst>
        </xdr:cNvPr>
        <xdr:cNvCxnSpPr>
          <a:cxnSpLocks/>
        </xdr:cNvCxnSpPr>
      </xdr:nvCxnSpPr>
      <xdr:spPr bwMode="auto">
        <a:xfrm rot="17940001">
          <a:off x="10048703" y="22908361"/>
          <a:ext cx="341095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588199</xdr:colOff>
      <xdr:row>116</xdr:row>
      <xdr:rowOff>130688</xdr:rowOff>
    </xdr:from>
    <xdr:to>
      <xdr:col>12</xdr:col>
      <xdr:colOff>588199</xdr:colOff>
      <xdr:row>118</xdr:row>
      <xdr:rowOff>90782</xdr:rowOff>
    </xdr:to>
    <xdr:cxnSp macro="">
      <xdr:nvCxnSpPr>
        <xdr:cNvPr id="645" name="fase2_2">
          <a:extLst>
            <a:ext uri="{FF2B5EF4-FFF2-40B4-BE49-F238E27FC236}">
              <a16:creationId xmlns:a16="http://schemas.microsoft.com/office/drawing/2014/main" id="{2C3B5774-03E0-31A6-4C55-2DB07731D804}"/>
            </a:ext>
          </a:extLst>
        </xdr:cNvPr>
        <xdr:cNvCxnSpPr>
          <a:cxnSpLocks/>
        </xdr:cNvCxnSpPr>
      </xdr:nvCxnSpPr>
      <xdr:spPr bwMode="auto">
        <a:xfrm rot="17940001">
          <a:off x="9942652" y="22901462"/>
          <a:ext cx="341094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454945</xdr:colOff>
      <xdr:row>116</xdr:row>
      <xdr:rowOff>122858</xdr:rowOff>
    </xdr:from>
    <xdr:to>
      <xdr:col>12</xdr:col>
      <xdr:colOff>454945</xdr:colOff>
      <xdr:row>118</xdr:row>
      <xdr:rowOff>81303</xdr:rowOff>
    </xdr:to>
    <xdr:cxnSp macro="">
      <xdr:nvCxnSpPr>
        <xdr:cNvPr id="663" name="fase2_1">
          <a:extLst>
            <a:ext uri="{FF2B5EF4-FFF2-40B4-BE49-F238E27FC236}">
              <a16:creationId xmlns:a16="http://schemas.microsoft.com/office/drawing/2014/main" id="{F8988034-E48F-7A7F-A200-A29BCCCB7372}"/>
            </a:ext>
          </a:extLst>
        </xdr:cNvPr>
        <xdr:cNvCxnSpPr>
          <a:cxnSpLocks/>
        </xdr:cNvCxnSpPr>
      </xdr:nvCxnSpPr>
      <xdr:spPr bwMode="auto">
        <a:xfrm rot="17940001">
          <a:off x="9810222" y="22892808"/>
          <a:ext cx="339445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708766</xdr:colOff>
      <xdr:row>114</xdr:row>
      <xdr:rowOff>62642</xdr:rowOff>
    </xdr:from>
    <xdr:to>
      <xdr:col>13</xdr:col>
      <xdr:colOff>231671</xdr:colOff>
      <xdr:row>114</xdr:row>
      <xdr:rowOff>62642</xdr:rowOff>
    </xdr:to>
    <xdr:cxnSp macro="">
      <xdr:nvCxnSpPr>
        <xdr:cNvPr id="664" name="neutro2_2">
          <a:extLst>
            <a:ext uri="{FF2B5EF4-FFF2-40B4-BE49-F238E27FC236}">
              <a16:creationId xmlns:a16="http://schemas.microsoft.com/office/drawing/2014/main" id="{EB8C2CCE-24B6-6207-1D36-E3F3E26D123B}"/>
            </a:ext>
          </a:extLst>
        </xdr:cNvPr>
        <xdr:cNvCxnSpPr>
          <a:cxnSpLocks/>
        </xdr:cNvCxnSpPr>
      </xdr:nvCxnSpPr>
      <xdr:spPr bwMode="auto">
        <a:xfrm>
          <a:off x="10233766" y="22281869"/>
          <a:ext cx="284905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644907</xdr:colOff>
      <xdr:row>114</xdr:row>
      <xdr:rowOff>49711</xdr:rowOff>
    </xdr:from>
    <xdr:to>
      <xdr:col>12</xdr:col>
      <xdr:colOff>644907</xdr:colOff>
      <xdr:row>116</xdr:row>
      <xdr:rowOff>27042</xdr:rowOff>
    </xdr:to>
    <xdr:cxnSp macro="">
      <xdr:nvCxnSpPr>
        <xdr:cNvPr id="668" name="neutro2_1">
          <a:extLst>
            <a:ext uri="{FF2B5EF4-FFF2-40B4-BE49-F238E27FC236}">
              <a16:creationId xmlns:a16="http://schemas.microsoft.com/office/drawing/2014/main" id="{FD361764-2470-B4A4-BF93-83FEC781BBBB}"/>
            </a:ext>
          </a:extLst>
        </xdr:cNvPr>
        <xdr:cNvCxnSpPr>
          <a:cxnSpLocks/>
        </xdr:cNvCxnSpPr>
      </xdr:nvCxnSpPr>
      <xdr:spPr bwMode="auto">
        <a:xfrm rot="17700000">
          <a:off x="9990741" y="22448104"/>
          <a:ext cx="358331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861</xdr:colOff>
      <xdr:row>117</xdr:row>
      <xdr:rowOff>123098</xdr:rowOff>
    </xdr:from>
    <xdr:to>
      <xdr:col>14</xdr:col>
      <xdr:colOff>71641</xdr:colOff>
      <xdr:row>117</xdr:row>
      <xdr:rowOff>123098</xdr:rowOff>
    </xdr:to>
    <xdr:cxnSp macro="">
      <xdr:nvCxnSpPr>
        <xdr:cNvPr id="709" name="Conector reto 708">
          <a:extLst>
            <a:ext uri="{FF2B5EF4-FFF2-40B4-BE49-F238E27FC236}">
              <a16:creationId xmlns:a16="http://schemas.microsoft.com/office/drawing/2014/main" id="{5BE9D22D-0D7C-06EC-C249-E680DE1C3FD6}"/>
            </a:ext>
          </a:extLst>
        </xdr:cNvPr>
        <xdr:cNvCxnSpPr>
          <a:cxnSpLocks/>
        </xdr:cNvCxnSpPr>
      </xdr:nvCxnSpPr>
      <xdr:spPr bwMode="auto">
        <a:xfrm>
          <a:off x="9525861" y="22913825"/>
          <a:ext cx="159478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757626</xdr:colOff>
      <xdr:row>115</xdr:row>
      <xdr:rowOff>130332</xdr:rowOff>
    </xdr:from>
    <xdr:to>
      <xdr:col>14</xdr:col>
      <xdr:colOff>66406</xdr:colOff>
      <xdr:row>115</xdr:row>
      <xdr:rowOff>130332</xdr:rowOff>
    </xdr:to>
    <xdr:cxnSp macro="">
      <xdr:nvCxnSpPr>
        <xdr:cNvPr id="711" name="Conector reto 710">
          <a:extLst>
            <a:ext uri="{FF2B5EF4-FFF2-40B4-BE49-F238E27FC236}">
              <a16:creationId xmlns:a16="http://schemas.microsoft.com/office/drawing/2014/main" id="{BFE07473-FE0F-87D0-CB7D-88E15AECA11F}"/>
            </a:ext>
          </a:extLst>
        </xdr:cNvPr>
        <xdr:cNvCxnSpPr>
          <a:cxnSpLocks/>
        </xdr:cNvCxnSpPr>
      </xdr:nvCxnSpPr>
      <xdr:spPr bwMode="auto">
        <a:xfrm>
          <a:off x="9520626" y="22540059"/>
          <a:ext cx="159478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697200</xdr:colOff>
      <xdr:row>117</xdr:row>
      <xdr:rowOff>63792</xdr:rowOff>
    </xdr:from>
    <xdr:to>
      <xdr:col>12</xdr:col>
      <xdr:colOff>57179</xdr:colOff>
      <xdr:row>117</xdr:row>
      <xdr:rowOff>185189</xdr:rowOff>
    </xdr:to>
    <xdr:sp macro="" textlink="">
      <xdr:nvSpPr>
        <xdr:cNvPr id="713" name="Elipse 712">
          <a:extLst>
            <a:ext uri="{FF2B5EF4-FFF2-40B4-BE49-F238E27FC236}">
              <a16:creationId xmlns:a16="http://schemas.microsoft.com/office/drawing/2014/main" id="{E6EC0B1A-9704-6D03-9B9B-7BC723B0AD1E}"/>
            </a:ext>
          </a:extLst>
        </xdr:cNvPr>
        <xdr:cNvSpPr/>
      </xdr:nvSpPr>
      <xdr:spPr bwMode="auto">
        <a:xfrm>
          <a:off x="9460200" y="22854519"/>
          <a:ext cx="121979" cy="121397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11</xdr:col>
      <xdr:colOff>696792</xdr:colOff>
      <xdr:row>115</xdr:row>
      <xdr:rowOff>74651</xdr:rowOff>
    </xdr:from>
    <xdr:to>
      <xdr:col>12</xdr:col>
      <xdr:colOff>56771</xdr:colOff>
      <xdr:row>116</xdr:row>
      <xdr:rowOff>5548</xdr:rowOff>
    </xdr:to>
    <xdr:sp macro="" textlink="">
      <xdr:nvSpPr>
        <xdr:cNvPr id="714" name="Elipse 713">
          <a:extLst>
            <a:ext uri="{FF2B5EF4-FFF2-40B4-BE49-F238E27FC236}">
              <a16:creationId xmlns:a16="http://schemas.microsoft.com/office/drawing/2014/main" id="{9713E885-9AE5-D390-2853-7BAE53E857C1}"/>
            </a:ext>
          </a:extLst>
        </xdr:cNvPr>
        <xdr:cNvSpPr/>
      </xdr:nvSpPr>
      <xdr:spPr bwMode="auto">
        <a:xfrm>
          <a:off x="9459792" y="22484378"/>
          <a:ext cx="121979" cy="121397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13</xdr:col>
      <xdr:colOff>18880</xdr:colOff>
      <xdr:row>115</xdr:row>
      <xdr:rowOff>190011</xdr:rowOff>
    </xdr:from>
    <xdr:to>
      <xdr:col>15</xdr:col>
      <xdr:colOff>271276</xdr:colOff>
      <xdr:row>116</xdr:row>
      <xdr:rowOff>145532</xdr:rowOff>
    </xdr:to>
    <xdr:sp macro="" textlink="$BE$28">
      <xdr:nvSpPr>
        <xdr:cNvPr id="24" name="tit_fase2_1">
          <a:extLst>
            <a:ext uri="{FF2B5EF4-FFF2-40B4-BE49-F238E27FC236}">
              <a16:creationId xmlns:a16="http://schemas.microsoft.com/office/drawing/2014/main" id="{194341A2-3B50-B3A9-5439-7BB3090F955D}"/>
            </a:ext>
          </a:extLst>
        </xdr:cNvPr>
        <xdr:cNvSpPr txBox="1"/>
      </xdr:nvSpPr>
      <xdr:spPr bwMode="auto">
        <a:xfrm>
          <a:off x="10305880" y="22599738"/>
          <a:ext cx="1776396" cy="14602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56D9B5E-C736-496F-9A03-56276BFC14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6(6) mm ²  EPR/XLPE 90º</a:t>
          </a:fld>
          <a:endParaRPr sz="1000"/>
        </a:p>
      </xdr:txBody>
    </xdr:sp>
    <xdr:clientData/>
  </xdr:twoCellAnchor>
  <xdr:twoCellAnchor>
    <xdr:from>
      <xdr:col>13</xdr:col>
      <xdr:colOff>41897</xdr:colOff>
      <xdr:row>112</xdr:row>
      <xdr:rowOff>88199</xdr:rowOff>
    </xdr:from>
    <xdr:to>
      <xdr:col>15</xdr:col>
      <xdr:colOff>296257</xdr:colOff>
      <xdr:row>113</xdr:row>
      <xdr:rowOff>40519</xdr:rowOff>
    </xdr:to>
    <xdr:sp macro="" textlink="$BF$28">
      <xdr:nvSpPr>
        <xdr:cNvPr id="25" name="tit_neutro2_1">
          <a:extLst>
            <a:ext uri="{FF2B5EF4-FFF2-40B4-BE49-F238E27FC236}">
              <a16:creationId xmlns:a16="http://schemas.microsoft.com/office/drawing/2014/main" id="{D1FE8D71-0E27-47AA-97CA-74145A345455}"/>
            </a:ext>
          </a:extLst>
        </xdr:cNvPr>
        <xdr:cNvSpPr txBox="1"/>
      </xdr:nvSpPr>
      <xdr:spPr bwMode="auto">
        <a:xfrm>
          <a:off x="10328897" y="21926426"/>
          <a:ext cx="1778360" cy="14282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4F765E-905F-4CFD-9B1D-185CCF1FFF9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6(6) mm ²  EPR/XLPE 90º</a:t>
          </a:fld>
          <a:endParaRPr sz="1000"/>
        </a:p>
      </xdr:txBody>
    </xdr:sp>
    <xdr:clientData/>
  </xdr:twoCellAnchor>
  <xdr:twoCellAnchor>
    <xdr:from>
      <xdr:col>8</xdr:col>
      <xdr:colOff>504344</xdr:colOff>
      <xdr:row>98</xdr:row>
      <xdr:rowOff>79297</xdr:rowOff>
    </xdr:from>
    <xdr:to>
      <xdr:col>8</xdr:col>
      <xdr:colOff>605634</xdr:colOff>
      <xdr:row>98</xdr:row>
      <xdr:rowOff>79297</xdr:rowOff>
    </xdr:to>
    <xdr:cxnSp macro="">
      <xdr:nvCxnSpPr>
        <xdr:cNvPr id="457" name="l630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CxnSpPr>
          <a:cxnSpLocks/>
        </xdr:cNvCxnSpPr>
      </xdr:nvCxnSpPr>
      <xdr:spPr bwMode="auto">
        <a:xfrm>
          <a:off x="6704253" y="19215888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694263</xdr:colOff>
      <xdr:row>98</xdr:row>
      <xdr:rowOff>79297</xdr:rowOff>
    </xdr:from>
    <xdr:to>
      <xdr:col>9</xdr:col>
      <xdr:colOff>33553</xdr:colOff>
      <xdr:row>98</xdr:row>
      <xdr:rowOff>79297</xdr:rowOff>
    </xdr:to>
    <xdr:cxnSp macro="">
      <xdr:nvCxnSpPr>
        <xdr:cNvPr id="458" name="l63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CxnSpPr>
          <a:cxnSpLocks/>
        </xdr:cNvCxnSpPr>
      </xdr:nvCxnSpPr>
      <xdr:spPr bwMode="auto">
        <a:xfrm>
          <a:off x="6894172" y="19215888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122181</xdr:colOff>
      <xdr:row>98</xdr:row>
      <xdr:rowOff>79297</xdr:rowOff>
    </xdr:from>
    <xdr:to>
      <xdr:col>9</xdr:col>
      <xdr:colOff>223471</xdr:colOff>
      <xdr:row>98</xdr:row>
      <xdr:rowOff>79297</xdr:rowOff>
    </xdr:to>
    <xdr:cxnSp macro="">
      <xdr:nvCxnSpPr>
        <xdr:cNvPr id="459" name="l632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CxnSpPr>
          <a:cxnSpLocks/>
        </xdr:cNvCxnSpPr>
      </xdr:nvCxnSpPr>
      <xdr:spPr bwMode="auto">
        <a:xfrm>
          <a:off x="7084090" y="19215888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312097</xdr:colOff>
      <xdr:row>98</xdr:row>
      <xdr:rowOff>79297</xdr:rowOff>
    </xdr:from>
    <xdr:to>
      <xdr:col>9</xdr:col>
      <xdr:colOff>413388</xdr:colOff>
      <xdr:row>98</xdr:row>
      <xdr:rowOff>79297</xdr:rowOff>
    </xdr:to>
    <xdr:cxnSp macro="">
      <xdr:nvCxnSpPr>
        <xdr:cNvPr id="460" name="l633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CxnSpPr>
          <a:cxnSpLocks/>
        </xdr:cNvCxnSpPr>
      </xdr:nvCxnSpPr>
      <xdr:spPr bwMode="auto">
        <a:xfrm>
          <a:off x="7274006" y="19215888"/>
          <a:ext cx="10129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502017</xdr:colOff>
      <xdr:row>98</xdr:row>
      <xdr:rowOff>79297</xdr:rowOff>
    </xdr:from>
    <xdr:to>
      <xdr:col>9</xdr:col>
      <xdr:colOff>603307</xdr:colOff>
      <xdr:row>98</xdr:row>
      <xdr:rowOff>79297</xdr:rowOff>
    </xdr:to>
    <xdr:cxnSp macro="">
      <xdr:nvCxnSpPr>
        <xdr:cNvPr id="461" name="l634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CxnSpPr>
          <a:cxnSpLocks/>
        </xdr:cNvCxnSpPr>
      </xdr:nvCxnSpPr>
      <xdr:spPr bwMode="auto">
        <a:xfrm>
          <a:off x="7463926" y="19215888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691936</xdr:colOff>
      <xdr:row>98</xdr:row>
      <xdr:rowOff>79297</xdr:rowOff>
    </xdr:from>
    <xdr:to>
      <xdr:col>9</xdr:col>
      <xdr:colOff>793226</xdr:colOff>
      <xdr:row>98</xdr:row>
      <xdr:rowOff>79297</xdr:rowOff>
    </xdr:to>
    <xdr:cxnSp macro="">
      <xdr:nvCxnSpPr>
        <xdr:cNvPr id="462" name="l635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CxnSpPr>
          <a:cxnSpLocks/>
        </xdr:cNvCxnSpPr>
      </xdr:nvCxnSpPr>
      <xdr:spPr bwMode="auto">
        <a:xfrm>
          <a:off x="7653845" y="19215888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5211</xdr:colOff>
      <xdr:row>98</xdr:row>
      <xdr:rowOff>79297</xdr:rowOff>
    </xdr:from>
    <xdr:to>
      <xdr:col>10</xdr:col>
      <xdr:colOff>106501</xdr:colOff>
      <xdr:row>98</xdr:row>
      <xdr:rowOff>79297</xdr:rowOff>
    </xdr:to>
    <xdr:cxnSp macro="">
      <xdr:nvCxnSpPr>
        <xdr:cNvPr id="463" name="l636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CxnSpPr>
          <a:cxnSpLocks/>
        </xdr:cNvCxnSpPr>
      </xdr:nvCxnSpPr>
      <xdr:spPr bwMode="auto">
        <a:xfrm>
          <a:off x="7850347" y="19215888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195129</xdr:colOff>
      <xdr:row>98</xdr:row>
      <xdr:rowOff>79297</xdr:rowOff>
    </xdr:from>
    <xdr:to>
      <xdr:col>10</xdr:col>
      <xdr:colOff>296420</xdr:colOff>
      <xdr:row>98</xdr:row>
      <xdr:rowOff>79297</xdr:rowOff>
    </xdr:to>
    <xdr:cxnSp macro="">
      <xdr:nvCxnSpPr>
        <xdr:cNvPr id="464" name="l637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CxnSpPr>
          <a:cxnSpLocks/>
        </xdr:cNvCxnSpPr>
      </xdr:nvCxnSpPr>
      <xdr:spPr bwMode="auto">
        <a:xfrm>
          <a:off x="8040265" y="19215888"/>
          <a:ext cx="10129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385046</xdr:colOff>
      <xdr:row>98</xdr:row>
      <xdr:rowOff>79297</xdr:rowOff>
    </xdr:from>
    <xdr:to>
      <xdr:col>10</xdr:col>
      <xdr:colOff>486336</xdr:colOff>
      <xdr:row>98</xdr:row>
      <xdr:rowOff>79297</xdr:rowOff>
    </xdr:to>
    <xdr:cxnSp macro="">
      <xdr:nvCxnSpPr>
        <xdr:cNvPr id="465" name="l638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CxnSpPr>
          <a:cxnSpLocks/>
        </xdr:cNvCxnSpPr>
      </xdr:nvCxnSpPr>
      <xdr:spPr bwMode="auto">
        <a:xfrm>
          <a:off x="8230182" y="19215888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574964</xdr:colOff>
      <xdr:row>98</xdr:row>
      <xdr:rowOff>79297</xdr:rowOff>
    </xdr:from>
    <xdr:to>
      <xdr:col>10</xdr:col>
      <xdr:colOff>676254</xdr:colOff>
      <xdr:row>98</xdr:row>
      <xdr:rowOff>79297</xdr:rowOff>
    </xdr:to>
    <xdr:cxnSp macro="">
      <xdr:nvCxnSpPr>
        <xdr:cNvPr id="466" name="l639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CxnSpPr>
          <a:cxnSpLocks/>
        </xdr:cNvCxnSpPr>
      </xdr:nvCxnSpPr>
      <xdr:spPr bwMode="auto">
        <a:xfrm>
          <a:off x="8420100" y="19215888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764883</xdr:colOff>
      <xdr:row>98</xdr:row>
      <xdr:rowOff>79297</xdr:rowOff>
    </xdr:from>
    <xdr:to>
      <xdr:col>10</xdr:col>
      <xdr:colOff>866173</xdr:colOff>
      <xdr:row>98</xdr:row>
      <xdr:rowOff>79297</xdr:rowOff>
    </xdr:to>
    <xdr:cxnSp macro="">
      <xdr:nvCxnSpPr>
        <xdr:cNvPr id="467" name="l640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CxnSpPr>
          <a:cxnSpLocks/>
        </xdr:cNvCxnSpPr>
      </xdr:nvCxnSpPr>
      <xdr:spPr bwMode="auto">
        <a:xfrm>
          <a:off x="8610019" y="19215888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53665</xdr:colOff>
      <xdr:row>98</xdr:row>
      <xdr:rowOff>79297</xdr:rowOff>
    </xdr:from>
    <xdr:to>
      <xdr:col>11</xdr:col>
      <xdr:colOff>154955</xdr:colOff>
      <xdr:row>98</xdr:row>
      <xdr:rowOff>79297</xdr:rowOff>
    </xdr:to>
    <xdr:cxnSp macro="">
      <xdr:nvCxnSpPr>
        <xdr:cNvPr id="468" name="l64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CxnSpPr>
          <a:cxnSpLocks/>
        </xdr:cNvCxnSpPr>
      </xdr:nvCxnSpPr>
      <xdr:spPr bwMode="auto">
        <a:xfrm>
          <a:off x="8816665" y="19215888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243584</xdr:colOff>
      <xdr:row>98</xdr:row>
      <xdr:rowOff>79297</xdr:rowOff>
    </xdr:from>
    <xdr:to>
      <xdr:col>11</xdr:col>
      <xdr:colOff>344873</xdr:colOff>
      <xdr:row>98</xdr:row>
      <xdr:rowOff>79297</xdr:rowOff>
    </xdr:to>
    <xdr:cxnSp macro="">
      <xdr:nvCxnSpPr>
        <xdr:cNvPr id="469" name="l642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CxnSpPr>
          <a:cxnSpLocks/>
        </xdr:cNvCxnSpPr>
      </xdr:nvCxnSpPr>
      <xdr:spPr bwMode="auto">
        <a:xfrm>
          <a:off x="9006584" y="19215888"/>
          <a:ext cx="10128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433502</xdr:colOff>
      <xdr:row>98</xdr:row>
      <xdr:rowOff>79297</xdr:rowOff>
    </xdr:from>
    <xdr:to>
      <xdr:col>11</xdr:col>
      <xdr:colOff>534792</xdr:colOff>
      <xdr:row>98</xdr:row>
      <xdr:rowOff>79297</xdr:rowOff>
    </xdr:to>
    <xdr:cxnSp macro="">
      <xdr:nvCxnSpPr>
        <xdr:cNvPr id="470" name="l643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CxnSpPr>
          <a:cxnSpLocks/>
        </xdr:cNvCxnSpPr>
      </xdr:nvCxnSpPr>
      <xdr:spPr bwMode="auto">
        <a:xfrm>
          <a:off x="9196502" y="19215888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623419</xdr:colOff>
      <xdr:row>98</xdr:row>
      <xdr:rowOff>79297</xdr:rowOff>
    </xdr:from>
    <xdr:to>
      <xdr:col>11</xdr:col>
      <xdr:colOff>724709</xdr:colOff>
      <xdr:row>98</xdr:row>
      <xdr:rowOff>79297</xdr:rowOff>
    </xdr:to>
    <xdr:cxnSp macro="">
      <xdr:nvCxnSpPr>
        <xdr:cNvPr id="471" name="l644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CxnSpPr>
          <a:cxnSpLocks/>
        </xdr:cNvCxnSpPr>
      </xdr:nvCxnSpPr>
      <xdr:spPr bwMode="auto">
        <a:xfrm>
          <a:off x="9386419" y="19215888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51337</xdr:colOff>
      <xdr:row>98</xdr:row>
      <xdr:rowOff>79297</xdr:rowOff>
    </xdr:from>
    <xdr:to>
      <xdr:col>12</xdr:col>
      <xdr:colOff>143132</xdr:colOff>
      <xdr:row>98</xdr:row>
      <xdr:rowOff>79297</xdr:rowOff>
    </xdr:to>
    <xdr:cxnSp macro="">
      <xdr:nvCxnSpPr>
        <xdr:cNvPr id="472" name="l645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CxnSpPr>
          <a:cxnSpLocks/>
        </xdr:cNvCxnSpPr>
      </xdr:nvCxnSpPr>
      <xdr:spPr bwMode="auto">
        <a:xfrm>
          <a:off x="9576337" y="19215888"/>
          <a:ext cx="9179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241256</xdr:colOff>
      <xdr:row>98</xdr:row>
      <xdr:rowOff>79297</xdr:rowOff>
    </xdr:from>
    <xdr:to>
      <xdr:col>12</xdr:col>
      <xdr:colOff>342545</xdr:colOff>
      <xdr:row>98</xdr:row>
      <xdr:rowOff>79297</xdr:rowOff>
    </xdr:to>
    <xdr:cxnSp macro="">
      <xdr:nvCxnSpPr>
        <xdr:cNvPr id="473" name="l646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CxnSpPr>
          <a:cxnSpLocks/>
        </xdr:cNvCxnSpPr>
      </xdr:nvCxnSpPr>
      <xdr:spPr bwMode="auto">
        <a:xfrm>
          <a:off x="9766256" y="19215888"/>
          <a:ext cx="10128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431174</xdr:colOff>
      <xdr:row>98</xdr:row>
      <xdr:rowOff>79297</xdr:rowOff>
    </xdr:from>
    <xdr:to>
      <xdr:col>12</xdr:col>
      <xdr:colOff>532464</xdr:colOff>
      <xdr:row>98</xdr:row>
      <xdr:rowOff>79297</xdr:rowOff>
    </xdr:to>
    <xdr:cxnSp macro="">
      <xdr:nvCxnSpPr>
        <xdr:cNvPr id="474" name="l647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CxnSpPr>
          <a:cxnSpLocks/>
        </xdr:cNvCxnSpPr>
      </xdr:nvCxnSpPr>
      <xdr:spPr bwMode="auto">
        <a:xfrm>
          <a:off x="9956174" y="19215888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621093</xdr:colOff>
      <xdr:row>98</xdr:row>
      <xdr:rowOff>79297</xdr:rowOff>
    </xdr:from>
    <xdr:to>
      <xdr:col>12</xdr:col>
      <xdr:colOff>712888</xdr:colOff>
      <xdr:row>98</xdr:row>
      <xdr:rowOff>79297</xdr:rowOff>
    </xdr:to>
    <xdr:cxnSp macro="">
      <xdr:nvCxnSpPr>
        <xdr:cNvPr id="475" name="l648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CxnSpPr>
          <a:cxnSpLocks/>
        </xdr:cNvCxnSpPr>
      </xdr:nvCxnSpPr>
      <xdr:spPr bwMode="auto">
        <a:xfrm>
          <a:off x="10146093" y="19215888"/>
          <a:ext cx="9179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49011</xdr:colOff>
      <xdr:row>98</xdr:row>
      <xdr:rowOff>79297</xdr:rowOff>
    </xdr:from>
    <xdr:to>
      <xdr:col>13</xdr:col>
      <xdr:colOff>149742</xdr:colOff>
      <xdr:row>98</xdr:row>
      <xdr:rowOff>79297</xdr:rowOff>
    </xdr:to>
    <xdr:cxnSp macro="">
      <xdr:nvCxnSpPr>
        <xdr:cNvPr id="476" name="l649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CxnSpPr>
          <a:cxnSpLocks/>
        </xdr:cNvCxnSpPr>
      </xdr:nvCxnSpPr>
      <xdr:spPr bwMode="auto">
        <a:xfrm>
          <a:off x="10336011" y="19215888"/>
          <a:ext cx="10073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238372</xdr:colOff>
      <xdr:row>98</xdr:row>
      <xdr:rowOff>79297</xdr:rowOff>
    </xdr:from>
    <xdr:to>
      <xdr:col>13</xdr:col>
      <xdr:colOff>323363</xdr:colOff>
      <xdr:row>98</xdr:row>
      <xdr:rowOff>79297</xdr:rowOff>
    </xdr:to>
    <xdr:cxnSp macro="">
      <xdr:nvCxnSpPr>
        <xdr:cNvPr id="477" name="l650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CxnSpPr>
          <a:cxnSpLocks/>
        </xdr:cNvCxnSpPr>
      </xdr:nvCxnSpPr>
      <xdr:spPr bwMode="auto">
        <a:xfrm>
          <a:off x="10525372" y="19215888"/>
          <a:ext cx="8499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411992</xdr:colOff>
      <xdr:row>98</xdr:row>
      <xdr:rowOff>79297</xdr:rowOff>
    </xdr:from>
    <xdr:to>
      <xdr:col>13</xdr:col>
      <xdr:colOff>513283</xdr:colOff>
      <xdr:row>98</xdr:row>
      <xdr:rowOff>79297</xdr:rowOff>
    </xdr:to>
    <xdr:cxnSp macro="">
      <xdr:nvCxnSpPr>
        <xdr:cNvPr id="478" name="l65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CxnSpPr>
          <a:cxnSpLocks/>
        </xdr:cNvCxnSpPr>
      </xdr:nvCxnSpPr>
      <xdr:spPr bwMode="auto">
        <a:xfrm>
          <a:off x="10698992" y="19215888"/>
          <a:ext cx="10129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601909</xdr:colOff>
      <xdr:row>98</xdr:row>
      <xdr:rowOff>79297</xdr:rowOff>
    </xdr:from>
    <xdr:to>
      <xdr:col>13</xdr:col>
      <xdr:colOff>703199</xdr:colOff>
      <xdr:row>98</xdr:row>
      <xdr:rowOff>79297</xdr:rowOff>
    </xdr:to>
    <xdr:cxnSp macro="">
      <xdr:nvCxnSpPr>
        <xdr:cNvPr id="479" name="l652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CxnSpPr>
          <a:cxnSpLocks/>
        </xdr:cNvCxnSpPr>
      </xdr:nvCxnSpPr>
      <xdr:spPr bwMode="auto">
        <a:xfrm>
          <a:off x="10888909" y="19215888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29827</xdr:colOff>
      <xdr:row>98</xdr:row>
      <xdr:rowOff>79297</xdr:rowOff>
    </xdr:from>
    <xdr:to>
      <xdr:col>14</xdr:col>
      <xdr:colOff>131117</xdr:colOff>
      <xdr:row>98</xdr:row>
      <xdr:rowOff>79297</xdr:rowOff>
    </xdr:to>
    <xdr:cxnSp macro="">
      <xdr:nvCxnSpPr>
        <xdr:cNvPr id="480" name="l653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CxnSpPr>
          <a:cxnSpLocks/>
        </xdr:cNvCxnSpPr>
      </xdr:nvCxnSpPr>
      <xdr:spPr bwMode="auto">
        <a:xfrm>
          <a:off x="11078827" y="19215888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224213</xdr:colOff>
      <xdr:row>98</xdr:row>
      <xdr:rowOff>79297</xdr:rowOff>
    </xdr:from>
    <xdr:to>
      <xdr:col>14</xdr:col>
      <xdr:colOff>325502</xdr:colOff>
      <xdr:row>98</xdr:row>
      <xdr:rowOff>79297</xdr:rowOff>
    </xdr:to>
    <xdr:cxnSp macro="">
      <xdr:nvCxnSpPr>
        <xdr:cNvPr id="481" name="l654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CxnSpPr>
          <a:cxnSpLocks/>
        </xdr:cNvCxnSpPr>
      </xdr:nvCxnSpPr>
      <xdr:spPr bwMode="auto">
        <a:xfrm>
          <a:off x="11273213" y="19215888"/>
          <a:ext cx="10128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414131</xdr:colOff>
      <xdr:row>98</xdr:row>
      <xdr:rowOff>79297</xdr:rowOff>
    </xdr:from>
    <xdr:to>
      <xdr:col>14</xdr:col>
      <xdr:colOff>515421</xdr:colOff>
      <xdr:row>98</xdr:row>
      <xdr:rowOff>79297</xdr:rowOff>
    </xdr:to>
    <xdr:cxnSp macro="">
      <xdr:nvCxnSpPr>
        <xdr:cNvPr id="482" name="l655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CxnSpPr>
          <a:cxnSpLocks/>
        </xdr:cNvCxnSpPr>
      </xdr:nvCxnSpPr>
      <xdr:spPr bwMode="auto">
        <a:xfrm>
          <a:off x="11463131" y="19215888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119</xdr:row>
      <xdr:rowOff>6942</xdr:rowOff>
    </xdr:from>
    <xdr:to>
      <xdr:col>8</xdr:col>
      <xdr:colOff>605634</xdr:colOff>
      <xdr:row>119</xdr:row>
      <xdr:rowOff>6942</xdr:rowOff>
    </xdr:to>
    <xdr:cxnSp macro="">
      <xdr:nvCxnSpPr>
        <xdr:cNvPr id="484" name="l66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CxnSpPr>
          <a:cxnSpLocks/>
        </xdr:cNvCxnSpPr>
      </xdr:nvCxnSpPr>
      <xdr:spPr bwMode="auto">
        <a:xfrm>
          <a:off x="6704253" y="23178669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694263</xdr:colOff>
      <xdr:row>119</xdr:row>
      <xdr:rowOff>6942</xdr:rowOff>
    </xdr:from>
    <xdr:to>
      <xdr:col>9</xdr:col>
      <xdr:colOff>33553</xdr:colOff>
      <xdr:row>119</xdr:row>
      <xdr:rowOff>6942</xdr:rowOff>
    </xdr:to>
    <xdr:cxnSp macro="">
      <xdr:nvCxnSpPr>
        <xdr:cNvPr id="485" name="l662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CxnSpPr>
          <a:cxnSpLocks/>
        </xdr:cNvCxnSpPr>
      </xdr:nvCxnSpPr>
      <xdr:spPr bwMode="auto">
        <a:xfrm>
          <a:off x="6894172" y="23178669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122181</xdr:colOff>
      <xdr:row>119</xdr:row>
      <xdr:rowOff>6942</xdr:rowOff>
    </xdr:from>
    <xdr:to>
      <xdr:col>9</xdr:col>
      <xdr:colOff>223471</xdr:colOff>
      <xdr:row>119</xdr:row>
      <xdr:rowOff>6942</xdr:rowOff>
    </xdr:to>
    <xdr:cxnSp macro="">
      <xdr:nvCxnSpPr>
        <xdr:cNvPr id="486" name="l663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CxnSpPr>
          <a:cxnSpLocks/>
        </xdr:cNvCxnSpPr>
      </xdr:nvCxnSpPr>
      <xdr:spPr bwMode="auto">
        <a:xfrm>
          <a:off x="7084090" y="23178669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312097</xdr:colOff>
      <xdr:row>119</xdr:row>
      <xdr:rowOff>6942</xdr:rowOff>
    </xdr:from>
    <xdr:to>
      <xdr:col>9</xdr:col>
      <xdr:colOff>413388</xdr:colOff>
      <xdr:row>119</xdr:row>
      <xdr:rowOff>6942</xdr:rowOff>
    </xdr:to>
    <xdr:cxnSp macro="">
      <xdr:nvCxnSpPr>
        <xdr:cNvPr id="487" name="l664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CxnSpPr>
          <a:cxnSpLocks/>
        </xdr:cNvCxnSpPr>
      </xdr:nvCxnSpPr>
      <xdr:spPr bwMode="auto">
        <a:xfrm>
          <a:off x="7274006" y="23178669"/>
          <a:ext cx="10129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502017</xdr:colOff>
      <xdr:row>119</xdr:row>
      <xdr:rowOff>6942</xdr:rowOff>
    </xdr:from>
    <xdr:to>
      <xdr:col>9</xdr:col>
      <xdr:colOff>603307</xdr:colOff>
      <xdr:row>119</xdr:row>
      <xdr:rowOff>6942</xdr:rowOff>
    </xdr:to>
    <xdr:cxnSp macro="">
      <xdr:nvCxnSpPr>
        <xdr:cNvPr id="488" name="l665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CxnSpPr>
          <a:cxnSpLocks/>
        </xdr:cNvCxnSpPr>
      </xdr:nvCxnSpPr>
      <xdr:spPr bwMode="auto">
        <a:xfrm>
          <a:off x="7463926" y="23178669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691936</xdr:colOff>
      <xdr:row>119</xdr:row>
      <xdr:rowOff>6942</xdr:rowOff>
    </xdr:from>
    <xdr:to>
      <xdr:col>9</xdr:col>
      <xdr:colOff>793226</xdr:colOff>
      <xdr:row>119</xdr:row>
      <xdr:rowOff>6942</xdr:rowOff>
    </xdr:to>
    <xdr:cxnSp macro="">
      <xdr:nvCxnSpPr>
        <xdr:cNvPr id="489" name="l666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CxnSpPr>
          <a:cxnSpLocks/>
        </xdr:cNvCxnSpPr>
      </xdr:nvCxnSpPr>
      <xdr:spPr bwMode="auto">
        <a:xfrm>
          <a:off x="7653845" y="23178669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5211</xdr:colOff>
      <xdr:row>119</xdr:row>
      <xdr:rowOff>6942</xdr:rowOff>
    </xdr:from>
    <xdr:to>
      <xdr:col>10</xdr:col>
      <xdr:colOff>106501</xdr:colOff>
      <xdr:row>119</xdr:row>
      <xdr:rowOff>6942</xdr:rowOff>
    </xdr:to>
    <xdr:cxnSp macro="">
      <xdr:nvCxnSpPr>
        <xdr:cNvPr id="490" name="l667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CxnSpPr>
          <a:cxnSpLocks/>
        </xdr:cNvCxnSpPr>
      </xdr:nvCxnSpPr>
      <xdr:spPr bwMode="auto">
        <a:xfrm>
          <a:off x="7850347" y="23178669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195129</xdr:colOff>
      <xdr:row>119</xdr:row>
      <xdr:rowOff>6942</xdr:rowOff>
    </xdr:from>
    <xdr:to>
      <xdr:col>10</xdr:col>
      <xdr:colOff>296420</xdr:colOff>
      <xdr:row>119</xdr:row>
      <xdr:rowOff>6942</xdr:rowOff>
    </xdr:to>
    <xdr:cxnSp macro="">
      <xdr:nvCxnSpPr>
        <xdr:cNvPr id="491" name="l668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CxnSpPr>
          <a:cxnSpLocks/>
        </xdr:cNvCxnSpPr>
      </xdr:nvCxnSpPr>
      <xdr:spPr bwMode="auto">
        <a:xfrm>
          <a:off x="8040265" y="23178669"/>
          <a:ext cx="10129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385046</xdr:colOff>
      <xdr:row>119</xdr:row>
      <xdr:rowOff>6942</xdr:rowOff>
    </xdr:from>
    <xdr:to>
      <xdr:col>10</xdr:col>
      <xdr:colOff>486336</xdr:colOff>
      <xdr:row>119</xdr:row>
      <xdr:rowOff>6942</xdr:rowOff>
    </xdr:to>
    <xdr:cxnSp macro="">
      <xdr:nvCxnSpPr>
        <xdr:cNvPr id="492" name="l669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CxnSpPr>
          <a:cxnSpLocks/>
        </xdr:cNvCxnSpPr>
      </xdr:nvCxnSpPr>
      <xdr:spPr bwMode="auto">
        <a:xfrm>
          <a:off x="8230182" y="23178669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574964</xdr:colOff>
      <xdr:row>119</xdr:row>
      <xdr:rowOff>6942</xdr:rowOff>
    </xdr:from>
    <xdr:to>
      <xdr:col>10</xdr:col>
      <xdr:colOff>676254</xdr:colOff>
      <xdr:row>119</xdr:row>
      <xdr:rowOff>6942</xdr:rowOff>
    </xdr:to>
    <xdr:cxnSp macro="">
      <xdr:nvCxnSpPr>
        <xdr:cNvPr id="493" name="l670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CxnSpPr>
          <a:cxnSpLocks/>
        </xdr:cNvCxnSpPr>
      </xdr:nvCxnSpPr>
      <xdr:spPr bwMode="auto">
        <a:xfrm>
          <a:off x="8420100" y="23178669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764883</xdr:colOff>
      <xdr:row>119</xdr:row>
      <xdr:rowOff>6942</xdr:rowOff>
    </xdr:from>
    <xdr:to>
      <xdr:col>10</xdr:col>
      <xdr:colOff>866173</xdr:colOff>
      <xdr:row>119</xdr:row>
      <xdr:rowOff>6942</xdr:rowOff>
    </xdr:to>
    <xdr:cxnSp macro="">
      <xdr:nvCxnSpPr>
        <xdr:cNvPr id="494" name="l67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CxnSpPr>
          <a:cxnSpLocks/>
        </xdr:cNvCxnSpPr>
      </xdr:nvCxnSpPr>
      <xdr:spPr bwMode="auto">
        <a:xfrm>
          <a:off x="8610019" y="23178669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53665</xdr:colOff>
      <xdr:row>119</xdr:row>
      <xdr:rowOff>6942</xdr:rowOff>
    </xdr:from>
    <xdr:to>
      <xdr:col>11</xdr:col>
      <xdr:colOff>154955</xdr:colOff>
      <xdr:row>119</xdr:row>
      <xdr:rowOff>6942</xdr:rowOff>
    </xdr:to>
    <xdr:cxnSp macro="">
      <xdr:nvCxnSpPr>
        <xdr:cNvPr id="495" name="l672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CxnSpPr>
          <a:cxnSpLocks/>
        </xdr:cNvCxnSpPr>
      </xdr:nvCxnSpPr>
      <xdr:spPr bwMode="auto">
        <a:xfrm>
          <a:off x="8816665" y="23178669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243584</xdr:colOff>
      <xdr:row>119</xdr:row>
      <xdr:rowOff>6942</xdr:rowOff>
    </xdr:from>
    <xdr:to>
      <xdr:col>11</xdr:col>
      <xdr:colOff>344873</xdr:colOff>
      <xdr:row>119</xdr:row>
      <xdr:rowOff>6942</xdr:rowOff>
    </xdr:to>
    <xdr:cxnSp macro="">
      <xdr:nvCxnSpPr>
        <xdr:cNvPr id="496" name="l673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CxnSpPr>
          <a:cxnSpLocks/>
        </xdr:cNvCxnSpPr>
      </xdr:nvCxnSpPr>
      <xdr:spPr bwMode="auto">
        <a:xfrm>
          <a:off x="9006584" y="23178669"/>
          <a:ext cx="10128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433502</xdr:colOff>
      <xdr:row>119</xdr:row>
      <xdr:rowOff>6942</xdr:rowOff>
    </xdr:from>
    <xdr:to>
      <xdr:col>11</xdr:col>
      <xdr:colOff>534792</xdr:colOff>
      <xdr:row>119</xdr:row>
      <xdr:rowOff>6942</xdr:rowOff>
    </xdr:to>
    <xdr:cxnSp macro="">
      <xdr:nvCxnSpPr>
        <xdr:cNvPr id="497" name="l674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CxnSpPr>
          <a:cxnSpLocks/>
        </xdr:cNvCxnSpPr>
      </xdr:nvCxnSpPr>
      <xdr:spPr bwMode="auto">
        <a:xfrm>
          <a:off x="9196502" y="23178669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623419</xdr:colOff>
      <xdr:row>119</xdr:row>
      <xdr:rowOff>6942</xdr:rowOff>
    </xdr:from>
    <xdr:to>
      <xdr:col>11</xdr:col>
      <xdr:colOff>724709</xdr:colOff>
      <xdr:row>119</xdr:row>
      <xdr:rowOff>6942</xdr:rowOff>
    </xdr:to>
    <xdr:cxnSp macro="">
      <xdr:nvCxnSpPr>
        <xdr:cNvPr id="498" name="l675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CxnSpPr>
          <a:cxnSpLocks/>
        </xdr:cNvCxnSpPr>
      </xdr:nvCxnSpPr>
      <xdr:spPr bwMode="auto">
        <a:xfrm>
          <a:off x="9386419" y="23178669"/>
          <a:ext cx="10129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98</xdr:row>
      <xdr:rowOff>79297</xdr:rowOff>
    </xdr:from>
    <xdr:to>
      <xdr:col>8</xdr:col>
      <xdr:colOff>504344</xdr:colOff>
      <xdr:row>98</xdr:row>
      <xdr:rowOff>180134</xdr:rowOff>
    </xdr:to>
    <xdr:cxnSp macro="">
      <xdr:nvCxnSpPr>
        <xdr:cNvPr id="511" name="l697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CxnSpPr>
          <a:cxnSpLocks/>
        </xdr:cNvCxnSpPr>
      </xdr:nvCxnSpPr>
      <xdr:spPr bwMode="auto">
        <a:xfrm>
          <a:off x="6704253" y="19215888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99</xdr:row>
      <xdr:rowOff>77867</xdr:rowOff>
    </xdr:from>
    <xdr:to>
      <xdr:col>8</xdr:col>
      <xdr:colOff>504344</xdr:colOff>
      <xdr:row>99</xdr:row>
      <xdr:rowOff>178704</xdr:rowOff>
    </xdr:to>
    <xdr:cxnSp macro="">
      <xdr:nvCxnSpPr>
        <xdr:cNvPr id="512" name="l698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CxnSpPr>
          <a:cxnSpLocks/>
        </xdr:cNvCxnSpPr>
      </xdr:nvCxnSpPr>
      <xdr:spPr bwMode="auto">
        <a:xfrm>
          <a:off x="6704253" y="19404958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100</xdr:row>
      <xdr:rowOff>76712</xdr:rowOff>
    </xdr:from>
    <xdr:to>
      <xdr:col>8</xdr:col>
      <xdr:colOff>504344</xdr:colOff>
      <xdr:row>100</xdr:row>
      <xdr:rowOff>177549</xdr:rowOff>
    </xdr:to>
    <xdr:cxnSp macro="">
      <xdr:nvCxnSpPr>
        <xdr:cNvPr id="513" name="l699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CxnSpPr>
          <a:cxnSpLocks/>
        </xdr:cNvCxnSpPr>
      </xdr:nvCxnSpPr>
      <xdr:spPr bwMode="auto">
        <a:xfrm>
          <a:off x="6704253" y="19594303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101</xdr:row>
      <xdr:rowOff>75281</xdr:rowOff>
    </xdr:from>
    <xdr:to>
      <xdr:col>8</xdr:col>
      <xdr:colOff>504344</xdr:colOff>
      <xdr:row>101</xdr:row>
      <xdr:rowOff>176118</xdr:rowOff>
    </xdr:to>
    <xdr:cxnSp macro="">
      <xdr:nvCxnSpPr>
        <xdr:cNvPr id="514" name="l700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CxnSpPr>
          <a:cxnSpLocks/>
        </xdr:cNvCxnSpPr>
      </xdr:nvCxnSpPr>
      <xdr:spPr bwMode="auto">
        <a:xfrm>
          <a:off x="6704253" y="19783372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102</xdr:row>
      <xdr:rowOff>73849</xdr:rowOff>
    </xdr:from>
    <xdr:to>
      <xdr:col>8</xdr:col>
      <xdr:colOff>504344</xdr:colOff>
      <xdr:row>102</xdr:row>
      <xdr:rowOff>174686</xdr:rowOff>
    </xdr:to>
    <xdr:cxnSp macro="">
      <xdr:nvCxnSpPr>
        <xdr:cNvPr id="515" name="l701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CxnSpPr>
          <a:cxnSpLocks/>
        </xdr:cNvCxnSpPr>
      </xdr:nvCxnSpPr>
      <xdr:spPr bwMode="auto">
        <a:xfrm>
          <a:off x="6704253" y="19972440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103</xdr:row>
      <xdr:rowOff>76984</xdr:rowOff>
    </xdr:from>
    <xdr:to>
      <xdr:col>8</xdr:col>
      <xdr:colOff>504344</xdr:colOff>
      <xdr:row>104</xdr:row>
      <xdr:rowOff>8678</xdr:rowOff>
    </xdr:to>
    <xdr:cxnSp macro="">
      <xdr:nvCxnSpPr>
        <xdr:cNvPr id="516" name="l702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CxnSpPr>
          <a:cxnSpLocks/>
        </xdr:cNvCxnSpPr>
      </xdr:nvCxnSpPr>
      <xdr:spPr bwMode="auto">
        <a:xfrm>
          <a:off x="6704253" y="20166075"/>
          <a:ext cx="0" cy="12219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104</xdr:row>
      <xdr:rowOff>96909</xdr:rowOff>
    </xdr:from>
    <xdr:to>
      <xdr:col>8</xdr:col>
      <xdr:colOff>504344</xdr:colOff>
      <xdr:row>104</xdr:row>
      <xdr:rowOff>221098</xdr:rowOff>
    </xdr:to>
    <xdr:cxnSp macro="">
      <xdr:nvCxnSpPr>
        <xdr:cNvPr id="517" name="l703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CxnSpPr>
          <a:cxnSpLocks/>
        </xdr:cNvCxnSpPr>
      </xdr:nvCxnSpPr>
      <xdr:spPr bwMode="auto">
        <a:xfrm>
          <a:off x="6704253" y="20376500"/>
          <a:ext cx="0" cy="124189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105</xdr:row>
      <xdr:rowOff>82204</xdr:rowOff>
    </xdr:from>
    <xdr:to>
      <xdr:col>8</xdr:col>
      <xdr:colOff>504344</xdr:colOff>
      <xdr:row>105</xdr:row>
      <xdr:rowOff>184767</xdr:rowOff>
    </xdr:to>
    <xdr:cxnSp macro="">
      <xdr:nvCxnSpPr>
        <xdr:cNvPr id="518" name="l704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CxnSpPr>
          <a:cxnSpLocks/>
        </xdr:cNvCxnSpPr>
      </xdr:nvCxnSpPr>
      <xdr:spPr bwMode="auto">
        <a:xfrm>
          <a:off x="6704253" y="20586931"/>
          <a:ext cx="0" cy="102563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106</xdr:row>
      <xdr:rowOff>82500</xdr:rowOff>
    </xdr:from>
    <xdr:to>
      <xdr:col>8</xdr:col>
      <xdr:colOff>504344</xdr:colOff>
      <xdr:row>106</xdr:row>
      <xdr:rowOff>183337</xdr:rowOff>
    </xdr:to>
    <xdr:cxnSp macro="">
      <xdr:nvCxnSpPr>
        <xdr:cNvPr id="519" name="l705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CxnSpPr>
          <a:cxnSpLocks/>
        </xdr:cNvCxnSpPr>
      </xdr:nvCxnSpPr>
      <xdr:spPr bwMode="auto">
        <a:xfrm>
          <a:off x="6704253" y="20777727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107</xdr:row>
      <xdr:rowOff>81067</xdr:rowOff>
    </xdr:from>
    <xdr:to>
      <xdr:col>8</xdr:col>
      <xdr:colOff>504344</xdr:colOff>
      <xdr:row>107</xdr:row>
      <xdr:rowOff>181904</xdr:rowOff>
    </xdr:to>
    <xdr:cxnSp macro="">
      <xdr:nvCxnSpPr>
        <xdr:cNvPr id="520" name="l706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CxnSpPr>
          <a:cxnSpLocks/>
        </xdr:cNvCxnSpPr>
      </xdr:nvCxnSpPr>
      <xdr:spPr bwMode="auto">
        <a:xfrm>
          <a:off x="6704253" y="20966794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108</xdr:row>
      <xdr:rowOff>64668</xdr:rowOff>
    </xdr:from>
    <xdr:to>
      <xdr:col>8</xdr:col>
      <xdr:colOff>504344</xdr:colOff>
      <xdr:row>108</xdr:row>
      <xdr:rowOff>165505</xdr:rowOff>
    </xdr:to>
    <xdr:cxnSp macro="">
      <xdr:nvCxnSpPr>
        <xdr:cNvPr id="521" name="l707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CxnSpPr>
          <a:cxnSpLocks/>
        </xdr:cNvCxnSpPr>
      </xdr:nvCxnSpPr>
      <xdr:spPr bwMode="auto">
        <a:xfrm>
          <a:off x="6704253" y="21140895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109</xdr:row>
      <xdr:rowOff>63238</xdr:rowOff>
    </xdr:from>
    <xdr:to>
      <xdr:col>8</xdr:col>
      <xdr:colOff>504344</xdr:colOff>
      <xdr:row>109</xdr:row>
      <xdr:rowOff>164075</xdr:rowOff>
    </xdr:to>
    <xdr:cxnSp macro="">
      <xdr:nvCxnSpPr>
        <xdr:cNvPr id="522" name="l708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CxnSpPr>
          <a:cxnSpLocks/>
        </xdr:cNvCxnSpPr>
      </xdr:nvCxnSpPr>
      <xdr:spPr bwMode="auto">
        <a:xfrm>
          <a:off x="6704253" y="21329965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110</xdr:row>
      <xdr:rowOff>61806</xdr:rowOff>
    </xdr:from>
    <xdr:to>
      <xdr:col>8</xdr:col>
      <xdr:colOff>504344</xdr:colOff>
      <xdr:row>110</xdr:row>
      <xdr:rowOff>162643</xdr:rowOff>
    </xdr:to>
    <xdr:cxnSp macro="">
      <xdr:nvCxnSpPr>
        <xdr:cNvPr id="523" name="l709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CxnSpPr>
          <a:cxnSpLocks/>
        </xdr:cNvCxnSpPr>
      </xdr:nvCxnSpPr>
      <xdr:spPr bwMode="auto">
        <a:xfrm>
          <a:off x="6704253" y="21519033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111</xdr:row>
      <xdr:rowOff>60375</xdr:rowOff>
    </xdr:from>
    <xdr:to>
      <xdr:col>8</xdr:col>
      <xdr:colOff>504344</xdr:colOff>
      <xdr:row>111</xdr:row>
      <xdr:rowOff>161212</xdr:rowOff>
    </xdr:to>
    <xdr:cxnSp macro="">
      <xdr:nvCxnSpPr>
        <xdr:cNvPr id="524" name="l710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CxnSpPr>
          <a:cxnSpLocks/>
        </xdr:cNvCxnSpPr>
      </xdr:nvCxnSpPr>
      <xdr:spPr bwMode="auto">
        <a:xfrm>
          <a:off x="6704253" y="21708102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112</xdr:row>
      <xdr:rowOff>58945</xdr:rowOff>
    </xdr:from>
    <xdr:to>
      <xdr:col>8</xdr:col>
      <xdr:colOff>504344</xdr:colOff>
      <xdr:row>112</xdr:row>
      <xdr:rowOff>159782</xdr:rowOff>
    </xdr:to>
    <xdr:cxnSp macro="">
      <xdr:nvCxnSpPr>
        <xdr:cNvPr id="525" name="l711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CxnSpPr>
          <a:cxnSpLocks/>
        </xdr:cNvCxnSpPr>
      </xdr:nvCxnSpPr>
      <xdr:spPr bwMode="auto">
        <a:xfrm>
          <a:off x="6704253" y="21897172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113</xdr:row>
      <xdr:rowOff>57512</xdr:rowOff>
    </xdr:from>
    <xdr:to>
      <xdr:col>8</xdr:col>
      <xdr:colOff>504344</xdr:colOff>
      <xdr:row>113</xdr:row>
      <xdr:rowOff>158349</xdr:rowOff>
    </xdr:to>
    <xdr:cxnSp macro="">
      <xdr:nvCxnSpPr>
        <xdr:cNvPr id="526" name="l712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CxnSpPr>
          <a:cxnSpLocks/>
        </xdr:cNvCxnSpPr>
      </xdr:nvCxnSpPr>
      <xdr:spPr bwMode="auto">
        <a:xfrm>
          <a:off x="6704253" y="22086239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504344</xdr:colOff>
      <xdr:row>114</xdr:row>
      <xdr:rowOff>56081</xdr:rowOff>
    </xdr:from>
    <xdr:to>
      <xdr:col>8</xdr:col>
      <xdr:colOff>504344</xdr:colOff>
      <xdr:row>114</xdr:row>
      <xdr:rowOff>156918</xdr:rowOff>
    </xdr:to>
    <xdr:cxnSp macro="">
      <xdr:nvCxnSpPr>
        <xdr:cNvPr id="527" name="l713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CxnSpPr>
          <a:cxnSpLocks/>
        </xdr:cNvCxnSpPr>
      </xdr:nvCxnSpPr>
      <xdr:spPr bwMode="auto">
        <a:xfrm>
          <a:off x="6704253" y="22275308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324063</xdr:colOff>
      <xdr:row>98</xdr:row>
      <xdr:rowOff>79297</xdr:rowOff>
    </xdr:from>
    <xdr:to>
      <xdr:col>15</xdr:col>
      <xdr:colOff>324063</xdr:colOff>
      <xdr:row>98</xdr:row>
      <xdr:rowOff>180134</xdr:rowOff>
    </xdr:to>
    <xdr:cxnSp macro="">
      <xdr:nvCxnSpPr>
        <xdr:cNvPr id="529" name="l717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CxnSpPr>
          <a:cxnSpLocks/>
        </xdr:cNvCxnSpPr>
      </xdr:nvCxnSpPr>
      <xdr:spPr bwMode="auto">
        <a:xfrm>
          <a:off x="12135063" y="19215888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324063</xdr:colOff>
      <xdr:row>99</xdr:row>
      <xdr:rowOff>77867</xdr:rowOff>
    </xdr:from>
    <xdr:to>
      <xdr:col>15</xdr:col>
      <xdr:colOff>324063</xdr:colOff>
      <xdr:row>99</xdr:row>
      <xdr:rowOff>178704</xdr:rowOff>
    </xdr:to>
    <xdr:cxnSp macro="">
      <xdr:nvCxnSpPr>
        <xdr:cNvPr id="530" name="l718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CxnSpPr>
          <a:cxnSpLocks/>
        </xdr:cNvCxnSpPr>
      </xdr:nvCxnSpPr>
      <xdr:spPr bwMode="auto">
        <a:xfrm>
          <a:off x="12135063" y="19404958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324063</xdr:colOff>
      <xdr:row>100</xdr:row>
      <xdr:rowOff>76712</xdr:rowOff>
    </xdr:from>
    <xdr:to>
      <xdr:col>15</xdr:col>
      <xdr:colOff>324063</xdr:colOff>
      <xdr:row>100</xdr:row>
      <xdr:rowOff>177549</xdr:rowOff>
    </xdr:to>
    <xdr:cxnSp macro="">
      <xdr:nvCxnSpPr>
        <xdr:cNvPr id="531" name="l719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CxnSpPr>
          <a:cxnSpLocks/>
        </xdr:cNvCxnSpPr>
      </xdr:nvCxnSpPr>
      <xdr:spPr bwMode="auto">
        <a:xfrm>
          <a:off x="12135063" y="19594303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324063</xdr:colOff>
      <xdr:row>104</xdr:row>
      <xdr:rowOff>96909</xdr:rowOff>
    </xdr:from>
    <xdr:to>
      <xdr:col>15</xdr:col>
      <xdr:colOff>324063</xdr:colOff>
      <xdr:row>104</xdr:row>
      <xdr:rowOff>221098</xdr:rowOff>
    </xdr:to>
    <xdr:cxnSp macro="">
      <xdr:nvCxnSpPr>
        <xdr:cNvPr id="535" name="l723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CxnSpPr>
          <a:cxnSpLocks/>
        </xdr:cNvCxnSpPr>
      </xdr:nvCxnSpPr>
      <xdr:spPr bwMode="auto">
        <a:xfrm>
          <a:off x="12135063" y="20376500"/>
          <a:ext cx="0" cy="124189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324063</xdr:colOff>
      <xdr:row>105</xdr:row>
      <xdr:rowOff>82204</xdr:rowOff>
    </xdr:from>
    <xdr:to>
      <xdr:col>15</xdr:col>
      <xdr:colOff>324063</xdr:colOff>
      <xdr:row>105</xdr:row>
      <xdr:rowOff>184767</xdr:rowOff>
    </xdr:to>
    <xdr:cxnSp macro="">
      <xdr:nvCxnSpPr>
        <xdr:cNvPr id="536" name="l724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CxnSpPr>
          <a:cxnSpLocks/>
        </xdr:cNvCxnSpPr>
      </xdr:nvCxnSpPr>
      <xdr:spPr bwMode="auto">
        <a:xfrm>
          <a:off x="12135063" y="20586931"/>
          <a:ext cx="0" cy="102563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324063</xdr:colOff>
      <xdr:row>106</xdr:row>
      <xdr:rowOff>82500</xdr:rowOff>
    </xdr:from>
    <xdr:to>
      <xdr:col>15</xdr:col>
      <xdr:colOff>324063</xdr:colOff>
      <xdr:row>106</xdr:row>
      <xdr:rowOff>183337</xdr:rowOff>
    </xdr:to>
    <xdr:cxnSp macro="">
      <xdr:nvCxnSpPr>
        <xdr:cNvPr id="537" name="l725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CxnSpPr>
          <a:cxnSpLocks/>
        </xdr:cNvCxnSpPr>
      </xdr:nvCxnSpPr>
      <xdr:spPr bwMode="auto">
        <a:xfrm>
          <a:off x="12135063" y="20777727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324063</xdr:colOff>
      <xdr:row>107</xdr:row>
      <xdr:rowOff>81067</xdr:rowOff>
    </xdr:from>
    <xdr:to>
      <xdr:col>15</xdr:col>
      <xdr:colOff>324063</xdr:colOff>
      <xdr:row>107</xdr:row>
      <xdr:rowOff>181904</xdr:rowOff>
    </xdr:to>
    <xdr:cxnSp macro="">
      <xdr:nvCxnSpPr>
        <xdr:cNvPr id="538" name="l726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CxnSpPr>
          <a:cxnSpLocks/>
        </xdr:cNvCxnSpPr>
      </xdr:nvCxnSpPr>
      <xdr:spPr bwMode="auto">
        <a:xfrm>
          <a:off x="12135063" y="20966794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324063</xdr:colOff>
      <xdr:row>108</xdr:row>
      <xdr:rowOff>64668</xdr:rowOff>
    </xdr:from>
    <xdr:to>
      <xdr:col>15</xdr:col>
      <xdr:colOff>324063</xdr:colOff>
      <xdr:row>108</xdr:row>
      <xdr:rowOff>165505</xdr:rowOff>
    </xdr:to>
    <xdr:cxnSp macro="">
      <xdr:nvCxnSpPr>
        <xdr:cNvPr id="539" name="l727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CxnSpPr>
          <a:cxnSpLocks/>
        </xdr:cNvCxnSpPr>
      </xdr:nvCxnSpPr>
      <xdr:spPr bwMode="auto">
        <a:xfrm>
          <a:off x="12135063" y="21140895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324063</xdr:colOff>
      <xdr:row>109</xdr:row>
      <xdr:rowOff>63238</xdr:rowOff>
    </xdr:from>
    <xdr:to>
      <xdr:col>15</xdr:col>
      <xdr:colOff>324063</xdr:colOff>
      <xdr:row>109</xdr:row>
      <xdr:rowOff>164075</xdr:rowOff>
    </xdr:to>
    <xdr:cxnSp macro="">
      <xdr:nvCxnSpPr>
        <xdr:cNvPr id="540" name="l728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CxnSpPr>
          <a:cxnSpLocks/>
        </xdr:cNvCxnSpPr>
      </xdr:nvCxnSpPr>
      <xdr:spPr bwMode="auto">
        <a:xfrm>
          <a:off x="12135063" y="21329965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324063</xdr:colOff>
      <xdr:row>110</xdr:row>
      <xdr:rowOff>61806</xdr:rowOff>
    </xdr:from>
    <xdr:to>
      <xdr:col>15</xdr:col>
      <xdr:colOff>324063</xdr:colOff>
      <xdr:row>110</xdr:row>
      <xdr:rowOff>162643</xdr:rowOff>
    </xdr:to>
    <xdr:cxnSp macro="">
      <xdr:nvCxnSpPr>
        <xdr:cNvPr id="541" name="l729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CxnSpPr>
          <a:cxnSpLocks/>
        </xdr:cNvCxnSpPr>
      </xdr:nvCxnSpPr>
      <xdr:spPr bwMode="auto">
        <a:xfrm>
          <a:off x="12135063" y="21519033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324063</xdr:colOff>
      <xdr:row>111</xdr:row>
      <xdr:rowOff>60375</xdr:rowOff>
    </xdr:from>
    <xdr:to>
      <xdr:col>15</xdr:col>
      <xdr:colOff>324063</xdr:colOff>
      <xdr:row>111</xdr:row>
      <xdr:rowOff>161212</xdr:rowOff>
    </xdr:to>
    <xdr:cxnSp macro="">
      <xdr:nvCxnSpPr>
        <xdr:cNvPr id="542" name="l730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CxnSpPr>
          <a:cxnSpLocks/>
        </xdr:cNvCxnSpPr>
      </xdr:nvCxnSpPr>
      <xdr:spPr bwMode="auto">
        <a:xfrm>
          <a:off x="12135063" y="21708102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324063</xdr:colOff>
      <xdr:row>112</xdr:row>
      <xdr:rowOff>58945</xdr:rowOff>
    </xdr:from>
    <xdr:to>
      <xdr:col>15</xdr:col>
      <xdr:colOff>324063</xdr:colOff>
      <xdr:row>112</xdr:row>
      <xdr:rowOff>159782</xdr:rowOff>
    </xdr:to>
    <xdr:cxnSp macro="">
      <xdr:nvCxnSpPr>
        <xdr:cNvPr id="543" name="l731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CxnSpPr>
          <a:cxnSpLocks/>
        </xdr:cNvCxnSpPr>
      </xdr:nvCxnSpPr>
      <xdr:spPr bwMode="auto">
        <a:xfrm>
          <a:off x="12135063" y="21897172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324063</xdr:colOff>
      <xdr:row>113</xdr:row>
      <xdr:rowOff>57512</xdr:rowOff>
    </xdr:from>
    <xdr:to>
      <xdr:col>15</xdr:col>
      <xdr:colOff>324063</xdr:colOff>
      <xdr:row>113</xdr:row>
      <xdr:rowOff>158349</xdr:rowOff>
    </xdr:to>
    <xdr:cxnSp macro="">
      <xdr:nvCxnSpPr>
        <xdr:cNvPr id="544" name="l732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CxnSpPr>
          <a:cxnSpLocks/>
        </xdr:cNvCxnSpPr>
      </xdr:nvCxnSpPr>
      <xdr:spPr bwMode="auto">
        <a:xfrm>
          <a:off x="12135063" y="22086239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324063</xdr:colOff>
      <xdr:row>114</xdr:row>
      <xdr:rowOff>56081</xdr:rowOff>
    </xdr:from>
    <xdr:to>
      <xdr:col>15</xdr:col>
      <xdr:colOff>324063</xdr:colOff>
      <xdr:row>114</xdr:row>
      <xdr:rowOff>156918</xdr:rowOff>
    </xdr:to>
    <xdr:cxnSp macro="">
      <xdr:nvCxnSpPr>
        <xdr:cNvPr id="545" name="l733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CxnSpPr>
          <a:cxnSpLocks/>
        </xdr:cNvCxnSpPr>
      </xdr:nvCxnSpPr>
      <xdr:spPr bwMode="auto">
        <a:xfrm>
          <a:off x="12135063" y="22275308"/>
          <a:ext cx="0" cy="10083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607654</xdr:colOff>
      <xdr:row>98</xdr:row>
      <xdr:rowOff>73866</xdr:rowOff>
    </xdr:from>
    <xdr:to>
      <xdr:col>14</xdr:col>
      <xdr:colOff>708904</xdr:colOff>
      <xdr:row>98</xdr:row>
      <xdr:rowOff>73866</xdr:rowOff>
    </xdr:to>
    <xdr:cxnSp macro="">
      <xdr:nvCxnSpPr>
        <xdr:cNvPr id="131" name="l656">
          <a:extLst>
            <a:ext uri="{FF2B5EF4-FFF2-40B4-BE49-F238E27FC236}">
              <a16:creationId xmlns:a16="http://schemas.microsoft.com/office/drawing/2014/main" id="{A51F84A9-FE2E-2373-93A8-F8546C3BB542}"/>
            </a:ext>
          </a:extLst>
        </xdr:cNvPr>
        <xdr:cNvCxnSpPr>
          <a:cxnSpLocks/>
        </xdr:cNvCxnSpPr>
      </xdr:nvCxnSpPr>
      <xdr:spPr bwMode="auto">
        <a:xfrm>
          <a:off x="11656654" y="19210457"/>
          <a:ext cx="10125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324204</xdr:colOff>
      <xdr:row>115</xdr:row>
      <xdr:rowOff>18434</xdr:rowOff>
    </xdr:from>
    <xdr:to>
      <xdr:col>15</xdr:col>
      <xdr:colOff>324204</xdr:colOff>
      <xdr:row>115</xdr:row>
      <xdr:rowOff>119284</xdr:rowOff>
    </xdr:to>
    <xdr:cxnSp macro="">
      <xdr:nvCxnSpPr>
        <xdr:cNvPr id="133" name="l729">
          <a:extLst>
            <a:ext uri="{FF2B5EF4-FFF2-40B4-BE49-F238E27FC236}">
              <a16:creationId xmlns:a16="http://schemas.microsoft.com/office/drawing/2014/main" id="{6DFBA1B0-AB46-0414-DCD5-F23BCD32118C}"/>
            </a:ext>
          </a:extLst>
        </xdr:cNvPr>
        <xdr:cNvCxnSpPr>
          <a:cxnSpLocks/>
        </xdr:cNvCxnSpPr>
      </xdr:nvCxnSpPr>
      <xdr:spPr bwMode="auto">
        <a:xfrm>
          <a:off x="12135204" y="22428161"/>
          <a:ext cx="0" cy="10085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324204</xdr:colOff>
      <xdr:row>116</xdr:row>
      <xdr:rowOff>17026</xdr:rowOff>
    </xdr:from>
    <xdr:to>
      <xdr:col>15</xdr:col>
      <xdr:colOff>324204</xdr:colOff>
      <xdr:row>116</xdr:row>
      <xdr:rowOff>117876</xdr:rowOff>
    </xdr:to>
    <xdr:cxnSp macro="">
      <xdr:nvCxnSpPr>
        <xdr:cNvPr id="134" name="l730">
          <a:extLst>
            <a:ext uri="{FF2B5EF4-FFF2-40B4-BE49-F238E27FC236}">
              <a16:creationId xmlns:a16="http://schemas.microsoft.com/office/drawing/2014/main" id="{F38C9F25-E294-CAF5-B746-B9E2D56EFA72}"/>
            </a:ext>
          </a:extLst>
        </xdr:cNvPr>
        <xdr:cNvCxnSpPr>
          <a:cxnSpLocks/>
        </xdr:cNvCxnSpPr>
      </xdr:nvCxnSpPr>
      <xdr:spPr bwMode="auto">
        <a:xfrm>
          <a:off x="12135204" y="22617253"/>
          <a:ext cx="0" cy="10085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324204</xdr:colOff>
      <xdr:row>118</xdr:row>
      <xdr:rowOff>2449</xdr:rowOff>
    </xdr:from>
    <xdr:to>
      <xdr:col>15</xdr:col>
      <xdr:colOff>324204</xdr:colOff>
      <xdr:row>118</xdr:row>
      <xdr:rowOff>103299</xdr:rowOff>
    </xdr:to>
    <xdr:cxnSp macro="">
      <xdr:nvCxnSpPr>
        <xdr:cNvPr id="136" name="l732">
          <a:extLst>
            <a:ext uri="{FF2B5EF4-FFF2-40B4-BE49-F238E27FC236}">
              <a16:creationId xmlns:a16="http://schemas.microsoft.com/office/drawing/2014/main" id="{07B2A460-EA2C-4C6E-AAF4-602B0FAC48D5}"/>
            </a:ext>
          </a:extLst>
        </xdr:cNvPr>
        <xdr:cNvCxnSpPr>
          <a:cxnSpLocks/>
        </xdr:cNvCxnSpPr>
      </xdr:nvCxnSpPr>
      <xdr:spPr bwMode="auto">
        <a:xfrm>
          <a:off x="12135204" y="22983676"/>
          <a:ext cx="0" cy="10085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508317</xdr:colOff>
      <xdr:row>115</xdr:row>
      <xdr:rowOff>32826</xdr:rowOff>
    </xdr:from>
    <xdr:to>
      <xdr:col>8</xdr:col>
      <xdr:colOff>508317</xdr:colOff>
      <xdr:row>115</xdr:row>
      <xdr:rowOff>133676</xdr:rowOff>
    </xdr:to>
    <xdr:cxnSp macro="">
      <xdr:nvCxnSpPr>
        <xdr:cNvPr id="137" name="l729">
          <a:extLst>
            <a:ext uri="{FF2B5EF4-FFF2-40B4-BE49-F238E27FC236}">
              <a16:creationId xmlns:a16="http://schemas.microsoft.com/office/drawing/2014/main" id="{01D9820A-E117-4AFD-68AA-5131E68E44D2}"/>
            </a:ext>
          </a:extLst>
        </xdr:cNvPr>
        <xdr:cNvCxnSpPr>
          <a:cxnSpLocks/>
        </xdr:cNvCxnSpPr>
      </xdr:nvCxnSpPr>
      <xdr:spPr bwMode="auto">
        <a:xfrm>
          <a:off x="6708226" y="22442553"/>
          <a:ext cx="0" cy="10085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508317</xdr:colOff>
      <xdr:row>116</xdr:row>
      <xdr:rowOff>31418</xdr:rowOff>
    </xdr:from>
    <xdr:to>
      <xdr:col>8</xdr:col>
      <xdr:colOff>508317</xdr:colOff>
      <xdr:row>116</xdr:row>
      <xdr:rowOff>132268</xdr:rowOff>
    </xdr:to>
    <xdr:cxnSp macro="">
      <xdr:nvCxnSpPr>
        <xdr:cNvPr id="138" name="l730">
          <a:extLst>
            <a:ext uri="{FF2B5EF4-FFF2-40B4-BE49-F238E27FC236}">
              <a16:creationId xmlns:a16="http://schemas.microsoft.com/office/drawing/2014/main" id="{DFBA3D58-BE18-FA11-10A7-04482478A9BA}"/>
            </a:ext>
          </a:extLst>
        </xdr:cNvPr>
        <xdr:cNvCxnSpPr>
          <a:cxnSpLocks/>
        </xdr:cNvCxnSpPr>
      </xdr:nvCxnSpPr>
      <xdr:spPr bwMode="auto">
        <a:xfrm>
          <a:off x="6708226" y="22631645"/>
          <a:ext cx="0" cy="10085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508317</xdr:colOff>
      <xdr:row>117</xdr:row>
      <xdr:rowOff>35937</xdr:rowOff>
    </xdr:from>
    <xdr:to>
      <xdr:col>8</xdr:col>
      <xdr:colOff>508317</xdr:colOff>
      <xdr:row>117</xdr:row>
      <xdr:rowOff>119097</xdr:rowOff>
    </xdr:to>
    <xdr:cxnSp macro="">
      <xdr:nvCxnSpPr>
        <xdr:cNvPr id="139" name="l731">
          <a:extLst>
            <a:ext uri="{FF2B5EF4-FFF2-40B4-BE49-F238E27FC236}">
              <a16:creationId xmlns:a16="http://schemas.microsoft.com/office/drawing/2014/main" id="{F939068F-FA7E-A7E8-A81B-5B5068A63773}"/>
            </a:ext>
          </a:extLst>
        </xdr:cNvPr>
        <xdr:cNvCxnSpPr>
          <a:cxnSpLocks/>
        </xdr:cNvCxnSpPr>
      </xdr:nvCxnSpPr>
      <xdr:spPr bwMode="auto">
        <a:xfrm>
          <a:off x="6708226" y="22826664"/>
          <a:ext cx="0" cy="8316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508317</xdr:colOff>
      <xdr:row>118</xdr:row>
      <xdr:rowOff>16840</xdr:rowOff>
    </xdr:from>
    <xdr:to>
      <xdr:col>8</xdr:col>
      <xdr:colOff>508317</xdr:colOff>
      <xdr:row>118</xdr:row>
      <xdr:rowOff>117690</xdr:rowOff>
    </xdr:to>
    <xdr:cxnSp macro="">
      <xdr:nvCxnSpPr>
        <xdr:cNvPr id="140" name="l732">
          <a:extLst>
            <a:ext uri="{FF2B5EF4-FFF2-40B4-BE49-F238E27FC236}">
              <a16:creationId xmlns:a16="http://schemas.microsoft.com/office/drawing/2014/main" id="{C3E75282-9E76-6B29-7AD0-F38D8D4A35D7}"/>
            </a:ext>
          </a:extLst>
        </xdr:cNvPr>
        <xdr:cNvCxnSpPr>
          <a:cxnSpLocks/>
        </xdr:cNvCxnSpPr>
      </xdr:nvCxnSpPr>
      <xdr:spPr bwMode="auto">
        <a:xfrm>
          <a:off x="6708226" y="22998067"/>
          <a:ext cx="0" cy="10085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761495</xdr:colOff>
      <xdr:row>98</xdr:row>
      <xdr:rowOff>77360</xdr:rowOff>
    </xdr:from>
    <xdr:to>
      <xdr:col>15</xdr:col>
      <xdr:colOff>100744</xdr:colOff>
      <xdr:row>98</xdr:row>
      <xdr:rowOff>77360</xdr:rowOff>
    </xdr:to>
    <xdr:cxnSp macro="">
      <xdr:nvCxnSpPr>
        <xdr:cNvPr id="141" name="l654">
          <a:extLst>
            <a:ext uri="{FF2B5EF4-FFF2-40B4-BE49-F238E27FC236}">
              <a16:creationId xmlns:a16="http://schemas.microsoft.com/office/drawing/2014/main" id="{4F14DC21-A1D0-A789-4DD2-228538FCD265}"/>
            </a:ext>
          </a:extLst>
        </xdr:cNvPr>
        <xdr:cNvCxnSpPr>
          <a:cxnSpLocks/>
        </xdr:cNvCxnSpPr>
      </xdr:nvCxnSpPr>
      <xdr:spPr bwMode="auto">
        <a:xfrm>
          <a:off x="11810495" y="19213951"/>
          <a:ext cx="10124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189339</xdr:colOff>
      <xdr:row>98</xdr:row>
      <xdr:rowOff>77360</xdr:rowOff>
    </xdr:from>
    <xdr:to>
      <xdr:col>15</xdr:col>
      <xdr:colOff>290589</xdr:colOff>
      <xdr:row>98</xdr:row>
      <xdr:rowOff>77360</xdr:rowOff>
    </xdr:to>
    <xdr:cxnSp macro="">
      <xdr:nvCxnSpPr>
        <xdr:cNvPr id="142" name="l655">
          <a:extLst>
            <a:ext uri="{FF2B5EF4-FFF2-40B4-BE49-F238E27FC236}">
              <a16:creationId xmlns:a16="http://schemas.microsoft.com/office/drawing/2014/main" id="{412354D5-AE5C-47B1-6D43-3F629F2AE91C}"/>
            </a:ext>
          </a:extLst>
        </xdr:cNvPr>
        <xdr:cNvCxnSpPr>
          <a:cxnSpLocks/>
        </xdr:cNvCxnSpPr>
      </xdr:nvCxnSpPr>
      <xdr:spPr bwMode="auto">
        <a:xfrm>
          <a:off x="12000339" y="19213951"/>
          <a:ext cx="10125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676205</xdr:colOff>
      <xdr:row>100</xdr:row>
      <xdr:rowOff>81445</xdr:rowOff>
    </xdr:from>
    <xdr:to>
      <xdr:col>12</xdr:col>
      <xdr:colOff>36231</xdr:colOff>
      <xdr:row>101</xdr:row>
      <xdr:rowOff>12424</xdr:rowOff>
    </xdr:to>
    <xdr:sp macro="" textlink="">
      <xdr:nvSpPr>
        <xdr:cNvPr id="285" name="dps_poste1">
          <a:extLst>
            <a:ext uri="{FF2B5EF4-FFF2-40B4-BE49-F238E27FC236}">
              <a16:creationId xmlns:a16="http://schemas.microsoft.com/office/drawing/2014/main" id="{F5F3BB65-7789-DF1A-9CAF-83FC103E1297}"/>
            </a:ext>
          </a:extLst>
        </xdr:cNvPr>
        <xdr:cNvSpPr/>
      </xdr:nvSpPr>
      <xdr:spPr bwMode="auto">
        <a:xfrm rot="10800000" flipV="1">
          <a:off x="9439205" y="19599036"/>
          <a:ext cx="122026" cy="121479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12</xdr:col>
      <xdr:colOff>14138</xdr:colOff>
      <xdr:row>100</xdr:row>
      <xdr:rowOff>139094</xdr:rowOff>
    </xdr:from>
    <xdr:to>
      <xdr:col>14</xdr:col>
      <xdr:colOff>108695</xdr:colOff>
      <xdr:row>100</xdr:row>
      <xdr:rowOff>139094</xdr:rowOff>
    </xdr:to>
    <xdr:cxnSp macro="">
      <xdr:nvCxnSpPr>
        <xdr:cNvPr id="704" name="dps_poste2">
          <a:extLst>
            <a:ext uri="{FF2B5EF4-FFF2-40B4-BE49-F238E27FC236}">
              <a16:creationId xmlns:a16="http://schemas.microsoft.com/office/drawing/2014/main" id="{E24EAB1A-AF05-1A35-20F2-E8D773E080C0}"/>
            </a:ext>
          </a:extLst>
        </xdr:cNvPr>
        <xdr:cNvCxnSpPr>
          <a:cxnSpLocks/>
        </xdr:cNvCxnSpPr>
      </xdr:nvCxnSpPr>
      <xdr:spPr bwMode="auto">
        <a:xfrm flipH="1">
          <a:off x="9539138" y="19656685"/>
          <a:ext cx="161855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237134</xdr:colOff>
      <xdr:row>100</xdr:row>
      <xdr:rowOff>5558</xdr:rowOff>
    </xdr:from>
    <xdr:to>
      <xdr:col>15</xdr:col>
      <xdr:colOff>278354</xdr:colOff>
      <xdr:row>107</xdr:row>
      <xdr:rowOff>12256</xdr:rowOff>
    </xdr:to>
    <xdr:sp macro="" textlink="$BE$60">
      <xdr:nvSpPr>
        <xdr:cNvPr id="706" name="dps_poste12">
          <a:extLst>
            <a:ext uri="{FF2B5EF4-FFF2-40B4-BE49-F238E27FC236}">
              <a16:creationId xmlns:a16="http://schemas.microsoft.com/office/drawing/2014/main" id="{B4E868D7-F2E5-E9E3-3CF2-134CD28D1883}"/>
            </a:ext>
          </a:extLst>
        </xdr:cNvPr>
        <xdr:cNvSpPr txBox="1"/>
      </xdr:nvSpPr>
      <xdr:spPr bwMode="auto">
        <a:xfrm>
          <a:off x="11286134" y="19523149"/>
          <a:ext cx="803220" cy="137483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F19EADA8-7906-4CBF-B248-D17E903A60B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10x DPS         20  V |        In: 40 Ka        Imax: 50 kA</a:t>
          </a:fld>
          <a:endParaRPr/>
        </a:p>
      </xdr:txBody>
    </xdr:sp>
    <xdr:clientData/>
  </xdr:twoCellAnchor>
  <xdr:twoCellAnchor>
    <xdr:from>
      <xdr:col>11</xdr:col>
      <xdr:colOff>724562</xdr:colOff>
      <xdr:row>88</xdr:row>
      <xdr:rowOff>147834</xdr:rowOff>
    </xdr:from>
    <xdr:to>
      <xdr:col>15</xdr:col>
      <xdr:colOff>175837</xdr:colOff>
      <xdr:row>88</xdr:row>
      <xdr:rowOff>147835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 bwMode="auto">
        <a:xfrm flipV="1">
          <a:off x="9487562" y="17206243"/>
          <a:ext cx="2499275" cy="1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440423</xdr:colOff>
      <xdr:row>91</xdr:row>
      <xdr:rowOff>22136</xdr:rowOff>
    </xdr:from>
    <xdr:to>
      <xdr:col>14</xdr:col>
      <xdr:colOff>440423</xdr:colOff>
      <xdr:row>93</xdr:row>
      <xdr:rowOff>124720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cxnSpLocks/>
        </xdr:cNvCxnSpPr>
      </xdr:nvCxnSpPr>
      <xdr:spPr bwMode="auto">
        <a:xfrm>
          <a:off x="11489423" y="17669363"/>
          <a:ext cx="0" cy="58749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1058</xdr:colOff>
      <xdr:row>91</xdr:row>
      <xdr:rowOff>31589</xdr:rowOff>
    </xdr:from>
    <xdr:to>
      <xdr:col>15</xdr:col>
      <xdr:colOff>1058</xdr:colOff>
      <xdr:row>93</xdr:row>
      <xdr:rowOff>134173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 bwMode="auto">
        <a:xfrm>
          <a:off x="11812058" y="17678816"/>
          <a:ext cx="0" cy="58749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376823</xdr:colOff>
      <xdr:row>91</xdr:row>
      <xdr:rowOff>16733</xdr:rowOff>
    </xdr:from>
    <xdr:to>
      <xdr:col>15</xdr:col>
      <xdr:colOff>376823</xdr:colOff>
      <xdr:row>93</xdr:row>
      <xdr:rowOff>119317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/>
        </xdr:cNvCxnSpPr>
      </xdr:nvCxnSpPr>
      <xdr:spPr bwMode="auto">
        <a:xfrm>
          <a:off x="12187823" y="17663960"/>
          <a:ext cx="0" cy="58749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677392</xdr:colOff>
      <xdr:row>91</xdr:row>
      <xdr:rowOff>19209</xdr:rowOff>
    </xdr:from>
    <xdr:to>
      <xdr:col>15</xdr:col>
      <xdr:colOff>678975</xdr:colOff>
      <xdr:row>93</xdr:row>
      <xdr:rowOff>131245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>
          <a:cxnSpLocks/>
        </xdr:cNvCxnSpPr>
      </xdr:nvCxnSpPr>
      <xdr:spPr bwMode="auto">
        <a:xfrm>
          <a:off x="12488392" y="17666436"/>
          <a:ext cx="1583" cy="59694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394074</xdr:colOff>
      <xdr:row>91</xdr:row>
      <xdr:rowOff>30014</xdr:rowOff>
    </xdr:from>
    <xdr:to>
      <xdr:col>15</xdr:col>
      <xdr:colOff>753359</xdr:colOff>
      <xdr:row>91</xdr:row>
      <xdr:rowOff>30014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cxnSpLocks/>
        </xdr:cNvCxnSpPr>
      </xdr:nvCxnSpPr>
      <xdr:spPr bwMode="auto">
        <a:xfrm>
          <a:off x="11443074" y="17677241"/>
          <a:ext cx="1121285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182159</xdr:colOff>
      <xdr:row>88</xdr:row>
      <xdr:rowOff>144907</xdr:rowOff>
    </xdr:from>
    <xdr:to>
      <xdr:col>15</xdr:col>
      <xdr:colOff>182160</xdr:colOff>
      <xdr:row>91</xdr:row>
      <xdr:rowOff>30010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cxnSpLocks/>
        </xdr:cNvCxnSpPr>
      </xdr:nvCxnSpPr>
      <xdr:spPr bwMode="auto">
        <a:xfrm>
          <a:off x="11993159" y="17203316"/>
          <a:ext cx="1" cy="47392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256090</xdr:colOff>
      <xdr:row>88</xdr:row>
      <xdr:rowOff>130277</xdr:rowOff>
    </xdr:from>
    <xdr:to>
      <xdr:col>17</xdr:col>
      <xdr:colOff>337787</xdr:colOff>
      <xdr:row>89</xdr:row>
      <xdr:rowOff>154649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 bwMode="auto">
        <a:xfrm>
          <a:off x="12067090" y="17188686"/>
          <a:ext cx="1605697" cy="23219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>
            <a:defRPr/>
          </a:pPr>
          <a:r>
            <a:rPr lang="pt-BR" sz="1100" b="1">
              <a:solidFill>
                <a:schemeClr val="dk1"/>
              </a:solidFill>
              <a:latin typeface="Calibri"/>
              <a:ea typeface="Arial"/>
              <a:cs typeface="Arial"/>
            </a:rPr>
            <a:t>Quadro de Distribuição</a:t>
          </a:r>
          <a:endParaRPr lang="pt-BR" sz="1100" b="1"/>
        </a:p>
      </xdr:txBody>
    </xdr:sp>
    <xdr:clientData/>
  </xdr:twoCellAnchor>
  <xdr:twoCellAnchor>
    <xdr:from>
      <xdr:col>13</xdr:col>
      <xdr:colOff>560995</xdr:colOff>
      <xdr:row>94</xdr:row>
      <xdr:rowOff>25903</xdr:rowOff>
    </xdr:from>
    <xdr:to>
      <xdr:col>16</xdr:col>
      <xdr:colOff>704255</xdr:colOff>
      <xdr:row>95</xdr:row>
      <xdr:rowOff>263690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 bwMode="auto">
        <a:xfrm>
          <a:off x="10847995" y="18313903"/>
          <a:ext cx="2429260" cy="42828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 algn="ctr">
            <a:defRPr/>
          </a:pPr>
          <a:r>
            <a:rPr lang="pt-BR" sz="2400">
              <a:solidFill>
                <a:schemeClr val="dk1"/>
              </a:solidFill>
              <a:latin typeface="Calibri"/>
              <a:ea typeface="Arial"/>
              <a:cs typeface="Arial"/>
            </a:rPr>
            <a:t>Cargas</a:t>
          </a:r>
          <a:endParaRPr lang="pt-BR" sz="2400"/>
        </a:p>
      </xdr:txBody>
    </xdr:sp>
    <xdr:clientData/>
  </xdr:twoCellAnchor>
  <xdr:twoCellAnchor>
    <xdr:from>
      <xdr:col>13</xdr:col>
      <xdr:colOff>653014</xdr:colOff>
      <xdr:row>90</xdr:row>
      <xdr:rowOff>50208</xdr:rowOff>
    </xdr:from>
    <xdr:to>
      <xdr:col>13</xdr:col>
      <xdr:colOff>754304</xdr:colOff>
      <xdr:row>90</xdr:row>
      <xdr:rowOff>50208</xdr:rowOff>
    </xdr:to>
    <xdr:cxnSp macro="">
      <xdr:nvCxnSpPr>
        <xdr:cNvPr id="420" name="l526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CxnSpPr>
          <a:cxnSpLocks/>
        </xdr:cNvCxnSpPr>
      </xdr:nvCxnSpPr>
      <xdr:spPr bwMode="auto">
        <a:xfrm>
          <a:off x="10940014" y="17506935"/>
          <a:ext cx="10129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17628</xdr:colOff>
      <xdr:row>90</xdr:row>
      <xdr:rowOff>50208</xdr:rowOff>
    </xdr:from>
    <xdr:to>
      <xdr:col>14</xdr:col>
      <xdr:colOff>118917</xdr:colOff>
      <xdr:row>90</xdr:row>
      <xdr:rowOff>50208</xdr:rowOff>
    </xdr:to>
    <xdr:cxnSp macro="">
      <xdr:nvCxnSpPr>
        <xdr:cNvPr id="421" name="l527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CxnSpPr>
          <a:cxnSpLocks/>
        </xdr:cNvCxnSpPr>
      </xdr:nvCxnSpPr>
      <xdr:spPr bwMode="auto">
        <a:xfrm>
          <a:off x="11066628" y="17506935"/>
          <a:ext cx="10128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144240</xdr:colOff>
      <xdr:row>90</xdr:row>
      <xdr:rowOff>50208</xdr:rowOff>
    </xdr:from>
    <xdr:to>
      <xdr:col>14</xdr:col>
      <xdr:colOff>245530</xdr:colOff>
      <xdr:row>90</xdr:row>
      <xdr:rowOff>50208</xdr:rowOff>
    </xdr:to>
    <xdr:cxnSp macro="">
      <xdr:nvCxnSpPr>
        <xdr:cNvPr id="422" name="l528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CxnSpPr>
          <a:cxnSpLocks/>
        </xdr:cNvCxnSpPr>
      </xdr:nvCxnSpPr>
      <xdr:spPr bwMode="auto">
        <a:xfrm>
          <a:off x="11193240" y="17506935"/>
          <a:ext cx="10129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270852</xdr:colOff>
      <xdr:row>90</xdr:row>
      <xdr:rowOff>50208</xdr:rowOff>
    </xdr:from>
    <xdr:to>
      <xdr:col>14</xdr:col>
      <xdr:colOff>372142</xdr:colOff>
      <xdr:row>90</xdr:row>
      <xdr:rowOff>50208</xdr:rowOff>
    </xdr:to>
    <xdr:cxnSp macro="">
      <xdr:nvCxnSpPr>
        <xdr:cNvPr id="423" name="l529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CxnSpPr>
          <a:cxnSpLocks/>
        </xdr:cNvCxnSpPr>
      </xdr:nvCxnSpPr>
      <xdr:spPr bwMode="auto">
        <a:xfrm>
          <a:off x="11319852" y="17506935"/>
          <a:ext cx="10129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397463</xdr:colOff>
      <xdr:row>90</xdr:row>
      <xdr:rowOff>50208</xdr:rowOff>
    </xdr:from>
    <xdr:to>
      <xdr:col>14</xdr:col>
      <xdr:colOff>498752</xdr:colOff>
      <xdr:row>90</xdr:row>
      <xdr:rowOff>50208</xdr:rowOff>
    </xdr:to>
    <xdr:cxnSp macro="">
      <xdr:nvCxnSpPr>
        <xdr:cNvPr id="424" name="l530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CxnSpPr>
          <a:cxnSpLocks/>
        </xdr:cNvCxnSpPr>
      </xdr:nvCxnSpPr>
      <xdr:spPr bwMode="auto">
        <a:xfrm>
          <a:off x="11446463" y="17506935"/>
          <a:ext cx="10128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524076</xdr:colOff>
      <xdr:row>90</xdr:row>
      <xdr:rowOff>50208</xdr:rowOff>
    </xdr:from>
    <xdr:to>
      <xdr:col>14</xdr:col>
      <xdr:colOff>625366</xdr:colOff>
      <xdr:row>90</xdr:row>
      <xdr:rowOff>50208</xdr:rowOff>
    </xdr:to>
    <xdr:cxnSp macro="">
      <xdr:nvCxnSpPr>
        <xdr:cNvPr id="425" name="l53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CxnSpPr>
          <a:cxnSpLocks/>
        </xdr:cNvCxnSpPr>
      </xdr:nvCxnSpPr>
      <xdr:spPr bwMode="auto">
        <a:xfrm>
          <a:off x="11573076" y="17506935"/>
          <a:ext cx="10129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650689</xdr:colOff>
      <xdr:row>90</xdr:row>
      <xdr:rowOff>50208</xdr:rowOff>
    </xdr:from>
    <xdr:to>
      <xdr:col>14</xdr:col>
      <xdr:colOff>751979</xdr:colOff>
      <xdr:row>90</xdr:row>
      <xdr:rowOff>50208</xdr:rowOff>
    </xdr:to>
    <xdr:cxnSp macro="">
      <xdr:nvCxnSpPr>
        <xdr:cNvPr id="426" name="l532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CxnSpPr>
          <a:cxnSpLocks/>
        </xdr:cNvCxnSpPr>
      </xdr:nvCxnSpPr>
      <xdr:spPr bwMode="auto">
        <a:xfrm>
          <a:off x="11699689" y="17506935"/>
          <a:ext cx="10129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15300</xdr:colOff>
      <xdr:row>90</xdr:row>
      <xdr:rowOff>50208</xdr:rowOff>
    </xdr:from>
    <xdr:to>
      <xdr:col>15</xdr:col>
      <xdr:colOff>116590</xdr:colOff>
      <xdr:row>90</xdr:row>
      <xdr:rowOff>50208</xdr:rowOff>
    </xdr:to>
    <xdr:cxnSp macro="">
      <xdr:nvCxnSpPr>
        <xdr:cNvPr id="427" name="l533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CxnSpPr>
          <a:cxnSpLocks/>
        </xdr:cNvCxnSpPr>
      </xdr:nvCxnSpPr>
      <xdr:spPr bwMode="auto">
        <a:xfrm>
          <a:off x="11826300" y="17506935"/>
          <a:ext cx="10129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141914</xdr:colOff>
      <xdr:row>90</xdr:row>
      <xdr:rowOff>50208</xdr:rowOff>
    </xdr:from>
    <xdr:to>
      <xdr:col>15</xdr:col>
      <xdr:colOff>243204</xdr:colOff>
      <xdr:row>90</xdr:row>
      <xdr:rowOff>50208</xdr:rowOff>
    </xdr:to>
    <xdr:cxnSp macro="">
      <xdr:nvCxnSpPr>
        <xdr:cNvPr id="428" name="l534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CxnSpPr>
          <a:cxnSpLocks/>
        </xdr:cNvCxnSpPr>
      </xdr:nvCxnSpPr>
      <xdr:spPr bwMode="auto">
        <a:xfrm>
          <a:off x="11952914" y="17506935"/>
          <a:ext cx="10129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268525</xdr:colOff>
      <xdr:row>90</xdr:row>
      <xdr:rowOff>50208</xdr:rowOff>
    </xdr:from>
    <xdr:to>
      <xdr:col>15</xdr:col>
      <xdr:colOff>369816</xdr:colOff>
      <xdr:row>90</xdr:row>
      <xdr:rowOff>50208</xdr:rowOff>
    </xdr:to>
    <xdr:cxnSp macro="">
      <xdr:nvCxnSpPr>
        <xdr:cNvPr id="429" name="l535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CxnSpPr>
          <a:cxnSpLocks/>
        </xdr:cNvCxnSpPr>
      </xdr:nvCxnSpPr>
      <xdr:spPr bwMode="auto">
        <a:xfrm>
          <a:off x="12079525" y="17506935"/>
          <a:ext cx="10129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395137</xdr:colOff>
      <xdr:row>90</xdr:row>
      <xdr:rowOff>50208</xdr:rowOff>
    </xdr:from>
    <xdr:to>
      <xdr:col>15</xdr:col>
      <xdr:colOff>509856</xdr:colOff>
      <xdr:row>90</xdr:row>
      <xdr:rowOff>50208</xdr:rowOff>
    </xdr:to>
    <xdr:cxnSp macro="">
      <xdr:nvCxnSpPr>
        <xdr:cNvPr id="430" name="l536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CxnSpPr>
          <a:cxnSpLocks/>
        </xdr:cNvCxnSpPr>
      </xdr:nvCxnSpPr>
      <xdr:spPr bwMode="auto">
        <a:xfrm>
          <a:off x="12206137" y="17506935"/>
          <a:ext cx="11471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535180</xdr:colOff>
      <xdr:row>90</xdr:row>
      <xdr:rowOff>50208</xdr:rowOff>
    </xdr:from>
    <xdr:to>
      <xdr:col>15</xdr:col>
      <xdr:colOff>636470</xdr:colOff>
      <xdr:row>90</xdr:row>
      <xdr:rowOff>50208</xdr:rowOff>
    </xdr:to>
    <xdr:cxnSp macro="">
      <xdr:nvCxnSpPr>
        <xdr:cNvPr id="431" name="l537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CxnSpPr>
          <a:cxnSpLocks/>
        </xdr:cNvCxnSpPr>
      </xdr:nvCxnSpPr>
      <xdr:spPr bwMode="auto">
        <a:xfrm>
          <a:off x="12346180" y="17506935"/>
          <a:ext cx="10129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661791</xdr:colOff>
      <xdr:row>90</xdr:row>
      <xdr:rowOff>50208</xdr:rowOff>
    </xdr:from>
    <xdr:to>
      <xdr:col>16</xdr:col>
      <xdr:colOff>1081</xdr:colOff>
      <xdr:row>90</xdr:row>
      <xdr:rowOff>50208</xdr:rowOff>
    </xdr:to>
    <xdr:cxnSp macro="">
      <xdr:nvCxnSpPr>
        <xdr:cNvPr id="432" name="l538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CxnSpPr>
          <a:cxnSpLocks/>
        </xdr:cNvCxnSpPr>
      </xdr:nvCxnSpPr>
      <xdr:spPr bwMode="auto">
        <a:xfrm>
          <a:off x="12472791" y="17506935"/>
          <a:ext cx="10129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26403</xdr:colOff>
      <xdr:row>90</xdr:row>
      <xdr:rowOff>50208</xdr:rowOff>
    </xdr:from>
    <xdr:to>
      <xdr:col>16</xdr:col>
      <xdr:colOff>127693</xdr:colOff>
      <xdr:row>90</xdr:row>
      <xdr:rowOff>50208</xdr:rowOff>
    </xdr:to>
    <xdr:cxnSp macro="">
      <xdr:nvCxnSpPr>
        <xdr:cNvPr id="433" name="l539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CxnSpPr>
          <a:cxnSpLocks/>
        </xdr:cNvCxnSpPr>
      </xdr:nvCxnSpPr>
      <xdr:spPr bwMode="auto">
        <a:xfrm>
          <a:off x="12599403" y="17506935"/>
          <a:ext cx="10129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153017</xdr:colOff>
      <xdr:row>90</xdr:row>
      <xdr:rowOff>50208</xdr:rowOff>
    </xdr:from>
    <xdr:to>
      <xdr:col>16</xdr:col>
      <xdr:colOff>254307</xdr:colOff>
      <xdr:row>90</xdr:row>
      <xdr:rowOff>50208</xdr:rowOff>
    </xdr:to>
    <xdr:cxnSp macro="">
      <xdr:nvCxnSpPr>
        <xdr:cNvPr id="434" name="l540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CxnSpPr>
          <a:cxnSpLocks/>
        </xdr:cNvCxnSpPr>
      </xdr:nvCxnSpPr>
      <xdr:spPr bwMode="auto">
        <a:xfrm>
          <a:off x="12726017" y="17506935"/>
          <a:ext cx="10129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653014</xdr:colOff>
      <xdr:row>92</xdr:row>
      <xdr:rowOff>8984</xdr:rowOff>
    </xdr:from>
    <xdr:to>
      <xdr:col>13</xdr:col>
      <xdr:colOff>754304</xdr:colOff>
      <xdr:row>92</xdr:row>
      <xdr:rowOff>8984</xdr:rowOff>
    </xdr:to>
    <xdr:cxnSp macro="">
      <xdr:nvCxnSpPr>
        <xdr:cNvPr id="435" name="l56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CxnSpPr>
          <a:cxnSpLocks/>
        </xdr:cNvCxnSpPr>
      </xdr:nvCxnSpPr>
      <xdr:spPr bwMode="auto">
        <a:xfrm>
          <a:off x="10940014" y="17898666"/>
          <a:ext cx="10129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17628</xdr:colOff>
      <xdr:row>92</xdr:row>
      <xdr:rowOff>8984</xdr:rowOff>
    </xdr:from>
    <xdr:to>
      <xdr:col>14</xdr:col>
      <xdr:colOff>118917</xdr:colOff>
      <xdr:row>92</xdr:row>
      <xdr:rowOff>8984</xdr:rowOff>
    </xdr:to>
    <xdr:cxnSp macro="">
      <xdr:nvCxnSpPr>
        <xdr:cNvPr id="436" name="l562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CxnSpPr>
          <a:cxnSpLocks/>
        </xdr:cNvCxnSpPr>
      </xdr:nvCxnSpPr>
      <xdr:spPr bwMode="auto">
        <a:xfrm>
          <a:off x="11066628" y="17898666"/>
          <a:ext cx="10128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144240</xdr:colOff>
      <xdr:row>92</xdr:row>
      <xdr:rowOff>8984</xdr:rowOff>
    </xdr:from>
    <xdr:to>
      <xdr:col>14</xdr:col>
      <xdr:colOff>245530</xdr:colOff>
      <xdr:row>92</xdr:row>
      <xdr:rowOff>8984</xdr:rowOff>
    </xdr:to>
    <xdr:cxnSp macro="">
      <xdr:nvCxnSpPr>
        <xdr:cNvPr id="437" name="l563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CxnSpPr>
          <a:cxnSpLocks/>
        </xdr:cNvCxnSpPr>
      </xdr:nvCxnSpPr>
      <xdr:spPr bwMode="auto">
        <a:xfrm>
          <a:off x="11193240" y="17898666"/>
          <a:ext cx="10129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270852</xdr:colOff>
      <xdr:row>92</xdr:row>
      <xdr:rowOff>8984</xdr:rowOff>
    </xdr:from>
    <xdr:to>
      <xdr:col>14</xdr:col>
      <xdr:colOff>372142</xdr:colOff>
      <xdr:row>92</xdr:row>
      <xdr:rowOff>8984</xdr:rowOff>
    </xdr:to>
    <xdr:cxnSp macro="">
      <xdr:nvCxnSpPr>
        <xdr:cNvPr id="438" name="l564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CxnSpPr>
          <a:cxnSpLocks/>
        </xdr:cNvCxnSpPr>
      </xdr:nvCxnSpPr>
      <xdr:spPr bwMode="auto">
        <a:xfrm>
          <a:off x="11319852" y="17898666"/>
          <a:ext cx="10129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397463</xdr:colOff>
      <xdr:row>92</xdr:row>
      <xdr:rowOff>8984</xdr:rowOff>
    </xdr:from>
    <xdr:to>
      <xdr:col>14</xdr:col>
      <xdr:colOff>498752</xdr:colOff>
      <xdr:row>92</xdr:row>
      <xdr:rowOff>8984</xdr:rowOff>
    </xdr:to>
    <xdr:cxnSp macro="">
      <xdr:nvCxnSpPr>
        <xdr:cNvPr id="439" name="l565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CxnSpPr>
          <a:cxnSpLocks/>
        </xdr:cNvCxnSpPr>
      </xdr:nvCxnSpPr>
      <xdr:spPr bwMode="auto">
        <a:xfrm>
          <a:off x="11446463" y="17898666"/>
          <a:ext cx="10128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524076</xdr:colOff>
      <xdr:row>92</xdr:row>
      <xdr:rowOff>8984</xdr:rowOff>
    </xdr:from>
    <xdr:to>
      <xdr:col>14</xdr:col>
      <xdr:colOff>625366</xdr:colOff>
      <xdr:row>92</xdr:row>
      <xdr:rowOff>8984</xdr:rowOff>
    </xdr:to>
    <xdr:cxnSp macro="">
      <xdr:nvCxnSpPr>
        <xdr:cNvPr id="440" name="l566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CxnSpPr>
          <a:cxnSpLocks/>
        </xdr:cNvCxnSpPr>
      </xdr:nvCxnSpPr>
      <xdr:spPr bwMode="auto">
        <a:xfrm>
          <a:off x="11573076" y="17898666"/>
          <a:ext cx="10129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650689</xdr:colOff>
      <xdr:row>92</xdr:row>
      <xdr:rowOff>8984</xdr:rowOff>
    </xdr:from>
    <xdr:to>
      <xdr:col>14</xdr:col>
      <xdr:colOff>751979</xdr:colOff>
      <xdr:row>92</xdr:row>
      <xdr:rowOff>8984</xdr:rowOff>
    </xdr:to>
    <xdr:cxnSp macro="">
      <xdr:nvCxnSpPr>
        <xdr:cNvPr id="441" name="l567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CxnSpPr>
          <a:cxnSpLocks/>
        </xdr:cNvCxnSpPr>
      </xdr:nvCxnSpPr>
      <xdr:spPr bwMode="auto">
        <a:xfrm>
          <a:off x="11699689" y="17898666"/>
          <a:ext cx="10129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15300</xdr:colOff>
      <xdr:row>92</xdr:row>
      <xdr:rowOff>8984</xdr:rowOff>
    </xdr:from>
    <xdr:to>
      <xdr:col>15</xdr:col>
      <xdr:colOff>116590</xdr:colOff>
      <xdr:row>92</xdr:row>
      <xdr:rowOff>8984</xdr:rowOff>
    </xdr:to>
    <xdr:cxnSp macro="">
      <xdr:nvCxnSpPr>
        <xdr:cNvPr id="442" name="l568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CxnSpPr>
          <a:cxnSpLocks/>
        </xdr:cNvCxnSpPr>
      </xdr:nvCxnSpPr>
      <xdr:spPr bwMode="auto">
        <a:xfrm>
          <a:off x="11826300" y="17898666"/>
          <a:ext cx="10129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141914</xdr:colOff>
      <xdr:row>92</xdr:row>
      <xdr:rowOff>8984</xdr:rowOff>
    </xdr:from>
    <xdr:to>
      <xdr:col>15</xdr:col>
      <xdr:colOff>243204</xdr:colOff>
      <xdr:row>92</xdr:row>
      <xdr:rowOff>8984</xdr:rowOff>
    </xdr:to>
    <xdr:cxnSp macro="">
      <xdr:nvCxnSpPr>
        <xdr:cNvPr id="443" name="l569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CxnSpPr>
          <a:cxnSpLocks/>
        </xdr:cNvCxnSpPr>
      </xdr:nvCxnSpPr>
      <xdr:spPr bwMode="auto">
        <a:xfrm>
          <a:off x="11952914" y="17898666"/>
          <a:ext cx="10129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268525</xdr:colOff>
      <xdr:row>92</xdr:row>
      <xdr:rowOff>8984</xdr:rowOff>
    </xdr:from>
    <xdr:to>
      <xdr:col>15</xdr:col>
      <xdr:colOff>369816</xdr:colOff>
      <xdr:row>92</xdr:row>
      <xdr:rowOff>8984</xdr:rowOff>
    </xdr:to>
    <xdr:cxnSp macro="">
      <xdr:nvCxnSpPr>
        <xdr:cNvPr id="444" name="l570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CxnSpPr>
          <a:cxnSpLocks/>
        </xdr:cNvCxnSpPr>
      </xdr:nvCxnSpPr>
      <xdr:spPr bwMode="auto">
        <a:xfrm>
          <a:off x="12079525" y="17898666"/>
          <a:ext cx="10129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395137</xdr:colOff>
      <xdr:row>92</xdr:row>
      <xdr:rowOff>8984</xdr:rowOff>
    </xdr:from>
    <xdr:to>
      <xdr:col>15</xdr:col>
      <xdr:colOff>509856</xdr:colOff>
      <xdr:row>92</xdr:row>
      <xdr:rowOff>8984</xdr:rowOff>
    </xdr:to>
    <xdr:cxnSp macro="">
      <xdr:nvCxnSpPr>
        <xdr:cNvPr id="445" name="l571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CxnSpPr>
          <a:cxnSpLocks/>
        </xdr:cNvCxnSpPr>
      </xdr:nvCxnSpPr>
      <xdr:spPr bwMode="auto">
        <a:xfrm>
          <a:off x="12206137" y="17898666"/>
          <a:ext cx="11471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535180</xdr:colOff>
      <xdr:row>92</xdr:row>
      <xdr:rowOff>8984</xdr:rowOff>
    </xdr:from>
    <xdr:to>
      <xdr:col>15</xdr:col>
      <xdr:colOff>636470</xdr:colOff>
      <xdr:row>92</xdr:row>
      <xdr:rowOff>8984</xdr:rowOff>
    </xdr:to>
    <xdr:cxnSp macro="">
      <xdr:nvCxnSpPr>
        <xdr:cNvPr id="446" name="l572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CxnSpPr>
          <a:cxnSpLocks/>
        </xdr:cNvCxnSpPr>
      </xdr:nvCxnSpPr>
      <xdr:spPr bwMode="auto">
        <a:xfrm>
          <a:off x="12346180" y="17898666"/>
          <a:ext cx="10129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661791</xdr:colOff>
      <xdr:row>92</xdr:row>
      <xdr:rowOff>8984</xdr:rowOff>
    </xdr:from>
    <xdr:to>
      <xdr:col>16</xdr:col>
      <xdr:colOff>1081</xdr:colOff>
      <xdr:row>92</xdr:row>
      <xdr:rowOff>8984</xdr:rowOff>
    </xdr:to>
    <xdr:cxnSp macro="">
      <xdr:nvCxnSpPr>
        <xdr:cNvPr id="447" name="l573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CxnSpPr>
          <a:cxnSpLocks/>
        </xdr:cNvCxnSpPr>
      </xdr:nvCxnSpPr>
      <xdr:spPr bwMode="auto">
        <a:xfrm>
          <a:off x="12472791" y="17898666"/>
          <a:ext cx="10129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26403</xdr:colOff>
      <xdr:row>92</xdr:row>
      <xdr:rowOff>8984</xdr:rowOff>
    </xdr:from>
    <xdr:to>
      <xdr:col>16</xdr:col>
      <xdr:colOff>127693</xdr:colOff>
      <xdr:row>92</xdr:row>
      <xdr:rowOff>8984</xdr:rowOff>
    </xdr:to>
    <xdr:cxnSp macro="">
      <xdr:nvCxnSpPr>
        <xdr:cNvPr id="448" name="l574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CxnSpPr>
          <a:cxnSpLocks/>
        </xdr:cNvCxnSpPr>
      </xdr:nvCxnSpPr>
      <xdr:spPr bwMode="auto">
        <a:xfrm>
          <a:off x="12599403" y="17898666"/>
          <a:ext cx="10129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153017</xdr:colOff>
      <xdr:row>92</xdr:row>
      <xdr:rowOff>8984</xdr:rowOff>
    </xdr:from>
    <xdr:to>
      <xdr:col>16</xdr:col>
      <xdr:colOff>254307</xdr:colOff>
      <xdr:row>92</xdr:row>
      <xdr:rowOff>8984</xdr:rowOff>
    </xdr:to>
    <xdr:cxnSp macro="">
      <xdr:nvCxnSpPr>
        <xdr:cNvPr id="449" name="l575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CxnSpPr>
          <a:cxnSpLocks/>
        </xdr:cNvCxnSpPr>
      </xdr:nvCxnSpPr>
      <xdr:spPr bwMode="auto">
        <a:xfrm>
          <a:off x="12726017" y="17898666"/>
          <a:ext cx="10129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653014</xdr:colOff>
      <xdr:row>90</xdr:row>
      <xdr:rowOff>50208</xdr:rowOff>
    </xdr:from>
    <xdr:to>
      <xdr:col>13</xdr:col>
      <xdr:colOff>653014</xdr:colOff>
      <xdr:row>90</xdr:row>
      <xdr:rowOff>160173</xdr:rowOff>
    </xdr:to>
    <xdr:cxnSp macro="">
      <xdr:nvCxnSpPr>
        <xdr:cNvPr id="450" name="l580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CxnSpPr>
          <a:cxnSpLocks/>
        </xdr:cNvCxnSpPr>
      </xdr:nvCxnSpPr>
      <xdr:spPr bwMode="auto">
        <a:xfrm>
          <a:off x="10940014" y="17506935"/>
          <a:ext cx="0" cy="109965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653014</xdr:colOff>
      <xdr:row>90</xdr:row>
      <xdr:rowOff>185381</xdr:rowOff>
    </xdr:from>
    <xdr:to>
      <xdr:col>13</xdr:col>
      <xdr:colOff>653014</xdr:colOff>
      <xdr:row>91</xdr:row>
      <xdr:rowOff>95718</xdr:rowOff>
    </xdr:to>
    <xdr:cxnSp macro="">
      <xdr:nvCxnSpPr>
        <xdr:cNvPr id="451" name="l58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CxnSpPr>
          <a:cxnSpLocks/>
        </xdr:cNvCxnSpPr>
      </xdr:nvCxnSpPr>
      <xdr:spPr bwMode="auto">
        <a:xfrm>
          <a:off x="10940014" y="17642108"/>
          <a:ext cx="0" cy="10083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653014</xdr:colOff>
      <xdr:row>91</xdr:row>
      <xdr:rowOff>130055</xdr:rowOff>
    </xdr:from>
    <xdr:to>
      <xdr:col>13</xdr:col>
      <xdr:colOff>653014</xdr:colOff>
      <xdr:row>91</xdr:row>
      <xdr:rowOff>230891</xdr:rowOff>
    </xdr:to>
    <xdr:cxnSp macro="">
      <xdr:nvCxnSpPr>
        <xdr:cNvPr id="452" name="l582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CxnSpPr>
          <a:cxnSpLocks/>
        </xdr:cNvCxnSpPr>
      </xdr:nvCxnSpPr>
      <xdr:spPr bwMode="auto">
        <a:xfrm>
          <a:off x="10940014" y="17777282"/>
          <a:ext cx="0" cy="100836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241645</xdr:colOff>
      <xdr:row>90</xdr:row>
      <xdr:rowOff>50208</xdr:rowOff>
    </xdr:from>
    <xdr:to>
      <xdr:col>16</xdr:col>
      <xdr:colOff>241645</xdr:colOff>
      <xdr:row>90</xdr:row>
      <xdr:rowOff>160173</xdr:rowOff>
    </xdr:to>
    <xdr:cxnSp macro="">
      <xdr:nvCxnSpPr>
        <xdr:cNvPr id="453" name="l588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CxnSpPr>
          <a:cxnSpLocks/>
        </xdr:cNvCxnSpPr>
      </xdr:nvCxnSpPr>
      <xdr:spPr bwMode="auto">
        <a:xfrm>
          <a:off x="12814645" y="17506935"/>
          <a:ext cx="0" cy="109965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241645</xdr:colOff>
      <xdr:row>90</xdr:row>
      <xdr:rowOff>185381</xdr:rowOff>
    </xdr:from>
    <xdr:to>
      <xdr:col>16</xdr:col>
      <xdr:colOff>241645</xdr:colOff>
      <xdr:row>91</xdr:row>
      <xdr:rowOff>95718</xdr:rowOff>
    </xdr:to>
    <xdr:cxnSp macro="">
      <xdr:nvCxnSpPr>
        <xdr:cNvPr id="454" name="l589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CxnSpPr>
          <a:cxnSpLocks/>
        </xdr:cNvCxnSpPr>
      </xdr:nvCxnSpPr>
      <xdr:spPr bwMode="auto">
        <a:xfrm>
          <a:off x="12814645" y="17642108"/>
          <a:ext cx="0" cy="10083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241645</xdr:colOff>
      <xdr:row>91</xdr:row>
      <xdr:rowOff>130055</xdr:rowOff>
    </xdr:from>
    <xdr:to>
      <xdr:col>16</xdr:col>
      <xdr:colOff>241645</xdr:colOff>
      <xdr:row>91</xdr:row>
      <xdr:rowOff>230891</xdr:rowOff>
    </xdr:to>
    <xdr:cxnSp macro="">
      <xdr:nvCxnSpPr>
        <xdr:cNvPr id="455" name="l590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CxnSpPr>
          <a:cxnSpLocks/>
        </xdr:cNvCxnSpPr>
      </xdr:nvCxnSpPr>
      <xdr:spPr bwMode="auto">
        <a:xfrm>
          <a:off x="12814645" y="17777282"/>
          <a:ext cx="0" cy="100836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158214</xdr:colOff>
      <xdr:row>81</xdr:row>
      <xdr:rowOff>149753</xdr:rowOff>
    </xdr:from>
    <xdr:to>
      <xdr:col>14</xdr:col>
      <xdr:colOff>159481</xdr:colOff>
      <xdr:row>82</xdr:row>
      <xdr:rowOff>78657</xdr:rowOff>
    </xdr:to>
    <xdr:cxnSp macro="">
      <xdr:nvCxnSpPr>
        <xdr:cNvPr id="547" name="Conector reto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CxnSpPr>
          <a:cxnSpLocks/>
        </xdr:cNvCxnSpPr>
      </xdr:nvCxnSpPr>
      <xdr:spPr bwMode="auto">
        <a:xfrm>
          <a:off x="11207214" y="15770753"/>
          <a:ext cx="1267" cy="119404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670184</xdr:colOff>
      <xdr:row>88</xdr:row>
      <xdr:rowOff>89888</xdr:rowOff>
    </xdr:from>
    <xdr:to>
      <xdr:col>12</xdr:col>
      <xdr:colOff>30210</xdr:colOff>
      <xdr:row>89</xdr:row>
      <xdr:rowOff>3549</xdr:rowOff>
    </xdr:to>
    <xdr:sp macro="" textlink="">
      <xdr:nvSpPr>
        <xdr:cNvPr id="683" name="elips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/>
      </xdr:nvSpPr>
      <xdr:spPr bwMode="auto">
        <a:xfrm rot="10800000" flipV="1">
          <a:off x="9433184" y="17148297"/>
          <a:ext cx="122026" cy="121479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11</xdr:col>
      <xdr:colOff>697925</xdr:colOff>
      <xdr:row>69</xdr:row>
      <xdr:rowOff>243236</xdr:rowOff>
    </xdr:from>
    <xdr:to>
      <xdr:col>15</xdr:col>
      <xdr:colOff>149053</xdr:colOff>
      <xdr:row>69</xdr:row>
      <xdr:rowOff>243236</xdr:rowOff>
    </xdr:to>
    <xdr:cxnSp macro="">
      <xdr:nvCxnSpPr>
        <xdr:cNvPr id="159" name="barra_terra1">
          <a:extLst>
            <a:ext uri="{FF2B5EF4-FFF2-40B4-BE49-F238E27FC236}">
              <a16:creationId xmlns:a16="http://schemas.microsoft.com/office/drawing/2014/main" id="{6A43FB25-64F2-C358-4465-06F7D9922317}"/>
            </a:ext>
          </a:extLst>
        </xdr:cNvPr>
        <xdr:cNvCxnSpPr>
          <a:cxnSpLocks/>
        </xdr:cNvCxnSpPr>
      </xdr:nvCxnSpPr>
      <xdr:spPr bwMode="auto">
        <a:xfrm>
          <a:off x="9460925" y="13457009"/>
          <a:ext cx="2499128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442106</xdr:colOff>
      <xdr:row>77</xdr:row>
      <xdr:rowOff>12442</xdr:rowOff>
    </xdr:from>
    <xdr:to>
      <xdr:col>10</xdr:col>
      <xdr:colOff>619101</xdr:colOff>
      <xdr:row>78</xdr:row>
      <xdr:rowOff>77618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 bwMode="auto">
        <a:xfrm>
          <a:off x="7404015" y="14871442"/>
          <a:ext cx="1060222" cy="255676"/>
        </a:xfrm>
        <a:prstGeom prst="rect">
          <a:avLst/>
        </a:prstGeom>
        <a:noFill/>
        <a:ln w="9525" cmpd="sng">
          <a:solidFill>
            <a:srgbClr val="FFFFFF">
              <a:alpha val="0"/>
            </a:srgb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200"/>
            <a:t>String BOX CA</a:t>
          </a:r>
        </a:p>
      </xdr:txBody>
    </xdr:sp>
    <xdr:clientData/>
  </xdr:twoCellAnchor>
  <xdr:twoCellAnchor>
    <xdr:from>
      <xdr:col>11</xdr:col>
      <xdr:colOff>491181</xdr:colOff>
      <xdr:row>82</xdr:row>
      <xdr:rowOff>99028</xdr:rowOff>
    </xdr:from>
    <xdr:to>
      <xdr:col>12</xdr:col>
      <xdr:colOff>145750</xdr:colOff>
      <xdr:row>85</xdr:row>
      <xdr:rowOff>69625</xdr:rowOff>
    </xdr:to>
    <xdr:sp macro="" textlink="">
      <xdr:nvSpPr>
        <xdr:cNvPr id="49" name="Arc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 bwMode="auto">
        <a:xfrm>
          <a:off x="9254181" y="15910528"/>
          <a:ext cx="416569" cy="542097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9</xdr:col>
      <xdr:colOff>442462</xdr:colOff>
      <xdr:row>77</xdr:row>
      <xdr:rowOff>16820</xdr:rowOff>
    </xdr:from>
    <xdr:to>
      <xdr:col>9</xdr:col>
      <xdr:colOff>503630</xdr:colOff>
      <xdr:row>77</xdr:row>
      <xdr:rowOff>16820</xdr:rowOff>
    </xdr:to>
    <xdr:cxnSp macro="">
      <xdr:nvCxnSpPr>
        <xdr:cNvPr id="284" name="l368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CxnSpPr>
          <a:cxnSpLocks/>
        </xdr:cNvCxnSpPr>
      </xdr:nvCxnSpPr>
      <xdr:spPr bwMode="auto">
        <a:xfrm>
          <a:off x="7404371" y="14875820"/>
          <a:ext cx="6116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643058</xdr:colOff>
      <xdr:row>77</xdr:row>
      <xdr:rowOff>16820</xdr:rowOff>
    </xdr:from>
    <xdr:to>
      <xdr:col>9</xdr:col>
      <xdr:colOff>706435</xdr:colOff>
      <xdr:row>77</xdr:row>
      <xdr:rowOff>16820</xdr:rowOff>
    </xdr:to>
    <xdr:cxnSp macro="">
      <xdr:nvCxnSpPr>
        <xdr:cNvPr id="286" name="l370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CxnSpPr>
          <a:cxnSpLocks/>
        </xdr:cNvCxnSpPr>
      </xdr:nvCxnSpPr>
      <xdr:spPr bwMode="auto">
        <a:xfrm>
          <a:off x="7604967" y="14875820"/>
          <a:ext cx="6337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744459</xdr:colOff>
      <xdr:row>77</xdr:row>
      <xdr:rowOff>16820</xdr:rowOff>
    </xdr:from>
    <xdr:to>
      <xdr:col>9</xdr:col>
      <xdr:colOff>807835</xdr:colOff>
      <xdr:row>77</xdr:row>
      <xdr:rowOff>16820</xdr:rowOff>
    </xdr:to>
    <xdr:cxnSp macro="">
      <xdr:nvCxnSpPr>
        <xdr:cNvPr id="287" name="l37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CxnSpPr>
          <a:cxnSpLocks/>
        </xdr:cNvCxnSpPr>
      </xdr:nvCxnSpPr>
      <xdr:spPr bwMode="auto">
        <a:xfrm>
          <a:off x="7706368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845863</xdr:colOff>
      <xdr:row>77</xdr:row>
      <xdr:rowOff>16820</xdr:rowOff>
    </xdr:from>
    <xdr:to>
      <xdr:col>10</xdr:col>
      <xdr:colOff>32595</xdr:colOff>
      <xdr:row>77</xdr:row>
      <xdr:rowOff>16820</xdr:rowOff>
    </xdr:to>
    <xdr:cxnSp macro="">
      <xdr:nvCxnSpPr>
        <xdr:cNvPr id="288" name="l372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CxnSpPr>
          <a:cxnSpLocks/>
        </xdr:cNvCxnSpPr>
      </xdr:nvCxnSpPr>
      <xdr:spPr bwMode="auto">
        <a:xfrm>
          <a:off x="7807772" y="14875820"/>
          <a:ext cx="6995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70621</xdr:colOff>
      <xdr:row>77</xdr:row>
      <xdr:rowOff>16820</xdr:rowOff>
    </xdr:from>
    <xdr:to>
      <xdr:col>10</xdr:col>
      <xdr:colOff>133997</xdr:colOff>
      <xdr:row>77</xdr:row>
      <xdr:rowOff>16820</xdr:rowOff>
    </xdr:to>
    <xdr:cxnSp macro="">
      <xdr:nvCxnSpPr>
        <xdr:cNvPr id="289" name="l37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CxnSpPr>
          <a:cxnSpLocks/>
        </xdr:cNvCxnSpPr>
      </xdr:nvCxnSpPr>
      <xdr:spPr bwMode="auto">
        <a:xfrm>
          <a:off x="7915757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172022</xdr:colOff>
      <xdr:row>77</xdr:row>
      <xdr:rowOff>16820</xdr:rowOff>
    </xdr:from>
    <xdr:to>
      <xdr:col>10</xdr:col>
      <xdr:colOff>235399</xdr:colOff>
      <xdr:row>77</xdr:row>
      <xdr:rowOff>16820</xdr:rowOff>
    </xdr:to>
    <xdr:cxnSp macro="">
      <xdr:nvCxnSpPr>
        <xdr:cNvPr id="290" name="l374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CxnSpPr>
          <a:cxnSpLocks/>
        </xdr:cNvCxnSpPr>
      </xdr:nvCxnSpPr>
      <xdr:spPr bwMode="auto">
        <a:xfrm>
          <a:off x="8017158" y="14875820"/>
          <a:ext cx="6337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273424</xdr:colOff>
      <xdr:row>77</xdr:row>
      <xdr:rowOff>16820</xdr:rowOff>
    </xdr:from>
    <xdr:to>
      <xdr:col>10</xdr:col>
      <xdr:colOff>336800</xdr:colOff>
      <xdr:row>77</xdr:row>
      <xdr:rowOff>16820</xdr:rowOff>
    </xdr:to>
    <xdr:cxnSp macro="">
      <xdr:nvCxnSpPr>
        <xdr:cNvPr id="291" name="l375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CxnSpPr>
          <a:cxnSpLocks/>
        </xdr:cNvCxnSpPr>
      </xdr:nvCxnSpPr>
      <xdr:spPr bwMode="auto">
        <a:xfrm>
          <a:off x="8118560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374827</xdr:colOff>
      <xdr:row>77</xdr:row>
      <xdr:rowOff>16820</xdr:rowOff>
    </xdr:from>
    <xdr:to>
      <xdr:col>10</xdr:col>
      <xdr:colOff>435994</xdr:colOff>
      <xdr:row>77</xdr:row>
      <xdr:rowOff>16820</xdr:rowOff>
    </xdr:to>
    <xdr:cxnSp macro="">
      <xdr:nvCxnSpPr>
        <xdr:cNvPr id="292" name="l376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CxnSpPr>
          <a:cxnSpLocks/>
        </xdr:cNvCxnSpPr>
      </xdr:nvCxnSpPr>
      <xdr:spPr bwMode="auto">
        <a:xfrm>
          <a:off x="8219963" y="14875820"/>
          <a:ext cx="6116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474019</xdr:colOff>
      <xdr:row>77</xdr:row>
      <xdr:rowOff>16820</xdr:rowOff>
    </xdr:from>
    <xdr:to>
      <xdr:col>10</xdr:col>
      <xdr:colOff>537395</xdr:colOff>
      <xdr:row>77</xdr:row>
      <xdr:rowOff>16820</xdr:rowOff>
    </xdr:to>
    <xdr:cxnSp macro="">
      <xdr:nvCxnSpPr>
        <xdr:cNvPr id="293" name="l377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CxnSpPr>
          <a:cxnSpLocks/>
        </xdr:cNvCxnSpPr>
      </xdr:nvCxnSpPr>
      <xdr:spPr bwMode="auto">
        <a:xfrm>
          <a:off x="8319155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575421</xdr:colOff>
      <xdr:row>77</xdr:row>
      <xdr:rowOff>16820</xdr:rowOff>
    </xdr:from>
    <xdr:to>
      <xdr:col>10</xdr:col>
      <xdr:colOff>638797</xdr:colOff>
      <xdr:row>77</xdr:row>
      <xdr:rowOff>16820</xdr:rowOff>
    </xdr:to>
    <xdr:cxnSp macro="">
      <xdr:nvCxnSpPr>
        <xdr:cNvPr id="294" name="l378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CxnSpPr>
          <a:cxnSpLocks/>
        </xdr:cNvCxnSpPr>
      </xdr:nvCxnSpPr>
      <xdr:spPr bwMode="auto">
        <a:xfrm>
          <a:off x="8420557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676823</xdr:colOff>
      <xdr:row>77</xdr:row>
      <xdr:rowOff>16820</xdr:rowOff>
    </xdr:from>
    <xdr:to>
      <xdr:col>10</xdr:col>
      <xdr:colOff>740199</xdr:colOff>
      <xdr:row>77</xdr:row>
      <xdr:rowOff>16820</xdr:rowOff>
    </xdr:to>
    <xdr:cxnSp macro="">
      <xdr:nvCxnSpPr>
        <xdr:cNvPr id="295" name="l379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CxnSpPr>
          <a:cxnSpLocks/>
        </xdr:cNvCxnSpPr>
      </xdr:nvCxnSpPr>
      <xdr:spPr bwMode="auto">
        <a:xfrm>
          <a:off x="8521959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778224</xdr:colOff>
      <xdr:row>77</xdr:row>
      <xdr:rowOff>16820</xdr:rowOff>
    </xdr:from>
    <xdr:to>
      <xdr:col>10</xdr:col>
      <xdr:colOff>841601</xdr:colOff>
      <xdr:row>77</xdr:row>
      <xdr:rowOff>16820</xdr:rowOff>
    </xdr:to>
    <xdr:cxnSp macro="">
      <xdr:nvCxnSpPr>
        <xdr:cNvPr id="296" name="l380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CxnSpPr>
          <a:cxnSpLocks/>
        </xdr:cNvCxnSpPr>
      </xdr:nvCxnSpPr>
      <xdr:spPr bwMode="auto">
        <a:xfrm>
          <a:off x="8623360" y="14875820"/>
          <a:ext cx="6337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878763</xdr:colOff>
      <xdr:row>77</xdr:row>
      <xdr:rowOff>16820</xdr:rowOff>
    </xdr:from>
    <xdr:to>
      <xdr:col>11</xdr:col>
      <xdr:colOff>44924</xdr:colOff>
      <xdr:row>77</xdr:row>
      <xdr:rowOff>16820</xdr:rowOff>
    </xdr:to>
    <xdr:cxnSp macro="">
      <xdr:nvCxnSpPr>
        <xdr:cNvPr id="297" name="l38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CxnSpPr>
          <a:cxnSpLocks/>
        </xdr:cNvCxnSpPr>
      </xdr:nvCxnSpPr>
      <xdr:spPr bwMode="auto">
        <a:xfrm>
          <a:off x="8723899" y="14875820"/>
          <a:ext cx="84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82949</xdr:colOff>
      <xdr:row>77</xdr:row>
      <xdr:rowOff>16820</xdr:rowOff>
    </xdr:from>
    <xdr:to>
      <xdr:col>11</xdr:col>
      <xdr:colOff>146325</xdr:colOff>
      <xdr:row>77</xdr:row>
      <xdr:rowOff>16820</xdr:rowOff>
    </xdr:to>
    <xdr:cxnSp macro="">
      <xdr:nvCxnSpPr>
        <xdr:cNvPr id="298" name="l382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CxnSpPr>
          <a:cxnSpLocks/>
        </xdr:cNvCxnSpPr>
      </xdr:nvCxnSpPr>
      <xdr:spPr bwMode="auto">
        <a:xfrm>
          <a:off x="8845949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184350</xdr:colOff>
      <xdr:row>77</xdr:row>
      <xdr:rowOff>16820</xdr:rowOff>
    </xdr:from>
    <xdr:to>
      <xdr:col>11</xdr:col>
      <xdr:colOff>245518</xdr:colOff>
      <xdr:row>77</xdr:row>
      <xdr:rowOff>16820</xdr:rowOff>
    </xdr:to>
    <xdr:cxnSp macro="">
      <xdr:nvCxnSpPr>
        <xdr:cNvPr id="299" name="l383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CxnSpPr>
          <a:cxnSpLocks/>
        </xdr:cNvCxnSpPr>
      </xdr:nvCxnSpPr>
      <xdr:spPr bwMode="auto">
        <a:xfrm>
          <a:off x="8947350" y="14875820"/>
          <a:ext cx="6116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283544</xdr:colOff>
      <xdr:row>77</xdr:row>
      <xdr:rowOff>16820</xdr:rowOff>
    </xdr:from>
    <xdr:to>
      <xdr:col>11</xdr:col>
      <xdr:colOff>346920</xdr:colOff>
      <xdr:row>77</xdr:row>
      <xdr:rowOff>16820</xdr:rowOff>
    </xdr:to>
    <xdr:cxnSp macro="">
      <xdr:nvCxnSpPr>
        <xdr:cNvPr id="300" name="l384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CxnSpPr>
          <a:cxnSpLocks/>
        </xdr:cNvCxnSpPr>
      </xdr:nvCxnSpPr>
      <xdr:spPr bwMode="auto">
        <a:xfrm>
          <a:off x="9046544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384946</xdr:colOff>
      <xdr:row>77</xdr:row>
      <xdr:rowOff>16820</xdr:rowOff>
    </xdr:from>
    <xdr:to>
      <xdr:col>11</xdr:col>
      <xdr:colOff>448322</xdr:colOff>
      <xdr:row>77</xdr:row>
      <xdr:rowOff>16820</xdr:rowOff>
    </xdr:to>
    <xdr:cxnSp macro="">
      <xdr:nvCxnSpPr>
        <xdr:cNvPr id="301" name="l385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CxnSpPr>
          <a:cxnSpLocks/>
        </xdr:cNvCxnSpPr>
      </xdr:nvCxnSpPr>
      <xdr:spPr bwMode="auto">
        <a:xfrm>
          <a:off x="9147946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486348</xdr:colOff>
      <xdr:row>77</xdr:row>
      <xdr:rowOff>16820</xdr:rowOff>
    </xdr:from>
    <xdr:to>
      <xdr:col>11</xdr:col>
      <xdr:colOff>549724</xdr:colOff>
      <xdr:row>77</xdr:row>
      <xdr:rowOff>16820</xdr:rowOff>
    </xdr:to>
    <xdr:cxnSp macro="">
      <xdr:nvCxnSpPr>
        <xdr:cNvPr id="302" name="l386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CxnSpPr>
          <a:cxnSpLocks/>
        </xdr:cNvCxnSpPr>
      </xdr:nvCxnSpPr>
      <xdr:spPr bwMode="auto">
        <a:xfrm>
          <a:off x="9249348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587750</xdr:colOff>
      <xdr:row>77</xdr:row>
      <xdr:rowOff>16820</xdr:rowOff>
    </xdr:from>
    <xdr:to>
      <xdr:col>11</xdr:col>
      <xdr:colOff>651126</xdr:colOff>
      <xdr:row>77</xdr:row>
      <xdr:rowOff>16820</xdr:rowOff>
    </xdr:to>
    <xdr:cxnSp macro="">
      <xdr:nvCxnSpPr>
        <xdr:cNvPr id="303" name="l387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CxnSpPr>
          <a:cxnSpLocks/>
        </xdr:cNvCxnSpPr>
      </xdr:nvCxnSpPr>
      <xdr:spPr bwMode="auto">
        <a:xfrm>
          <a:off x="9350750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689152</xdr:colOff>
      <xdr:row>77</xdr:row>
      <xdr:rowOff>16820</xdr:rowOff>
    </xdr:from>
    <xdr:to>
      <xdr:col>11</xdr:col>
      <xdr:colOff>752528</xdr:colOff>
      <xdr:row>77</xdr:row>
      <xdr:rowOff>16820</xdr:rowOff>
    </xdr:to>
    <xdr:cxnSp macro="">
      <xdr:nvCxnSpPr>
        <xdr:cNvPr id="304" name="l388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CxnSpPr>
          <a:cxnSpLocks/>
        </xdr:cNvCxnSpPr>
      </xdr:nvCxnSpPr>
      <xdr:spPr bwMode="auto">
        <a:xfrm>
          <a:off x="9452152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28553</xdr:colOff>
      <xdr:row>77</xdr:row>
      <xdr:rowOff>16820</xdr:rowOff>
    </xdr:from>
    <xdr:to>
      <xdr:col>12</xdr:col>
      <xdr:colOff>91929</xdr:colOff>
      <xdr:row>77</xdr:row>
      <xdr:rowOff>16820</xdr:rowOff>
    </xdr:to>
    <xdr:cxnSp macro="">
      <xdr:nvCxnSpPr>
        <xdr:cNvPr id="305" name="l389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CxnSpPr>
          <a:cxnSpLocks/>
        </xdr:cNvCxnSpPr>
      </xdr:nvCxnSpPr>
      <xdr:spPr bwMode="auto">
        <a:xfrm>
          <a:off x="9553553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129955</xdr:colOff>
      <xdr:row>77</xdr:row>
      <xdr:rowOff>16820</xdr:rowOff>
    </xdr:from>
    <xdr:to>
      <xdr:col>12</xdr:col>
      <xdr:colOff>193331</xdr:colOff>
      <xdr:row>77</xdr:row>
      <xdr:rowOff>16820</xdr:rowOff>
    </xdr:to>
    <xdr:cxnSp macro="">
      <xdr:nvCxnSpPr>
        <xdr:cNvPr id="306" name="l390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CxnSpPr>
          <a:cxnSpLocks/>
        </xdr:cNvCxnSpPr>
      </xdr:nvCxnSpPr>
      <xdr:spPr bwMode="auto">
        <a:xfrm>
          <a:off x="9654955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229148</xdr:colOff>
      <xdr:row>77</xdr:row>
      <xdr:rowOff>16820</xdr:rowOff>
    </xdr:from>
    <xdr:to>
      <xdr:col>12</xdr:col>
      <xdr:colOff>292524</xdr:colOff>
      <xdr:row>77</xdr:row>
      <xdr:rowOff>16820</xdr:rowOff>
    </xdr:to>
    <xdr:cxnSp macro="">
      <xdr:nvCxnSpPr>
        <xdr:cNvPr id="307" name="l39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CxnSpPr>
          <a:cxnSpLocks/>
        </xdr:cNvCxnSpPr>
      </xdr:nvCxnSpPr>
      <xdr:spPr bwMode="auto">
        <a:xfrm>
          <a:off x="9754148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330552</xdr:colOff>
      <xdr:row>77</xdr:row>
      <xdr:rowOff>16820</xdr:rowOff>
    </xdr:from>
    <xdr:to>
      <xdr:col>12</xdr:col>
      <xdr:colOff>393928</xdr:colOff>
      <xdr:row>77</xdr:row>
      <xdr:rowOff>16820</xdr:rowOff>
    </xdr:to>
    <xdr:cxnSp macro="">
      <xdr:nvCxnSpPr>
        <xdr:cNvPr id="308" name="l392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CxnSpPr>
          <a:cxnSpLocks/>
        </xdr:cNvCxnSpPr>
      </xdr:nvCxnSpPr>
      <xdr:spPr bwMode="auto">
        <a:xfrm>
          <a:off x="9855552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431953</xdr:colOff>
      <xdr:row>77</xdr:row>
      <xdr:rowOff>16820</xdr:rowOff>
    </xdr:from>
    <xdr:to>
      <xdr:col>12</xdr:col>
      <xdr:colOff>495329</xdr:colOff>
      <xdr:row>77</xdr:row>
      <xdr:rowOff>16820</xdr:rowOff>
    </xdr:to>
    <xdr:cxnSp macro="">
      <xdr:nvCxnSpPr>
        <xdr:cNvPr id="309" name="l39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CxnSpPr>
          <a:cxnSpLocks/>
        </xdr:cNvCxnSpPr>
      </xdr:nvCxnSpPr>
      <xdr:spPr bwMode="auto">
        <a:xfrm>
          <a:off x="9956953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533355</xdr:colOff>
      <xdr:row>77</xdr:row>
      <xdr:rowOff>16820</xdr:rowOff>
    </xdr:from>
    <xdr:to>
      <xdr:col>12</xdr:col>
      <xdr:colOff>587225</xdr:colOff>
      <xdr:row>77</xdr:row>
      <xdr:rowOff>16820</xdr:rowOff>
    </xdr:to>
    <xdr:cxnSp macro="">
      <xdr:nvCxnSpPr>
        <xdr:cNvPr id="310" name="l394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CxnSpPr>
          <a:cxnSpLocks/>
        </xdr:cNvCxnSpPr>
      </xdr:nvCxnSpPr>
      <xdr:spPr bwMode="auto">
        <a:xfrm>
          <a:off x="10058355" y="14875820"/>
          <a:ext cx="538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634757</xdr:colOff>
      <xdr:row>77</xdr:row>
      <xdr:rowOff>16820</xdr:rowOff>
    </xdr:from>
    <xdr:to>
      <xdr:col>12</xdr:col>
      <xdr:colOff>698132</xdr:colOff>
      <xdr:row>77</xdr:row>
      <xdr:rowOff>16820</xdr:rowOff>
    </xdr:to>
    <xdr:cxnSp macro="">
      <xdr:nvCxnSpPr>
        <xdr:cNvPr id="311" name="l395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CxnSpPr>
          <a:cxnSpLocks/>
        </xdr:cNvCxnSpPr>
      </xdr:nvCxnSpPr>
      <xdr:spPr bwMode="auto">
        <a:xfrm>
          <a:off x="10159757" y="14875820"/>
          <a:ext cx="633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726652</xdr:colOff>
      <xdr:row>77</xdr:row>
      <xdr:rowOff>16820</xdr:rowOff>
    </xdr:from>
    <xdr:to>
      <xdr:col>13</xdr:col>
      <xdr:colOff>37535</xdr:colOff>
      <xdr:row>77</xdr:row>
      <xdr:rowOff>16820</xdr:rowOff>
    </xdr:to>
    <xdr:cxnSp macro="">
      <xdr:nvCxnSpPr>
        <xdr:cNvPr id="312" name="l396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CxnSpPr>
          <a:cxnSpLocks/>
        </xdr:cNvCxnSpPr>
      </xdr:nvCxnSpPr>
      <xdr:spPr bwMode="auto">
        <a:xfrm>
          <a:off x="10251652" y="14875820"/>
          <a:ext cx="72883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75561</xdr:colOff>
      <xdr:row>77</xdr:row>
      <xdr:rowOff>16820</xdr:rowOff>
    </xdr:from>
    <xdr:to>
      <xdr:col>13</xdr:col>
      <xdr:colOff>136345</xdr:colOff>
      <xdr:row>77</xdr:row>
      <xdr:rowOff>16820</xdr:rowOff>
    </xdr:to>
    <xdr:cxnSp macro="">
      <xdr:nvCxnSpPr>
        <xdr:cNvPr id="313" name="l397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CxnSpPr>
          <a:cxnSpLocks/>
        </xdr:cNvCxnSpPr>
      </xdr:nvCxnSpPr>
      <xdr:spPr bwMode="auto">
        <a:xfrm>
          <a:off x="10362561" y="14875820"/>
          <a:ext cx="6078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174369</xdr:colOff>
      <xdr:row>77</xdr:row>
      <xdr:rowOff>16820</xdr:rowOff>
    </xdr:from>
    <xdr:to>
      <xdr:col>13</xdr:col>
      <xdr:colOff>237745</xdr:colOff>
      <xdr:row>77</xdr:row>
      <xdr:rowOff>16820</xdr:rowOff>
    </xdr:to>
    <xdr:cxnSp macro="">
      <xdr:nvCxnSpPr>
        <xdr:cNvPr id="314" name="l398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CxnSpPr>
          <a:cxnSpLocks/>
        </xdr:cNvCxnSpPr>
      </xdr:nvCxnSpPr>
      <xdr:spPr bwMode="auto">
        <a:xfrm>
          <a:off x="10461369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275772</xdr:colOff>
      <xdr:row>77</xdr:row>
      <xdr:rowOff>16820</xdr:rowOff>
    </xdr:from>
    <xdr:to>
      <xdr:col>13</xdr:col>
      <xdr:colOff>314703</xdr:colOff>
      <xdr:row>77</xdr:row>
      <xdr:rowOff>16820</xdr:rowOff>
    </xdr:to>
    <xdr:cxnSp macro="">
      <xdr:nvCxnSpPr>
        <xdr:cNvPr id="315" name="l399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CxnSpPr>
          <a:cxnSpLocks/>
        </xdr:cNvCxnSpPr>
      </xdr:nvCxnSpPr>
      <xdr:spPr bwMode="auto">
        <a:xfrm>
          <a:off x="10562772" y="14875820"/>
          <a:ext cx="3893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362235</xdr:colOff>
      <xdr:row>77</xdr:row>
      <xdr:rowOff>16820</xdr:rowOff>
    </xdr:from>
    <xdr:to>
      <xdr:col>13</xdr:col>
      <xdr:colOff>425611</xdr:colOff>
      <xdr:row>77</xdr:row>
      <xdr:rowOff>16820</xdr:rowOff>
    </xdr:to>
    <xdr:cxnSp macro="">
      <xdr:nvCxnSpPr>
        <xdr:cNvPr id="316" name="l400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CxnSpPr>
          <a:cxnSpLocks/>
        </xdr:cNvCxnSpPr>
      </xdr:nvCxnSpPr>
      <xdr:spPr bwMode="auto">
        <a:xfrm>
          <a:off x="10649235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463637</xdr:colOff>
      <xdr:row>77</xdr:row>
      <xdr:rowOff>16820</xdr:rowOff>
    </xdr:from>
    <xdr:to>
      <xdr:col>13</xdr:col>
      <xdr:colOff>527013</xdr:colOff>
      <xdr:row>77</xdr:row>
      <xdr:rowOff>16820</xdr:rowOff>
    </xdr:to>
    <xdr:cxnSp macro="">
      <xdr:nvCxnSpPr>
        <xdr:cNvPr id="317" name="l40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CxnSpPr>
          <a:cxnSpLocks/>
        </xdr:cNvCxnSpPr>
      </xdr:nvCxnSpPr>
      <xdr:spPr bwMode="auto">
        <a:xfrm>
          <a:off x="10750637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565036</xdr:colOff>
      <xdr:row>77</xdr:row>
      <xdr:rowOff>16820</xdr:rowOff>
    </xdr:from>
    <xdr:to>
      <xdr:col>13</xdr:col>
      <xdr:colOff>628413</xdr:colOff>
      <xdr:row>77</xdr:row>
      <xdr:rowOff>16820</xdr:rowOff>
    </xdr:to>
    <xdr:cxnSp macro="">
      <xdr:nvCxnSpPr>
        <xdr:cNvPr id="318" name="l402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CxnSpPr>
          <a:cxnSpLocks/>
        </xdr:cNvCxnSpPr>
      </xdr:nvCxnSpPr>
      <xdr:spPr bwMode="auto">
        <a:xfrm>
          <a:off x="10852036" y="14875820"/>
          <a:ext cx="6337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666439</xdr:colOff>
      <xdr:row>77</xdr:row>
      <xdr:rowOff>16820</xdr:rowOff>
    </xdr:from>
    <xdr:to>
      <xdr:col>13</xdr:col>
      <xdr:colOff>729815</xdr:colOff>
      <xdr:row>77</xdr:row>
      <xdr:rowOff>16820</xdr:rowOff>
    </xdr:to>
    <xdr:cxnSp macro="">
      <xdr:nvCxnSpPr>
        <xdr:cNvPr id="319" name="l403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CxnSpPr>
          <a:cxnSpLocks/>
        </xdr:cNvCxnSpPr>
      </xdr:nvCxnSpPr>
      <xdr:spPr bwMode="auto">
        <a:xfrm>
          <a:off x="10953439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5841</xdr:colOff>
      <xdr:row>77</xdr:row>
      <xdr:rowOff>16820</xdr:rowOff>
    </xdr:from>
    <xdr:to>
      <xdr:col>14</xdr:col>
      <xdr:colOff>69217</xdr:colOff>
      <xdr:row>77</xdr:row>
      <xdr:rowOff>16820</xdr:rowOff>
    </xdr:to>
    <xdr:cxnSp macro="">
      <xdr:nvCxnSpPr>
        <xdr:cNvPr id="320" name="l404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CxnSpPr>
          <a:cxnSpLocks/>
        </xdr:cNvCxnSpPr>
      </xdr:nvCxnSpPr>
      <xdr:spPr bwMode="auto">
        <a:xfrm>
          <a:off x="11054841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107243</xdr:colOff>
      <xdr:row>77</xdr:row>
      <xdr:rowOff>16820</xdr:rowOff>
    </xdr:from>
    <xdr:to>
      <xdr:col>14</xdr:col>
      <xdr:colOff>170619</xdr:colOff>
      <xdr:row>77</xdr:row>
      <xdr:rowOff>16820</xdr:rowOff>
    </xdr:to>
    <xdr:cxnSp macro="">
      <xdr:nvCxnSpPr>
        <xdr:cNvPr id="321" name="l405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CxnSpPr>
          <a:cxnSpLocks/>
        </xdr:cNvCxnSpPr>
      </xdr:nvCxnSpPr>
      <xdr:spPr bwMode="auto">
        <a:xfrm>
          <a:off x="11156243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208646</xdr:colOff>
      <xdr:row>77</xdr:row>
      <xdr:rowOff>16820</xdr:rowOff>
    </xdr:from>
    <xdr:to>
      <xdr:col>14</xdr:col>
      <xdr:colOff>275479</xdr:colOff>
      <xdr:row>77</xdr:row>
      <xdr:rowOff>16820</xdr:rowOff>
    </xdr:to>
    <xdr:cxnSp macro="">
      <xdr:nvCxnSpPr>
        <xdr:cNvPr id="322" name="l406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CxnSpPr>
          <a:cxnSpLocks/>
        </xdr:cNvCxnSpPr>
      </xdr:nvCxnSpPr>
      <xdr:spPr bwMode="auto">
        <a:xfrm>
          <a:off x="11257646" y="14875820"/>
          <a:ext cx="66833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311297</xdr:colOff>
      <xdr:row>77</xdr:row>
      <xdr:rowOff>16820</xdr:rowOff>
    </xdr:from>
    <xdr:to>
      <xdr:col>14</xdr:col>
      <xdr:colOff>374673</xdr:colOff>
      <xdr:row>77</xdr:row>
      <xdr:rowOff>16820</xdr:rowOff>
    </xdr:to>
    <xdr:cxnSp macro="">
      <xdr:nvCxnSpPr>
        <xdr:cNvPr id="323" name="l407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CxnSpPr>
          <a:cxnSpLocks/>
        </xdr:cNvCxnSpPr>
      </xdr:nvCxnSpPr>
      <xdr:spPr bwMode="auto">
        <a:xfrm>
          <a:off x="11360297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412698</xdr:colOff>
      <xdr:row>77</xdr:row>
      <xdr:rowOff>16820</xdr:rowOff>
    </xdr:from>
    <xdr:to>
      <xdr:col>14</xdr:col>
      <xdr:colOff>476074</xdr:colOff>
      <xdr:row>77</xdr:row>
      <xdr:rowOff>16820</xdr:rowOff>
    </xdr:to>
    <xdr:cxnSp macro="">
      <xdr:nvCxnSpPr>
        <xdr:cNvPr id="324" name="l408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CxnSpPr>
          <a:cxnSpLocks/>
        </xdr:cNvCxnSpPr>
      </xdr:nvCxnSpPr>
      <xdr:spPr bwMode="auto">
        <a:xfrm>
          <a:off x="11461698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514100</xdr:colOff>
      <xdr:row>77</xdr:row>
      <xdr:rowOff>16820</xdr:rowOff>
    </xdr:from>
    <xdr:to>
      <xdr:col>14</xdr:col>
      <xdr:colOff>577476</xdr:colOff>
      <xdr:row>77</xdr:row>
      <xdr:rowOff>16820</xdr:rowOff>
    </xdr:to>
    <xdr:cxnSp macro="">
      <xdr:nvCxnSpPr>
        <xdr:cNvPr id="325" name="l409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CxnSpPr>
          <a:cxnSpLocks/>
        </xdr:cNvCxnSpPr>
      </xdr:nvCxnSpPr>
      <xdr:spPr bwMode="auto">
        <a:xfrm>
          <a:off x="11563100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615503</xdr:colOff>
      <xdr:row>77</xdr:row>
      <xdr:rowOff>16820</xdr:rowOff>
    </xdr:from>
    <xdr:to>
      <xdr:col>14</xdr:col>
      <xdr:colOff>678879</xdr:colOff>
      <xdr:row>77</xdr:row>
      <xdr:rowOff>16820</xdr:rowOff>
    </xdr:to>
    <xdr:cxnSp macro="">
      <xdr:nvCxnSpPr>
        <xdr:cNvPr id="326" name="l410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CxnSpPr>
          <a:cxnSpLocks/>
        </xdr:cNvCxnSpPr>
      </xdr:nvCxnSpPr>
      <xdr:spPr bwMode="auto">
        <a:xfrm>
          <a:off x="11664503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716903</xdr:colOff>
      <xdr:row>77</xdr:row>
      <xdr:rowOff>16820</xdr:rowOff>
    </xdr:from>
    <xdr:to>
      <xdr:col>15</xdr:col>
      <xdr:colOff>18280</xdr:colOff>
      <xdr:row>77</xdr:row>
      <xdr:rowOff>16820</xdr:rowOff>
    </xdr:to>
    <xdr:cxnSp macro="">
      <xdr:nvCxnSpPr>
        <xdr:cNvPr id="327" name="l411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CxnSpPr>
          <a:cxnSpLocks/>
        </xdr:cNvCxnSpPr>
      </xdr:nvCxnSpPr>
      <xdr:spPr bwMode="auto">
        <a:xfrm>
          <a:off x="11765903" y="14875820"/>
          <a:ext cx="6337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56306</xdr:colOff>
      <xdr:row>77</xdr:row>
      <xdr:rowOff>16820</xdr:rowOff>
    </xdr:from>
    <xdr:to>
      <xdr:col>15</xdr:col>
      <xdr:colOff>119682</xdr:colOff>
      <xdr:row>77</xdr:row>
      <xdr:rowOff>16820</xdr:rowOff>
    </xdr:to>
    <xdr:cxnSp macro="">
      <xdr:nvCxnSpPr>
        <xdr:cNvPr id="328" name="l412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CxnSpPr>
          <a:cxnSpLocks/>
        </xdr:cNvCxnSpPr>
      </xdr:nvCxnSpPr>
      <xdr:spPr bwMode="auto">
        <a:xfrm>
          <a:off x="11867306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157708</xdr:colOff>
      <xdr:row>77</xdr:row>
      <xdr:rowOff>16820</xdr:rowOff>
    </xdr:from>
    <xdr:to>
      <xdr:col>15</xdr:col>
      <xdr:colOff>221083</xdr:colOff>
      <xdr:row>77</xdr:row>
      <xdr:rowOff>16820</xdr:rowOff>
    </xdr:to>
    <xdr:cxnSp macro="">
      <xdr:nvCxnSpPr>
        <xdr:cNvPr id="329" name="l413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CxnSpPr>
          <a:cxnSpLocks/>
        </xdr:cNvCxnSpPr>
      </xdr:nvCxnSpPr>
      <xdr:spPr bwMode="auto">
        <a:xfrm>
          <a:off x="11968708" y="14875820"/>
          <a:ext cx="633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259110</xdr:colOff>
      <xdr:row>77</xdr:row>
      <xdr:rowOff>16820</xdr:rowOff>
    </xdr:from>
    <xdr:to>
      <xdr:col>15</xdr:col>
      <xdr:colOff>322486</xdr:colOff>
      <xdr:row>77</xdr:row>
      <xdr:rowOff>16820</xdr:rowOff>
    </xdr:to>
    <xdr:cxnSp macro="">
      <xdr:nvCxnSpPr>
        <xdr:cNvPr id="330" name="l414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CxnSpPr>
          <a:cxnSpLocks/>
        </xdr:cNvCxnSpPr>
      </xdr:nvCxnSpPr>
      <xdr:spPr bwMode="auto">
        <a:xfrm>
          <a:off x="12070110" y="14875820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360512</xdr:colOff>
      <xdr:row>77</xdr:row>
      <xdr:rowOff>16820</xdr:rowOff>
    </xdr:from>
    <xdr:to>
      <xdr:col>15</xdr:col>
      <xdr:colOff>441192</xdr:colOff>
      <xdr:row>77</xdr:row>
      <xdr:rowOff>16820</xdr:rowOff>
    </xdr:to>
    <xdr:cxnSp macro="">
      <xdr:nvCxnSpPr>
        <xdr:cNvPr id="331" name="l415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CxnSpPr>
          <a:cxnSpLocks/>
        </xdr:cNvCxnSpPr>
      </xdr:nvCxnSpPr>
      <xdr:spPr bwMode="auto">
        <a:xfrm>
          <a:off x="12171512" y="14875820"/>
          <a:ext cx="8068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442462</xdr:colOff>
      <xdr:row>86</xdr:row>
      <xdr:rowOff>257498</xdr:rowOff>
    </xdr:from>
    <xdr:to>
      <xdr:col>9</xdr:col>
      <xdr:colOff>503630</xdr:colOff>
      <xdr:row>86</xdr:row>
      <xdr:rowOff>257498</xdr:rowOff>
    </xdr:to>
    <xdr:cxnSp macro="">
      <xdr:nvCxnSpPr>
        <xdr:cNvPr id="332" name="l42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CxnSpPr>
          <a:cxnSpLocks/>
        </xdr:cNvCxnSpPr>
      </xdr:nvCxnSpPr>
      <xdr:spPr bwMode="auto">
        <a:xfrm>
          <a:off x="7404371" y="16830998"/>
          <a:ext cx="6116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541656</xdr:colOff>
      <xdr:row>86</xdr:row>
      <xdr:rowOff>257498</xdr:rowOff>
    </xdr:from>
    <xdr:to>
      <xdr:col>9</xdr:col>
      <xdr:colOff>605032</xdr:colOff>
      <xdr:row>86</xdr:row>
      <xdr:rowOff>257498</xdr:rowOff>
    </xdr:to>
    <xdr:cxnSp macro="">
      <xdr:nvCxnSpPr>
        <xdr:cNvPr id="333" name="l42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CxnSpPr>
          <a:cxnSpLocks/>
        </xdr:cNvCxnSpPr>
      </xdr:nvCxnSpPr>
      <xdr:spPr bwMode="auto">
        <a:xfrm>
          <a:off x="7503565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643058</xdr:colOff>
      <xdr:row>86</xdr:row>
      <xdr:rowOff>257498</xdr:rowOff>
    </xdr:from>
    <xdr:to>
      <xdr:col>9</xdr:col>
      <xdr:colOff>706435</xdr:colOff>
      <xdr:row>86</xdr:row>
      <xdr:rowOff>257498</xdr:rowOff>
    </xdr:to>
    <xdr:cxnSp macro="">
      <xdr:nvCxnSpPr>
        <xdr:cNvPr id="334" name="l42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CxnSpPr>
          <a:cxnSpLocks/>
        </xdr:cNvCxnSpPr>
      </xdr:nvCxnSpPr>
      <xdr:spPr bwMode="auto">
        <a:xfrm>
          <a:off x="7604967" y="16830998"/>
          <a:ext cx="6337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744459</xdr:colOff>
      <xdr:row>86</xdr:row>
      <xdr:rowOff>257498</xdr:rowOff>
    </xdr:from>
    <xdr:to>
      <xdr:col>9</xdr:col>
      <xdr:colOff>807835</xdr:colOff>
      <xdr:row>86</xdr:row>
      <xdr:rowOff>257498</xdr:rowOff>
    </xdr:to>
    <xdr:cxnSp macro="">
      <xdr:nvCxnSpPr>
        <xdr:cNvPr id="335" name="l42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CxnSpPr>
          <a:cxnSpLocks/>
        </xdr:cNvCxnSpPr>
      </xdr:nvCxnSpPr>
      <xdr:spPr bwMode="auto">
        <a:xfrm>
          <a:off x="7706368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845863</xdr:colOff>
      <xdr:row>86</xdr:row>
      <xdr:rowOff>257498</xdr:rowOff>
    </xdr:from>
    <xdr:to>
      <xdr:col>10</xdr:col>
      <xdr:colOff>32595</xdr:colOff>
      <xdr:row>86</xdr:row>
      <xdr:rowOff>257498</xdr:rowOff>
    </xdr:to>
    <xdr:cxnSp macro="">
      <xdr:nvCxnSpPr>
        <xdr:cNvPr id="336" name="l42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CxnSpPr>
          <a:cxnSpLocks/>
        </xdr:cNvCxnSpPr>
      </xdr:nvCxnSpPr>
      <xdr:spPr bwMode="auto">
        <a:xfrm>
          <a:off x="7807772" y="16830998"/>
          <a:ext cx="6995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70621</xdr:colOff>
      <xdr:row>86</xdr:row>
      <xdr:rowOff>257498</xdr:rowOff>
    </xdr:from>
    <xdr:to>
      <xdr:col>10</xdr:col>
      <xdr:colOff>133997</xdr:colOff>
      <xdr:row>86</xdr:row>
      <xdr:rowOff>257498</xdr:rowOff>
    </xdr:to>
    <xdr:cxnSp macro="">
      <xdr:nvCxnSpPr>
        <xdr:cNvPr id="337" name="l42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CxnSpPr>
          <a:cxnSpLocks/>
        </xdr:cNvCxnSpPr>
      </xdr:nvCxnSpPr>
      <xdr:spPr bwMode="auto">
        <a:xfrm>
          <a:off x="7915757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172022</xdr:colOff>
      <xdr:row>86</xdr:row>
      <xdr:rowOff>257498</xdr:rowOff>
    </xdr:from>
    <xdr:to>
      <xdr:col>10</xdr:col>
      <xdr:colOff>235399</xdr:colOff>
      <xdr:row>86</xdr:row>
      <xdr:rowOff>257498</xdr:rowOff>
    </xdr:to>
    <xdr:cxnSp macro="">
      <xdr:nvCxnSpPr>
        <xdr:cNvPr id="338" name="l42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CxnSpPr>
          <a:cxnSpLocks/>
        </xdr:cNvCxnSpPr>
      </xdr:nvCxnSpPr>
      <xdr:spPr bwMode="auto">
        <a:xfrm>
          <a:off x="8017158" y="16830998"/>
          <a:ext cx="6337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273424</xdr:colOff>
      <xdr:row>86</xdr:row>
      <xdr:rowOff>257498</xdr:rowOff>
    </xdr:from>
    <xdr:to>
      <xdr:col>10</xdr:col>
      <xdr:colOff>336800</xdr:colOff>
      <xdr:row>86</xdr:row>
      <xdr:rowOff>257498</xdr:rowOff>
    </xdr:to>
    <xdr:cxnSp macro="">
      <xdr:nvCxnSpPr>
        <xdr:cNvPr id="339" name="l42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CxnSpPr>
          <a:cxnSpLocks/>
        </xdr:cNvCxnSpPr>
      </xdr:nvCxnSpPr>
      <xdr:spPr bwMode="auto">
        <a:xfrm>
          <a:off x="8118560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374827</xdr:colOff>
      <xdr:row>86</xdr:row>
      <xdr:rowOff>257498</xdr:rowOff>
    </xdr:from>
    <xdr:to>
      <xdr:col>10</xdr:col>
      <xdr:colOff>435994</xdr:colOff>
      <xdr:row>86</xdr:row>
      <xdr:rowOff>257498</xdr:rowOff>
    </xdr:to>
    <xdr:cxnSp macro="">
      <xdr:nvCxnSpPr>
        <xdr:cNvPr id="340" name="l42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CxnSpPr>
          <a:cxnSpLocks/>
        </xdr:cNvCxnSpPr>
      </xdr:nvCxnSpPr>
      <xdr:spPr bwMode="auto">
        <a:xfrm>
          <a:off x="8219963" y="16830998"/>
          <a:ext cx="6116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474019</xdr:colOff>
      <xdr:row>86</xdr:row>
      <xdr:rowOff>257498</xdr:rowOff>
    </xdr:from>
    <xdr:to>
      <xdr:col>10</xdr:col>
      <xdr:colOff>537395</xdr:colOff>
      <xdr:row>86</xdr:row>
      <xdr:rowOff>257498</xdr:rowOff>
    </xdr:to>
    <xdr:cxnSp macro="">
      <xdr:nvCxnSpPr>
        <xdr:cNvPr id="341" name="l43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CxnSpPr>
          <a:cxnSpLocks/>
        </xdr:cNvCxnSpPr>
      </xdr:nvCxnSpPr>
      <xdr:spPr bwMode="auto">
        <a:xfrm>
          <a:off x="8319155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575421</xdr:colOff>
      <xdr:row>86</xdr:row>
      <xdr:rowOff>257498</xdr:rowOff>
    </xdr:from>
    <xdr:to>
      <xdr:col>10</xdr:col>
      <xdr:colOff>638797</xdr:colOff>
      <xdr:row>86</xdr:row>
      <xdr:rowOff>257498</xdr:rowOff>
    </xdr:to>
    <xdr:cxnSp macro="">
      <xdr:nvCxnSpPr>
        <xdr:cNvPr id="342" name="l43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CxnSpPr>
          <a:cxnSpLocks/>
        </xdr:cNvCxnSpPr>
      </xdr:nvCxnSpPr>
      <xdr:spPr bwMode="auto">
        <a:xfrm>
          <a:off x="8420557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676823</xdr:colOff>
      <xdr:row>86</xdr:row>
      <xdr:rowOff>257498</xdr:rowOff>
    </xdr:from>
    <xdr:to>
      <xdr:col>10</xdr:col>
      <xdr:colOff>740199</xdr:colOff>
      <xdr:row>86</xdr:row>
      <xdr:rowOff>257498</xdr:rowOff>
    </xdr:to>
    <xdr:cxnSp macro="">
      <xdr:nvCxnSpPr>
        <xdr:cNvPr id="343" name="l43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CxnSpPr>
          <a:cxnSpLocks/>
        </xdr:cNvCxnSpPr>
      </xdr:nvCxnSpPr>
      <xdr:spPr bwMode="auto">
        <a:xfrm>
          <a:off x="8521959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778224</xdr:colOff>
      <xdr:row>86</xdr:row>
      <xdr:rowOff>257498</xdr:rowOff>
    </xdr:from>
    <xdr:to>
      <xdr:col>10</xdr:col>
      <xdr:colOff>841601</xdr:colOff>
      <xdr:row>86</xdr:row>
      <xdr:rowOff>257498</xdr:rowOff>
    </xdr:to>
    <xdr:cxnSp macro="">
      <xdr:nvCxnSpPr>
        <xdr:cNvPr id="344" name="l43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CxnSpPr>
          <a:cxnSpLocks/>
        </xdr:cNvCxnSpPr>
      </xdr:nvCxnSpPr>
      <xdr:spPr bwMode="auto">
        <a:xfrm>
          <a:off x="8623360" y="16830998"/>
          <a:ext cx="6337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878763</xdr:colOff>
      <xdr:row>86</xdr:row>
      <xdr:rowOff>257498</xdr:rowOff>
    </xdr:from>
    <xdr:to>
      <xdr:col>11</xdr:col>
      <xdr:colOff>44924</xdr:colOff>
      <xdr:row>86</xdr:row>
      <xdr:rowOff>257498</xdr:rowOff>
    </xdr:to>
    <xdr:cxnSp macro="">
      <xdr:nvCxnSpPr>
        <xdr:cNvPr id="345" name="l43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CxnSpPr>
          <a:cxnSpLocks/>
        </xdr:cNvCxnSpPr>
      </xdr:nvCxnSpPr>
      <xdr:spPr bwMode="auto">
        <a:xfrm>
          <a:off x="8723899" y="16830998"/>
          <a:ext cx="84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82949</xdr:colOff>
      <xdr:row>86</xdr:row>
      <xdr:rowOff>257498</xdr:rowOff>
    </xdr:from>
    <xdr:to>
      <xdr:col>11</xdr:col>
      <xdr:colOff>146325</xdr:colOff>
      <xdr:row>86</xdr:row>
      <xdr:rowOff>257498</xdr:rowOff>
    </xdr:to>
    <xdr:cxnSp macro="">
      <xdr:nvCxnSpPr>
        <xdr:cNvPr id="346" name="l43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CxnSpPr>
          <a:cxnSpLocks/>
        </xdr:cNvCxnSpPr>
      </xdr:nvCxnSpPr>
      <xdr:spPr bwMode="auto">
        <a:xfrm>
          <a:off x="8845949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184350</xdr:colOff>
      <xdr:row>86</xdr:row>
      <xdr:rowOff>257498</xdr:rowOff>
    </xdr:from>
    <xdr:to>
      <xdr:col>11</xdr:col>
      <xdr:colOff>245518</xdr:colOff>
      <xdr:row>86</xdr:row>
      <xdr:rowOff>257498</xdr:rowOff>
    </xdr:to>
    <xdr:cxnSp macro="">
      <xdr:nvCxnSpPr>
        <xdr:cNvPr id="347" name="l43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CxnSpPr>
          <a:cxnSpLocks/>
        </xdr:cNvCxnSpPr>
      </xdr:nvCxnSpPr>
      <xdr:spPr bwMode="auto">
        <a:xfrm>
          <a:off x="8947350" y="16830998"/>
          <a:ext cx="61168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283544</xdr:colOff>
      <xdr:row>86</xdr:row>
      <xdr:rowOff>257498</xdr:rowOff>
    </xdr:from>
    <xdr:to>
      <xdr:col>11</xdr:col>
      <xdr:colOff>346920</xdr:colOff>
      <xdr:row>86</xdr:row>
      <xdr:rowOff>257498</xdr:rowOff>
    </xdr:to>
    <xdr:cxnSp macro="">
      <xdr:nvCxnSpPr>
        <xdr:cNvPr id="348" name="l43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CxnSpPr>
          <a:cxnSpLocks/>
        </xdr:cNvCxnSpPr>
      </xdr:nvCxnSpPr>
      <xdr:spPr bwMode="auto">
        <a:xfrm>
          <a:off x="9046544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384946</xdr:colOff>
      <xdr:row>86</xdr:row>
      <xdr:rowOff>257498</xdr:rowOff>
    </xdr:from>
    <xdr:to>
      <xdr:col>11</xdr:col>
      <xdr:colOff>448322</xdr:colOff>
      <xdr:row>86</xdr:row>
      <xdr:rowOff>257498</xdr:rowOff>
    </xdr:to>
    <xdr:cxnSp macro="">
      <xdr:nvCxnSpPr>
        <xdr:cNvPr id="349" name="l43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CxnSpPr>
          <a:cxnSpLocks/>
        </xdr:cNvCxnSpPr>
      </xdr:nvCxnSpPr>
      <xdr:spPr bwMode="auto">
        <a:xfrm>
          <a:off x="9147946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486348</xdr:colOff>
      <xdr:row>86</xdr:row>
      <xdr:rowOff>257498</xdr:rowOff>
    </xdr:from>
    <xdr:to>
      <xdr:col>11</xdr:col>
      <xdr:colOff>549724</xdr:colOff>
      <xdr:row>86</xdr:row>
      <xdr:rowOff>257498</xdr:rowOff>
    </xdr:to>
    <xdr:cxnSp macro="">
      <xdr:nvCxnSpPr>
        <xdr:cNvPr id="350" name="l43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CxnSpPr>
          <a:cxnSpLocks/>
        </xdr:cNvCxnSpPr>
      </xdr:nvCxnSpPr>
      <xdr:spPr bwMode="auto">
        <a:xfrm>
          <a:off x="9249348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587750</xdr:colOff>
      <xdr:row>86</xdr:row>
      <xdr:rowOff>257498</xdr:rowOff>
    </xdr:from>
    <xdr:to>
      <xdr:col>11</xdr:col>
      <xdr:colOff>651126</xdr:colOff>
      <xdr:row>86</xdr:row>
      <xdr:rowOff>257498</xdr:rowOff>
    </xdr:to>
    <xdr:cxnSp macro="">
      <xdr:nvCxnSpPr>
        <xdr:cNvPr id="351" name="l44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CxnSpPr>
          <a:cxnSpLocks/>
        </xdr:cNvCxnSpPr>
      </xdr:nvCxnSpPr>
      <xdr:spPr bwMode="auto">
        <a:xfrm>
          <a:off x="9350750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689152</xdr:colOff>
      <xdr:row>86</xdr:row>
      <xdr:rowOff>257498</xdr:rowOff>
    </xdr:from>
    <xdr:to>
      <xdr:col>11</xdr:col>
      <xdr:colOff>752528</xdr:colOff>
      <xdr:row>86</xdr:row>
      <xdr:rowOff>257498</xdr:rowOff>
    </xdr:to>
    <xdr:cxnSp macro="">
      <xdr:nvCxnSpPr>
        <xdr:cNvPr id="352" name="l44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CxnSpPr>
          <a:cxnSpLocks/>
        </xdr:cNvCxnSpPr>
      </xdr:nvCxnSpPr>
      <xdr:spPr bwMode="auto">
        <a:xfrm>
          <a:off x="9452152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28553</xdr:colOff>
      <xdr:row>86</xdr:row>
      <xdr:rowOff>257498</xdr:rowOff>
    </xdr:from>
    <xdr:to>
      <xdr:col>12</xdr:col>
      <xdr:colOff>91929</xdr:colOff>
      <xdr:row>86</xdr:row>
      <xdr:rowOff>257498</xdr:rowOff>
    </xdr:to>
    <xdr:cxnSp macro="">
      <xdr:nvCxnSpPr>
        <xdr:cNvPr id="353" name="l44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CxnSpPr>
          <a:cxnSpLocks/>
        </xdr:cNvCxnSpPr>
      </xdr:nvCxnSpPr>
      <xdr:spPr bwMode="auto">
        <a:xfrm>
          <a:off x="9553553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129955</xdr:colOff>
      <xdr:row>86</xdr:row>
      <xdr:rowOff>257498</xdr:rowOff>
    </xdr:from>
    <xdr:to>
      <xdr:col>12</xdr:col>
      <xdr:colOff>193331</xdr:colOff>
      <xdr:row>86</xdr:row>
      <xdr:rowOff>257498</xdr:rowOff>
    </xdr:to>
    <xdr:cxnSp macro="">
      <xdr:nvCxnSpPr>
        <xdr:cNvPr id="354" name="l44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CxnSpPr>
          <a:cxnSpLocks/>
        </xdr:cNvCxnSpPr>
      </xdr:nvCxnSpPr>
      <xdr:spPr bwMode="auto">
        <a:xfrm>
          <a:off x="9654955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229148</xdr:colOff>
      <xdr:row>86</xdr:row>
      <xdr:rowOff>257498</xdr:rowOff>
    </xdr:from>
    <xdr:to>
      <xdr:col>12</xdr:col>
      <xdr:colOff>292524</xdr:colOff>
      <xdr:row>86</xdr:row>
      <xdr:rowOff>257498</xdr:rowOff>
    </xdr:to>
    <xdr:cxnSp macro="">
      <xdr:nvCxnSpPr>
        <xdr:cNvPr id="355" name="l44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CxnSpPr>
          <a:cxnSpLocks/>
        </xdr:cNvCxnSpPr>
      </xdr:nvCxnSpPr>
      <xdr:spPr bwMode="auto">
        <a:xfrm>
          <a:off x="9754148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330552</xdr:colOff>
      <xdr:row>86</xdr:row>
      <xdr:rowOff>257498</xdr:rowOff>
    </xdr:from>
    <xdr:to>
      <xdr:col>12</xdr:col>
      <xdr:colOff>393928</xdr:colOff>
      <xdr:row>86</xdr:row>
      <xdr:rowOff>257498</xdr:rowOff>
    </xdr:to>
    <xdr:cxnSp macro="">
      <xdr:nvCxnSpPr>
        <xdr:cNvPr id="356" name="l44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CxnSpPr>
          <a:cxnSpLocks/>
        </xdr:cNvCxnSpPr>
      </xdr:nvCxnSpPr>
      <xdr:spPr bwMode="auto">
        <a:xfrm>
          <a:off x="9855552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431953</xdr:colOff>
      <xdr:row>86</xdr:row>
      <xdr:rowOff>257498</xdr:rowOff>
    </xdr:from>
    <xdr:to>
      <xdr:col>12</xdr:col>
      <xdr:colOff>495329</xdr:colOff>
      <xdr:row>86</xdr:row>
      <xdr:rowOff>257498</xdr:rowOff>
    </xdr:to>
    <xdr:cxnSp macro="">
      <xdr:nvCxnSpPr>
        <xdr:cNvPr id="357" name="l44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CxnSpPr>
          <a:cxnSpLocks/>
        </xdr:cNvCxnSpPr>
      </xdr:nvCxnSpPr>
      <xdr:spPr bwMode="auto">
        <a:xfrm>
          <a:off x="9956953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533355</xdr:colOff>
      <xdr:row>86</xdr:row>
      <xdr:rowOff>257498</xdr:rowOff>
    </xdr:from>
    <xdr:to>
      <xdr:col>12</xdr:col>
      <xdr:colOff>587225</xdr:colOff>
      <xdr:row>86</xdr:row>
      <xdr:rowOff>257498</xdr:rowOff>
    </xdr:to>
    <xdr:cxnSp macro="">
      <xdr:nvCxnSpPr>
        <xdr:cNvPr id="358" name="l44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CxnSpPr>
          <a:cxnSpLocks/>
        </xdr:cNvCxnSpPr>
      </xdr:nvCxnSpPr>
      <xdr:spPr bwMode="auto">
        <a:xfrm>
          <a:off x="10058355" y="16830998"/>
          <a:ext cx="5387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634757</xdr:colOff>
      <xdr:row>86</xdr:row>
      <xdr:rowOff>257498</xdr:rowOff>
    </xdr:from>
    <xdr:to>
      <xdr:col>12</xdr:col>
      <xdr:colOff>698132</xdr:colOff>
      <xdr:row>86</xdr:row>
      <xdr:rowOff>257498</xdr:rowOff>
    </xdr:to>
    <xdr:cxnSp macro="">
      <xdr:nvCxnSpPr>
        <xdr:cNvPr id="359" name="l44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CxnSpPr>
          <a:cxnSpLocks/>
        </xdr:cNvCxnSpPr>
      </xdr:nvCxnSpPr>
      <xdr:spPr bwMode="auto">
        <a:xfrm>
          <a:off x="10159757" y="16830998"/>
          <a:ext cx="633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726652</xdr:colOff>
      <xdr:row>86</xdr:row>
      <xdr:rowOff>257498</xdr:rowOff>
    </xdr:from>
    <xdr:to>
      <xdr:col>13</xdr:col>
      <xdr:colOff>37535</xdr:colOff>
      <xdr:row>86</xdr:row>
      <xdr:rowOff>257498</xdr:rowOff>
    </xdr:to>
    <xdr:cxnSp macro="">
      <xdr:nvCxnSpPr>
        <xdr:cNvPr id="360" name="l44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CxnSpPr>
          <a:cxnSpLocks/>
        </xdr:cNvCxnSpPr>
      </xdr:nvCxnSpPr>
      <xdr:spPr bwMode="auto">
        <a:xfrm>
          <a:off x="10251652" y="16830998"/>
          <a:ext cx="72883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75561</xdr:colOff>
      <xdr:row>86</xdr:row>
      <xdr:rowOff>257498</xdr:rowOff>
    </xdr:from>
    <xdr:to>
      <xdr:col>13</xdr:col>
      <xdr:colOff>136345</xdr:colOff>
      <xdr:row>86</xdr:row>
      <xdr:rowOff>257498</xdr:rowOff>
    </xdr:to>
    <xdr:cxnSp macro="">
      <xdr:nvCxnSpPr>
        <xdr:cNvPr id="361" name="l45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CxnSpPr>
          <a:cxnSpLocks/>
        </xdr:cNvCxnSpPr>
      </xdr:nvCxnSpPr>
      <xdr:spPr bwMode="auto">
        <a:xfrm>
          <a:off x="10362561" y="16830998"/>
          <a:ext cx="6078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174369</xdr:colOff>
      <xdr:row>86</xdr:row>
      <xdr:rowOff>257498</xdr:rowOff>
    </xdr:from>
    <xdr:to>
      <xdr:col>13</xdr:col>
      <xdr:colOff>237745</xdr:colOff>
      <xdr:row>86</xdr:row>
      <xdr:rowOff>257498</xdr:rowOff>
    </xdr:to>
    <xdr:cxnSp macro="">
      <xdr:nvCxnSpPr>
        <xdr:cNvPr id="362" name="l45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CxnSpPr>
          <a:cxnSpLocks/>
        </xdr:cNvCxnSpPr>
      </xdr:nvCxnSpPr>
      <xdr:spPr bwMode="auto">
        <a:xfrm>
          <a:off x="10461369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275772</xdr:colOff>
      <xdr:row>86</xdr:row>
      <xdr:rowOff>257498</xdr:rowOff>
    </xdr:from>
    <xdr:to>
      <xdr:col>13</xdr:col>
      <xdr:colOff>314703</xdr:colOff>
      <xdr:row>86</xdr:row>
      <xdr:rowOff>257498</xdr:rowOff>
    </xdr:to>
    <xdr:cxnSp macro="">
      <xdr:nvCxnSpPr>
        <xdr:cNvPr id="363" name="l45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CxnSpPr>
          <a:cxnSpLocks/>
        </xdr:cNvCxnSpPr>
      </xdr:nvCxnSpPr>
      <xdr:spPr bwMode="auto">
        <a:xfrm>
          <a:off x="10562772" y="16830998"/>
          <a:ext cx="3893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362235</xdr:colOff>
      <xdr:row>86</xdr:row>
      <xdr:rowOff>257498</xdr:rowOff>
    </xdr:from>
    <xdr:to>
      <xdr:col>13</xdr:col>
      <xdr:colOff>425611</xdr:colOff>
      <xdr:row>86</xdr:row>
      <xdr:rowOff>257498</xdr:rowOff>
    </xdr:to>
    <xdr:cxnSp macro="">
      <xdr:nvCxnSpPr>
        <xdr:cNvPr id="364" name="l45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CxnSpPr>
          <a:cxnSpLocks/>
        </xdr:cNvCxnSpPr>
      </xdr:nvCxnSpPr>
      <xdr:spPr bwMode="auto">
        <a:xfrm>
          <a:off x="10649235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463637</xdr:colOff>
      <xdr:row>86</xdr:row>
      <xdr:rowOff>257498</xdr:rowOff>
    </xdr:from>
    <xdr:to>
      <xdr:col>13</xdr:col>
      <xdr:colOff>527013</xdr:colOff>
      <xdr:row>86</xdr:row>
      <xdr:rowOff>257498</xdr:rowOff>
    </xdr:to>
    <xdr:cxnSp macro="">
      <xdr:nvCxnSpPr>
        <xdr:cNvPr id="365" name="l45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CxnSpPr>
          <a:cxnSpLocks/>
        </xdr:cNvCxnSpPr>
      </xdr:nvCxnSpPr>
      <xdr:spPr bwMode="auto">
        <a:xfrm>
          <a:off x="10750637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565036</xdr:colOff>
      <xdr:row>86</xdr:row>
      <xdr:rowOff>257498</xdr:rowOff>
    </xdr:from>
    <xdr:to>
      <xdr:col>13</xdr:col>
      <xdr:colOff>628413</xdr:colOff>
      <xdr:row>86</xdr:row>
      <xdr:rowOff>257498</xdr:rowOff>
    </xdr:to>
    <xdr:cxnSp macro="">
      <xdr:nvCxnSpPr>
        <xdr:cNvPr id="366" name="l45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CxnSpPr>
          <a:cxnSpLocks/>
        </xdr:cNvCxnSpPr>
      </xdr:nvCxnSpPr>
      <xdr:spPr bwMode="auto">
        <a:xfrm>
          <a:off x="10852036" y="16830998"/>
          <a:ext cx="6337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666439</xdr:colOff>
      <xdr:row>86</xdr:row>
      <xdr:rowOff>257498</xdr:rowOff>
    </xdr:from>
    <xdr:to>
      <xdr:col>13</xdr:col>
      <xdr:colOff>729815</xdr:colOff>
      <xdr:row>86</xdr:row>
      <xdr:rowOff>257498</xdr:rowOff>
    </xdr:to>
    <xdr:cxnSp macro="">
      <xdr:nvCxnSpPr>
        <xdr:cNvPr id="367" name="l45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CxnSpPr>
          <a:cxnSpLocks/>
        </xdr:cNvCxnSpPr>
      </xdr:nvCxnSpPr>
      <xdr:spPr bwMode="auto">
        <a:xfrm>
          <a:off x="10953439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5841</xdr:colOff>
      <xdr:row>86</xdr:row>
      <xdr:rowOff>257498</xdr:rowOff>
    </xdr:from>
    <xdr:to>
      <xdr:col>14</xdr:col>
      <xdr:colOff>69217</xdr:colOff>
      <xdr:row>86</xdr:row>
      <xdr:rowOff>257498</xdr:rowOff>
    </xdr:to>
    <xdr:cxnSp macro="">
      <xdr:nvCxnSpPr>
        <xdr:cNvPr id="368" name="l45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CxnSpPr>
          <a:cxnSpLocks/>
        </xdr:cNvCxnSpPr>
      </xdr:nvCxnSpPr>
      <xdr:spPr bwMode="auto">
        <a:xfrm>
          <a:off x="11054841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107243</xdr:colOff>
      <xdr:row>86</xdr:row>
      <xdr:rowOff>257498</xdr:rowOff>
    </xdr:from>
    <xdr:to>
      <xdr:col>14</xdr:col>
      <xdr:colOff>170619</xdr:colOff>
      <xdr:row>86</xdr:row>
      <xdr:rowOff>257498</xdr:rowOff>
    </xdr:to>
    <xdr:cxnSp macro="">
      <xdr:nvCxnSpPr>
        <xdr:cNvPr id="369" name="l45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CxnSpPr>
          <a:cxnSpLocks/>
        </xdr:cNvCxnSpPr>
      </xdr:nvCxnSpPr>
      <xdr:spPr bwMode="auto">
        <a:xfrm>
          <a:off x="11156243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208646</xdr:colOff>
      <xdr:row>86</xdr:row>
      <xdr:rowOff>257498</xdr:rowOff>
    </xdr:from>
    <xdr:to>
      <xdr:col>14</xdr:col>
      <xdr:colOff>275479</xdr:colOff>
      <xdr:row>86</xdr:row>
      <xdr:rowOff>257498</xdr:rowOff>
    </xdr:to>
    <xdr:cxnSp macro="">
      <xdr:nvCxnSpPr>
        <xdr:cNvPr id="370" name="l45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CxnSpPr>
          <a:cxnSpLocks/>
        </xdr:cNvCxnSpPr>
      </xdr:nvCxnSpPr>
      <xdr:spPr bwMode="auto">
        <a:xfrm>
          <a:off x="11257646" y="16830998"/>
          <a:ext cx="66833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311297</xdr:colOff>
      <xdr:row>86</xdr:row>
      <xdr:rowOff>257498</xdr:rowOff>
    </xdr:from>
    <xdr:to>
      <xdr:col>14</xdr:col>
      <xdr:colOff>374673</xdr:colOff>
      <xdr:row>86</xdr:row>
      <xdr:rowOff>257498</xdr:rowOff>
    </xdr:to>
    <xdr:cxnSp macro="">
      <xdr:nvCxnSpPr>
        <xdr:cNvPr id="371" name="l46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CxnSpPr>
          <a:cxnSpLocks/>
        </xdr:cNvCxnSpPr>
      </xdr:nvCxnSpPr>
      <xdr:spPr bwMode="auto">
        <a:xfrm>
          <a:off x="11360297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412698</xdr:colOff>
      <xdr:row>86</xdr:row>
      <xdr:rowOff>257498</xdr:rowOff>
    </xdr:from>
    <xdr:to>
      <xdr:col>14</xdr:col>
      <xdr:colOff>476074</xdr:colOff>
      <xdr:row>86</xdr:row>
      <xdr:rowOff>257498</xdr:rowOff>
    </xdr:to>
    <xdr:cxnSp macro="">
      <xdr:nvCxnSpPr>
        <xdr:cNvPr id="372" name="l46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CxnSpPr>
          <a:cxnSpLocks/>
        </xdr:cNvCxnSpPr>
      </xdr:nvCxnSpPr>
      <xdr:spPr bwMode="auto">
        <a:xfrm>
          <a:off x="11461698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514100</xdr:colOff>
      <xdr:row>86</xdr:row>
      <xdr:rowOff>257498</xdr:rowOff>
    </xdr:from>
    <xdr:to>
      <xdr:col>14</xdr:col>
      <xdr:colOff>577476</xdr:colOff>
      <xdr:row>86</xdr:row>
      <xdr:rowOff>257498</xdr:rowOff>
    </xdr:to>
    <xdr:cxnSp macro="">
      <xdr:nvCxnSpPr>
        <xdr:cNvPr id="373" name="l46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CxnSpPr>
          <a:cxnSpLocks/>
        </xdr:cNvCxnSpPr>
      </xdr:nvCxnSpPr>
      <xdr:spPr bwMode="auto">
        <a:xfrm>
          <a:off x="11563100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615503</xdr:colOff>
      <xdr:row>86</xdr:row>
      <xdr:rowOff>257498</xdr:rowOff>
    </xdr:from>
    <xdr:to>
      <xdr:col>14</xdr:col>
      <xdr:colOff>678879</xdr:colOff>
      <xdr:row>86</xdr:row>
      <xdr:rowOff>257498</xdr:rowOff>
    </xdr:to>
    <xdr:cxnSp macro="">
      <xdr:nvCxnSpPr>
        <xdr:cNvPr id="374" name="l46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CxnSpPr>
          <a:cxnSpLocks/>
        </xdr:cNvCxnSpPr>
      </xdr:nvCxnSpPr>
      <xdr:spPr bwMode="auto">
        <a:xfrm>
          <a:off x="11664503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716903</xdr:colOff>
      <xdr:row>86</xdr:row>
      <xdr:rowOff>257498</xdr:rowOff>
    </xdr:from>
    <xdr:to>
      <xdr:col>15</xdr:col>
      <xdr:colOff>18280</xdr:colOff>
      <xdr:row>86</xdr:row>
      <xdr:rowOff>257498</xdr:rowOff>
    </xdr:to>
    <xdr:cxnSp macro="">
      <xdr:nvCxnSpPr>
        <xdr:cNvPr id="375" name="l46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CxnSpPr>
          <a:cxnSpLocks/>
        </xdr:cNvCxnSpPr>
      </xdr:nvCxnSpPr>
      <xdr:spPr bwMode="auto">
        <a:xfrm>
          <a:off x="11765903" y="16830998"/>
          <a:ext cx="6337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56306</xdr:colOff>
      <xdr:row>86</xdr:row>
      <xdr:rowOff>257498</xdr:rowOff>
    </xdr:from>
    <xdr:to>
      <xdr:col>15</xdr:col>
      <xdr:colOff>119682</xdr:colOff>
      <xdr:row>86</xdr:row>
      <xdr:rowOff>257498</xdr:rowOff>
    </xdr:to>
    <xdr:cxnSp macro="">
      <xdr:nvCxnSpPr>
        <xdr:cNvPr id="376" name="l46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CxnSpPr>
          <a:cxnSpLocks/>
        </xdr:cNvCxnSpPr>
      </xdr:nvCxnSpPr>
      <xdr:spPr bwMode="auto">
        <a:xfrm>
          <a:off x="11867306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157708</xdr:colOff>
      <xdr:row>86</xdr:row>
      <xdr:rowOff>257498</xdr:rowOff>
    </xdr:from>
    <xdr:to>
      <xdr:col>15</xdr:col>
      <xdr:colOff>221083</xdr:colOff>
      <xdr:row>86</xdr:row>
      <xdr:rowOff>257498</xdr:rowOff>
    </xdr:to>
    <xdr:cxnSp macro="">
      <xdr:nvCxnSpPr>
        <xdr:cNvPr id="377" name="l46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CxnSpPr>
          <a:cxnSpLocks/>
        </xdr:cNvCxnSpPr>
      </xdr:nvCxnSpPr>
      <xdr:spPr bwMode="auto">
        <a:xfrm>
          <a:off x="11968708" y="16830998"/>
          <a:ext cx="633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259110</xdr:colOff>
      <xdr:row>86</xdr:row>
      <xdr:rowOff>257498</xdr:rowOff>
    </xdr:from>
    <xdr:to>
      <xdr:col>15</xdr:col>
      <xdr:colOff>322486</xdr:colOff>
      <xdr:row>86</xdr:row>
      <xdr:rowOff>257498</xdr:rowOff>
    </xdr:to>
    <xdr:cxnSp macro="">
      <xdr:nvCxnSpPr>
        <xdr:cNvPr id="378" name="l46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CxnSpPr>
          <a:cxnSpLocks/>
        </xdr:cNvCxnSpPr>
      </xdr:nvCxnSpPr>
      <xdr:spPr bwMode="auto">
        <a:xfrm>
          <a:off x="12070110" y="16830998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360512</xdr:colOff>
      <xdr:row>86</xdr:row>
      <xdr:rowOff>257498</xdr:rowOff>
    </xdr:from>
    <xdr:to>
      <xdr:col>15</xdr:col>
      <xdr:colOff>441192</xdr:colOff>
      <xdr:row>86</xdr:row>
      <xdr:rowOff>257498</xdr:rowOff>
    </xdr:to>
    <xdr:cxnSp macro="">
      <xdr:nvCxnSpPr>
        <xdr:cNvPr id="379" name="l46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CxnSpPr>
          <a:cxnSpLocks/>
        </xdr:cNvCxnSpPr>
      </xdr:nvCxnSpPr>
      <xdr:spPr bwMode="auto">
        <a:xfrm>
          <a:off x="12171512" y="16830998"/>
          <a:ext cx="8068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442462</xdr:colOff>
      <xdr:row>77</xdr:row>
      <xdr:rowOff>16820</xdr:rowOff>
    </xdr:from>
    <xdr:to>
      <xdr:col>9</xdr:col>
      <xdr:colOff>442462</xdr:colOff>
      <xdr:row>77</xdr:row>
      <xdr:rowOff>79187</xdr:rowOff>
    </xdr:to>
    <xdr:cxnSp macro="">
      <xdr:nvCxnSpPr>
        <xdr:cNvPr id="380" name="l474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CxnSpPr>
          <a:cxnSpLocks/>
        </xdr:cNvCxnSpPr>
      </xdr:nvCxnSpPr>
      <xdr:spPr bwMode="auto">
        <a:xfrm>
          <a:off x="7404371" y="14875820"/>
          <a:ext cx="0" cy="6236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442462</xdr:colOff>
      <xdr:row>77</xdr:row>
      <xdr:rowOff>118807</xdr:rowOff>
    </xdr:from>
    <xdr:to>
      <xdr:col>9</xdr:col>
      <xdr:colOff>442462</xdr:colOff>
      <xdr:row>77</xdr:row>
      <xdr:rowOff>181174</xdr:rowOff>
    </xdr:to>
    <xdr:cxnSp macro="">
      <xdr:nvCxnSpPr>
        <xdr:cNvPr id="381" name="l475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CxnSpPr>
          <a:cxnSpLocks/>
        </xdr:cNvCxnSpPr>
      </xdr:nvCxnSpPr>
      <xdr:spPr bwMode="auto">
        <a:xfrm>
          <a:off x="7404371" y="14977807"/>
          <a:ext cx="0" cy="6236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442462</xdr:colOff>
      <xdr:row>78</xdr:row>
      <xdr:rowOff>28097</xdr:rowOff>
    </xdr:from>
    <xdr:to>
      <xdr:col>9</xdr:col>
      <xdr:colOff>442462</xdr:colOff>
      <xdr:row>78</xdr:row>
      <xdr:rowOff>90464</xdr:rowOff>
    </xdr:to>
    <xdr:cxnSp macro="">
      <xdr:nvCxnSpPr>
        <xdr:cNvPr id="382" name="l476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CxnSpPr>
          <a:cxnSpLocks/>
        </xdr:cNvCxnSpPr>
      </xdr:nvCxnSpPr>
      <xdr:spPr bwMode="auto">
        <a:xfrm>
          <a:off x="7404371" y="15077597"/>
          <a:ext cx="0" cy="6236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442462</xdr:colOff>
      <xdr:row>78</xdr:row>
      <xdr:rowOff>130086</xdr:rowOff>
    </xdr:from>
    <xdr:to>
      <xdr:col>9</xdr:col>
      <xdr:colOff>442462</xdr:colOff>
      <xdr:row>79</xdr:row>
      <xdr:rowOff>1953</xdr:rowOff>
    </xdr:to>
    <xdr:cxnSp macro="">
      <xdr:nvCxnSpPr>
        <xdr:cNvPr id="383" name="l477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CxnSpPr>
          <a:cxnSpLocks/>
        </xdr:cNvCxnSpPr>
      </xdr:nvCxnSpPr>
      <xdr:spPr bwMode="auto">
        <a:xfrm>
          <a:off x="7404371" y="15179586"/>
          <a:ext cx="0" cy="6236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442462</xdr:colOff>
      <xdr:row>79</xdr:row>
      <xdr:rowOff>39370</xdr:rowOff>
    </xdr:from>
    <xdr:to>
      <xdr:col>9</xdr:col>
      <xdr:colOff>442462</xdr:colOff>
      <xdr:row>79</xdr:row>
      <xdr:rowOff>101738</xdr:rowOff>
    </xdr:to>
    <xdr:cxnSp macro="">
      <xdr:nvCxnSpPr>
        <xdr:cNvPr id="384" name="l478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CxnSpPr>
          <a:cxnSpLocks/>
        </xdr:cNvCxnSpPr>
      </xdr:nvCxnSpPr>
      <xdr:spPr bwMode="auto">
        <a:xfrm>
          <a:off x="7404371" y="15279370"/>
          <a:ext cx="0" cy="62368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442462</xdr:colOff>
      <xdr:row>79</xdr:row>
      <xdr:rowOff>141358</xdr:rowOff>
    </xdr:from>
    <xdr:to>
      <xdr:col>9</xdr:col>
      <xdr:colOff>442462</xdr:colOff>
      <xdr:row>80</xdr:row>
      <xdr:rowOff>13226</xdr:rowOff>
    </xdr:to>
    <xdr:cxnSp macro="">
      <xdr:nvCxnSpPr>
        <xdr:cNvPr id="385" name="l479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CxnSpPr>
          <a:cxnSpLocks/>
        </xdr:cNvCxnSpPr>
      </xdr:nvCxnSpPr>
      <xdr:spPr bwMode="auto">
        <a:xfrm>
          <a:off x="7404371" y="15381358"/>
          <a:ext cx="0" cy="62368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442462</xdr:colOff>
      <xdr:row>80</xdr:row>
      <xdr:rowOff>50645</xdr:rowOff>
    </xdr:from>
    <xdr:to>
      <xdr:col>9</xdr:col>
      <xdr:colOff>442462</xdr:colOff>
      <xdr:row>80</xdr:row>
      <xdr:rowOff>115212</xdr:rowOff>
    </xdr:to>
    <xdr:cxnSp macro="">
      <xdr:nvCxnSpPr>
        <xdr:cNvPr id="386" name="l480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CxnSpPr>
          <a:cxnSpLocks/>
        </xdr:cNvCxnSpPr>
      </xdr:nvCxnSpPr>
      <xdr:spPr bwMode="auto">
        <a:xfrm>
          <a:off x="7404371" y="15481145"/>
          <a:ext cx="0" cy="6456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442462</xdr:colOff>
      <xdr:row>80</xdr:row>
      <xdr:rowOff>152633</xdr:rowOff>
    </xdr:from>
    <xdr:to>
      <xdr:col>9</xdr:col>
      <xdr:colOff>442462</xdr:colOff>
      <xdr:row>81</xdr:row>
      <xdr:rowOff>24499</xdr:rowOff>
    </xdr:to>
    <xdr:cxnSp macro="">
      <xdr:nvCxnSpPr>
        <xdr:cNvPr id="387" name="l481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CxnSpPr>
          <a:cxnSpLocks/>
        </xdr:cNvCxnSpPr>
      </xdr:nvCxnSpPr>
      <xdr:spPr bwMode="auto">
        <a:xfrm>
          <a:off x="7404371" y="15583133"/>
          <a:ext cx="0" cy="62366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442462</xdr:colOff>
      <xdr:row>81</xdr:row>
      <xdr:rowOff>61921</xdr:rowOff>
    </xdr:from>
    <xdr:to>
      <xdr:col>9</xdr:col>
      <xdr:colOff>442462</xdr:colOff>
      <xdr:row>81</xdr:row>
      <xdr:rowOff>124288</xdr:rowOff>
    </xdr:to>
    <xdr:cxnSp macro="">
      <xdr:nvCxnSpPr>
        <xdr:cNvPr id="388" name="l482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CxnSpPr>
          <a:cxnSpLocks/>
        </xdr:cNvCxnSpPr>
      </xdr:nvCxnSpPr>
      <xdr:spPr bwMode="auto">
        <a:xfrm>
          <a:off x="7404371" y="15682921"/>
          <a:ext cx="0" cy="6236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442462</xdr:colOff>
      <xdr:row>81</xdr:row>
      <xdr:rowOff>161709</xdr:rowOff>
    </xdr:from>
    <xdr:to>
      <xdr:col>9</xdr:col>
      <xdr:colOff>442462</xdr:colOff>
      <xdr:row>82</xdr:row>
      <xdr:rowOff>47809</xdr:rowOff>
    </xdr:to>
    <xdr:cxnSp macro="">
      <xdr:nvCxnSpPr>
        <xdr:cNvPr id="389" name="l483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CxnSpPr>
          <a:cxnSpLocks/>
        </xdr:cNvCxnSpPr>
      </xdr:nvCxnSpPr>
      <xdr:spPr bwMode="auto">
        <a:xfrm>
          <a:off x="7404371" y="15782709"/>
          <a:ext cx="0" cy="76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442462</xdr:colOff>
      <xdr:row>82</xdr:row>
      <xdr:rowOff>90047</xdr:rowOff>
    </xdr:from>
    <xdr:to>
      <xdr:col>9</xdr:col>
      <xdr:colOff>442462</xdr:colOff>
      <xdr:row>82</xdr:row>
      <xdr:rowOff>152414</xdr:rowOff>
    </xdr:to>
    <xdr:cxnSp macro="">
      <xdr:nvCxnSpPr>
        <xdr:cNvPr id="390" name="l484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CxnSpPr>
          <a:cxnSpLocks/>
        </xdr:cNvCxnSpPr>
      </xdr:nvCxnSpPr>
      <xdr:spPr bwMode="auto">
        <a:xfrm>
          <a:off x="7404371" y="15901547"/>
          <a:ext cx="0" cy="6236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442462</xdr:colOff>
      <xdr:row>82</xdr:row>
      <xdr:rowOff>189836</xdr:rowOff>
    </xdr:from>
    <xdr:to>
      <xdr:col>9</xdr:col>
      <xdr:colOff>442462</xdr:colOff>
      <xdr:row>83</xdr:row>
      <xdr:rowOff>63902</xdr:rowOff>
    </xdr:to>
    <xdr:cxnSp macro="">
      <xdr:nvCxnSpPr>
        <xdr:cNvPr id="391" name="l485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CxnSpPr>
          <a:cxnSpLocks/>
        </xdr:cNvCxnSpPr>
      </xdr:nvCxnSpPr>
      <xdr:spPr bwMode="auto">
        <a:xfrm>
          <a:off x="7404371" y="16001336"/>
          <a:ext cx="0" cy="64566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442462</xdr:colOff>
      <xdr:row>83</xdr:row>
      <xdr:rowOff>101323</xdr:rowOff>
    </xdr:from>
    <xdr:to>
      <xdr:col>9</xdr:col>
      <xdr:colOff>442462</xdr:colOff>
      <xdr:row>83</xdr:row>
      <xdr:rowOff>163690</xdr:rowOff>
    </xdr:to>
    <xdr:cxnSp macro="">
      <xdr:nvCxnSpPr>
        <xdr:cNvPr id="392" name="l486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CxnSpPr>
          <a:cxnSpLocks/>
        </xdr:cNvCxnSpPr>
      </xdr:nvCxnSpPr>
      <xdr:spPr bwMode="auto">
        <a:xfrm>
          <a:off x="7404371" y="16103323"/>
          <a:ext cx="0" cy="6236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442462</xdr:colOff>
      <xdr:row>84</xdr:row>
      <xdr:rowOff>10611</xdr:rowOff>
    </xdr:from>
    <xdr:to>
      <xdr:col>9</xdr:col>
      <xdr:colOff>442462</xdr:colOff>
      <xdr:row>84</xdr:row>
      <xdr:rowOff>75177</xdr:rowOff>
    </xdr:to>
    <xdr:cxnSp macro="">
      <xdr:nvCxnSpPr>
        <xdr:cNvPr id="393" name="l487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CxnSpPr>
          <a:cxnSpLocks/>
        </xdr:cNvCxnSpPr>
      </xdr:nvCxnSpPr>
      <xdr:spPr bwMode="auto">
        <a:xfrm>
          <a:off x="7404371" y="16203111"/>
          <a:ext cx="0" cy="64566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442462</xdr:colOff>
      <xdr:row>84</xdr:row>
      <xdr:rowOff>112596</xdr:rowOff>
    </xdr:from>
    <xdr:to>
      <xdr:col>9</xdr:col>
      <xdr:colOff>442462</xdr:colOff>
      <xdr:row>84</xdr:row>
      <xdr:rowOff>174963</xdr:rowOff>
    </xdr:to>
    <xdr:cxnSp macro="">
      <xdr:nvCxnSpPr>
        <xdr:cNvPr id="394" name="l488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CxnSpPr>
          <a:cxnSpLocks/>
        </xdr:cNvCxnSpPr>
      </xdr:nvCxnSpPr>
      <xdr:spPr bwMode="auto">
        <a:xfrm>
          <a:off x="7404371" y="16305096"/>
          <a:ext cx="0" cy="6236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442462</xdr:colOff>
      <xdr:row>85</xdr:row>
      <xdr:rowOff>21887</xdr:rowOff>
    </xdr:from>
    <xdr:to>
      <xdr:col>9</xdr:col>
      <xdr:colOff>442462</xdr:colOff>
      <xdr:row>85</xdr:row>
      <xdr:rowOff>86452</xdr:rowOff>
    </xdr:to>
    <xdr:cxnSp macro="">
      <xdr:nvCxnSpPr>
        <xdr:cNvPr id="395" name="l489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CxnSpPr>
          <a:cxnSpLocks/>
        </xdr:cNvCxnSpPr>
      </xdr:nvCxnSpPr>
      <xdr:spPr bwMode="auto">
        <a:xfrm>
          <a:off x="7404371" y="16404887"/>
          <a:ext cx="0" cy="64565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442462</xdr:colOff>
      <xdr:row>85</xdr:row>
      <xdr:rowOff>125901</xdr:rowOff>
    </xdr:from>
    <xdr:to>
      <xdr:col>9</xdr:col>
      <xdr:colOff>442462</xdr:colOff>
      <xdr:row>85</xdr:row>
      <xdr:rowOff>188268</xdr:rowOff>
    </xdr:to>
    <xdr:cxnSp macro="">
      <xdr:nvCxnSpPr>
        <xdr:cNvPr id="396" name="l490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CxnSpPr>
          <a:cxnSpLocks/>
        </xdr:cNvCxnSpPr>
      </xdr:nvCxnSpPr>
      <xdr:spPr bwMode="auto">
        <a:xfrm>
          <a:off x="7404371" y="16508901"/>
          <a:ext cx="0" cy="6236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442462</xdr:colOff>
      <xdr:row>86</xdr:row>
      <xdr:rowOff>35189</xdr:rowOff>
    </xdr:from>
    <xdr:to>
      <xdr:col>9</xdr:col>
      <xdr:colOff>442462</xdr:colOff>
      <xdr:row>86</xdr:row>
      <xdr:rowOff>99754</xdr:rowOff>
    </xdr:to>
    <xdr:cxnSp macro="">
      <xdr:nvCxnSpPr>
        <xdr:cNvPr id="397" name="l49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CxnSpPr>
          <a:cxnSpLocks/>
        </xdr:cNvCxnSpPr>
      </xdr:nvCxnSpPr>
      <xdr:spPr bwMode="auto">
        <a:xfrm>
          <a:off x="7404371" y="16608689"/>
          <a:ext cx="0" cy="64565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442462</xdr:colOff>
      <xdr:row>86</xdr:row>
      <xdr:rowOff>127329</xdr:rowOff>
    </xdr:from>
    <xdr:to>
      <xdr:col>9</xdr:col>
      <xdr:colOff>442462</xdr:colOff>
      <xdr:row>86</xdr:row>
      <xdr:rowOff>189696</xdr:rowOff>
    </xdr:to>
    <xdr:cxnSp macro="">
      <xdr:nvCxnSpPr>
        <xdr:cNvPr id="398" name="l492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CxnSpPr>
          <a:cxnSpLocks/>
        </xdr:cNvCxnSpPr>
      </xdr:nvCxnSpPr>
      <xdr:spPr bwMode="auto">
        <a:xfrm>
          <a:off x="7404371" y="16700829"/>
          <a:ext cx="0" cy="6236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442462</xdr:colOff>
      <xdr:row>86</xdr:row>
      <xdr:rowOff>207421</xdr:rowOff>
    </xdr:from>
    <xdr:to>
      <xdr:col>9</xdr:col>
      <xdr:colOff>442462</xdr:colOff>
      <xdr:row>86</xdr:row>
      <xdr:rowOff>271987</xdr:rowOff>
    </xdr:to>
    <xdr:cxnSp macro="">
      <xdr:nvCxnSpPr>
        <xdr:cNvPr id="399" name="l493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CxnSpPr>
          <a:cxnSpLocks/>
        </xdr:cNvCxnSpPr>
      </xdr:nvCxnSpPr>
      <xdr:spPr bwMode="auto">
        <a:xfrm>
          <a:off x="7404371" y="16780921"/>
          <a:ext cx="0" cy="64566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441191</xdr:colOff>
      <xdr:row>77</xdr:row>
      <xdr:rowOff>16820</xdr:rowOff>
    </xdr:from>
    <xdr:to>
      <xdr:col>15</xdr:col>
      <xdr:colOff>441191</xdr:colOff>
      <xdr:row>77</xdr:row>
      <xdr:rowOff>79187</xdr:rowOff>
    </xdr:to>
    <xdr:cxnSp macro="">
      <xdr:nvCxnSpPr>
        <xdr:cNvPr id="400" name="l498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CxnSpPr>
          <a:cxnSpLocks/>
        </xdr:cNvCxnSpPr>
      </xdr:nvCxnSpPr>
      <xdr:spPr bwMode="auto">
        <a:xfrm>
          <a:off x="12252191" y="14875820"/>
          <a:ext cx="0" cy="6236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441191</xdr:colOff>
      <xdr:row>77</xdr:row>
      <xdr:rowOff>118807</xdr:rowOff>
    </xdr:from>
    <xdr:to>
      <xdr:col>15</xdr:col>
      <xdr:colOff>441191</xdr:colOff>
      <xdr:row>77</xdr:row>
      <xdr:rowOff>181174</xdr:rowOff>
    </xdr:to>
    <xdr:cxnSp macro="">
      <xdr:nvCxnSpPr>
        <xdr:cNvPr id="401" name="l499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CxnSpPr>
          <a:cxnSpLocks/>
        </xdr:cNvCxnSpPr>
      </xdr:nvCxnSpPr>
      <xdr:spPr bwMode="auto">
        <a:xfrm>
          <a:off x="12252191" y="14977807"/>
          <a:ext cx="0" cy="6236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441191</xdr:colOff>
      <xdr:row>78</xdr:row>
      <xdr:rowOff>28097</xdr:rowOff>
    </xdr:from>
    <xdr:to>
      <xdr:col>15</xdr:col>
      <xdr:colOff>441191</xdr:colOff>
      <xdr:row>78</xdr:row>
      <xdr:rowOff>90464</xdr:rowOff>
    </xdr:to>
    <xdr:cxnSp macro="">
      <xdr:nvCxnSpPr>
        <xdr:cNvPr id="402" name="l500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CxnSpPr>
          <a:cxnSpLocks/>
        </xdr:cNvCxnSpPr>
      </xdr:nvCxnSpPr>
      <xdr:spPr bwMode="auto">
        <a:xfrm>
          <a:off x="12252191" y="15077597"/>
          <a:ext cx="0" cy="6236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441191</xdr:colOff>
      <xdr:row>78</xdr:row>
      <xdr:rowOff>130086</xdr:rowOff>
    </xdr:from>
    <xdr:to>
      <xdr:col>15</xdr:col>
      <xdr:colOff>441191</xdr:colOff>
      <xdr:row>79</xdr:row>
      <xdr:rowOff>1953</xdr:rowOff>
    </xdr:to>
    <xdr:cxnSp macro="">
      <xdr:nvCxnSpPr>
        <xdr:cNvPr id="403" name="l501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CxnSpPr>
          <a:cxnSpLocks/>
        </xdr:cNvCxnSpPr>
      </xdr:nvCxnSpPr>
      <xdr:spPr bwMode="auto">
        <a:xfrm>
          <a:off x="12252191" y="15179586"/>
          <a:ext cx="0" cy="6236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441191</xdr:colOff>
      <xdr:row>79</xdr:row>
      <xdr:rowOff>39370</xdr:rowOff>
    </xdr:from>
    <xdr:to>
      <xdr:col>15</xdr:col>
      <xdr:colOff>441191</xdr:colOff>
      <xdr:row>79</xdr:row>
      <xdr:rowOff>101738</xdr:rowOff>
    </xdr:to>
    <xdr:cxnSp macro="">
      <xdr:nvCxnSpPr>
        <xdr:cNvPr id="404" name="l502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CxnSpPr>
          <a:cxnSpLocks/>
        </xdr:cNvCxnSpPr>
      </xdr:nvCxnSpPr>
      <xdr:spPr bwMode="auto">
        <a:xfrm>
          <a:off x="12252191" y="15279370"/>
          <a:ext cx="0" cy="62368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441191</xdr:colOff>
      <xdr:row>79</xdr:row>
      <xdr:rowOff>141358</xdr:rowOff>
    </xdr:from>
    <xdr:to>
      <xdr:col>15</xdr:col>
      <xdr:colOff>441191</xdr:colOff>
      <xdr:row>80</xdr:row>
      <xdr:rowOff>13226</xdr:rowOff>
    </xdr:to>
    <xdr:cxnSp macro="">
      <xdr:nvCxnSpPr>
        <xdr:cNvPr id="405" name="l503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CxnSpPr>
          <a:cxnSpLocks/>
        </xdr:cNvCxnSpPr>
      </xdr:nvCxnSpPr>
      <xdr:spPr bwMode="auto">
        <a:xfrm>
          <a:off x="12252191" y="15381358"/>
          <a:ext cx="0" cy="62368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441191</xdr:colOff>
      <xdr:row>80</xdr:row>
      <xdr:rowOff>50645</xdr:rowOff>
    </xdr:from>
    <xdr:to>
      <xdr:col>15</xdr:col>
      <xdr:colOff>441191</xdr:colOff>
      <xdr:row>80</xdr:row>
      <xdr:rowOff>115212</xdr:rowOff>
    </xdr:to>
    <xdr:cxnSp macro="">
      <xdr:nvCxnSpPr>
        <xdr:cNvPr id="406" name="l504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CxnSpPr>
          <a:cxnSpLocks/>
        </xdr:cNvCxnSpPr>
      </xdr:nvCxnSpPr>
      <xdr:spPr bwMode="auto">
        <a:xfrm>
          <a:off x="12252191" y="15481145"/>
          <a:ext cx="0" cy="6456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441191</xdr:colOff>
      <xdr:row>80</xdr:row>
      <xdr:rowOff>152633</xdr:rowOff>
    </xdr:from>
    <xdr:to>
      <xdr:col>15</xdr:col>
      <xdr:colOff>441191</xdr:colOff>
      <xdr:row>81</xdr:row>
      <xdr:rowOff>24499</xdr:rowOff>
    </xdr:to>
    <xdr:cxnSp macro="">
      <xdr:nvCxnSpPr>
        <xdr:cNvPr id="407" name="l505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CxnSpPr>
          <a:cxnSpLocks/>
        </xdr:cNvCxnSpPr>
      </xdr:nvCxnSpPr>
      <xdr:spPr bwMode="auto">
        <a:xfrm>
          <a:off x="12252191" y="15583133"/>
          <a:ext cx="0" cy="62366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441191</xdr:colOff>
      <xdr:row>81</xdr:row>
      <xdr:rowOff>61921</xdr:rowOff>
    </xdr:from>
    <xdr:to>
      <xdr:col>15</xdr:col>
      <xdr:colOff>441191</xdr:colOff>
      <xdr:row>81</xdr:row>
      <xdr:rowOff>124288</xdr:rowOff>
    </xdr:to>
    <xdr:cxnSp macro="">
      <xdr:nvCxnSpPr>
        <xdr:cNvPr id="408" name="l506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CxnSpPr>
          <a:cxnSpLocks/>
        </xdr:cNvCxnSpPr>
      </xdr:nvCxnSpPr>
      <xdr:spPr bwMode="auto">
        <a:xfrm>
          <a:off x="12252191" y="15682921"/>
          <a:ext cx="0" cy="6236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441191</xdr:colOff>
      <xdr:row>81</xdr:row>
      <xdr:rowOff>161709</xdr:rowOff>
    </xdr:from>
    <xdr:to>
      <xdr:col>15</xdr:col>
      <xdr:colOff>441191</xdr:colOff>
      <xdr:row>82</xdr:row>
      <xdr:rowOff>47809</xdr:rowOff>
    </xdr:to>
    <xdr:cxnSp macro="">
      <xdr:nvCxnSpPr>
        <xdr:cNvPr id="409" name="l507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CxnSpPr>
          <a:cxnSpLocks/>
        </xdr:cNvCxnSpPr>
      </xdr:nvCxnSpPr>
      <xdr:spPr bwMode="auto">
        <a:xfrm>
          <a:off x="12252191" y="15782709"/>
          <a:ext cx="0" cy="76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441191</xdr:colOff>
      <xdr:row>82</xdr:row>
      <xdr:rowOff>90047</xdr:rowOff>
    </xdr:from>
    <xdr:to>
      <xdr:col>15</xdr:col>
      <xdr:colOff>441191</xdr:colOff>
      <xdr:row>82</xdr:row>
      <xdr:rowOff>152414</xdr:rowOff>
    </xdr:to>
    <xdr:cxnSp macro="">
      <xdr:nvCxnSpPr>
        <xdr:cNvPr id="410" name="l508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CxnSpPr>
          <a:cxnSpLocks/>
        </xdr:cNvCxnSpPr>
      </xdr:nvCxnSpPr>
      <xdr:spPr bwMode="auto">
        <a:xfrm>
          <a:off x="12252191" y="15901547"/>
          <a:ext cx="0" cy="6236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441191</xdr:colOff>
      <xdr:row>82</xdr:row>
      <xdr:rowOff>189836</xdr:rowOff>
    </xdr:from>
    <xdr:to>
      <xdr:col>15</xdr:col>
      <xdr:colOff>441191</xdr:colOff>
      <xdr:row>83</xdr:row>
      <xdr:rowOff>63902</xdr:rowOff>
    </xdr:to>
    <xdr:cxnSp macro="">
      <xdr:nvCxnSpPr>
        <xdr:cNvPr id="411" name="l509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CxnSpPr>
          <a:cxnSpLocks/>
        </xdr:cNvCxnSpPr>
      </xdr:nvCxnSpPr>
      <xdr:spPr bwMode="auto">
        <a:xfrm>
          <a:off x="12252191" y="16001336"/>
          <a:ext cx="0" cy="64566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441191</xdr:colOff>
      <xdr:row>83</xdr:row>
      <xdr:rowOff>101323</xdr:rowOff>
    </xdr:from>
    <xdr:to>
      <xdr:col>15</xdr:col>
      <xdr:colOff>441191</xdr:colOff>
      <xdr:row>83</xdr:row>
      <xdr:rowOff>163690</xdr:rowOff>
    </xdr:to>
    <xdr:cxnSp macro="">
      <xdr:nvCxnSpPr>
        <xdr:cNvPr id="412" name="l510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CxnSpPr>
          <a:cxnSpLocks/>
        </xdr:cNvCxnSpPr>
      </xdr:nvCxnSpPr>
      <xdr:spPr bwMode="auto">
        <a:xfrm>
          <a:off x="12252191" y="16103323"/>
          <a:ext cx="0" cy="6236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441191</xdr:colOff>
      <xdr:row>84</xdr:row>
      <xdr:rowOff>10611</xdr:rowOff>
    </xdr:from>
    <xdr:to>
      <xdr:col>15</xdr:col>
      <xdr:colOff>441191</xdr:colOff>
      <xdr:row>84</xdr:row>
      <xdr:rowOff>75177</xdr:rowOff>
    </xdr:to>
    <xdr:cxnSp macro="">
      <xdr:nvCxnSpPr>
        <xdr:cNvPr id="413" name="l51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CxnSpPr>
          <a:cxnSpLocks/>
        </xdr:cNvCxnSpPr>
      </xdr:nvCxnSpPr>
      <xdr:spPr bwMode="auto">
        <a:xfrm>
          <a:off x="12252191" y="16203111"/>
          <a:ext cx="0" cy="64566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441191</xdr:colOff>
      <xdr:row>84</xdr:row>
      <xdr:rowOff>112596</xdr:rowOff>
    </xdr:from>
    <xdr:to>
      <xdr:col>15</xdr:col>
      <xdr:colOff>441191</xdr:colOff>
      <xdr:row>84</xdr:row>
      <xdr:rowOff>174963</xdr:rowOff>
    </xdr:to>
    <xdr:cxnSp macro="">
      <xdr:nvCxnSpPr>
        <xdr:cNvPr id="414" name="l512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CxnSpPr>
          <a:cxnSpLocks/>
        </xdr:cNvCxnSpPr>
      </xdr:nvCxnSpPr>
      <xdr:spPr bwMode="auto">
        <a:xfrm>
          <a:off x="12252191" y="16305096"/>
          <a:ext cx="0" cy="6236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441191</xdr:colOff>
      <xdr:row>85</xdr:row>
      <xdr:rowOff>21887</xdr:rowOff>
    </xdr:from>
    <xdr:to>
      <xdr:col>15</xdr:col>
      <xdr:colOff>441191</xdr:colOff>
      <xdr:row>85</xdr:row>
      <xdr:rowOff>86452</xdr:rowOff>
    </xdr:to>
    <xdr:cxnSp macro="">
      <xdr:nvCxnSpPr>
        <xdr:cNvPr id="415" name="l513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CxnSpPr>
          <a:cxnSpLocks/>
        </xdr:cNvCxnSpPr>
      </xdr:nvCxnSpPr>
      <xdr:spPr bwMode="auto">
        <a:xfrm>
          <a:off x="12252191" y="16404887"/>
          <a:ext cx="0" cy="64565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441191</xdr:colOff>
      <xdr:row>85</xdr:row>
      <xdr:rowOff>125901</xdr:rowOff>
    </xdr:from>
    <xdr:to>
      <xdr:col>15</xdr:col>
      <xdr:colOff>441191</xdr:colOff>
      <xdr:row>85</xdr:row>
      <xdr:rowOff>188268</xdr:rowOff>
    </xdr:to>
    <xdr:cxnSp macro="">
      <xdr:nvCxnSpPr>
        <xdr:cNvPr id="416" name="l514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CxnSpPr>
          <a:cxnSpLocks/>
        </xdr:cNvCxnSpPr>
      </xdr:nvCxnSpPr>
      <xdr:spPr bwMode="auto">
        <a:xfrm>
          <a:off x="12252191" y="16508901"/>
          <a:ext cx="0" cy="6236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441191</xdr:colOff>
      <xdr:row>86</xdr:row>
      <xdr:rowOff>35189</xdr:rowOff>
    </xdr:from>
    <xdr:to>
      <xdr:col>15</xdr:col>
      <xdr:colOff>441191</xdr:colOff>
      <xdr:row>86</xdr:row>
      <xdr:rowOff>99754</xdr:rowOff>
    </xdr:to>
    <xdr:cxnSp macro="">
      <xdr:nvCxnSpPr>
        <xdr:cNvPr id="417" name="l515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CxnSpPr>
          <a:cxnSpLocks/>
        </xdr:cNvCxnSpPr>
      </xdr:nvCxnSpPr>
      <xdr:spPr bwMode="auto">
        <a:xfrm>
          <a:off x="12252191" y="16608689"/>
          <a:ext cx="0" cy="64565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441191</xdr:colOff>
      <xdr:row>86</xdr:row>
      <xdr:rowOff>122405</xdr:rowOff>
    </xdr:from>
    <xdr:to>
      <xdr:col>15</xdr:col>
      <xdr:colOff>441191</xdr:colOff>
      <xdr:row>86</xdr:row>
      <xdr:rowOff>184771</xdr:rowOff>
    </xdr:to>
    <xdr:cxnSp macro="">
      <xdr:nvCxnSpPr>
        <xdr:cNvPr id="418" name="l516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CxnSpPr>
          <a:cxnSpLocks/>
        </xdr:cNvCxnSpPr>
      </xdr:nvCxnSpPr>
      <xdr:spPr bwMode="auto">
        <a:xfrm>
          <a:off x="12252191" y="16695905"/>
          <a:ext cx="0" cy="62366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441191</xdr:colOff>
      <xdr:row>86</xdr:row>
      <xdr:rowOff>202498</xdr:rowOff>
    </xdr:from>
    <xdr:to>
      <xdr:col>15</xdr:col>
      <xdr:colOff>441191</xdr:colOff>
      <xdr:row>86</xdr:row>
      <xdr:rowOff>267065</xdr:rowOff>
    </xdr:to>
    <xdr:cxnSp macro="">
      <xdr:nvCxnSpPr>
        <xdr:cNvPr id="419" name="l517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CxnSpPr>
          <a:cxnSpLocks/>
        </xdr:cNvCxnSpPr>
      </xdr:nvCxnSpPr>
      <xdr:spPr bwMode="auto">
        <a:xfrm>
          <a:off x="12252191" y="16775998"/>
          <a:ext cx="0" cy="64567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541656</xdr:colOff>
      <xdr:row>77</xdr:row>
      <xdr:rowOff>17806</xdr:rowOff>
    </xdr:from>
    <xdr:to>
      <xdr:col>9</xdr:col>
      <xdr:colOff>605032</xdr:colOff>
      <xdr:row>77</xdr:row>
      <xdr:rowOff>17806</xdr:rowOff>
    </xdr:to>
    <xdr:cxnSp macro="">
      <xdr:nvCxnSpPr>
        <xdr:cNvPr id="456" name="l369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CxnSpPr>
          <a:cxnSpLocks/>
        </xdr:cNvCxnSpPr>
      </xdr:nvCxnSpPr>
      <xdr:spPr bwMode="auto">
        <a:xfrm>
          <a:off x="7503565" y="14876806"/>
          <a:ext cx="63376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707835</xdr:colOff>
      <xdr:row>81</xdr:row>
      <xdr:rowOff>199</xdr:rowOff>
    </xdr:from>
    <xdr:to>
      <xdr:col>14</xdr:col>
      <xdr:colOff>154768</xdr:colOff>
      <xdr:row>81</xdr:row>
      <xdr:rowOff>155044</xdr:rowOff>
    </xdr:to>
    <xdr:cxnSp macro="">
      <xdr:nvCxnSpPr>
        <xdr:cNvPr id="546" name="Conector reto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CxnSpPr>
          <a:cxnSpLocks/>
        </xdr:cNvCxnSpPr>
      </xdr:nvCxnSpPr>
      <xdr:spPr bwMode="auto">
        <a:xfrm>
          <a:off x="10994835" y="15621199"/>
          <a:ext cx="208933" cy="154845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710791</xdr:colOff>
      <xdr:row>80</xdr:row>
      <xdr:rowOff>56773</xdr:rowOff>
    </xdr:from>
    <xdr:to>
      <xdr:col>13</xdr:col>
      <xdr:colOff>710791</xdr:colOff>
      <xdr:row>81</xdr:row>
      <xdr:rowOff>9904</xdr:rowOff>
    </xdr:to>
    <xdr:cxnSp macro="">
      <xdr:nvCxnSpPr>
        <xdr:cNvPr id="548" name="Conector reto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CxnSpPr>
          <a:cxnSpLocks/>
        </xdr:cNvCxnSpPr>
      </xdr:nvCxnSpPr>
      <xdr:spPr bwMode="auto">
        <a:xfrm>
          <a:off x="10997791" y="15487273"/>
          <a:ext cx="0" cy="143631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57717</xdr:colOff>
      <xdr:row>82</xdr:row>
      <xdr:rowOff>80037</xdr:rowOff>
    </xdr:from>
    <xdr:to>
      <xdr:col>14</xdr:col>
      <xdr:colOff>57719</xdr:colOff>
      <xdr:row>83</xdr:row>
      <xdr:rowOff>105053</xdr:rowOff>
    </xdr:to>
    <xdr:cxnSp macro="">
      <xdr:nvCxnSpPr>
        <xdr:cNvPr id="549" name="Conector reto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CxnSpPr>
          <a:cxnSpLocks/>
        </xdr:cNvCxnSpPr>
      </xdr:nvCxnSpPr>
      <xdr:spPr bwMode="auto">
        <a:xfrm flipH="1">
          <a:off x="11106717" y="15891537"/>
          <a:ext cx="2" cy="215516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641993</xdr:colOff>
      <xdr:row>83</xdr:row>
      <xdr:rowOff>109210</xdr:rowOff>
    </xdr:from>
    <xdr:to>
      <xdr:col>14</xdr:col>
      <xdr:colOff>240802</xdr:colOff>
      <xdr:row>83</xdr:row>
      <xdr:rowOff>109210</xdr:rowOff>
    </xdr:to>
    <xdr:cxnSp macro="">
      <xdr:nvCxnSpPr>
        <xdr:cNvPr id="550" name="Conector reto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CxnSpPr>
          <a:cxnSpLocks/>
        </xdr:cNvCxnSpPr>
      </xdr:nvCxnSpPr>
      <xdr:spPr bwMode="auto">
        <a:xfrm flipH="1">
          <a:off x="10928993" y="16111210"/>
          <a:ext cx="360809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722229</xdr:colOff>
      <xdr:row>83</xdr:row>
      <xdr:rowOff>159439</xdr:rowOff>
    </xdr:from>
    <xdr:to>
      <xdr:col>14</xdr:col>
      <xdr:colOff>149793</xdr:colOff>
      <xdr:row>83</xdr:row>
      <xdr:rowOff>159439</xdr:rowOff>
    </xdr:to>
    <xdr:cxnSp macro="">
      <xdr:nvCxnSpPr>
        <xdr:cNvPr id="551" name="Conector reto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CxnSpPr>
          <a:cxnSpLocks/>
        </xdr:cNvCxnSpPr>
      </xdr:nvCxnSpPr>
      <xdr:spPr bwMode="auto">
        <a:xfrm flipH="1">
          <a:off x="11009229" y="16161439"/>
          <a:ext cx="18956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8215</xdr:colOff>
      <xdr:row>84</xdr:row>
      <xdr:rowOff>10142</xdr:rowOff>
    </xdr:from>
    <xdr:to>
      <xdr:col>14</xdr:col>
      <xdr:colOff>89991</xdr:colOff>
      <xdr:row>84</xdr:row>
      <xdr:rowOff>10142</xdr:rowOff>
    </xdr:to>
    <xdr:cxnSp macro="">
      <xdr:nvCxnSpPr>
        <xdr:cNvPr id="552" name="Conector reto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CxnSpPr>
          <a:cxnSpLocks/>
        </xdr:cNvCxnSpPr>
      </xdr:nvCxnSpPr>
      <xdr:spPr bwMode="auto">
        <a:xfrm flipH="1">
          <a:off x="11057215" y="16202642"/>
          <a:ext cx="81776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754004</xdr:colOff>
      <xdr:row>80</xdr:row>
      <xdr:rowOff>50773</xdr:rowOff>
    </xdr:from>
    <xdr:to>
      <xdr:col>14</xdr:col>
      <xdr:colOff>120611</xdr:colOff>
      <xdr:row>82</xdr:row>
      <xdr:rowOff>84035</xdr:rowOff>
    </xdr:to>
    <xdr:sp macro="" textlink="">
      <xdr:nvSpPr>
        <xdr:cNvPr id="553" name="Retângulo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/>
      </xdr:nvSpPr>
      <xdr:spPr bwMode="auto">
        <a:xfrm>
          <a:off x="11041004" y="15481273"/>
          <a:ext cx="128607" cy="4142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11</xdr:col>
      <xdr:colOff>718534</xdr:colOff>
      <xdr:row>83</xdr:row>
      <xdr:rowOff>175724</xdr:rowOff>
    </xdr:from>
    <xdr:to>
      <xdr:col>12</xdr:col>
      <xdr:colOff>261170</xdr:colOff>
      <xdr:row>83</xdr:row>
      <xdr:rowOff>176297</xdr:rowOff>
    </xdr:to>
    <xdr:cxnSp macro="">
      <xdr:nvCxnSpPr>
        <xdr:cNvPr id="558" name="disj1_2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CxnSpPr>
          <a:cxnSpLocks/>
        </xdr:cNvCxnSpPr>
      </xdr:nvCxnSpPr>
      <xdr:spPr bwMode="auto">
        <a:xfrm flipV="1">
          <a:off x="9481534" y="16177724"/>
          <a:ext cx="304636" cy="573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719575</xdr:colOff>
      <xdr:row>83</xdr:row>
      <xdr:rowOff>71087</xdr:rowOff>
    </xdr:from>
    <xdr:to>
      <xdr:col>12</xdr:col>
      <xdr:colOff>271719</xdr:colOff>
      <xdr:row>83</xdr:row>
      <xdr:rowOff>71659</xdr:rowOff>
    </xdr:to>
    <xdr:cxnSp macro="">
      <xdr:nvCxnSpPr>
        <xdr:cNvPr id="599" name="disj1_1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CxnSpPr>
          <a:cxnSpLocks/>
        </xdr:cNvCxnSpPr>
      </xdr:nvCxnSpPr>
      <xdr:spPr bwMode="auto">
        <a:xfrm flipV="1">
          <a:off x="9482575" y="16073087"/>
          <a:ext cx="314144" cy="572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716110</xdr:colOff>
      <xdr:row>84</xdr:row>
      <xdr:rowOff>100824</xdr:rowOff>
    </xdr:from>
    <xdr:to>
      <xdr:col>12</xdr:col>
      <xdr:colOff>268254</xdr:colOff>
      <xdr:row>84</xdr:row>
      <xdr:rowOff>101397</xdr:rowOff>
    </xdr:to>
    <xdr:cxnSp macro="">
      <xdr:nvCxnSpPr>
        <xdr:cNvPr id="600" name="disj1_3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CxnSpPr>
          <a:cxnSpLocks/>
        </xdr:cNvCxnSpPr>
      </xdr:nvCxnSpPr>
      <xdr:spPr bwMode="auto">
        <a:xfrm flipV="1">
          <a:off x="9479110" y="16293324"/>
          <a:ext cx="314144" cy="573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647467</xdr:colOff>
      <xdr:row>78</xdr:row>
      <xdr:rowOff>17469</xdr:rowOff>
    </xdr:from>
    <xdr:to>
      <xdr:col>12</xdr:col>
      <xdr:colOff>7628</xdr:colOff>
      <xdr:row>78</xdr:row>
      <xdr:rowOff>139884</xdr:rowOff>
    </xdr:to>
    <xdr:sp macro="" textlink="">
      <xdr:nvSpPr>
        <xdr:cNvPr id="675" name="elips2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/>
      </xdr:nvSpPr>
      <xdr:spPr bwMode="auto">
        <a:xfrm rot="10800000" flipV="1">
          <a:off x="9410467" y="15066969"/>
          <a:ext cx="122161" cy="122415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11</xdr:col>
      <xdr:colOff>711624</xdr:colOff>
      <xdr:row>78</xdr:row>
      <xdr:rowOff>74840</xdr:rowOff>
    </xdr:from>
    <xdr:to>
      <xdr:col>14</xdr:col>
      <xdr:colOff>49208</xdr:colOff>
      <xdr:row>78</xdr:row>
      <xdr:rowOff>74840</xdr:rowOff>
    </xdr:to>
    <xdr:cxnSp macro="">
      <xdr:nvCxnSpPr>
        <xdr:cNvPr id="676" name="_line_mod2_4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CxnSpPr>
          <a:cxnSpLocks/>
        </xdr:cNvCxnSpPr>
      </xdr:nvCxnSpPr>
      <xdr:spPr bwMode="auto">
        <a:xfrm flipH="1">
          <a:off x="9474624" y="15124340"/>
          <a:ext cx="162358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53639</xdr:colOff>
      <xdr:row>78</xdr:row>
      <xdr:rowOff>62185</xdr:rowOff>
    </xdr:from>
    <xdr:to>
      <xdr:col>14</xdr:col>
      <xdr:colOff>53639</xdr:colOff>
      <xdr:row>80</xdr:row>
      <xdr:rowOff>39162</xdr:rowOff>
    </xdr:to>
    <xdr:cxnSp macro="">
      <xdr:nvCxnSpPr>
        <xdr:cNvPr id="677" name="_line_mod4_3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CxnSpPr>
          <a:cxnSpLocks/>
        </xdr:cNvCxnSpPr>
      </xdr:nvCxnSpPr>
      <xdr:spPr bwMode="auto">
        <a:xfrm flipH="1">
          <a:off x="11102639" y="15111685"/>
          <a:ext cx="0" cy="35797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633568</xdr:colOff>
      <xdr:row>81</xdr:row>
      <xdr:rowOff>168089</xdr:rowOff>
    </xdr:from>
    <xdr:to>
      <xdr:col>12</xdr:col>
      <xdr:colOff>15287</xdr:colOff>
      <xdr:row>82</xdr:row>
      <xdr:rowOff>137664</xdr:rowOff>
    </xdr:to>
    <xdr:sp macro="" textlink="">
      <xdr:nvSpPr>
        <xdr:cNvPr id="680" name="elips2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/>
      </xdr:nvSpPr>
      <xdr:spPr bwMode="auto">
        <a:xfrm rot="10800000" flipV="1">
          <a:off x="9396568" y="15789089"/>
          <a:ext cx="143719" cy="1600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11</xdr:col>
      <xdr:colOff>636877</xdr:colOff>
      <xdr:row>85</xdr:row>
      <xdr:rowOff>9965</xdr:rowOff>
    </xdr:from>
    <xdr:to>
      <xdr:col>12</xdr:col>
      <xdr:colOff>18596</xdr:colOff>
      <xdr:row>85</xdr:row>
      <xdr:rowOff>155624</xdr:rowOff>
    </xdr:to>
    <xdr:sp macro="" textlink="">
      <xdr:nvSpPr>
        <xdr:cNvPr id="682" name="elips2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/>
      </xdr:nvSpPr>
      <xdr:spPr bwMode="auto">
        <a:xfrm rot="10800000" flipV="1">
          <a:off x="9399877" y="16392965"/>
          <a:ext cx="143719" cy="14565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12</xdr:col>
      <xdr:colOff>312137</xdr:colOff>
      <xdr:row>81</xdr:row>
      <xdr:rowOff>65169</xdr:rowOff>
    </xdr:from>
    <xdr:to>
      <xdr:col>13</xdr:col>
      <xdr:colOff>445122</xdr:colOff>
      <xdr:row>86</xdr:row>
      <xdr:rowOff>183401</xdr:rowOff>
    </xdr:to>
    <xdr:sp macro="" textlink="$BE$22">
      <xdr:nvSpPr>
        <xdr:cNvPr id="566" name="txt_mppt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 txBox="1"/>
      </xdr:nvSpPr>
      <xdr:spPr bwMode="auto">
        <a:xfrm>
          <a:off x="9837137" y="15686169"/>
          <a:ext cx="894985" cy="107073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9722C29-0EC6-4DC0-9F39-8ACFBCD0A9C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Bipolar de 25 A</a:t>
          </a:fld>
          <a:endParaRPr/>
        </a:p>
      </xdr:txBody>
    </xdr:sp>
    <xdr:clientData/>
  </xdr:twoCellAnchor>
  <xdr:twoCellAnchor>
    <xdr:from>
      <xdr:col>11</xdr:col>
      <xdr:colOff>719949</xdr:colOff>
      <xdr:row>85</xdr:row>
      <xdr:rowOff>141254</xdr:rowOff>
    </xdr:from>
    <xdr:to>
      <xdr:col>11</xdr:col>
      <xdr:colOff>737900</xdr:colOff>
      <xdr:row>105</xdr:row>
      <xdr:rowOff>37327</xdr:rowOff>
    </xdr:to>
    <xdr:cxnSp macro="">
      <xdr:nvCxnSpPr>
        <xdr:cNvPr id="167" name="Conector reto 166">
          <a:extLst>
            <a:ext uri="{FF2B5EF4-FFF2-40B4-BE49-F238E27FC236}">
              <a16:creationId xmlns:a16="http://schemas.microsoft.com/office/drawing/2014/main" id="{BD40D112-D8D6-3192-7701-77895B0138FE}"/>
            </a:ext>
          </a:extLst>
        </xdr:cNvPr>
        <xdr:cNvCxnSpPr>
          <a:cxnSpLocks/>
        </xdr:cNvCxnSpPr>
      </xdr:nvCxnSpPr>
      <xdr:spPr bwMode="auto">
        <a:xfrm>
          <a:off x="9482949" y="16524254"/>
          <a:ext cx="17951" cy="401780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60738</xdr:colOff>
      <xdr:row>69</xdr:row>
      <xdr:rowOff>66513</xdr:rowOff>
    </xdr:from>
    <xdr:to>
      <xdr:col>13</xdr:col>
      <xdr:colOff>486815</xdr:colOff>
      <xdr:row>69</xdr:row>
      <xdr:rowOff>66513</xdr:rowOff>
    </xdr:to>
    <xdr:cxnSp macro="">
      <xdr:nvCxnSpPr>
        <xdr:cNvPr id="146" name="terra1_2">
          <a:extLst>
            <a:ext uri="{FF2B5EF4-FFF2-40B4-BE49-F238E27FC236}">
              <a16:creationId xmlns:a16="http://schemas.microsoft.com/office/drawing/2014/main" id="{D3E24EC2-220E-64A4-AE0E-861A7068CA72}"/>
            </a:ext>
          </a:extLst>
        </xdr:cNvPr>
        <xdr:cNvCxnSpPr>
          <a:cxnSpLocks/>
        </xdr:cNvCxnSpPr>
      </xdr:nvCxnSpPr>
      <xdr:spPr bwMode="auto">
        <a:xfrm>
          <a:off x="10347738" y="13280286"/>
          <a:ext cx="42607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219826</xdr:colOff>
      <xdr:row>69</xdr:row>
      <xdr:rowOff>53644</xdr:rowOff>
    </xdr:from>
    <xdr:to>
      <xdr:col>13</xdr:col>
      <xdr:colOff>219826</xdr:colOff>
      <xdr:row>70</xdr:row>
      <xdr:rowOff>43612</xdr:rowOff>
    </xdr:to>
    <xdr:cxnSp macro="">
      <xdr:nvCxnSpPr>
        <xdr:cNvPr id="147" name="terra1_1">
          <a:extLst>
            <a:ext uri="{FF2B5EF4-FFF2-40B4-BE49-F238E27FC236}">
              <a16:creationId xmlns:a16="http://schemas.microsoft.com/office/drawing/2014/main" id="{797017A5-307F-0C4B-EB23-FB43BA94654C}"/>
            </a:ext>
          </a:extLst>
        </xdr:cNvPr>
        <xdr:cNvCxnSpPr>
          <a:cxnSpLocks/>
        </xdr:cNvCxnSpPr>
      </xdr:nvCxnSpPr>
      <xdr:spPr bwMode="auto">
        <a:xfrm rot="17700000">
          <a:off x="10355978" y="13418265"/>
          <a:ext cx="301695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317194</xdr:colOff>
      <xdr:row>73</xdr:row>
      <xdr:rowOff>169550</xdr:rowOff>
    </xdr:from>
    <xdr:to>
      <xdr:col>13</xdr:col>
      <xdr:colOff>317194</xdr:colOff>
      <xdr:row>75</xdr:row>
      <xdr:rowOff>147835</xdr:rowOff>
    </xdr:to>
    <xdr:cxnSp macro="">
      <xdr:nvCxnSpPr>
        <xdr:cNvPr id="148" name="fase1_3">
          <a:extLst>
            <a:ext uri="{FF2B5EF4-FFF2-40B4-BE49-F238E27FC236}">
              <a16:creationId xmlns:a16="http://schemas.microsoft.com/office/drawing/2014/main" id="{ED4256C1-7A9D-CC24-C8C5-7CC7418CA5FC}"/>
            </a:ext>
          </a:extLst>
        </xdr:cNvPr>
        <xdr:cNvCxnSpPr>
          <a:cxnSpLocks/>
        </xdr:cNvCxnSpPr>
      </xdr:nvCxnSpPr>
      <xdr:spPr bwMode="auto">
        <a:xfrm rot="17940001">
          <a:off x="10424551" y="14446193"/>
          <a:ext cx="359285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212825</xdr:colOff>
      <xdr:row>73</xdr:row>
      <xdr:rowOff>162688</xdr:rowOff>
    </xdr:from>
    <xdr:to>
      <xdr:col>13</xdr:col>
      <xdr:colOff>212825</xdr:colOff>
      <xdr:row>75</xdr:row>
      <xdr:rowOff>140972</xdr:rowOff>
    </xdr:to>
    <xdr:cxnSp macro="">
      <xdr:nvCxnSpPr>
        <xdr:cNvPr id="149" name="fase1_2">
          <a:extLst>
            <a:ext uri="{FF2B5EF4-FFF2-40B4-BE49-F238E27FC236}">
              <a16:creationId xmlns:a16="http://schemas.microsoft.com/office/drawing/2014/main" id="{B827BF8F-A881-DBDD-F762-6C11DFB02861}"/>
            </a:ext>
          </a:extLst>
        </xdr:cNvPr>
        <xdr:cNvCxnSpPr>
          <a:cxnSpLocks/>
        </xdr:cNvCxnSpPr>
      </xdr:nvCxnSpPr>
      <xdr:spPr bwMode="auto">
        <a:xfrm rot="17940001">
          <a:off x="10320183" y="14439330"/>
          <a:ext cx="359284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80151</xdr:colOff>
      <xdr:row>73</xdr:row>
      <xdr:rowOff>153251</xdr:rowOff>
    </xdr:from>
    <xdr:to>
      <xdr:col>13</xdr:col>
      <xdr:colOff>80151</xdr:colOff>
      <xdr:row>75</xdr:row>
      <xdr:rowOff>131535</xdr:rowOff>
    </xdr:to>
    <xdr:cxnSp macro="">
      <xdr:nvCxnSpPr>
        <xdr:cNvPr id="150" name="fase1_1">
          <a:extLst>
            <a:ext uri="{FF2B5EF4-FFF2-40B4-BE49-F238E27FC236}">
              <a16:creationId xmlns:a16="http://schemas.microsoft.com/office/drawing/2014/main" id="{4280A928-E333-4318-78B3-CCFBEEFA22B7}"/>
            </a:ext>
          </a:extLst>
        </xdr:cNvPr>
        <xdr:cNvCxnSpPr>
          <a:cxnSpLocks/>
        </xdr:cNvCxnSpPr>
      </xdr:nvCxnSpPr>
      <xdr:spPr bwMode="auto">
        <a:xfrm rot="17940001">
          <a:off x="10187509" y="14429893"/>
          <a:ext cx="359284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193123</xdr:colOff>
      <xdr:row>71</xdr:row>
      <xdr:rowOff>20394</xdr:rowOff>
    </xdr:from>
    <xdr:to>
      <xdr:col>13</xdr:col>
      <xdr:colOff>474381</xdr:colOff>
      <xdr:row>71</xdr:row>
      <xdr:rowOff>20394</xdr:rowOff>
    </xdr:to>
    <xdr:cxnSp macro="">
      <xdr:nvCxnSpPr>
        <xdr:cNvPr id="151" name="neutro1_2">
          <a:extLst>
            <a:ext uri="{FF2B5EF4-FFF2-40B4-BE49-F238E27FC236}">
              <a16:creationId xmlns:a16="http://schemas.microsoft.com/office/drawing/2014/main" id="{16BE08A5-779A-3631-49EB-37950FBAF2B8}"/>
            </a:ext>
          </a:extLst>
        </xdr:cNvPr>
        <xdr:cNvCxnSpPr>
          <a:cxnSpLocks/>
        </xdr:cNvCxnSpPr>
      </xdr:nvCxnSpPr>
      <xdr:spPr bwMode="auto">
        <a:xfrm>
          <a:off x="10480123" y="13736394"/>
          <a:ext cx="28125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102060</xdr:colOff>
      <xdr:row>70</xdr:row>
      <xdr:rowOff>183221</xdr:rowOff>
    </xdr:from>
    <xdr:to>
      <xdr:col>13</xdr:col>
      <xdr:colOff>102060</xdr:colOff>
      <xdr:row>72</xdr:row>
      <xdr:rowOff>161505</xdr:rowOff>
    </xdr:to>
    <xdr:cxnSp macro="">
      <xdr:nvCxnSpPr>
        <xdr:cNvPr id="152" name="neutro1_1">
          <a:extLst>
            <a:ext uri="{FF2B5EF4-FFF2-40B4-BE49-F238E27FC236}">
              <a16:creationId xmlns:a16="http://schemas.microsoft.com/office/drawing/2014/main" id="{8AD3BA34-F8CB-FAB3-CBC8-679E1108F6B7}"/>
            </a:ext>
          </a:extLst>
        </xdr:cNvPr>
        <xdr:cNvCxnSpPr>
          <a:cxnSpLocks/>
        </xdr:cNvCxnSpPr>
      </xdr:nvCxnSpPr>
      <xdr:spPr bwMode="auto">
        <a:xfrm rot="18000000">
          <a:off x="10209418" y="13888363"/>
          <a:ext cx="359284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696496</xdr:colOff>
      <xdr:row>75</xdr:row>
      <xdr:rowOff>19754</xdr:rowOff>
    </xdr:from>
    <xdr:to>
      <xdr:col>15</xdr:col>
      <xdr:colOff>149150</xdr:colOff>
      <xdr:row>75</xdr:row>
      <xdr:rowOff>19754</xdr:rowOff>
    </xdr:to>
    <xdr:cxnSp macro="">
      <xdr:nvCxnSpPr>
        <xdr:cNvPr id="154" name="barra_fase1">
          <a:extLst>
            <a:ext uri="{FF2B5EF4-FFF2-40B4-BE49-F238E27FC236}">
              <a16:creationId xmlns:a16="http://schemas.microsoft.com/office/drawing/2014/main" id="{73B6AE67-8293-6488-B8E9-EFA725661FA2}"/>
            </a:ext>
          </a:extLst>
        </xdr:cNvPr>
        <xdr:cNvCxnSpPr>
          <a:cxnSpLocks/>
        </xdr:cNvCxnSpPr>
      </xdr:nvCxnSpPr>
      <xdr:spPr bwMode="auto">
        <a:xfrm>
          <a:off x="9459496" y="14497754"/>
          <a:ext cx="250065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656729</xdr:colOff>
      <xdr:row>74</xdr:row>
      <xdr:rowOff>151220</xdr:rowOff>
    </xdr:from>
    <xdr:to>
      <xdr:col>12</xdr:col>
      <xdr:colOff>16670</xdr:colOff>
      <xdr:row>75</xdr:row>
      <xdr:rowOff>82089</xdr:rowOff>
    </xdr:to>
    <xdr:sp macro="" textlink="">
      <xdr:nvSpPr>
        <xdr:cNvPr id="155" name="elips_fase1">
          <a:extLst>
            <a:ext uri="{FF2B5EF4-FFF2-40B4-BE49-F238E27FC236}">
              <a16:creationId xmlns:a16="http://schemas.microsoft.com/office/drawing/2014/main" id="{F407F02D-03CF-372B-041B-38CDB59A92AB}"/>
            </a:ext>
          </a:extLst>
        </xdr:cNvPr>
        <xdr:cNvSpPr/>
      </xdr:nvSpPr>
      <xdr:spPr bwMode="auto">
        <a:xfrm>
          <a:off x="9419729" y="14438720"/>
          <a:ext cx="121941" cy="121369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11</xdr:col>
      <xdr:colOff>699331</xdr:colOff>
      <xdr:row>72</xdr:row>
      <xdr:rowOff>32831</xdr:rowOff>
    </xdr:from>
    <xdr:to>
      <xdr:col>15</xdr:col>
      <xdr:colOff>151985</xdr:colOff>
      <xdr:row>72</xdr:row>
      <xdr:rowOff>32831</xdr:rowOff>
    </xdr:to>
    <xdr:cxnSp macro="">
      <xdr:nvCxnSpPr>
        <xdr:cNvPr id="156" name="barra_neutro1">
          <a:extLst>
            <a:ext uri="{FF2B5EF4-FFF2-40B4-BE49-F238E27FC236}">
              <a16:creationId xmlns:a16="http://schemas.microsoft.com/office/drawing/2014/main" id="{FC90ACF4-1548-6A90-B618-8271E9B522A3}"/>
            </a:ext>
          </a:extLst>
        </xdr:cNvPr>
        <xdr:cNvCxnSpPr>
          <a:cxnSpLocks/>
        </xdr:cNvCxnSpPr>
      </xdr:nvCxnSpPr>
      <xdr:spPr bwMode="auto">
        <a:xfrm>
          <a:off x="9462331" y="13939331"/>
          <a:ext cx="2500654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656893</xdr:colOff>
      <xdr:row>71</xdr:row>
      <xdr:rowOff>164297</xdr:rowOff>
    </xdr:from>
    <xdr:to>
      <xdr:col>12</xdr:col>
      <xdr:colOff>16834</xdr:colOff>
      <xdr:row>72</xdr:row>
      <xdr:rowOff>95166</xdr:rowOff>
    </xdr:to>
    <xdr:sp macro="" textlink="">
      <xdr:nvSpPr>
        <xdr:cNvPr id="157" name="elips_neutro1">
          <a:extLst>
            <a:ext uri="{FF2B5EF4-FFF2-40B4-BE49-F238E27FC236}">
              <a16:creationId xmlns:a16="http://schemas.microsoft.com/office/drawing/2014/main" id="{0171CB17-0F41-60BC-7AC4-E77E98936C9C}"/>
            </a:ext>
          </a:extLst>
        </xdr:cNvPr>
        <xdr:cNvSpPr/>
      </xdr:nvSpPr>
      <xdr:spPr bwMode="auto">
        <a:xfrm>
          <a:off x="9419893" y="13880297"/>
          <a:ext cx="121941" cy="121369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11</xdr:col>
      <xdr:colOff>652960</xdr:colOff>
      <xdr:row>69</xdr:row>
      <xdr:rowOff>159009</xdr:rowOff>
    </xdr:from>
    <xdr:to>
      <xdr:col>12</xdr:col>
      <xdr:colOff>12901</xdr:colOff>
      <xdr:row>69</xdr:row>
      <xdr:rowOff>304647</xdr:rowOff>
    </xdr:to>
    <xdr:sp macro="" textlink="">
      <xdr:nvSpPr>
        <xdr:cNvPr id="716" name="elips_terra1">
          <a:extLst>
            <a:ext uri="{FF2B5EF4-FFF2-40B4-BE49-F238E27FC236}">
              <a16:creationId xmlns:a16="http://schemas.microsoft.com/office/drawing/2014/main" id="{C41A97FB-0CDE-805F-CAFE-39F7FD4EDBB9}"/>
            </a:ext>
          </a:extLst>
        </xdr:cNvPr>
        <xdr:cNvSpPr/>
      </xdr:nvSpPr>
      <xdr:spPr bwMode="auto">
        <a:xfrm>
          <a:off x="9415960" y="13372782"/>
          <a:ext cx="121941" cy="145638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13</xdr:col>
      <xdr:colOff>387429</xdr:colOff>
      <xdr:row>72</xdr:row>
      <xdr:rowOff>127227</xdr:rowOff>
    </xdr:from>
    <xdr:to>
      <xdr:col>16</xdr:col>
      <xdr:colOff>174205</xdr:colOff>
      <xdr:row>73</xdr:row>
      <xdr:rowOff>82716</xdr:rowOff>
    </xdr:to>
    <xdr:sp macro="" textlink="$BE$25">
      <xdr:nvSpPr>
        <xdr:cNvPr id="12" name="tit_fase1">
          <a:extLst>
            <a:ext uri="{FF2B5EF4-FFF2-40B4-BE49-F238E27FC236}">
              <a16:creationId xmlns:a16="http://schemas.microsoft.com/office/drawing/2014/main" id="{7F5957C6-0654-C602-2766-168FE60E8F53}"/>
            </a:ext>
          </a:extLst>
        </xdr:cNvPr>
        <xdr:cNvSpPr txBox="1"/>
      </xdr:nvSpPr>
      <xdr:spPr bwMode="auto">
        <a:xfrm>
          <a:off x="10674429" y="14033727"/>
          <a:ext cx="2072776" cy="14598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B749739-B630-4A07-8459-50CA69A06CB4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2# 16(16) mm²   EPR/XLPE 90º</a:t>
          </a:fld>
          <a:endParaRPr sz="1000"/>
        </a:p>
      </xdr:txBody>
    </xdr:sp>
    <xdr:clientData/>
  </xdr:twoCellAnchor>
  <xdr:twoCellAnchor>
    <xdr:from>
      <xdr:col>13</xdr:col>
      <xdr:colOff>403284</xdr:colOff>
      <xdr:row>69</xdr:row>
      <xdr:rowOff>309001</xdr:rowOff>
    </xdr:from>
    <xdr:to>
      <xdr:col>16</xdr:col>
      <xdr:colOff>184681</xdr:colOff>
      <xdr:row>70</xdr:row>
      <xdr:rowOff>130983</xdr:rowOff>
    </xdr:to>
    <xdr:sp macro="" textlink="$BF$25">
      <xdr:nvSpPr>
        <xdr:cNvPr id="13" name="tit_neutro1">
          <a:extLst>
            <a:ext uri="{FF2B5EF4-FFF2-40B4-BE49-F238E27FC236}">
              <a16:creationId xmlns:a16="http://schemas.microsoft.com/office/drawing/2014/main" id="{9A5179E6-6D86-9F27-191C-79D34CDBF68F}"/>
            </a:ext>
          </a:extLst>
        </xdr:cNvPr>
        <xdr:cNvSpPr txBox="1"/>
      </xdr:nvSpPr>
      <xdr:spPr bwMode="auto">
        <a:xfrm>
          <a:off x="10690284" y="13522774"/>
          <a:ext cx="2067397" cy="1337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C0706FD3-1F72-47B4-9068-F14F388F35B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16(16) mm²   EPR/XLPE 90º</a:t>
          </a:fld>
          <a:endParaRPr sz="1000"/>
        </a:p>
      </xdr:txBody>
    </xdr:sp>
    <xdr:clientData/>
  </xdr:twoCellAnchor>
  <xdr:twoCellAnchor>
    <xdr:from>
      <xdr:col>13</xdr:col>
      <xdr:colOff>374254</xdr:colOff>
      <xdr:row>67</xdr:row>
      <xdr:rowOff>136401</xdr:rowOff>
    </xdr:from>
    <xdr:to>
      <xdr:col>16</xdr:col>
      <xdr:colOff>160943</xdr:colOff>
      <xdr:row>68</xdr:row>
      <xdr:rowOff>91890</xdr:rowOff>
    </xdr:to>
    <xdr:sp macro="" textlink="$BF$25">
      <xdr:nvSpPr>
        <xdr:cNvPr id="14" name="tit_terra1">
          <a:extLst>
            <a:ext uri="{FF2B5EF4-FFF2-40B4-BE49-F238E27FC236}">
              <a16:creationId xmlns:a16="http://schemas.microsoft.com/office/drawing/2014/main" id="{EDF5B733-E604-1682-B197-1A35B88738C7}"/>
            </a:ext>
          </a:extLst>
        </xdr:cNvPr>
        <xdr:cNvSpPr txBox="1"/>
      </xdr:nvSpPr>
      <xdr:spPr bwMode="auto">
        <a:xfrm>
          <a:off x="10661254" y="12969174"/>
          <a:ext cx="2072689" cy="14598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376E74F2-9F58-401B-86EE-39B525E4C01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16(16) mm²   EPR/XLPE 90º</a:t>
          </a:fld>
          <a:endParaRPr sz="1000"/>
        </a:p>
      </xdr:txBody>
    </xdr:sp>
    <xdr:clientData/>
  </xdr:twoCellAnchor>
  <xdr:twoCellAnchor>
    <xdr:from>
      <xdr:col>13</xdr:col>
      <xdr:colOff>425840</xdr:colOff>
      <xdr:row>68</xdr:row>
      <xdr:rowOff>100219</xdr:rowOff>
    </xdr:from>
    <xdr:to>
      <xdr:col>16</xdr:col>
      <xdr:colOff>25241</xdr:colOff>
      <xdr:row>69</xdr:row>
      <xdr:rowOff>62301</xdr:rowOff>
    </xdr:to>
    <xdr:sp macro="" textlink="$BA$67">
      <xdr:nvSpPr>
        <xdr:cNvPr id="26" name="tit_terra2">
          <a:extLst>
            <a:ext uri="{FF2B5EF4-FFF2-40B4-BE49-F238E27FC236}">
              <a16:creationId xmlns:a16="http://schemas.microsoft.com/office/drawing/2014/main" id="{51B522DF-979F-1CDA-3662-61B63C2E1926}"/>
            </a:ext>
          </a:extLst>
        </xdr:cNvPr>
        <xdr:cNvSpPr txBox="1"/>
      </xdr:nvSpPr>
      <xdr:spPr bwMode="auto">
        <a:xfrm>
          <a:off x="10712840" y="13123492"/>
          <a:ext cx="1885401" cy="15258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A26D791-A456-4E56-8AE6-99654507532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PE</a:t>
          </a:fld>
          <a:endParaRPr sz="1000"/>
        </a:p>
      </xdr:txBody>
    </xdr:sp>
    <xdr:clientData/>
  </xdr:twoCellAnchor>
  <xdr:twoCellAnchor>
    <xdr:from>
      <xdr:col>13</xdr:col>
      <xdr:colOff>451516</xdr:colOff>
      <xdr:row>70</xdr:row>
      <xdr:rowOff>136349</xdr:rowOff>
    </xdr:from>
    <xdr:to>
      <xdr:col>16</xdr:col>
      <xdr:colOff>230905</xdr:colOff>
      <xdr:row>71</xdr:row>
      <xdr:rowOff>91838</xdr:rowOff>
    </xdr:to>
    <xdr:sp macro="" textlink="$BA$66">
      <xdr:nvSpPr>
        <xdr:cNvPr id="27" name="tit_neutro2">
          <a:extLst>
            <a:ext uri="{FF2B5EF4-FFF2-40B4-BE49-F238E27FC236}">
              <a16:creationId xmlns:a16="http://schemas.microsoft.com/office/drawing/2014/main" id="{45668CD3-640D-8018-F89D-3E200C6628C7}"/>
            </a:ext>
          </a:extLst>
        </xdr:cNvPr>
        <xdr:cNvSpPr txBox="1"/>
      </xdr:nvSpPr>
      <xdr:spPr bwMode="auto">
        <a:xfrm>
          <a:off x="10738516" y="13661849"/>
          <a:ext cx="2065389" cy="14598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BF1110-4A8F-48F1-9939-42EE9479D9BA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13</xdr:col>
      <xdr:colOff>426725</xdr:colOff>
      <xdr:row>73</xdr:row>
      <xdr:rowOff>101561</xdr:rowOff>
    </xdr:from>
    <xdr:to>
      <xdr:col>16</xdr:col>
      <xdr:colOff>215765</xdr:colOff>
      <xdr:row>74</xdr:row>
      <xdr:rowOff>57179</xdr:rowOff>
    </xdr:to>
    <xdr:sp macro="" textlink="$BE$65">
      <xdr:nvSpPr>
        <xdr:cNvPr id="28" name="tit_fase2">
          <a:extLst>
            <a:ext uri="{FF2B5EF4-FFF2-40B4-BE49-F238E27FC236}">
              <a16:creationId xmlns:a16="http://schemas.microsoft.com/office/drawing/2014/main" id="{8F0F2029-F04A-BF5A-DFA7-ED6D10CCB9E7}"/>
            </a:ext>
          </a:extLst>
        </xdr:cNvPr>
        <xdr:cNvSpPr txBox="1"/>
      </xdr:nvSpPr>
      <xdr:spPr bwMode="auto">
        <a:xfrm>
          <a:off x="10713725" y="14198561"/>
          <a:ext cx="2075040" cy="14611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AA08085C-78F1-4011-90DB-1BBC84960EB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 - S</a:t>
          </a:fld>
          <a:endParaRPr sz="1000"/>
        </a:p>
      </xdr:txBody>
    </xdr:sp>
    <xdr:clientData/>
  </xdr:twoCellAnchor>
  <xdr:twoCellAnchor>
    <xdr:from>
      <xdr:col>13</xdr:col>
      <xdr:colOff>69866</xdr:colOff>
      <xdr:row>113</xdr:row>
      <xdr:rowOff>85619</xdr:rowOff>
    </xdr:from>
    <xdr:to>
      <xdr:col>15</xdr:col>
      <xdr:colOff>607018</xdr:colOff>
      <xdr:row>114</xdr:row>
      <xdr:rowOff>37939</xdr:rowOff>
    </xdr:to>
    <xdr:sp macro="" textlink="$BA$66">
      <xdr:nvSpPr>
        <xdr:cNvPr id="30" name="tit_neutro2_2">
          <a:extLst>
            <a:ext uri="{FF2B5EF4-FFF2-40B4-BE49-F238E27FC236}">
              <a16:creationId xmlns:a16="http://schemas.microsoft.com/office/drawing/2014/main" id="{0878BF3C-ABA2-29BB-3CF9-8A7AA17253C6}"/>
            </a:ext>
          </a:extLst>
        </xdr:cNvPr>
        <xdr:cNvSpPr txBox="1"/>
      </xdr:nvSpPr>
      <xdr:spPr bwMode="auto">
        <a:xfrm>
          <a:off x="10356866" y="22114346"/>
          <a:ext cx="2061152" cy="14282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51AF79CA-A92B-491A-98E1-76BB58EAF1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13</xdr:col>
      <xdr:colOff>25553</xdr:colOff>
      <xdr:row>116</xdr:row>
      <xdr:rowOff>166754</xdr:rowOff>
    </xdr:from>
    <xdr:to>
      <xdr:col>15</xdr:col>
      <xdr:colOff>251293</xdr:colOff>
      <xdr:row>117</xdr:row>
      <xdr:rowOff>119124</xdr:rowOff>
    </xdr:to>
    <xdr:sp macro="" textlink="$BE$66">
      <xdr:nvSpPr>
        <xdr:cNvPr id="31" name="tit_fase2_2">
          <a:extLst>
            <a:ext uri="{FF2B5EF4-FFF2-40B4-BE49-F238E27FC236}">
              <a16:creationId xmlns:a16="http://schemas.microsoft.com/office/drawing/2014/main" id="{16FF90BE-E572-B6A8-507F-AE80655D83CA}"/>
            </a:ext>
          </a:extLst>
        </xdr:cNvPr>
        <xdr:cNvSpPr txBox="1"/>
      </xdr:nvSpPr>
      <xdr:spPr bwMode="auto">
        <a:xfrm>
          <a:off x="10312553" y="22766981"/>
          <a:ext cx="1749740" cy="14287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27036EE9-AAFD-4A4E-BFC1-3C6FF5D72C5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</a:t>
          </a:fld>
          <a:endParaRPr sz="1000"/>
        </a:p>
      </xdr:txBody>
    </xdr:sp>
    <xdr:clientData/>
  </xdr:twoCellAnchor>
  <xdr:twoCellAnchor>
    <xdr:from>
      <xdr:col>15</xdr:col>
      <xdr:colOff>321869</xdr:colOff>
      <xdr:row>101</xdr:row>
      <xdr:rowOff>30297</xdr:rowOff>
    </xdr:from>
    <xdr:to>
      <xdr:col>15</xdr:col>
      <xdr:colOff>321869</xdr:colOff>
      <xdr:row>101</xdr:row>
      <xdr:rowOff>154491</xdr:rowOff>
    </xdr:to>
    <xdr:cxnSp macro="">
      <xdr:nvCxnSpPr>
        <xdr:cNvPr id="1420" name="l723">
          <a:extLst>
            <a:ext uri="{FF2B5EF4-FFF2-40B4-BE49-F238E27FC236}">
              <a16:creationId xmlns:a16="http://schemas.microsoft.com/office/drawing/2014/main" id="{2B64932A-09A9-42E4-B736-161C62BD327A}"/>
            </a:ext>
          </a:extLst>
        </xdr:cNvPr>
        <xdr:cNvCxnSpPr>
          <a:cxnSpLocks/>
        </xdr:cNvCxnSpPr>
      </xdr:nvCxnSpPr>
      <xdr:spPr bwMode="auto">
        <a:xfrm>
          <a:off x="12132869" y="19738388"/>
          <a:ext cx="0" cy="124194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321869</xdr:colOff>
      <xdr:row>102</xdr:row>
      <xdr:rowOff>50238</xdr:rowOff>
    </xdr:from>
    <xdr:to>
      <xdr:col>15</xdr:col>
      <xdr:colOff>321869</xdr:colOff>
      <xdr:row>102</xdr:row>
      <xdr:rowOff>152805</xdr:rowOff>
    </xdr:to>
    <xdr:cxnSp macro="">
      <xdr:nvCxnSpPr>
        <xdr:cNvPr id="1421" name="l724">
          <a:extLst>
            <a:ext uri="{FF2B5EF4-FFF2-40B4-BE49-F238E27FC236}">
              <a16:creationId xmlns:a16="http://schemas.microsoft.com/office/drawing/2014/main" id="{EA27B427-445E-4EA6-B785-B81F8E6D3160}"/>
            </a:ext>
          </a:extLst>
        </xdr:cNvPr>
        <xdr:cNvCxnSpPr>
          <a:cxnSpLocks/>
        </xdr:cNvCxnSpPr>
      </xdr:nvCxnSpPr>
      <xdr:spPr bwMode="auto">
        <a:xfrm>
          <a:off x="12132869" y="19948829"/>
          <a:ext cx="0" cy="102567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321869</xdr:colOff>
      <xdr:row>103</xdr:row>
      <xdr:rowOff>50540</xdr:rowOff>
    </xdr:from>
    <xdr:to>
      <xdr:col>15</xdr:col>
      <xdr:colOff>321869</xdr:colOff>
      <xdr:row>103</xdr:row>
      <xdr:rowOff>151381</xdr:rowOff>
    </xdr:to>
    <xdr:cxnSp macro="">
      <xdr:nvCxnSpPr>
        <xdr:cNvPr id="1422" name="l725">
          <a:extLst>
            <a:ext uri="{FF2B5EF4-FFF2-40B4-BE49-F238E27FC236}">
              <a16:creationId xmlns:a16="http://schemas.microsoft.com/office/drawing/2014/main" id="{7F90DC17-2F65-48B0-A161-4EAC69DCA91D}"/>
            </a:ext>
          </a:extLst>
        </xdr:cNvPr>
        <xdr:cNvCxnSpPr>
          <a:cxnSpLocks/>
        </xdr:cNvCxnSpPr>
      </xdr:nvCxnSpPr>
      <xdr:spPr bwMode="auto">
        <a:xfrm>
          <a:off x="12132869" y="20139631"/>
          <a:ext cx="0" cy="100841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107674</xdr:colOff>
      <xdr:row>126</xdr:row>
      <xdr:rowOff>182224</xdr:rowOff>
    </xdr:from>
    <xdr:to>
      <xdr:col>46</xdr:col>
      <xdr:colOff>241329</xdr:colOff>
      <xdr:row>130</xdr:row>
      <xdr:rowOff>32428</xdr:rowOff>
    </xdr:to>
    <xdr:sp macro="" textlink="$AZ$70">
      <xdr:nvSpPr>
        <xdr:cNvPr id="5" name="txt_type_cx">
          <a:extLst>
            <a:ext uri="{FF2B5EF4-FFF2-40B4-BE49-F238E27FC236}">
              <a16:creationId xmlns:a16="http://schemas.microsoft.com/office/drawing/2014/main" id="{AB18D988-6753-462D-9B58-4AB4399737EE}"/>
            </a:ext>
          </a:extLst>
        </xdr:cNvPr>
        <xdr:cNvSpPr txBox="1"/>
      </xdr:nvSpPr>
      <xdr:spPr bwMode="auto">
        <a:xfrm>
          <a:off x="31723054" y="24688144"/>
          <a:ext cx="3943655" cy="612204"/>
        </a:xfrm>
        <a:prstGeom prst="rect">
          <a:avLst/>
        </a:prstGeom>
        <a:noFill/>
        <a:ln w="9525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99664EF6-09C9-4D09-AECD-EC0C858DEF67}" type="TxLink">
            <a:rPr lang="en-US" sz="20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Página 1 / 1</a:t>
          </a:fld>
          <a:endParaRPr sz="24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8">
    <pageSetUpPr fitToPage="1"/>
  </sheetPr>
  <dimension ref="C5:BF106"/>
  <sheetViews>
    <sheetView showGridLines="0" tabSelected="1" topLeftCell="AH93" zoomScale="70" zoomScaleNormal="70" zoomScaleSheetLayoutView="37" workbookViewId="0">
      <selection activeCell="A53" sqref="A53"/>
    </sheetView>
  </sheetViews>
  <sheetFormatPr defaultRowHeight="15" x14ac:dyDescent="0.2"/>
  <cols>
    <col min="6" max="6" width="8.88671875" customWidth="1"/>
    <col min="8" max="8" width="10" customWidth="1"/>
    <col min="10" max="10" width="10.33203125" customWidth="1"/>
    <col min="11" max="11" width="10.6640625" customWidth="1"/>
    <col min="13" max="13" width="8.88671875" style="1" customWidth="1"/>
    <col min="16" max="17" width="8.88671875" customWidth="1"/>
    <col min="22" max="49" width="8.88671875" customWidth="1"/>
    <col min="52" max="52" width="25" bestFit="1" customWidth="1"/>
    <col min="53" max="53" width="19.33203125" bestFit="1" customWidth="1"/>
    <col min="54" max="54" width="46.5546875" bestFit="1" customWidth="1"/>
    <col min="55" max="55" width="12.88671875" bestFit="1" customWidth="1"/>
    <col min="57" max="57" width="42.33203125" bestFit="1" customWidth="1"/>
    <col min="58" max="58" width="26.77734375" bestFit="1" customWidth="1"/>
  </cols>
  <sheetData>
    <row r="5" spans="3:57" x14ac:dyDescent="0.2"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8"/>
      <c r="O5" s="8"/>
      <c r="BE5" s="36" t="s">
        <v>65</v>
      </c>
    </row>
    <row r="6" spans="3:57" x14ac:dyDescent="0.2">
      <c r="C6" s="11"/>
      <c r="D6" s="11"/>
      <c r="E6" s="11"/>
      <c r="F6" s="11"/>
      <c r="G6" s="11"/>
      <c r="H6" s="13"/>
      <c r="I6" s="13"/>
      <c r="J6" s="13"/>
      <c r="K6" s="13"/>
      <c r="L6" s="13"/>
      <c r="M6" s="11"/>
      <c r="N6" s="11"/>
      <c r="O6" s="11"/>
      <c r="Q6" s="1"/>
      <c r="R6" s="1"/>
      <c r="AZ6" s="17" t="s">
        <v>2</v>
      </c>
      <c r="BA6" s="17" t="s">
        <v>3</v>
      </c>
      <c r="BB6" s="17"/>
      <c r="BC6" s="17"/>
      <c r="BE6" s="1" t="str">
        <f>BA6</f>
        <v>HIGOR PIMENTEL</v>
      </c>
    </row>
    <row r="7" spans="3:57" x14ac:dyDescent="0.2">
      <c r="C7" s="11"/>
      <c r="D7" s="11"/>
      <c r="E7" s="11"/>
      <c r="F7" s="11"/>
      <c r="G7" s="11"/>
      <c r="H7" s="13"/>
      <c r="I7" s="13"/>
      <c r="J7" s="13"/>
      <c r="K7" s="13"/>
      <c r="L7" s="13"/>
      <c r="M7" s="11"/>
      <c r="N7" s="11"/>
      <c r="O7" s="11"/>
      <c r="Q7" s="1"/>
      <c r="R7" s="1"/>
      <c r="AZ7" s="17" t="s">
        <v>4</v>
      </c>
      <c r="BA7" s="17" t="s">
        <v>5</v>
      </c>
      <c r="BB7" s="17"/>
      <c r="BC7" s="17"/>
      <c r="BE7" s="1" t="str">
        <f>BA7&amp;","&amp;BA8&amp;","&amp;BA9</f>
        <v>DAS TORRES,134,SAO JUDAS</v>
      </c>
    </row>
    <row r="8" spans="3:57" x14ac:dyDescent="0.2">
      <c r="C8" s="11"/>
      <c r="D8" s="11"/>
      <c r="E8" s="11"/>
      <c r="F8" s="11"/>
      <c r="G8" s="11"/>
      <c r="H8" s="13"/>
      <c r="I8" s="13"/>
      <c r="J8" s="13"/>
      <c r="K8" s="13"/>
      <c r="L8" s="13"/>
      <c r="M8" s="11"/>
      <c r="N8" s="11"/>
      <c r="O8" s="11"/>
      <c r="Q8" s="1"/>
      <c r="R8" s="1"/>
      <c r="AZ8" s="17" t="s">
        <v>6</v>
      </c>
      <c r="BA8" s="17">
        <v>134</v>
      </c>
      <c r="BB8" s="17"/>
      <c r="BC8" s="17"/>
      <c r="BE8" s="1"/>
    </row>
    <row r="9" spans="3:57" x14ac:dyDescent="0.2">
      <c r="Q9" s="1"/>
      <c r="AZ9" s="17" t="s">
        <v>7</v>
      </c>
      <c r="BA9" s="17" t="s">
        <v>8</v>
      </c>
      <c r="BB9" s="17"/>
      <c r="BC9" s="17"/>
      <c r="BE9" s="1"/>
    </row>
    <row r="10" spans="3:57" x14ac:dyDescent="0.2">
      <c r="O10" s="2"/>
      <c r="AZ10" s="17" t="s">
        <v>9</v>
      </c>
      <c r="BA10" s="17" t="s">
        <v>10</v>
      </c>
      <c r="BB10" s="17"/>
      <c r="BC10" s="17"/>
      <c r="BE10" s="1" t="str">
        <f>BA10&amp;","&amp;BA11</f>
        <v>SUMARÉ,SP</v>
      </c>
    </row>
    <row r="11" spans="3:57" x14ac:dyDescent="0.2">
      <c r="O11" s="2"/>
      <c r="AZ11" s="17" t="s">
        <v>11</v>
      </c>
      <c r="BA11" s="17" t="s">
        <v>12</v>
      </c>
      <c r="BB11" s="17"/>
      <c r="BC11" s="17"/>
      <c r="BE11" s="1"/>
    </row>
    <row r="12" spans="3:57" x14ac:dyDescent="0.2">
      <c r="O12" s="2"/>
      <c r="AZ12" s="17" t="s">
        <v>13</v>
      </c>
      <c r="BA12" s="17"/>
      <c r="BB12" s="17"/>
      <c r="BC12" s="17"/>
      <c r="BE12" s="1">
        <f>BA12</f>
        <v>0</v>
      </c>
    </row>
    <row r="13" spans="3:57" x14ac:dyDescent="0.2">
      <c r="O13" s="2"/>
      <c r="AZ13" s="17" t="s">
        <v>14</v>
      </c>
      <c r="BA13" s="17" t="s">
        <v>15</v>
      </c>
      <c r="BB13" s="17"/>
      <c r="BC13" s="17"/>
      <c r="BE13" s="1" t="str">
        <f>CONCATENATE("Tensão de atedimento ",BA13)</f>
        <v>Tensão de atedimento 220/380</v>
      </c>
    </row>
    <row r="14" spans="3:57" x14ac:dyDescent="0.2">
      <c r="AZ14" s="17" t="s">
        <v>16</v>
      </c>
      <c r="BA14" s="17" t="s">
        <v>17</v>
      </c>
      <c r="BB14" s="17"/>
      <c r="BC14" s="17"/>
      <c r="BE14" s="1" t="str">
        <f>CONCATENATE("REDE BT - ",BA14)</f>
        <v>REDE BT - EDP SP</v>
      </c>
    </row>
    <row r="15" spans="3:57" x14ac:dyDescent="0.2">
      <c r="AZ15" s="18" t="s">
        <v>18</v>
      </c>
      <c r="BA15" s="19" t="s">
        <v>19</v>
      </c>
      <c r="BB15" s="19" t="s">
        <v>20</v>
      </c>
      <c r="BC15" s="20" t="s">
        <v>20</v>
      </c>
      <c r="BE15" s="1" t="str">
        <f>"Poste da "&amp;BA14</f>
        <v>Poste da EDP SP</v>
      </c>
    </row>
    <row r="16" spans="3:57" x14ac:dyDescent="0.2">
      <c r="D16" t="s">
        <v>0</v>
      </c>
      <c r="AZ16" s="21" t="s">
        <v>21</v>
      </c>
      <c r="BA16" s="22">
        <v>20</v>
      </c>
      <c r="BB16" s="22" t="s">
        <v>22</v>
      </c>
      <c r="BC16" s="23"/>
      <c r="BE16" s="1"/>
    </row>
    <row r="17" spans="14:58" x14ac:dyDescent="0.2">
      <c r="AZ17" s="21" t="s">
        <v>23</v>
      </c>
      <c r="BA17" s="22">
        <v>10</v>
      </c>
      <c r="BB17" s="22"/>
      <c r="BC17" s="23"/>
      <c r="BE17" s="1" t="str">
        <f>IF(BA15="Sim","",CONCATENATE(BA18,"x Chave seccionadora    "&amp;BA16," Vcc  |  "&amp;BA17&amp;" A"))</f>
        <v>30x Chave seccionadora    20 Vcc  |  10 A</v>
      </c>
    </row>
    <row r="18" spans="14:58" x14ac:dyDescent="0.2">
      <c r="AZ18" s="21" t="s">
        <v>24</v>
      </c>
      <c r="BA18" s="22">
        <v>30</v>
      </c>
      <c r="BB18" s="22"/>
      <c r="BC18" s="23"/>
      <c r="BE18" s="1"/>
    </row>
    <row r="19" spans="14:58" x14ac:dyDescent="0.2">
      <c r="AZ19" s="24" t="s">
        <v>25</v>
      </c>
      <c r="BA19" s="25">
        <v>40</v>
      </c>
      <c r="BB19" s="25" t="s">
        <v>26</v>
      </c>
      <c r="BC19" s="26"/>
      <c r="BE19" s="1"/>
    </row>
    <row r="20" spans="14:58" x14ac:dyDescent="0.2">
      <c r="AZ20" s="27" t="s">
        <v>24</v>
      </c>
      <c r="BA20" s="28">
        <v>3</v>
      </c>
      <c r="BB20" s="28"/>
      <c r="BC20" s="29"/>
      <c r="BE20" s="1" t="str">
        <f>CONCATENATE(BA20,"x DPS ") &amp; "        "&amp;BA50&amp;"  Vcc | " &amp; "       In: "&amp;BA19&amp;" Ka " &amp;"       Imax: "&amp;BA48&amp;" kA"</f>
        <v>3x DPS         60  Vcc |        In: 40 Ka        Imax: 50 kA</v>
      </c>
    </row>
    <row r="21" spans="14:58" x14ac:dyDescent="0.2">
      <c r="AZ21" s="18" t="s">
        <v>23</v>
      </c>
      <c r="BA21" s="19">
        <v>25</v>
      </c>
      <c r="BB21" s="19" t="s">
        <v>27</v>
      </c>
      <c r="BC21" s="20" t="s">
        <v>28</v>
      </c>
      <c r="BE21" s="1"/>
    </row>
    <row r="22" spans="14:58" x14ac:dyDescent="0.2">
      <c r="AZ22" s="30" t="s">
        <v>29</v>
      </c>
      <c r="BA22" s="9" t="s">
        <v>30</v>
      </c>
      <c r="BB22" s="9"/>
      <c r="BC22" s="31"/>
      <c r="BE22" s="1" t="str">
        <f>CONCATENATE("Disjuntor ",BA22," de ",BA21," A")</f>
        <v>Disjuntor Bipolar de 25 A</v>
      </c>
    </row>
    <row r="23" spans="14:58" x14ac:dyDescent="0.2">
      <c r="AZ23" s="30" t="s">
        <v>25</v>
      </c>
      <c r="BA23" s="9">
        <v>70</v>
      </c>
      <c r="BB23" s="9" t="s">
        <v>26</v>
      </c>
      <c r="BC23" s="31"/>
      <c r="BE23" s="1" t="str">
        <f>CONCATENATE(IF(BA22="Monopolar",1,IF(BA22="Bipolar",2,IF(BA22="Tripolar",3,0)))," x"," DPS     "&amp;BA51&amp;"  Vca | ","In:"&amp;BA23&amp;" kA ","
Imax: ",BA49," kA")</f>
        <v>2 x DPS     90  Vca | In:70 kA 
Imax: 80 kA</v>
      </c>
    </row>
    <row r="24" spans="14:58" x14ac:dyDescent="0.2">
      <c r="P24" s="3"/>
      <c r="AZ24" s="30" t="s">
        <v>24</v>
      </c>
      <c r="BA24" s="9">
        <v>1</v>
      </c>
      <c r="BB24" s="9" t="s">
        <v>31</v>
      </c>
      <c r="BC24" s="31"/>
      <c r="BE24" s="1"/>
    </row>
    <row r="25" spans="14:58" ht="15" customHeight="1" x14ac:dyDescent="0.2">
      <c r="O25" s="4"/>
      <c r="P25" s="4"/>
      <c r="Q25" s="4"/>
      <c r="AZ25" s="30" t="s">
        <v>32</v>
      </c>
      <c r="BA25" s="9">
        <v>16</v>
      </c>
      <c r="BB25" s="9" t="s">
        <v>33</v>
      </c>
      <c r="BC25" s="31"/>
      <c r="BE25" s="41" t="str">
        <f>(IF(BA22="Monopolar","1# ",IF(BA22="Bipolar","2# ","3# "))&amp;BA25&amp;"("&amp;BA25&amp;") mm²   "&amp;BA26)</f>
        <v>2# 16(16) mm²   EPR/XLPE 90º</v>
      </c>
      <c r="BF25" t="str">
        <f>"1# "&amp;BA25&amp;"("&amp;BA25&amp;") mm²   "&amp;BA26</f>
        <v>1# 16(16) mm²   EPR/XLPE 90º</v>
      </c>
    </row>
    <row r="26" spans="14:58" x14ac:dyDescent="0.2">
      <c r="O26" s="4"/>
      <c r="P26" s="4"/>
      <c r="Q26" s="4"/>
      <c r="AZ26" s="32" t="s">
        <v>34</v>
      </c>
      <c r="BA26" s="33" t="s">
        <v>35</v>
      </c>
      <c r="BB26" s="33"/>
      <c r="BC26" s="34"/>
      <c r="BE26" s="1"/>
    </row>
    <row r="27" spans="14:58" x14ac:dyDescent="0.2">
      <c r="O27" s="4"/>
      <c r="P27" s="4"/>
      <c r="Q27" s="4"/>
      <c r="AZ27" s="18" t="s">
        <v>24</v>
      </c>
      <c r="BA27" s="19">
        <v>1</v>
      </c>
      <c r="BB27" s="19" t="s">
        <v>36</v>
      </c>
      <c r="BC27" s="20" t="s">
        <v>37</v>
      </c>
      <c r="BE27" s="1" t="str">
        <f>CONCATENATE("Disjuntor ",IF(BA27=1,"Monopolar",IF(BA27=2,"Bipolar",IF(BA27=3,"Tripolar",0)))," de ",BA29," A")</f>
        <v>Disjuntor Monopolar de 32 A</v>
      </c>
    </row>
    <row r="28" spans="14:58" x14ac:dyDescent="0.2">
      <c r="O28" s="4"/>
      <c r="P28" s="4"/>
      <c r="Q28" s="4"/>
      <c r="AZ28" s="30" t="s">
        <v>24</v>
      </c>
      <c r="BA28" s="9">
        <v>0</v>
      </c>
      <c r="BB28" s="9" t="s">
        <v>31</v>
      </c>
      <c r="BC28" s="31"/>
      <c r="BE28" s="41" t="str">
        <f>IF(BA27=1,"1# ",IF(BA27=2,"2# ","3# "))&amp;BA31&amp;"("&amp;BA31&amp;") mm ²  "&amp;BA30</f>
        <v>1# 6(6) mm ²  EPR/XLPE 90º</v>
      </c>
      <c r="BF28" t="str">
        <f>"1# "&amp;BA31&amp;"("&amp;BA31&amp;") mm ²  "&amp;BA30</f>
        <v>1# 6(6) mm ²  EPR/XLPE 90º</v>
      </c>
    </row>
    <row r="29" spans="14:58" x14ac:dyDescent="0.2">
      <c r="O29" s="4"/>
      <c r="P29" s="4"/>
      <c r="Q29" s="4"/>
      <c r="AZ29" s="30" t="s">
        <v>23</v>
      </c>
      <c r="BA29" s="9">
        <v>32</v>
      </c>
      <c r="BB29" s="9" t="s">
        <v>27</v>
      </c>
      <c r="BC29" s="31"/>
      <c r="BE29" s="1"/>
    </row>
    <row r="30" spans="14:58" x14ac:dyDescent="0.2">
      <c r="N30" s="5"/>
      <c r="P30" s="4"/>
      <c r="Q30" s="4"/>
      <c r="AZ30" s="30" t="s">
        <v>38</v>
      </c>
      <c r="BA30" s="9" t="s">
        <v>35</v>
      </c>
      <c r="BB30" s="9" t="s">
        <v>39</v>
      </c>
      <c r="BC30" s="31"/>
      <c r="BE30" s="1"/>
    </row>
    <row r="31" spans="14:58" x14ac:dyDescent="0.2">
      <c r="AZ31" s="32" t="s">
        <v>40</v>
      </c>
      <c r="BA31" s="33">
        <v>6</v>
      </c>
      <c r="BB31" s="33"/>
      <c r="BC31" s="34"/>
      <c r="BE31" s="1"/>
    </row>
    <row r="32" spans="14:58" x14ac:dyDescent="0.2">
      <c r="AZ32" s="1" t="s">
        <v>41</v>
      </c>
      <c r="BA32" s="1" t="s">
        <v>42</v>
      </c>
      <c r="BB32" s="1" t="str">
        <f>IF(BA32="Danilo Soares Costa","Avenida Inglaterra, 454, QD.117, Lote 1, Jardim Europa","Rua Dr. Almir Pinheiro Martins, 104 - Jardim Yeda")</f>
        <v>Avenida Inglaterra, 454, QD.117, Lote 1, Jardim Europa</v>
      </c>
      <c r="BC32" s="1" t="str">
        <f>IF(BA32="Danilo Soares Costa","Goiânia / GO","Campinas / SP")</f>
        <v>Goiânia / GO</v>
      </c>
      <c r="BE32" s="1" t="str">
        <f>IF(BA32="Danilo Soares Costa","74330-200","13060-624")</f>
        <v>74330-200</v>
      </c>
    </row>
    <row r="33" spans="10:57" x14ac:dyDescent="0.2">
      <c r="AZ33" s="18" t="s">
        <v>43</v>
      </c>
      <c r="BA33" s="19" t="s">
        <v>44</v>
      </c>
      <c r="BB33" s="19" t="s">
        <v>45</v>
      </c>
      <c r="BC33" s="20"/>
      <c r="BE33" s="1" t="str">
        <f>BA33</f>
        <v>marca modulo</v>
      </c>
    </row>
    <row r="34" spans="10:57" x14ac:dyDescent="0.2">
      <c r="AZ34" s="30" t="s">
        <v>46</v>
      </c>
      <c r="BA34" s="9" t="s">
        <v>47</v>
      </c>
      <c r="BB34" s="9"/>
      <c r="BC34" s="31"/>
      <c r="BE34" s="1" t="str">
        <f>BA34</f>
        <v>modelo modulo</v>
      </c>
    </row>
    <row r="35" spans="10:57" x14ac:dyDescent="0.2">
      <c r="AZ35" s="30" t="s">
        <v>48</v>
      </c>
      <c r="BA35" s="9">
        <v>1000</v>
      </c>
      <c r="BB35" s="9"/>
      <c r="BC35" s="31"/>
      <c r="BE35" s="1"/>
    </row>
    <row r="36" spans="10:57" ht="15" customHeight="1" x14ac:dyDescent="0.2">
      <c r="P36" s="4"/>
      <c r="Q36" s="45"/>
      <c r="AZ36" s="32" t="s">
        <v>24</v>
      </c>
      <c r="BA36" s="33">
        <v>18</v>
      </c>
      <c r="BB36" s="33"/>
      <c r="BC36" s="34"/>
      <c r="BE36" s="1"/>
    </row>
    <row r="37" spans="10:57" x14ac:dyDescent="0.2">
      <c r="P37" s="4"/>
      <c r="Q37" s="45"/>
      <c r="AZ37" s="18" t="s">
        <v>43</v>
      </c>
      <c r="BA37" s="19" t="s">
        <v>49</v>
      </c>
      <c r="BB37" s="19" t="s">
        <v>50</v>
      </c>
      <c r="BC37" s="20"/>
      <c r="BE37" s="1" t="str">
        <f>CONCATENATE("Inversor Grid Tie ",BA37)</f>
        <v>Inversor Grid Tie marca inversor</v>
      </c>
    </row>
    <row r="38" spans="10:57" x14ac:dyDescent="0.2">
      <c r="J38" s="12" t="s">
        <v>1</v>
      </c>
      <c r="P38" s="4"/>
      <c r="Q38" s="45"/>
      <c r="AZ38" s="30" t="s">
        <v>46</v>
      </c>
      <c r="BA38" s="9" t="s">
        <v>51</v>
      </c>
      <c r="BB38" s="9"/>
      <c r="BC38" s="31"/>
      <c r="BE38" s="1" t="str">
        <f>BA38</f>
        <v>modelo inversor</v>
      </c>
    </row>
    <row r="39" spans="10:57" x14ac:dyDescent="0.2">
      <c r="P39" s="4"/>
      <c r="Q39" s="45"/>
      <c r="AZ39" s="30" t="s">
        <v>52</v>
      </c>
      <c r="BA39" s="9">
        <v>2</v>
      </c>
      <c r="BB39" s="9"/>
      <c r="BC39" s="31"/>
      <c r="BE39" s="1"/>
    </row>
    <row r="40" spans="10:57" x14ac:dyDescent="0.2">
      <c r="N40" s="5"/>
      <c r="P40" s="4"/>
      <c r="Q40" s="45"/>
      <c r="AZ40" s="30" t="s">
        <v>53</v>
      </c>
      <c r="BA40" s="9">
        <v>3</v>
      </c>
      <c r="BB40" s="9"/>
      <c r="BC40" s="31"/>
      <c r="BE40" s="1"/>
    </row>
    <row r="41" spans="10:57" x14ac:dyDescent="0.2">
      <c r="P41" s="4"/>
      <c r="Q41" s="45"/>
      <c r="AZ41" s="30" t="s">
        <v>54</v>
      </c>
      <c r="BA41" s="9">
        <v>20</v>
      </c>
      <c r="BB41" s="9"/>
      <c r="BC41" s="31"/>
      <c r="BE41" s="1" t="str">
        <f>BA41&amp;" KW"</f>
        <v>20 KW</v>
      </c>
    </row>
    <row r="42" spans="10:57" x14ac:dyDescent="0.2">
      <c r="P42" s="4"/>
      <c r="AZ42" s="32" t="s">
        <v>24</v>
      </c>
      <c r="BA42" s="33">
        <v>30</v>
      </c>
      <c r="BB42" s="33"/>
      <c r="BC42" s="34"/>
      <c r="BE42" s="1"/>
    </row>
    <row r="43" spans="10:57" x14ac:dyDescent="0.2">
      <c r="AZ43" s="1" t="s">
        <v>55</v>
      </c>
      <c r="BA43" s="1">
        <v>18</v>
      </c>
      <c r="BB43" s="1"/>
      <c r="BC43" s="1"/>
      <c r="BE43" s="1"/>
    </row>
    <row r="44" spans="10:57" x14ac:dyDescent="0.2">
      <c r="AZ44" s="17" t="s">
        <v>56</v>
      </c>
      <c r="BA44" s="17">
        <v>3</v>
      </c>
      <c r="BB44" s="17" t="str">
        <f>(BA44*$BA$35) /1000 &amp;" KW"</f>
        <v>3 KW</v>
      </c>
      <c r="BC44" s="17"/>
      <c r="BE44" s="1" t="str">
        <f>CONCATENATE(BA44," x Módulos FV ",$BA$35," Wp ")</f>
        <v xml:space="preserve">3 x Módulos FV 1000 Wp </v>
      </c>
    </row>
    <row r="45" spans="10:57" x14ac:dyDescent="0.2">
      <c r="AZ45" s="17" t="s">
        <v>57</v>
      </c>
      <c r="BA45" s="17">
        <v>4</v>
      </c>
      <c r="BB45" s="17" t="str">
        <f t="shared" ref="BB45:BB47" si="0">(BA45*$BA$35) /1000 &amp;" KW"</f>
        <v>4 KW</v>
      </c>
      <c r="BC45" s="17"/>
      <c r="BE45" s="1" t="str">
        <f t="shared" ref="BE45:BE47" si="1">CONCATENATE(BA45," x Módulos FV ",$BA$35," Wp ")</f>
        <v xml:space="preserve">4 x Módulos FV 1000 Wp </v>
      </c>
    </row>
    <row r="46" spans="10:57" x14ac:dyDescent="0.2">
      <c r="AZ46" s="17" t="s">
        <v>58</v>
      </c>
      <c r="BA46" s="17">
        <v>5</v>
      </c>
      <c r="BB46" s="17" t="str">
        <f t="shared" si="0"/>
        <v>5 KW</v>
      </c>
      <c r="BC46" s="17"/>
      <c r="BE46" s="1" t="str">
        <f t="shared" si="1"/>
        <v xml:space="preserve">5 x Módulos FV 1000 Wp </v>
      </c>
    </row>
    <row r="47" spans="10:57" ht="15" customHeight="1" x14ac:dyDescent="0.2">
      <c r="N47" s="4"/>
      <c r="O47" s="16"/>
      <c r="P47" s="16"/>
      <c r="Q47" s="16"/>
      <c r="R47" s="16"/>
      <c r="S47" s="16"/>
      <c r="T47" s="16"/>
      <c r="AZ47" s="17" t="s">
        <v>59</v>
      </c>
      <c r="BA47" s="17">
        <v>6</v>
      </c>
      <c r="BB47" s="17" t="str">
        <f t="shared" si="0"/>
        <v>6 KW</v>
      </c>
      <c r="BC47" s="17"/>
      <c r="BE47" s="1" t="str">
        <f t="shared" si="1"/>
        <v xml:space="preserve">6 x Módulos FV 1000 Wp </v>
      </c>
    </row>
    <row r="48" spans="10:57" ht="15" customHeight="1" x14ac:dyDescent="0.2">
      <c r="N48" s="4"/>
      <c r="O48" s="16"/>
      <c r="P48" s="16"/>
      <c r="Q48" s="16"/>
      <c r="R48" s="16"/>
      <c r="S48" s="16"/>
      <c r="T48" s="16"/>
      <c r="AZ48" s="17" t="s">
        <v>60</v>
      </c>
      <c r="BA48" s="17">
        <v>50</v>
      </c>
      <c r="BB48" s="17"/>
      <c r="BC48" s="17"/>
    </row>
    <row r="49" spans="11:58" ht="15" customHeight="1" x14ac:dyDescent="0.2">
      <c r="N49" s="4"/>
      <c r="O49" s="16"/>
      <c r="P49" s="16"/>
      <c r="Q49" s="16"/>
      <c r="R49" s="16"/>
      <c r="S49" s="16"/>
      <c r="T49" s="16"/>
      <c r="AZ49" s="17" t="s">
        <v>61</v>
      </c>
      <c r="BA49" s="17">
        <v>80</v>
      </c>
      <c r="BB49" s="17"/>
      <c r="BC49" s="17"/>
    </row>
    <row r="50" spans="11:58" ht="15" customHeight="1" x14ac:dyDescent="0.2">
      <c r="N50" s="4"/>
      <c r="O50" s="16"/>
      <c r="P50" s="16"/>
      <c r="Q50" s="16"/>
      <c r="R50" s="16"/>
      <c r="S50" s="16"/>
      <c r="T50" s="16"/>
      <c r="AZ50" s="17" t="s">
        <v>62</v>
      </c>
      <c r="BA50" s="17">
        <v>60</v>
      </c>
      <c r="BB50" s="17"/>
      <c r="BC50" s="17"/>
    </row>
    <row r="51" spans="11:58" ht="15" customHeight="1" x14ac:dyDescent="0.2">
      <c r="M51" s="6"/>
      <c r="N51" s="4"/>
      <c r="O51" s="16"/>
      <c r="P51" s="16"/>
      <c r="Q51" s="16"/>
      <c r="R51" s="16"/>
      <c r="S51" s="16"/>
      <c r="T51" s="16"/>
      <c r="AZ51" s="17" t="s">
        <v>63</v>
      </c>
      <c r="BA51" s="17">
        <v>90</v>
      </c>
      <c r="BB51" s="17"/>
      <c r="BC51" s="17"/>
    </row>
    <row r="52" spans="11:58" ht="15" customHeight="1" x14ac:dyDescent="0.2">
      <c r="M52" s="6"/>
      <c r="N52" s="4"/>
      <c r="O52" s="16"/>
      <c r="P52" s="16"/>
      <c r="Q52" s="16"/>
      <c r="R52" s="16"/>
      <c r="S52" s="16"/>
      <c r="T52" s="16"/>
      <c r="AZ52" s="35" t="s">
        <v>64</v>
      </c>
      <c r="BA52" s="35">
        <v>10</v>
      </c>
      <c r="BB52" s="1" t="str">
        <f>CONCATENATE("Projeto GFV ",BA52," kWp")</f>
        <v>Projeto GFV 10 kWp</v>
      </c>
      <c r="BC52" s="1"/>
    </row>
    <row r="53" spans="11:58" ht="15" customHeight="1" x14ac:dyDescent="0.2">
      <c r="M53" s="6"/>
      <c r="O53" s="16"/>
      <c r="P53" s="16"/>
      <c r="Q53" s="16"/>
      <c r="R53" s="16"/>
      <c r="S53" s="16"/>
      <c r="T53" s="16"/>
      <c r="AZ53" s="1"/>
      <c r="BA53" s="1"/>
      <c r="BB53" s="1"/>
      <c r="BE53" s="1"/>
    </row>
    <row r="54" spans="11:58" x14ac:dyDescent="0.2">
      <c r="M54" s="6"/>
      <c r="AZ54" s="17" t="s">
        <v>66</v>
      </c>
      <c r="BA54" s="17">
        <v>6</v>
      </c>
      <c r="BB54" s="17"/>
      <c r="BC54" s="37"/>
      <c r="BD54" s="37"/>
      <c r="BE54" s="17" t="str">
        <f>"1# " &amp;BA54&amp;"("&amp;BA54&amp;") mm²     Negativo (-)"</f>
        <v>1# 6(6) mm²     Negativo (-)</v>
      </c>
      <c r="BF54" s="17" t="str">
        <f>"1# " &amp;BA54&amp;"("&amp;BA54&amp;") mm²     Positivo (+)"</f>
        <v>1# 6(6) mm²     Positivo (+)</v>
      </c>
    </row>
    <row r="55" spans="11:58" x14ac:dyDescent="0.2">
      <c r="M55" s="6"/>
      <c r="AZ55" s="17" t="s">
        <v>67</v>
      </c>
      <c r="BA55" s="17" t="s">
        <v>68</v>
      </c>
      <c r="BB55" s="17"/>
      <c r="BC55" s="37"/>
      <c r="BD55" s="37"/>
      <c r="BE55" s="17" t="str">
        <f>"Tipo de Caixa     "&amp;BA55</f>
        <v>Tipo de Caixa     CM-3</v>
      </c>
      <c r="BF55" s="37"/>
    </row>
    <row r="56" spans="11:58" x14ac:dyDescent="0.2">
      <c r="M56" s="6"/>
      <c r="AZ56" s="1"/>
      <c r="BA56" s="1"/>
      <c r="BB56" s="1"/>
      <c r="BE56" s="1"/>
    </row>
    <row r="57" spans="11:58" x14ac:dyDescent="0.2">
      <c r="K57" s="15"/>
      <c r="L57" s="15"/>
      <c r="M57" s="15"/>
      <c r="N57" s="6"/>
      <c r="AZ57" s="17" t="s">
        <v>69</v>
      </c>
      <c r="BA57" s="17">
        <v>10</v>
      </c>
      <c r="BB57" s="17" t="s">
        <v>70</v>
      </c>
      <c r="BE57" s="1"/>
    </row>
    <row r="58" spans="11:58" ht="21" customHeight="1" x14ac:dyDescent="0.2">
      <c r="K58" s="15"/>
      <c r="L58" s="15"/>
      <c r="M58" s="15"/>
      <c r="AZ58" s="38" t="s">
        <v>21</v>
      </c>
      <c r="BA58" s="17">
        <v>20</v>
      </c>
      <c r="BB58" s="17" t="s">
        <v>70</v>
      </c>
      <c r="BE58" s="1"/>
    </row>
    <row r="59" spans="11:58" x14ac:dyDescent="0.2">
      <c r="AZ59" s="17" t="s">
        <v>71</v>
      </c>
      <c r="BA59" s="17">
        <v>40</v>
      </c>
      <c r="BB59" s="17" t="s">
        <v>70</v>
      </c>
      <c r="BE59" s="1"/>
    </row>
    <row r="60" spans="11:58" x14ac:dyDescent="0.2">
      <c r="AZ60" s="17" t="s">
        <v>72</v>
      </c>
      <c r="BA60" s="17">
        <v>50</v>
      </c>
      <c r="BB60" s="17" t="s">
        <v>70</v>
      </c>
      <c r="BC60" s="39"/>
      <c r="BD60" s="40"/>
      <c r="BE60" s="17" t="str">
        <f>CONCATENATE(BA57,"x DPS ") &amp; "        "&amp;BA58&amp;"  V | " &amp; "       In: "&amp;BA59&amp;" Ka " &amp;"       Imax: "&amp;BA60&amp;" kA"</f>
        <v>10x DPS         20  V |        In: 40 Ka        Imax: 50 kA</v>
      </c>
    </row>
    <row r="63" spans="11:58" x14ac:dyDescent="0.2">
      <c r="AZ63" s="17" t="s">
        <v>73</v>
      </c>
      <c r="BA63" s="17" t="s">
        <v>74</v>
      </c>
      <c r="BB63" s="17"/>
    </row>
    <row r="64" spans="11:58" x14ac:dyDescent="0.2">
      <c r="AZ64" s="17" t="s">
        <v>75</v>
      </c>
      <c r="BA64" s="17" t="s">
        <v>76</v>
      </c>
      <c r="BB64" s="17"/>
    </row>
    <row r="65" spans="7:57" x14ac:dyDescent="0.2">
      <c r="AZ65" s="17" t="s">
        <v>77</v>
      </c>
      <c r="BA65" s="17" t="s">
        <v>78</v>
      </c>
      <c r="BB65" s="17"/>
      <c r="BE65" s="17" t="str">
        <f>IF(BA22="Monopolar",BA63,IF(BA22="Bipolar",BA64,BA65))</f>
        <v>R - S</v>
      </c>
    </row>
    <row r="66" spans="7:57" x14ac:dyDescent="0.2">
      <c r="AZ66" s="17" t="s">
        <v>79</v>
      </c>
      <c r="BA66" s="17" t="s">
        <v>80</v>
      </c>
      <c r="BB66" s="17"/>
      <c r="BE66" s="42" t="str">
        <f>IF(BA27=1,BA63,IF(BA27=2,BA64,BA65))</f>
        <v>R</v>
      </c>
    </row>
    <row r="67" spans="7:57" ht="15" customHeight="1" x14ac:dyDescent="0.2">
      <c r="I67" s="6"/>
      <c r="J67" s="14"/>
      <c r="K67" s="14"/>
      <c r="AZ67" s="17" t="s">
        <v>81</v>
      </c>
      <c r="BA67" s="17" t="s">
        <v>82</v>
      </c>
      <c r="BB67" s="17"/>
    </row>
    <row r="68" spans="7:57" x14ac:dyDescent="0.2">
      <c r="J68" s="14"/>
      <c r="K68" s="14"/>
    </row>
    <row r="69" spans="7:57" x14ac:dyDescent="0.2">
      <c r="J69" s="14"/>
      <c r="K69" s="14"/>
    </row>
    <row r="70" spans="7:57" ht="24.75" customHeight="1" x14ac:dyDescent="0.2">
      <c r="J70" s="14"/>
      <c r="K70" s="14"/>
      <c r="AZ70" s="38" t="str">
        <f>"Página " &amp;BA70</f>
        <v>Página 1 / 1</v>
      </c>
      <c r="BA70" s="43" t="s">
        <v>83</v>
      </c>
    </row>
    <row r="72" spans="7:57" ht="15" customHeight="1" x14ac:dyDescent="0.2">
      <c r="G72" s="4"/>
      <c r="H72" s="4"/>
      <c r="I72" s="4"/>
    </row>
    <row r="73" spans="7:57" x14ac:dyDescent="0.2">
      <c r="G73" s="4"/>
      <c r="H73" s="4"/>
      <c r="I73" s="4"/>
    </row>
    <row r="74" spans="7:57" x14ac:dyDescent="0.2">
      <c r="G74" s="4"/>
      <c r="H74" s="4"/>
      <c r="I74" s="4"/>
    </row>
    <row r="75" spans="7:57" x14ac:dyDescent="0.2">
      <c r="H75" s="5"/>
    </row>
    <row r="87" spans="7:16" ht="22.5" customHeight="1" x14ac:dyDescent="0.2">
      <c r="P87" s="5"/>
    </row>
    <row r="88" spans="7:16" x14ac:dyDescent="0.2">
      <c r="P88" s="5"/>
    </row>
    <row r="89" spans="7:16" ht="15.75" x14ac:dyDescent="0.25">
      <c r="G89" s="7"/>
      <c r="P89" s="5"/>
    </row>
    <row r="90" spans="7:16" ht="15" customHeight="1" x14ac:dyDescent="0.2">
      <c r="I90" s="6"/>
      <c r="K90" s="4"/>
      <c r="P90" s="5"/>
    </row>
    <row r="91" spans="7:16" x14ac:dyDescent="0.2">
      <c r="K91" s="4"/>
      <c r="P91" s="5"/>
    </row>
    <row r="92" spans="7:16" ht="19.5" customHeight="1" x14ac:dyDescent="0.2">
      <c r="K92" s="4"/>
      <c r="P92" s="5"/>
    </row>
    <row r="93" spans="7:16" ht="19.5" customHeight="1" x14ac:dyDescent="0.2">
      <c r="K93" s="4"/>
      <c r="P93" s="5"/>
    </row>
    <row r="94" spans="7:16" ht="12" customHeight="1" x14ac:dyDescent="0.2">
      <c r="K94" s="4"/>
      <c r="P94" s="5"/>
    </row>
    <row r="95" spans="7:16" x14ac:dyDescent="0.2">
      <c r="P95" s="5"/>
    </row>
    <row r="96" spans="7:16" ht="21.75" customHeight="1" x14ac:dyDescent="0.2">
      <c r="P96" s="5"/>
    </row>
    <row r="98" spans="6:21" x14ac:dyDescent="0.2">
      <c r="F98" s="5"/>
      <c r="G98" s="46"/>
      <c r="H98" s="46"/>
      <c r="Q98" s="44"/>
      <c r="R98" s="44"/>
      <c r="S98" s="44"/>
      <c r="T98" s="44"/>
      <c r="U98" s="44"/>
    </row>
    <row r="99" spans="6:21" x14ac:dyDescent="0.2">
      <c r="P99" s="5"/>
      <c r="Q99" s="44"/>
      <c r="R99" s="44"/>
      <c r="S99" s="44"/>
      <c r="T99" s="44"/>
      <c r="U99" s="44"/>
    </row>
    <row r="105" spans="6:21" ht="17.25" customHeight="1" x14ac:dyDescent="0.2">
      <c r="G105" s="5"/>
      <c r="I105" s="10"/>
      <c r="J105" s="10"/>
    </row>
    <row r="106" spans="6:21" x14ac:dyDescent="0.2">
      <c r="G106" s="5"/>
      <c r="H106" s="10"/>
      <c r="I106" s="10"/>
      <c r="J106" s="10"/>
      <c r="K106" s="10"/>
    </row>
  </sheetData>
  <mergeCells count="3">
    <mergeCell ref="Q98:U99"/>
    <mergeCell ref="Q36:Q41"/>
    <mergeCell ref="G98:H98"/>
  </mergeCells>
  <pageMargins left="0.51181102362204722" right="0.51181102362204722" top="0.39370078740157477" bottom="0.59055118110236238" header="0" footer="0"/>
  <pageSetup paperSize="9" scale="18" firstPageNumber="4294967295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diagrama</vt:lpstr>
      <vt:lpstr>_line_mod2</vt:lpstr>
      <vt:lpstr>diagrama!Area_de_impressao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Taranis</dc:creator>
  <cp:lastModifiedBy>Taranis</cp:lastModifiedBy>
  <cp:revision>1</cp:revision>
  <cp:lastPrinted>2022-12-15T20:23:42Z</cp:lastPrinted>
  <dcterms:created xsi:type="dcterms:W3CDTF">2022-11-28T12:59:23Z</dcterms:created>
  <dcterms:modified xsi:type="dcterms:W3CDTF">2022-12-28T14:14:34Z</dcterms:modified>
</cp:coreProperties>
</file>