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75814667-A815-4A03-A915-91C5BB7D16B9}" xr6:coauthVersionLast="47" xr6:coauthVersionMax="47" xr10:uidLastSave="{00000000-0000-0000-0000-000000000000}"/>
  <bookViews>
    <workbookView xWindow="20370" yWindow="-120" windowWidth="21840" windowHeight="13140" tabRatio="435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 l="1"/>
  <c r="AF47" i="1" l="1"/>
  <c r="AF46" i="1"/>
  <c r="AF45" i="1"/>
  <c r="AF44" i="1"/>
  <c r="AF17" i="1" l="1"/>
  <c r="AF32" i="1" l="1"/>
  <c r="AD32" i="1"/>
  <c r="AC32" i="1"/>
  <c r="AF10" i="1"/>
  <c r="AF7" i="1"/>
  <c r="AF13" i="1"/>
  <c r="AF15" i="1"/>
  <c r="AF14" i="1"/>
  <c r="AF27" i="1"/>
  <c r="AF22" i="1"/>
  <c r="AF23" i="1"/>
  <c r="AF41" i="1"/>
  <c r="AF38" i="1"/>
  <c r="AF37" i="1" l="1"/>
  <c r="AC47" i="1"/>
  <c r="AC46" i="1"/>
  <c r="AC45" i="1"/>
  <c r="AC44" i="1"/>
  <c r="AF33" i="1"/>
  <c r="AF34" i="1"/>
  <c r="AF12" i="1"/>
  <c r="AF6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<sst xmlns="http://schemas.openxmlformats.org/spreadsheetml/2006/main" count="103" uniqueCount="83">
  <si>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</si>
  <si>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</si>
  <si>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</si>
  <si>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</si>
  <si>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</si>
  <si>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</si>
  <si>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</si>
  <si>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</si>
  <si>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</si>
  <si>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</si>
  <si>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</si>
  <si>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</si>
  <si>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</si>
  <si>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</si>
  <si>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</si>
  <si>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</si>
  <si>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</si>
  <si>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</si>
  <si>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</si>
  <si>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</si>
  <si>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</si>
  <si>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</si>
  <si>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</si>
  <si>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</si>
  <si>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</si>
  <si>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</si>
  <si>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</si>
  <si>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</si>
  <si>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</si>
  <si>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</si>
  <si>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</si>
  <si>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</si>
  <si>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</si>
  <si>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</si>
  <si>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</si>
  <si>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</si>
  <si>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</si>
  <si>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</si>
  <si>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</si>
  <si>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</si>
  <si>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</si>
  <si>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</si>
  <si>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</si>
  <si>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</si>
  <si>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</si>
  <si>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</si>
  <si>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</si>
  <si>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</si>
  <si>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</si>
  <si>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</si>
  <si>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</si>
  <si>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</si>
  <si>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</si>
  <si>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</si>
  <si>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</si>
  <si>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</si>
  <si>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</si>
  <si>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</si>
  <si>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</si>
  <si>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</si>
  <si>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</si>
  <si>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</si>
  <si>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TRATADO</t>
  </si>
  <si>
    <t>Danilo Soares Costa</t>
  </si>
  <si>
    <t>POTENCIA DE GERACAO</t>
  </si>
  <si>
    <t>NÃO</t>
  </si>
  <si>
    <t>Diametro Cabo - Modulos</t>
  </si>
  <si>
    <t>TIPO de caixa</t>
  </si>
  <si>
    <t>Qtd DPS</t>
  </si>
  <si>
    <t>DPS Poste</t>
  </si>
  <si>
    <t>Corrente In</t>
  </si>
  <si>
    <t>Corrente Imax</t>
  </si>
  <si>
    <t>CM-3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</si>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</sst>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Fill="1" applyBorder="1" applyAlignment="1"/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588819</xdr:colOff>
      <xdr:row>49</xdr:row>
      <xdr:rowOff>96692</xdr:rowOff>
    </xdr:from>
    <xdr:to>
      <xdr:col>14</xdr:col>
      <xdr:colOff>19999</xdr:colOff>
      <xdr:row>53</xdr:row>
      <xdr:rowOff>4329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</xdr:cNvCxnSpPr>
      </xdr:nvCxnSpPr>
      <xdr:spPr bwMode="auto">
        <a:xfrm flipH="1">
          <a:off x="7542069" y="9431192"/>
          <a:ext cx="3518271" cy="66963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717063</xdr:colOff>
      <xdr:row>82</xdr:row>
      <xdr:rowOff>118880</xdr:rowOff>
    </xdr:from>
    <xdr:to>
      <xdr:col>21</xdr:col>
      <xdr:colOff>84573</xdr:colOff>
      <xdr:row>113</xdr:row>
      <xdr:rowOff>41241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24653" y="15899686"/>
          <a:ext cx="3942433" cy="611239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717267</xdr:colOff>
      <xdr:row>85</xdr:row>
      <xdr:rowOff>33618</xdr:rowOff>
    </xdr:from>
    <xdr:to>
      <xdr:col>21</xdr:col>
      <xdr:colOff>78443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36751" y="16299387"/>
          <a:ext cx="3942431" cy="18255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721178</xdr:colOff>
      <xdr:row>90</xdr:row>
      <xdr:rowOff>19827</xdr:rowOff>
    </xdr:from>
    <xdr:to>
      <xdr:col>21</xdr:col>
      <xdr:colOff>67237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465503" y="17469627"/>
          <a:ext cx="3784709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33</xdr:row>
      <xdr:rowOff>42987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3060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176903</xdr:colOff>
      <xdr:row>40</xdr:row>
      <xdr:rowOff>81644</xdr:rowOff>
    </xdr:from>
    <xdr:to>
      <xdr:col>16</xdr:col>
      <xdr:colOff>449036</xdr:colOff>
      <xdr:row>41</xdr:row>
      <xdr:rowOff>176894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1974296" y="7701644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32178" y="19400473"/>
          <a:ext cx="3946072" cy="2695926"/>
        </a:xfrm>
        <a:prstGeom prst="rect">
          <a:avLst/>
        </a:prstGeom>
        <a:noFill/>
      </xdr:spPr>
    </xdr:pic>
    <xdr:clientData/>
  </xdr:twoCellAnchor>
  <xdr:twoCellAnchor>
    <xdr:from>
      <xdr:col>9</xdr:col>
      <xdr:colOff>809084</xdr:colOff>
      <xdr:row>28</xdr:row>
      <xdr:rowOff>100279</xdr:rowOff>
    </xdr:from>
    <xdr:to>
      <xdr:col>10</xdr:col>
      <xdr:colOff>134827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7764361" y="5434279"/>
          <a:ext cx="213392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135684</xdr:colOff>
      <xdr:row>29</xdr:row>
      <xdr:rowOff>67589</xdr:rowOff>
    </xdr:from>
    <xdr:to>
      <xdr:col>10</xdr:col>
      <xdr:colOff>136953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797475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812044</xdr:colOff>
      <xdr:row>27</xdr:row>
      <xdr:rowOff>151896</xdr:rowOff>
    </xdr:from>
    <xdr:to>
      <xdr:col>9</xdr:col>
      <xdr:colOff>812044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7765294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33534</xdr:colOff>
      <xdr:row>29</xdr:row>
      <xdr:rowOff>166819</xdr:rowOff>
    </xdr:from>
    <xdr:to>
      <xdr:col>10</xdr:col>
      <xdr:colOff>33535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7876460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743112</xdr:colOff>
      <xdr:row>31</xdr:row>
      <xdr:rowOff>6051</xdr:rowOff>
    </xdr:from>
    <xdr:to>
      <xdr:col>10</xdr:col>
      <xdr:colOff>218648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7698389" y="5911551"/>
          <a:ext cx="3631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823505</xdr:colOff>
      <xdr:row>31</xdr:row>
      <xdr:rowOff>57192</xdr:rowOff>
    </xdr:from>
    <xdr:to>
      <xdr:col>10</xdr:col>
      <xdr:colOff>129841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7778782" y="5962692"/>
          <a:ext cx="1939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871585</xdr:colOff>
      <xdr:row>31</xdr:row>
      <xdr:rowOff>99144</xdr:rowOff>
    </xdr:from>
    <xdr:to>
      <xdr:col>10</xdr:col>
      <xdr:colOff>66736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7826862" y="6004644"/>
          <a:ext cx="82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121227</xdr:colOff>
      <xdr:row>48</xdr:row>
      <xdr:rowOff>137435</xdr:rowOff>
    </xdr:from>
    <xdr:to>
      <xdr:col>9</xdr:col>
      <xdr:colOff>587375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7" y="9281435"/>
          <a:ext cx="3618057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140608</xdr:rowOff>
    </xdr:from>
    <xdr:to>
      <xdr:col>9</xdr:col>
      <xdr:colOff>585107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4608"/>
          <a:ext cx="3604532" cy="1245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9</xdr:col>
      <xdr:colOff>197644</xdr:colOff>
      <xdr:row>53</xdr:row>
      <xdr:rowOff>120251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7150894" y="1021675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9</xdr:col>
      <xdr:colOff>855342</xdr:colOff>
      <xdr:row>27</xdr:row>
      <xdr:rowOff>150548</xdr:rowOff>
    </xdr:from>
    <xdr:to>
      <xdr:col>10</xdr:col>
      <xdr:colOff>100601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7810619" y="5294048"/>
          <a:ext cx="132908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723571</xdr:colOff>
      <xdr:row>22</xdr:row>
      <xdr:rowOff>121920</xdr:rowOff>
    </xdr:from>
    <xdr:to>
      <xdr:col>3</xdr:col>
      <xdr:colOff>723571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3009571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23</xdr:row>
      <xdr:rowOff>185419</xdr:rowOff>
    </xdr:from>
    <xdr:to>
      <xdr:col>3</xdr:col>
      <xdr:colOff>735128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3021128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25</xdr:row>
      <xdr:rowOff>58419</xdr:rowOff>
    </xdr:from>
    <xdr:to>
      <xdr:col>3</xdr:col>
      <xdr:colOff>735128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3021128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26</xdr:row>
      <xdr:rowOff>121920</xdr:rowOff>
    </xdr:from>
    <xdr:to>
      <xdr:col>3</xdr:col>
      <xdr:colOff>735128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3021128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27</xdr:row>
      <xdr:rowOff>185419</xdr:rowOff>
    </xdr:from>
    <xdr:to>
      <xdr:col>3</xdr:col>
      <xdr:colOff>735128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3021128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29</xdr:row>
      <xdr:rowOff>58419</xdr:rowOff>
    </xdr:from>
    <xdr:to>
      <xdr:col>3</xdr:col>
      <xdr:colOff>735128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3021128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30</xdr:row>
      <xdr:rowOff>121920</xdr:rowOff>
    </xdr:from>
    <xdr:to>
      <xdr:col>3</xdr:col>
      <xdr:colOff>735128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3021128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31</xdr:row>
      <xdr:rowOff>185419</xdr:rowOff>
    </xdr:from>
    <xdr:to>
      <xdr:col>3</xdr:col>
      <xdr:colOff>735128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3021128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33</xdr:row>
      <xdr:rowOff>58419</xdr:rowOff>
    </xdr:from>
    <xdr:to>
      <xdr:col>3</xdr:col>
      <xdr:colOff>735128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3021128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34</xdr:row>
      <xdr:rowOff>121920</xdr:rowOff>
    </xdr:from>
    <xdr:to>
      <xdr:col>3</xdr:col>
      <xdr:colOff>735128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3021128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35</xdr:row>
      <xdr:rowOff>185419</xdr:rowOff>
    </xdr:from>
    <xdr:to>
      <xdr:col>3</xdr:col>
      <xdr:colOff>735128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3021128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37</xdr:row>
      <xdr:rowOff>58419</xdr:rowOff>
    </xdr:from>
    <xdr:to>
      <xdr:col>3</xdr:col>
      <xdr:colOff>735128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3021128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38</xdr:row>
      <xdr:rowOff>121920</xdr:rowOff>
    </xdr:from>
    <xdr:to>
      <xdr:col>3</xdr:col>
      <xdr:colOff>735128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3021128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39</xdr:row>
      <xdr:rowOff>185419</xdr:rowOff>
    </xdr:from>
    <xdr:to>
      <xdr:col>3</xdr:col>
      <xdr:colOff>735128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3021128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41</xdr:row>
      <xdr:rowOff>58419</xdr:rowOff>
    </xdr:from>
    <xdr:to>
      <xdr:col>3</xdr:col>
      <xdr:colOff>735128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3021128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42</xdr:row>
      <xdr:rowOff>32272</xdr:rowOff>
    </xdr:from>
    <xdr:to>
      <xdr:col>3</xdr:col>
      <xdr:colOff>735128</xdr:colOff>
      <xdr:row>42</xdr:row>
      <xdr:rowOff>159272</xdr:rowOff>
    </xdr:to>
    <xdr:cxnSp macro="">
      <xdr:nvCxnSpPr>
        <xdr:cNvPr id="151" name="l12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>
          <a:cxnSpLocks/>
        </xdr:cNvCxnSpPr>
      </xdr:nvCxnSpPr>
      <xdr:spPr bwMode="auto">
        <a:xfrm>
          <a:off x="3021128" y="8033272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22</xdr:row>
      <xdr:rowOff>121920</xdr:rowOff>
    </xdr:from>
    <xdr:to>
      <xdr:col>16</xdr:col>
      <xdr:colOff>651129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3214604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23</xdr:row>
      <xdr:rowOff>185419</xdr:rowOff>
    </xdr:from>
    <xdr:to>
      <xdr:col>16</xdr:col>
      <xdr:colOff>651129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3214604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25</xdr:row>
      <xdr:rowOff>58419</xdr:rowOff>
    </xdr:from>
    <xdr:to>
      <xdr:col>16</xdr:col>
      <xdr:colOff>651129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3214604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26</xdr:row>
      <xdr:rowOff>121920</xdr:rowOff>
    </xdr:from>
    <xdr:to>
      <xdr:col>16</xdr:col>
      <xdr:colOff>651129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3214604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27</xdr:row>
      <xdr:rowOff>185419</xdr:rowOff>
    </xdr:from>
    <xdr:to>
      <xdr:col>16</xdr:col>
      <xdr:colOff>651129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3214604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29</xdr:row>
      <xdr:rowOff>58419</xdr:rowOff>
    </xdr:from>
    <xdr:to>
      <xdr:col>16</xdr:col>
      <xdr:colOff>651129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3214604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30</xdr:row>
      <xdr:rowOff>121920</xdr:rowOff>
    </xdr:from>
    <xdr:to>
      <xdr:col>16</xdr:col>
      <xdr:colOff>651129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3214604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31</xdr:row>
      <xdr:rowOff>185419</xdr:rowOff>
    </xdr:from>
    <xdr:to>
      <xdr:col>16</xdr:col>
      <xdr:colOff>651129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3214604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33</xdr:row>
      <xdr:rowOff>58419</xdr:rowOff>
    </xdr:from>
    <xdr:to>
      <xdr:col>16</xdr:col>
      <xdr:colOff>651129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3214604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34</xdr:row>
      <xdr:rowOff>121920</xdr:rowOff>
    </xdr:from>
    <xdr:to>
      <xdr:col>16</xdr:col>
      <xdr:colOff>651129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3214604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35</xdr:row>
      <xdr:rowOff>185419</xdr:rowOff>
    </xdr:from>
    <xdr:to>
      <xdr:col>16</xdr:col>
      <xdr:colOff>651129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3214604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37</xdr:row>
      <xdr:rowOff>58419</xdr:rowOff>
    </xdr:from>
    <xdr:to>
      <xdr:col>16</xdr:col>
      <xdr:colOff>651129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3214604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38</xdr:row>
      <xdr:rowOff>121920</xdr:rowOff>
    </xdr:from>
    <xdr:to>
      <xdr:col>16</xdr:col>
      <xdr:colOff>651129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3214604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39</xdr:row>
      <xdr:rowOff>185419</xdr:rowOff>
    </xdr:from>
    <xdr:to>
      <xdr:col>16</xdr:col>
      <xdr:colOff>651129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3214604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58419</xdr:rowOff>
    </xdr:from>
    <xdr:to>
      <xdr:col>16</xdr:col>
      <xdr:colOff>651129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3214604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189957</xdr:rowOff>
    </xdr:from>
    <xdr:to>
      <xdr:col>16</xdr:col>
      <xdr:colOff>651129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3214604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47</xdr:row>
      <xdr:rowOff>19515</xdr:rowOff>
    </xdr:from>
    <xdr:to>
      <xdr:col>7</xdr:col>
      <xdr:colOff>298702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5632702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47</xdr:row>
      <xdr:rowOff>165100</xdr:rowOff>
    </xdr:from>
    <xdr:to>
      <xdr:col>7</xdr:col>
      <xdr:colOff>298702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5632702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48</xdr:row>
      <xdr:rowOff>101600</xdr:rowOff>
    </xdr:from>
    <xdr:to>
      <xdr:col>7</xdr:col>
      <xdr:colOff>298702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5632702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49</xdr:row>
      <xdr:rowOff>19515</xdr:rowOff>
    </xdr:from>
    <xdr:to>
      <xdr:col>7</xdr:col>
      <xdr:colOff>298702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5632702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19999</xdr:colOff>
      <xdr:row>45</xdr:row>
      <xdr:rowOff>168274</xdr:rowOff>
    </xdr:from>
    <xdr:to>
      <xdr:col>17</xdr:col>
      <xdr:colOff>744682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1068999" y="8740774"/>
          <a:ext cx="3010683" cy="139036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377261</xdr:colOff>
      <xdr:row>37</xdr:row>
      <xdr:rowOff>189461</xdr:rowOff>
    </xdr:from>
    <xdr:to>
      <xdr:col>5</xdr:col>
      <xdr:colOff>574565</xdr:colOff>
      <xdr:row>39</xdr:row>
      <xdr:rowOff>7125</xdr:rowOff>
    </xdr:to>
    <xdr:sp macro="" textlink="">
      <xdr:nvSpPr>
        <xdr:cNvPr id="565" name="elips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 bwMode="auto">
        <a:xfrm rot="10800000" flipV="1">
          <a:off x="4187261" y="7237961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582731</xdr:colOff>
      <xdr:row>34</xdr:row>
      <xdr:rowOff>102458</xdr:rowOff>
    </xdr:from>
    <xdr:to>
      <xdr:col>6</xdr:col>
      <xdr:colOff>94985</xdr:colOff>
      <xdr:row>38</xdr:row>
      <xdr:rowOff>98862</xdr:rowOff>
    </xdr:to>
    <xdr:cxnSp macro="">
      <xdr:nvCxnSpPr>
        <xdr:cNvPr id="566" name="line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>
          <a:cxnSpLocks/>
        </xdr:cNvCxnSpPr>
      </xdr:nvCxnSpPr>
      <xdr:spPr bwMode="auto">
        <a:xfrm flipH="1" flipV="1">
          <a:off x="4392731" y="6579458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479930</xdr:colOff>
      <xdr:row>25</xdr:row>
      <xdr:rowOff>19586</xdr:rowOff>
    </xdr:from>
    <xdr:to>
      <xdr:col>10</xdr:col>
      <xdr:colOff>45812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4289930" y="4782086"/>
          <a:ext cx="359668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42</xdr:row>
      <xdr:rowOff>152400</xdr:rowOff>
    </xdr:from>
    <xdr:to>
      <xdr:col>4</xdr:col>
      <xdr:colOff>100076</xdr:colOff>
      <xdr:row>42</xdr:row>
      <xdr:rowOff>152400</xdr:rowOff>
    </xdr:to>
    <xdr:cxnSp macro="">
      <xdr:nvCxnSpPr>
        <xdr:cNvPr id="571" name="l107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CxnSpPr>
          <a:cxnSpLocks/>
        </xdr:cNvCxnSpPr>
      </xdr:nvCxnSpPr>
      <xdr:spPr bwMode="auto">
        <a:xfrm>
          <a:off x="3021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5</xdr:col>
      <xdr:colOff>128984</xdr:colOff>
      <xdr:row>33</xdr:row>
      <xdr:rowOff>13607</xdr:rowOff>
    </xdr:from>
    <xdr:to>
      <xdr:col>8</xdr:col>
      <xdr:colOff>666749</xdr:colOff>
      <xdr:row>41</xdr:row>
      <xdr:rowOff>44318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3938984" y="6300107"/>
          <a:ext cx="2919015" cy="15547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380506</xdr:colOff>
      <xdr:row>34</xdr:row>
      <xdr:rowOff>10976</xdr:rowOff>
    </xdr:from>
    <xdr:to>
      <xdr:col>5</xdr:col>
      <xdr:colOff>577810</xdr:colOff>
      <xdr:row>35</xdr:row>
      <xdr:rowOff>19140</xdr:rowOff>
    </xdr:to>
    <xdr:sp macro="" textlink="">
      <xdr:nvSpPr>
        <xdr:cNvPr id="602" name="elips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 bwMode="auto">
        <a:xfrm rot="10800000" flipV="1">
          <a:off x="4190506" y="6487976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249864</xdr:colOff>
      <xdr:row>38</xdr:row>
      <xdr:rowOff>14439</xdr:rowOff>
    </xdr:from>
    <xdr:to>
      <xdr:col>6</xdr:col>
      <xdr:colOff>447168</xdr:colOff>
      <xdr:row>39</xdr:row>
      <xdr:rowOff>22603</xdr:rowOff>
    </xdr:to>
    <xdr:sp macro="" textlink="">
      <xdr:nvSpPr>
        <xdr:cNvPr id="627" name="elips2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 bwMode="auto">
        <a:xfrm rot="10800000" flipV="1">
          <a:off x="4821864" y="725343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455334</xdr:colOff>
      <xdr:row>34</xdr:row>
      <xdr:rowOff>117936</xdr:rowOff>
    </xdr:from>
    <xdr:to>
      <xdr:col>6</xdr:col>
      <xdr:colOff>729588</xdr:colOff>
      <xdr:row>38</xdr:row>
      <xdr:rowOff>114340</xdr:rowOff>
    </xdr:to>
    <xdr:cxnSp macro="">
      <xdr:nvCxnSpPr>
        <xdr:cNvPr id="628" name="line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CxnSpPr>
          <a:cxnSpLocks/>
        </xdr:cNvCxnSpPr>
      </xdr:nvCxnSpPr>
      <xdr:spPr bwMode="auto">
        <a:xfrm flipH="1" flipV="1">
          <a:off x="5027334" y="659493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253109</xdr:colOff>
      <xdr:row>34</xdr:row>
      <xdr:rowOff>26454</xdr:rowOff>
    </xdr:from>
    <xdr:to>
      <xdr:col>6</xdr:col>
      <xdr:colOff>450413</xdr:colOff>
      <xdr:row>35</xdr:row>
      <xdr:rowOff>34618</xdr:rowOff>
    </xdr:to>
    <xdr:sp macro="" textlink="">
      <xdr:nvSpPr>
        <xdr:cNvPr id="630" name="elips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 bwMode="auto">
        <a:xfrm rot="10800000" flipV="1">
          <a:off x="4825109" y="650345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140326</xdr:colOff>
      <xdr:row>38</xdr:row>
      <xdr:rowOff>23964</xdr:rowOff>
    </xdr:from>
    <xdr:to>
      <xdr:col>7</xdr:col>
      <xdr:colOff>337630</xdr:colOff>
      <xdr:row>39</xdr:row>
      <xdr:rowOff>32128</xdr:rowOff>
    </xdr:to>
    <xdr:sp macro="" textlink="">
      <xdr:nvSpPr>
        <xdr:cNvPr id="631" name="elips2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 bwMode="auto">
        <a:xfrm rot="10800000" flipV="1">
          <a:off x="5474326" y="726296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345796</xdr:colOff>
      <xdr:row>34</xdr:row>
      <xdr:rowOff>127461</xdr:rowOff>
    </xdr:from>
    <xdr:to>
      <xdr:col>7</xdr:col>
      <xdr:colOff>620050</xdr:colOff>
      <xdr:row>38</xdr:row>
      <xdr:rowOff>123865</xdr:rowOff>
    </xdr:to>
    <xdr:cxnSp macro="">
      <xdr:nvCxnSpPr>
        <xdr:cNvPr id="632" name="line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CxnSpPr>
          <a:cxnSpLocks/>
        </xdr:cNvCxnSpPr>
      </xdr:nvCxnSpPr>
      <xdr:spPr bwMode="auto">
        <a:xfrm flipH="1" flipV="1">
          <a:off x="5679796" y="6604461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143571</xdr:colOff>
      <xdr:row>34</xdr:row>
      <xdr:rowOff>35979</xdr:rowOff>
    </xdr:from>
    <xdr:to>
      <xdr:col>7</xdr:col>
      <xdr:colOff>340875</xdr:colOff>
      <xdr:row>35</xdr:row>
      <xdr:rowOff>44143</xdr:rowOff>
    </xdr:to>
    <xdr:sp macro="" textlink="">
      <xdr:nvSpPr>
        <xdr:cNvPr id="633" name="elips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 bwMode="auto">
        <a:xfrm rot="10800000" flipV="1">
          <a:off x="5477571" y="651297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733258</xdr:colOff>
      <xdr:row>38</xdr:row>
      <xdr:rowOff>33489</xdr:rowOff>
    </xdr:from>
    <xdr:to>
      <xdr:col>8</xdr:col>
      <xdr:colOff>73312</xdr:colOff>
      <xdr:row>39</xdr:row>
      <xdr:rowOff>41653</xdr:rowOff>
    </xdr:to>
    <xdr:sp macro="" textlink="">
      <xdr:nvSpPr>
        <xdr:cNvPr id="634" name="elips2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 bwMode="auto">
        <a:xfrm rot="10800000" flipV="1">
          <a:off x="6067258" y="7272489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81478</xdr:colOff>
      <xdr:row>34</xdr:row>
      <xdr:rowOff>136986</xdr:rowOff>
    </xdr:from>
    <xdr:to>
      <xdr:col>8</xdr:col>
      <xdr:colOff>355732</xdr:colOff>
      <xdr:row>38</xdr:row>
      <xdr:rowOff>133390</xdr:rowOff>
    </xdr:to>
    <xdr:cxnSp macro="">
      <xdr:nvCxnSpPr>
        <xdr:cNvPr id="643" name="line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CxnSpPr>
          <a:cxnSpLocks/>
        </xdr:cNvCxnSpPr>
      </xdr:nvCxnSpPr>
      <xdr:spPr bwMode="auto">
        <a:xfrm flipH="1" flipV="1">
          <a:off x="6272728" y="6613986"/>
          <a:ext cx="274254" cy="75840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736503</xdr:colOff>
      <xdr:row>34</xdr:row>
      <xdr:rowOff>45504</xdr:rowOff>
    </xdr:from>
    <xdr:to>
      <xdr:col>8</xdr:col>
      <xdr:colOff>76557</xdr:colOff>
      <xdr:row>35</xdr:row>
      <xdr:rowOff>53668</xdr:rowOff>
    </xdr:to>
    <xdr:sp macro="" textlink="">
      <xdr:nvSpPr>
        <xdr:cNvPr id="644" name="elips2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 bwMode="auto">
        <a:xfrm rot="10800000" flipV="1">
          <a:off x="6070503" y="6522504"/>
          <a:ext cx="197304" cy="1986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480391</xdr:colOff>
      <xdr:row>41</xdr:row>
      <xdr:rowOff>45086</xdr:rowOff>
    </xdr:from>
    <xdr:to>
      <xdr:col>5</xdr:col>
      <xdr:colOff>480391</xdr:colOff>
      <xdr:row>47</xdr:row>
      <xdr:rowOff>126086</xdr:rowOff>
    </xdr:to>
    <xdr:cxnSp macro="">
      <xdr:nvCxnSpPr>
        <xdr:cNvPr id="645" name="_line_mod4_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CxnSpPr>
          <a:cxnSpLocks/>
        </xdr:cNvCxnSpPr>
      </xdr:nvCxnSpPr>
      <xdr:spPr bwMode="auto">
        <a:xfrm flipH="1">
          <a:off x="4290391" y="7855586"/>
          <a:ext cx="0" cy="122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37357</xdr:colOff>
      <xdr:row>25</xdr:row>
      <xdr:rowOff>19487</xdr:rowOff>
    </xdr:from>
    <xdr:to>
      <xdr:col>10</xdr:col>
      <xdr:colOff>37357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7881475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214163</xdr:colOff>
      <xdr:row>25</xdr:row>
      <xdr:rowOff>94301</xdr:rowOff>
    </xdr:from>
    <xdr:to>
      <xdr:col>11</xdr:col>
      <xdr:colOff>529153</xdr:colOff>
      <xdr:row>31</xdr:row>
      <xdr:rowOff>81642</xdr:rowOff>
    </xdr:to>
    <xdr:sp macro="" textlink="$AF$20">
      <xdr:nvSpPr>
        <xdr:cNvPr id="664" name="txt_mppt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 bwMode="auto">
        <a:xfrm>
          <a:off x="8051877" y="4856801"/>
          <a:ext cx="1226669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9</xdr:col>
      <xdr:colOff>39991</xdr:colOff>
      <xdr:row>33</xdr:row>
      <xdr:rowOff>83416</xdr:rowOff>
    </xdr:from>
    <xdr:to>
      <xdr:col>10</xdr:col>
      <xdr:colOff>557893</xdr:colOff>
      <xdr:row>41</xdr:row>
      <xdr:rowOff>0</xdr:rowOff>
    </xdr:to>
    <xdr:sp macro="" textlink="$AF$17">
      <xdr:nvSpPr>
        <xdr:cNvPr id="671" name="txt_mppt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 bwMode="auto">
        <a:xfrm>
          <a:off x="6993241" y="6369916"/>
          <a:ext cx="1402366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E7A4516-ADAF-4488-B4B9-8ADBE4DABF0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30x Chave seccionadora    20 Vcc  |  10 A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427767</xdr:colOff>
      <xdr:row>24</xdr:row>
      <xdr:rowOff>153791</xdr:rowOff>
    </xdr:from>
    <xdr:to>
      <xdr:col>5</xdr:col>
      <xdr:colOff>550167</xdr:colOff>
      <xdr:row>25</xdr:row>
      <xdr:rowOff>85691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4237767" y="472579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422661</xdr:colOff>
      <xdr:row>66</xdr:row>
      <xdr:rowOff>93057</xdr:rowOff>
    </xdr:from>
    <xdr:to>
      <xdr:col>6</xdr:col>
      <xdr:colOff>545061</xdr:colOff>
      <xdr:row>67</xdr:row>
      <xdr:rowOff>24957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4661" y="1274398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581804</xdr:colOff>
      <xdr:row>65</xdr:row>
      <xdr:rowOff>178592</xdr:rowOff>
    </xdr:from>
    <xdr:to>
      <xdr:col>10</xdr:col>
      <xdr:colOff>1314</xdr:colOff>
      <xdr:row>72</xdr:row>
      <xdr:rowOff>51955</xdr:rowOff>
    </xdr:to>
    <xdr:sp macro="" textlink="$AF$23">
      <xdr:nvSpPr>
        <xdr:cNvPr id="678" name="txt_mppt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 bwMode="auto">
        <a:xfrm>
          <a:off x="6781713" y="12630365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78448</xdr:colOff>
      <xdr:row>69</xdr:row>
      <xdr:rowOff>124239</xdr:rowOff>
    </xdr:from>
    <xdr:to>
      <xdr:col>8</xdr:col>
      <xdr:colOff>124240</xdr:colOff>
      <xdr:row>74</xdr:row>
      <xdr:rowOff>107672</xdr:rowOff>
    </xdr:to>
    <xdr:sp macro="" textlink="$AF$22">
      <xdr:nvSpPr>
        <xdr:cNvPr id="679" name="txt_mppt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 bwMode="auto">
        <a:xfrm>
          <a:off x="5412448" y="13343282"/>
          <a:ext cx="907183" cy="106017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432353</xdr:colOff>
      <xdr:row>76</xdr:row>
      <xdr:rowOff>133670</xdr:rowOff>
    </xdr:from>
    <xdr:to>
      <xdr:col>6</xdr:col>
      <xdr:colOff>554753</xdr:colOff>
      <xdr:row>77</xdr:row>
      <xdr:rowOff>65570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04353" y="1481515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40379</xdr:colOff>
      <xdr:row>87</xdr:row>
      <xdr:rowOff>160914</xdr:rowOff>
    </xdr:from>
    <xdr:to>
      <xdr:col>6</xdr:col>
      <xdr:colOff>202379</xdr:colOff>
      <xdr:row>94</xdr:row>
      <xdr:rowOff>5771</xdr:rowOff>
    </xdr:to>
    <xdr:sp macro="" textlink="$AF$15">
      <xdr:nvSpPr>
        <xdr:cNvPr id="711" name="txt_mppt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 bwMode="auto">
        <a:xfrm>
          <a:off x="2326379" y="17033771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 b="1"/>
        </a:p>
      </xdr:txBody>
    </xdr:sp>
    <xdr:clientData/>
  </xdr:twoCellAnchor>
  <xdr:twoCellAnchor>
    <xdr:from>
      <xdr:col>7</xdr:col>
      <xdr:colOff>82386</xdr:colOff>
      <xdr:row>92</xdr:row>
      <xdr:rowOff>192331</xdr:rowOff>
    </xdr:from>
    <xdr:to>
      <xdr:col>8</xdr:col>
      <xdr:colOff>341362</xdr:colOff>
      <xdr:row>97</xdr:row>
      <xdr:rowOff>15974</xdr:rowOff>
    </xdr:to>
    <xdr:sp macro="" textlink="$AF$27">
      <xdr:nvSpPr>
        <xdr:cNvPr id="712" name="txt_mppt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 bwMode="auto">
        <a:xfrm>
          <a:off x="5416386" y="18082766"/>
          <a:ext cx="1120367" cy="87553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3BE494D-DBEE-4FD3-BF2D-441413B203F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4</xdr:col>
      <xdr:colOff>291353</xdr:colOff>
      <xdr:row>3</xdr:row>
      <xdr:rowOff>22413</xdr:rowOff>
    </xdr:from>
    <xdr:to>
      <xdr:col>7</xdr:col>
      <xdr:colOff>33647</xdr:colOff>
      <xdr:row>4</xdr:row>
      <xdr:rowOff>104056</xdr:rowOff>
    </xdr:to>
    <xdr:sp macro="" textlink="$AF$44">
      <xdr:nvSpPr>
        <xdr:cNvPr id="4" name="txt_mpp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3339353" y="593913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346030</xdr:colOff>
      <xdr:row>4</xdr:row>
      <xdr:rowOff>151309</xdr:rowOff>
    </xdr:from>
    <xdr:to>
      <xdr:col>7</xdr:col>
      <xdr:colOff>85602</xdr:colOff>
      <xdr:row>6</xdr:row>
      <xdr:rowOff>53338</xdr:rowOff>
    </xdr:to>
    <xdr:sp macro="" textlink="$AF$33">
      <xdr:nvSpPr>
        <xdr:cNvPr id="7" name="txt_mpp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 bwMode="auto">
        <a:xfrm>
          <a:off x="3394030" y="913309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345040</xdr:colOff>
      <xdr:row>8</xdr:row>
      <xdr:rowOff>20432</xdr:rowOff>
    </xdr:from>
    <xdr:to>
      <xdr:col>7</xdr:col>
      <xdr:colOff>85840</xdr:colOff>
      <xdr:row>9</xdr:row>
      <xdr:rowOff>151060</xdr:rowOff>
    </xdr:to>
    <xdr:sp macro="" textlink="$AC$44">
      <xdr:nvSpPr>
        <xdr:cNvPr id="9" name="txt_mpp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 bwMode="auto">
        <a:xfrm>
          <a:off x="3393040" y="1544432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341578</xdr:colOff>
      <xdr:row>6</xdr:row>
      <xdr:rowOff>86241</xdr:rowOff>
    </xdr:from>
    <xdr:to>
      <xdr:col>7</xdr:col>
      <xdr:colOff>82378</xdr:colOff>
      <xdr:row>8</xdr:row>
      <xdr:rowOff>26369</xdr:rowOff>
    </xdr:to>
    <xdr:sp macro="" textlink="$AF$34">
      <xdr:nvSpPr>
        <xdr:cNvPr id="11" name="txt_mpp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 bwMode="auto">
        <a:xfrm>
          <a:off x="3389578" y="1229241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14</xdr:col>
      <xdr:colOff>39252</xdr:colOff>
      <xdr:row>45</xdr:row>
      <xdr:rowOff>171101</xdr:rowOff>
    </xdr:from>
    <xdr:to>
      <xdr:col>18</xdr:col>
      <xdr:colOff>21934</xdr:colOff>
      <xdr:row>48</xdr:row>
      <xdr:rowOff>84510</xdr:rowOff>
    </xdr:to>
    <xdr:sp macro="" textlink="$AF$37">
      <xdr:nvSpPr>
        <xdr:cNvPr id="12" name="txt_mpp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 bwMode="auto">
        <a:xfrm>
          <a:off x="11074645" y="874360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14</xdr:col>
      <xdr:colOff>18470</xdr:colOff>
      <xdr:row>48</xdr:row>
      <xdr:rowOff>46411</xdr:rowOff>
    </xdr:from>
    <xdr:to>
      <xdr:col>18</xdr:col>
      <xdr:colOff>1152</xdr:colOff>
      <xdr:row>50</xdr:row>
      <xdr:rowOff>150320</xdr:rowOff>
    </xdr:to>
    <xdr:sp macro="" textlink="$AF$38">
      <xdr:nvSpPr>
        <xdr:cNvPr id="14" name="txt_mpp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 bwMode="auto">
        <a:xfrm>
          <a:off x="11053863" y="919041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14</xdr:col>
      <xdr:colOff>15006</xdr:colOff>
      <xdr:row>50</xdr:row>
      <xdr:rowOff>94902</xdr:rowOff>
    </xdr:from>
    <xdr:to>
      <xdr:col>17</xdr:col>
      <xdr:colOff>759688</xdr:colOff>
      <xdr:row>53</xdr:row>
      <xdr:rowOff>8311</xdr:rowOff>
    </xdr:to>
    <xdr:sp macro="" textlink="$AF$41">
      <xdr:nvSpPr>
        <xdr:cNvPr id="43" name="txt_mppt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 bwMode="auto">
        <a:xfrm>
          <a:off x="11050399" y="961990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709605</xdr:colOff>
      <xdr:row>86</xdr:row>
      <xdr:rowOff>33132</xdr:rowOff>
    </xdr:from>
    <xdr:to>
      <xdr:col>21</xdr:col>
      <xdr:colOff>86591</xdr:colOff>
      <xdr:row>87</xdr:row>
      <xdr:rowOff>34636</xdr:rowOff>
    </xdr:to>
    <xdr:sp macro="" textlink="AB6">
      <xdr:nvSpPr>
        <xdr:cNvPr id="621" name="txt_mppt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 bwMode="auto">
        <a:xfrm>
          <a:off x="12520605" y="16606632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706140</xdr:colOff>
      <xdr:row>87</xdr:row>
      <xdr:rowOff>29671</xdr:rowOff>
    </xdr:from>
    <xdr:to>
      <xdr:col>21</xdr:col>
      <xdr:colOff>69273</xdr:colOff>
      <xdr:row>88</xdr:row>
      <xdr:rowOff>155865</xdr:rowOff>
    </xdr:to>
    <xdr:sp macro="" textlink="AF7">
      <xdr:nvSpPr>
        <xdr:cNvPr id="622" name="txt_mppt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 bwMode="auto">
        <a:xfrm>
          <a:off x="12517140" y="16897580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702676</xdr:colOff>
      <xdr:row>88</xdr:row>
      <xdr:rowOff>164753</xdr:rowOff>
    </xdr:from>
    <xdr:to>
      <xdr:col>21</xdr:col>
      <xdr:colOff>138545</xdr:colOff>
      <xdr:row>90</xdr:row>
      <xdr:rowOff>17318</xdr:rowOff>
    </xdr:to>
    <xdr:sp macro="" textlink="AF10">
      <xdr:nvSpPr>
        <xdr:cNvPr id="623" name="txt_mppt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 bwMode="auto">
        <a:xfrm>
          <a:off x="12513676" y="17223162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723460</xdr:colOff>
      <xdr:row>91</xdr:row>
      <xdr:rowOff>64306</xdr:rowOff>
    </xdr:from>
    <xdr:to>
      <xdr:col>21</xdr:col>
      <xdr:colOff>120923</xdr:colOff>
      <xdr:row>92</xdr:row>
      <xdr:rowOff>101423</xdr:rowOff>
    </xdr:to>
    <xdr:sp macro="" textlink="AB32">
      <xdr:nvSpPr>
        <xdr:cNvPr id="624" name="txt_mppt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 bwMode="auto">
        <a:xfrm>
          <a:off x="12534460" y="17711533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719996</xdr:colOff>
      <xdr:row>92</xdr:row>
      <xdr:rowOff>112798</xdr:rowOff>
    </xdr:from>
    <xdr:to>
      <xdr:col>21</xdr:col>
      <xdr:colOff>103534</xdr:colOff>
      <xdr:row>94</xdr:row>
      <xdr:rowOff>13686</xdr:rowOff>
    </xdr:to>
    <xdr:sp macro="" textlink="AC32">
      <xdr:nvSpPr>
        <xdr:cNvPr id="625" name="txt_mppt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 bwMode="auto">
        <a:xfrm>
          <a:off x="12530996" y="18002480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716532</xdr:colOff>
      <xdr:row>94</xdr:row>
      <xdr:rowOff>40062</xdr:rowOff>
    </xdr:from>
    <xdr:to>
      <xdr:col>21</xdr:col>
      <xdr:colOff>51955</xdr:colOff>
      <xdr:row>95</xdr:row>
      <xdr:rowOff>121227</xdr:rowOff>
    </xdr:to>
    <xdr:sp macro="" textlink="AD32">
      <xdr:nvSpPr>
        <xdr:cNvPr id="635" name="txt_mppt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 bwMode="auto">
        <a:xfrm>
          <a:off x="12527532" y="18328062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747706</xdr:colOff>
      <xdr:row>95</xdr:row>
      <xdr:rowOff>157825</xdr:rowOff>
    </xdr:from>
    <xdr:to>
      <xdr:col>21</xdr:col>
      <xdr:colOff>17320</xdr:colOff>
      <xdr:row>96</xdr:row>
      <xdr:rowOff>138545</xdr:rowOff>
    </xdr:to>
    <xdr:sp macro="" textlink="AF32">
      <xdr:nvSpPr>
        <xdr:cNvPr id="636" name="txt_mppt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 bwMode="auto">
        <a:xfrm>
          <a:off x="12558706" y="18636325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744241</xdr:colOff>
      <xdr:row>97</xdr:row>
      <xdr:rowOff>33135</xdr:rowOff>
    </xdr:from>
    <xdr:to>
      <xdr:col>21</xdr:col>
      <xdr:colOff>200892</xdr:colOff>
      <xdr:row>98</xdr:row>
      <xdr:rowOff>79664</xdr:rowOff>
    </xdr:to>
    <xdr:sp macro="" textlink="AC52">
      <xdr:nvSpPr>
        <xdr:cNvPr id="637" name="txt_mppt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 bwMode="auto">
        <a:xfrm>
          <a:off x="12555241" y="18979226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3</xdr:col>
      <xdr:colOff>152878</xdr:colOff>
      <xdr:row>51</xdr:row>
      <xdr:rowOff>139739</xdr:rowOff>
    </xdr:from>
    <xdr:to>
      <xdr:col>5</xdr:col>
      <xdr:colOff>99840</xdr:colOff>
      <xdr:row>61</xdr:row>
      <xdr:rowOff>45628</xdr:rowOff>
    </xdr:to>
    <xdr:cxnSp macro="">
      <xdr:nvCxnSpPr>
        <xdr:cNvPr id="638" name="Conector de seta reta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/>
      </xdr:nvCxnSpPr>
      <xdr:spPr>
        <a:xfrm flipV="1">
          <a:off x="2438878" y="9855239"/>
          <a:ext cx="1470962" cy="188971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164871</xdr:colOff>
      <xdr:row>18</xdr:row>
      <xdr:rowOff>92385</xdr:rowOff>
    </xdr:from>
    <xdr:to>
      <xdr:col>6</xdr:col>
      <xdr:colOff>164871</xdr:colOff>
      <xdr:row>20</xdr:row>
      <xdr:rowOff>74013</xdr:rowOff>
    </xdr:to>
    <xdr:cxnSp macro="">
      <xdr:nvCxnSpPr>
        <xdr:cNvPr id="42" name="fase1_2">
          <a:extLst>
            <a:ext uri="{FF2B5EF4-FFF2-40B4-BE49-F238E27FC236}">
              <a16:creationId xmlns:a16="http://schemas.microsoft.com/office/drawing/2014/main" id="{94941259-7B67-4AED-B3D1-2E815E8AD1A7}"/>
            </a:ext>
          </a:extLst>
        </xdr:cNvPr>
        <xdr:cNvCxnSpPr>
          <a:cxnSpLocks/>
        </xdr:cNvCxnSpPr>
      </xdr:nvCxnSpPr>
      <xdr:spPr bwMode="auto">
        <a:xfrm rot="-3659999">
          <a:off x="4555557" y="3702699"/>
          <a:ext cx="3626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31521</xdr:colOff>
      <xdr:row>18</xdr:row>
      <xdr:rowOff>82860</xdr:rowOff>
    </xdr:from>
    <xdr:to>
      <xdr:col>6</xdr:col>
      <xdr:colOff>31521</xdr:colOff>
      <xdr:row>20</xdr:row>
      <xdr:rowOff>64488</xdr:rowOff>
    </xdr:to>
    <xdr:cxnSp macro="">
      <xdr:nvCxnSpPr>
        <xdr:cNvPr id="46" name="fase1_1">
          <a:extLst>
            <a:ext uri="{FF2B5EF4-FFF2-40B4-BE49-F238E27FC236}">
              <a16:creationId xmlns:a16="http://schemas.microsoft.com/office/drawing/2014/main" id="{31822A5D-9658-4DEA-83C3-881F11E9D674}"/>
            </a:ext>
          </a:extLst>
        </xdr:cNvPr>
        <xdr:cNvCxnSpPr>
          <a:cxnSpLocks/>
        </xdr:cNvCxnSpPr>
      </xdr:nvCxnSpPr>
      <xdr:spPr bwMode="auto">
        <a:xfrm rot="-3659999">
          <a:off x="4422207" y="3693174"/>
          <a:ext cx="3626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472426</xdr:colOff>
      <xdr:row>19</xdr:row>
      <xdr:rowOff>84334</xdr:rowOff>
    </xdr:from>
    <xdr:to>
      <xdr:col>6</xdr:col>
      <xdr:colOff>430426</xdr:colOff>
      <xdr:row>19</xdr:row>
      <xdr:rowOff>84334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1CF8E02A-0E9E-4002-BB84-4BC11D71F9C1}"/>
            </a:ext>
          </a:extLst>
        </xdr:cNvPr>
        <xdr:cNvCxnSpPr>
          <a:cxnSpLocks/>
        </xdr:cNvCxnSpPr>
      </xdr:nvCxnSpPr>
      <xdr:spPr bwMode="auto">
        <a:xfrm>
          <a:off x="4282426" y="3703834"/>
          <a:ext cx="72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416718</xdr:colOff>
      <xdr:row>19</xdr:row>
      <xdr:rowOff>24752</xdr:rowOff>
    </xdr:from>
    <xdr:to>
      <xdr:col>5</xdr:col>
      <xdr:colOff>539118</xdr:colOff>
      <xdr:row>19</xdr:row>
      <xdr:rowOff>147152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798E87B1-04C1-460E-9A55-9C0813A97A30}"/>
            </a:ext>
          </a:extLst>
        </xdr:cNvPr>
        <xdr:cNvSpPr/>
      </xdr:nvSpPr>
      <xdr:spPr bwMode="auto">
        <a:xfrm>
          <a:off x="4226718" y="364425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269340</xdr:colOff>
      <xdr:row>16</xdr:row>
      <xdr:rowOff>71442</xdr:rowOff>
    </xdr:from>
    <xdr:to>
      <xdr:col>8</xdr:col>
      <xdr:colOff>326823</xdr:colOff>
      <xdr:row>19</xdr:row>
      <xdr:rowOff>94694</xdr:rowOff>
    </xdr:to>
    <xdr:sp macro="" textlink="$AF$54">
      <xdr:nvSpPr>
        <xdr:cNvPr id="51" name="txt_mppt">
          <a:extLst>
            <a:ext uri="{FF2B5EF4-FFF2-40B4-BE49-F238E27FC236}">
              <a16:creationId xmlns:a16="http://schemas.microsoft.com/office/drawing/2014/main" id="{28E69355-B696-4D99-8E54-397535448E77}"/>
            </a:ext>
          </a:extLst>
        </xdr:cNvPr>
        <xdr:cNvSpPr txBox="1"/>
      </xdr:nvSpPr>
      <xdr:spPr bwMode="auto">
        <a:xfrm>
          <a:off x="4841340" y="3119442"/>
          <a:ext cx="1676733" cy="59475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264146</xdr:colOff>
      <xdr:row>19</xdr:row>
      <xdr:rowOff>31609</xdr:rowOff>
    </xdr:from>
    <xdr:to>
      <xdr:col>8</xdr:col>
      <xdr:colOff>304312</xdr:colOff>
      <xdr:row>22</xdr:row>
      <xdr:rowOff>41007</xdr:rowOff>
    </xdr:to>
    <xdr:sp macro="" textlink="$AG$54">
      <xdr:nvSpPr>
        <xdr:cNvPr id="54" name="txt_mppt">
          <a:extLst>
            <a:ext uri="{FF2B5EF4-FFF2-40B4-BE49-F238E27FC236}">
              <a16:creationId xmlns:a16="http://schemas.microsoft.com/office/drawing/2014/main" id="{03B36BDB-0A6D-437C-859D-42C14AB21759}"/>
            </a:ext>
          </a:extLst>
        </xdr:cNvPr>
        <xdr:cNvSpPr txBox="1"/>
      </xdr:nvSpPr>
      <xdr:spPr bwMode="auto">
        <a:xfrm>
          <a:off x="4836146" y="3651109"/>
          <a:ext cx="1659416" cy="5808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7</xdr:col>
      <xdr:colOff>586854</xdr:colOff>
      <xdr:row>57</xdr:row>
      <xdr:rowOff>15517</xdr:rowOff>
    </xdr:from>
    <xdr:to>
      <xdr:col>8</xdr:col>
      <xdr:colOff>162047</xdr:colOff>
      <xdr:row>57</xdr:row>
      <xdr:rowOff>15517</xdr:rowOff>
    </xdr:to>
    <xdr:cxnSp macro="">
      <xdr:nvCxnSpPr>
        <xdr:cNvPr id="528" name="terra1_2">
          <a:extLst>
            <a:ext uri="{FF2B5EF4-FFF2-40B4-BE49-F238E27FC236}">
              <a16:creationId xmlns:a16="http://schemas.microsoft.com/office/drawing/2014/main" id="{829FCF38-8D4F-4BFF-BA31-7838C2655626}"/>
            </a:ext>
          </a:extLst>
        </xdr:cNvPr>
        <xdr:cNvCxnSpPr>
          <a:cxnSpLocks/>
        </xdr:cNvCxnSpPr>
      </xdr:nvCxnSpPr>
      <xdr:spPr bwMode="auto">
        <a:xfrm>
          <a:off x="5920854" y="10874017"/>
          <a:ext cx="43572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746753</xdr:colOff>
      <xdr:row>57</xdr:row>
      <xdr:rowOff>2529</xdr:rowOff>
    </xdr:from>
    <xdr:to>
      <xdr:col>7</xdr:col>
      <xdr:colOff>746753</xdr:colOff>
      <xdr:row>58</xdr:row>
      <xdr:rowOff>22560</xdr:rowOff>
    </xdr:to>
    <xdr:cxnSp macro="">
      <xdr:nvCxnSpPr>
        <xdr:cNvPr id="563" name="terra1_1">
          <a:extLst>
            <a:ext uri="{FF2B5EF4-FFF2-40B4-BE49-F238E27FC236}">
              <a16:creationId xmlns:a16="http://schemas.microsoft.com/office/drawing/2014/main" id="{C4851A8C-CF7F-4830-A9D8-A8447F6D470C}"/>
            </a:ext>
          </a:extLst>
        </xdr:cNvPr>
        <xdr:cNvCxnSpPr>
          <a:cxnSpLocks/>
        </xdr:cNvCxnSpPr>
      </xdr:nvCxnSpPr>
      <xdr:spPr bwMode="auto">
        <a:xfrm rot="-3900000">
          <a:off x="5936073" y="11005709"/>
          <a:ext cx="28935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852097</xdr:colOff>
      <xdr:row>61</xdr:row>
      <xdr:rowOff>154989</xdr:rowOff>
    </xdr:from>
    <xdr:to>
      <xdr:col>7</xdr:col>
      <xdr:colOff>852097</xdr:colOff>
      <xdr:row>63</xdr:row>
      <xdr:rowOff>136618</xdr:rowOff>
    </xdr:to>
    <xdr:cxnSp macro="">
      <xdr:nvCxnSpPr>
        <xdr:cNvPr id="564" name="fase1_3">
          <a:extLst>
            <a:ext uri="{FF2B5EF4-FFF2-40B4-BE49-F238E27FC236}">
              <a16:creationId xmlns:a16="http://schemas.microsoft.com/office/drawing/2014/main" id="{0264917F-1991-4CCD-810C-4F2E5F2F82CD}"/>
            </a:ext>
          </a:extLst>
        </xdr:cNvPr>
        <xdr:cNvCxnSpPr>
          <a:cxnSpLocks/>
        </xdr:cNvCxnSpPr>
      </xdr:nvCxnSpPr>
      <xdr:spPr bwMode="auto">
        <a:xfrm rot="-3659999">
          <a:off x="6004782" y="12035632"/>
          <a:ext cx="36262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739717</xdr:colOff>
      <xdr:row>61</xdr:row>
      <xdr:rowOff>148063</xdr:rowOff>
    </xdr:from>
    <xdr:to>
      <xdr:col>7</xdr:col>
      <xdr:colOff>739717</xdr:colOff>
      <xdr:row>63</xdr:row>
      <xdr:rowOff>129691</xdr:rowOff>
    </xdr:to>
    <xdr:cxnSp macro="">
      <xdr:nvCxnSpPr>
        <xdr:cNvPr id="567" name="fase1_2">
          <a:extLst>
            <a:ext uri="{FF2B5EF4-FFF2-40B4-BE49-F238E27FC236}">
              <a16:creationId xmlns:a16="http://schemas.microsoft.com/office/drawing/2014/main" id="{D169C59C-97E0-40C8-AE90-EDEACA604C96}"/>
            </a:ext>
          </a:extLst>
        </xdr:cNvPr>
        <xdr:cNvCxnSpPr>
          <a:cxnSpLocks/>
        </xdr:cNvCxnSpPr>
      </xdr:nvCxnSpPr>
      <xdr:spPr bwMode="auto">
        <a:xfrm rot="-3659999">
          <a:off x="5892403" y="12028705"/>
          <a:ext cx="3626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606367</xdr:colOff>
      <xdr:row>61</xdr:row>
      <xdr:rowOff>138538</xdr:rowOff>
    </xdr:from>
    <xdr:to>
      <xdr:col>7</xdr:col>
      <xdr:colOff>606367</xdr:colOff>
      <xdr:row>63</xdr:row>
      <xdr:rowOff>120166</xdr:rowOff>
    </xdr:to>
    <xdr:cxnSp macro="">
      <xdr:nvCxnSpPr>
        <xdr:cNvPr id="568" name="fase1_1">
          <a:extLst>
            <a:ext uri="{FF2B5EF4-FFF2-40B4-BE49-F238E27FC236}">
              <a16:creationId xmlns:a16="http://schemas.microsoft.com/office/drawing/2014/main" id="{D9AE60BE-6913-4131-85A6-56B79560DE36}"/>
            </a:ext>
          </a:extLst>
        </xdr:cNvPr>
        <xdr:cNvCxnSpPr>
          <a:cxnSpLocks/>
        </xdr:cNvCxnSpPr>
      </xdr:nvCxnSpPr>
      <xdr:spPr bwMode="auto">
        <a:xfrm rot="-3659999">
          <a:off x="5759053" y="12019180"/>
          <a:ext cx="3626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719914</xdr:colOff>
      <xdr:row>59</xdr:row>
      <xdr:rowOff>900</xdr:rowOff>
    </xdr:from>
    <xdr:to>
      <xdr:col>8</xdr:col>
      <xdr:colOff>149551</xdr:colOff>
      <xdr:row>59</xdr:row>
      <xdr:rowOff>900</xdr:rowOff>
    </xdr:to>
    <xdr:cxnSp macro="">
      <xdr:nvCxnSpPr>
        <xdr:cNvPr id="569" name="neutro1_2">
          <a:extLst>
            <a:ext uri="{FF2B5EF4-FFF2-40B4-BE49-F238E27FC236}">
              <a16:creationId xmlns:a16="http://schemas.microsoft.com/office/drawing/2014/main" id="{750BBA77-725C-4CFE-966C-6441B8BF5538}"/>
            </a:ext>
          </a:extLst>
        </xdr:cNvPr>
        <xdr:cNvCxnSpPr>
          <a:cxnSpLocks/>
        </xdr:cNvCxnSpPr>
      </xdr:nvCxnSpPr>
      <xdr:spPr bwMode="auto">
        <a:xfrm>
          <a:off x="6053914" y="11319228"/>
          <a:ext cx="29017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628387</xdr:colOff>
      <xdr:row>58</xdr:row>
      <xdr:rowOff>163467</xdr:rowOff>
    </xdr:from>
    <xdr:to>
      <xdr:col>7</xdr:col>
      <xdr:colOff>628387</xdr:colOff>
      <xdr:row>60</xdr:row>
      <xdr:rowOff>145095</xdr:rowOff>
    </xdr:to>
    <xdr:cxnSp macro="">
      <xdr:nvCxnSpPr>
        <xdr:cNvPr id="170" name="neutro1_1">
          <a:extLst>
            <a:ext uri="{FF2B5EF4-FFF2-40B4-BE49-F238E27FC236}">
              <a16:creationId xmlns:a16="http://schemas.microsoft.com/office/drawing/2014/main" id="{E2710D16-7A85-45B1-8E70-D991E1651111}"/>
            </a:ext>
          </a:extLst>
        </xdr:cNvPr>
        <xdr:cNvCxnSpPr>
          <a:cxnSpLocks/>
        </xdr:cNvCxnSpPr>
      </xdr:nvCxnSpPr>
      <xdr:spPr bwMode="auto">
        <a:xfrm rot="-3600000">
          <a:off x="5781073" y="11472609"/>
          <a:ext cx="3626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498153</xdr:colOff>
      <xdr:row>63</xdr:row>
      <xdr:rowOff>7344</xdr:rowOff>
    </xdr:from>
    <xdr:to>
      <xdr:col>9</xdr:col>
      <xdr:colOff>632685</xdr:colOff>
      <xdr:row>63</xdr:row>
      <xdr:rowOff>7344</xdr:rowOff>
    </xdr:to>
    <xdr:cxnSp macro="">
      <xdr:nvCxnSpPr>
        <xdr:cNvPr id="594" name="barra_fase1">
          <a:extLst>
            <a:ext uri="{FF2B5EF4-FFF2-40B4-BE49-F238E27FC236}">
              <a16:creationId xmlns:a16="http://schemas.microsoft.com/office/drawing/2014/main" id="{88956A78-2712-469A-976E-BBCACAE24813}"/>
            </a:ext>
          </a:extLst>
        </xdr:cNvPr>
        <xdr:cNvCxnSpPr>
          <a:cxnSpLocks/>
        </xdr:cNvCxnSpPr>
      </xdr:nvCxnSpPr>
      <xdr:spPr bwMode="auto">
        <a:xfrm>
          <a:off x="5070153" y="12087672"/>
          <a:ext cx="25190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423579</xdr:colOff>
      <xdr:row>62</xdr:row>
      <xdr:rowOff>138262</xdr:rowOff>
    </xdr:from>
    <xdr:to>
      <xdr:col>6</xdr:col>
      <xdr:colOff>545979</xdr:colOff>
      <xdr:row>63</xdr:row>
      <xdr:rowOff>70162</xdr:rowOff>
    </xdr:to>
    <xdr:sp macro="" textlink="">
      <xdr:nvSpPr>
        <xdr:cNvPr id="601" name="elips_fase1">
          <a:extLst>
            <a:ext uri="{FF2B5EF4-FFF2-40B4-BE49-F238E27FC236}">
              <a16:creationId xmlns:a16="http://schemas.microsoft.com/office/drawing/2014/main" id="{765C7F26-5DAD-4098-92C3-1921883184C3}"/>
            </a:ext>
          </a:extLst>
        </xdr:cNvPr>
        <xdr:cNvSpPr/>
      </xdr:nvSpPr>
      <xdr:spPr bwMode="auto">
        <a:xfrm>
          <a:off x="4995579" y="1202719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486329</xdr:colOff>
      <xdr:row>60</xdr:row>
      <xdr:rowOff>15226</xdr:rowOff>
    </xdr:from>
    <xdr:to>
      <xdr:col>9</xdr:col>
      <xdr:colOff>620861</xdr:colOff>
      <xdr:row>60</xdr:row>
      <xdr:rowOff>15226</xdr:rowOff>
    </xdr:to>
    <xdr:cxnSp macro="">
      <xdr:nvCxnSpPr>
        <xdr:cNvPr id="603" name="barra_neutro1">
          <a:extLst>
            <a:ext uri="{FF2B5EF4-FFF2-40B4-BE49-F238E27FC236}">
              <a16:creationId xmlns:a16="http://schemas.microsoft.com/office/drawing/2014/main" id="{2EA1E7F7-E18E-40F8-BA4F-079A22FC5114}"/>
            </a:ext>
          </a:extLst>
        </xdr:cNvPr>
        <xdr:cNvCxnSpPr>
          <a:cxnSpLocks/>
        </xdr:cNvCxnSpPr>
      </xdr:nvCxnSpPr>
      <xdr:spPr bwMode="auto">
        <a:xfrm>
          <a:off x="5058329" y="11524054"/>
          <a:ext cx="25190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424745</xdr:colOff>
      <xdr:row>59</xdr:row>
      <xdr:rowOff>146144</xdr:rowOff>
    </xdr:from>
    <xdr:to>
      <xdr:col>6</xdr:col>
      <xdr:colOff>547145</xdr:colOff>
      <xdr:row>60</xdr:row>
      <xdr:rowOff>78044</xdr:rowOff>
    </xdr:to>
    <xdr:sp macro="" textlink="">
      <xdr:nvSpPr>
        <xdr:cNvPr id="604" name="elips_neutro1">
          <a:extLst>
            <a:ext uri="{FF2B5EF4-FFF2-40B4-BE49-F238E27FC236}">
              <a16:creationId xmlns:a16="http://schemas.microsoft.com/office/drawing/2014/main" id="{E2EF332E-EF72-4DDB-B5BB-514283F86E6A}"/>
            </a:ext>
          </a:extLst>
        </xdr:cNvPr>
        <xdr:cNvSpPr/>
      </xdr:nvSpPr>
      <xdr:spPr bwMode="auto">
        <a:xfrm>
          <a:off x="4996745" y="1146357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484884</xdr:colOff>
      <xdr:row>57</xdr:row>
      <xdr:rowOff>176612</xdr:rowOff>
    </xdr:from>
    <xdr:to>
      <xdr:col>9</xdr:col>
      <xdr:colOff>619416</xdr:colOff>
      <xdr:row>57</xdr:row>
      <xdr:rowOff>176612</xdr:rowOff>
    </xdr:to>
    <xdr:cxnSp macro="">
      <xdr:nvCxnSpPr>
        <xdr:cNvPr id="606" name="barra_terra1">
          <a:extLst>
            <a:ext uri="{FF2B5EF4-FFF2-40B4-BE49-F238E27FC236}">
              <a16:creationId xmlns:a16="http://schemas.microsoft.com/office/drawing/2014/main" id="{192ECE06-21C1-42E0-AA71-2E44584B9E82}"/>
            </a:ext>
          </a:extLst>
        </xdr:cNvPr>
        <xdr:cNvCxnSpPr>
          <a:cxnSpLocks/>
        </xdr:cNvCxnSpPr>
      </xdr:nvCxnSpPr>
      <xdr:spPr bwMode="auto">
        <a:xfrm>
          <a:off x="5056884" y="11035112"/>
          <a:ext cx="25190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425752</xdr:colOff>
      <xdr:row>57</xdr:row>
      <xdr:rowOff>113300</xdr:rowOff>
    </xdr:from>
    <xdr:to>
      <xdr:col>6</xdr:col>
      <xdr:colOff>548152</xdr:colOff>
      <xdr:row>57</xdr:row>
      <xdr:rowOff>235700</xdr:rowOff>
    </xdr:to>
    <xdr:sp macro="" textlink="">
      <xdr:nvSpPr>
        <xdr:cNvPr id="608" name="elips_terra1">
          <a:extLst>
            <a:ext uri="{FF2B5EF4-FFF2-40B4-BE49-F238E27FC236}">
              <a16:creationId xmlns:a16="http://schemas.microsoft.com/office/drawing/2014/main" id="{8D6C07C6-D1C0-4967-A13D-D671A579A190}"/>
            </a:ext>
          </a:extLst>
        </xdr:cNvPr>
        <xdr:cNvSpPr/>
      </xdr:nvSpPr>
      <xdr:spPr bwMode="auto">
        <a:xfrm>
          <a:off x="4997752" y="1097180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487953</xdr:colOff>
      <xdr:row>73</xdr:row>
      <xdr:rowOff>95253</xdr:rowOff>
    </xdr:from>
    <xdr:to>
      <xdr:col>6</xdr:col>
      <xdr:colOff>505985</xdr:colOff>
      <xdr:row>93</xdr:row>
      <xdr:rowOff>37604</xdr:rowOff>
    </xdr:to>
    <xdr:cxnSp macro="">
      <xdr:nvCxnSpPr>
        <xdr:cNvPr id="727" name="Conector reto 726">
          <a:extLst>
            <a:ext uri="{FF2B5EF4-FFF2-40B4-BE49-F238E27FC236}">
              <a16:creationId xmlns:a16="http://schemas.microsoft.com/office/drawing/2014/main" id="{F3A3EEC4-18D5-0D04-BE30-BC92779ACC3F}"/>
            </a:ext>
          </a:extLst>
        </xdr:cNvPr>
        <xdr:cNvCxnSpPr>
          <a:cxnSpLocks/>
        </xdr:cNvCxnSpPr>
      </xdr:nvCxnSpPr>
      <xdr:spPr bwMode="auto">
        <a:xfrm>
          <a:off x="5059953" y="14192253"/>
          <a:ext cx="18032" cy="3977487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442948</xdr:colOff>
      <xdr:row>96</xdr:row>
      <xdr:rowOff>20400</xdr:rowOff>
    </xdr:from>
    <xdr:to>
      <xdr:col>6</xdr:col>
      <xdr:colOff>572627</xdr:colOff>
      <xdr:row>96</xdr:row>
      <xdr:rowOff>143299</xdr:rowOff>
    </xdr:to>
    <xdr:sp macro="" textlink="">
      <xdr:nvSpPr>
        <xdr:cNvPr id="729" name="Elipse 728">
          <a:extLst>
            <a:ext uri="{FF2B5EF4-FFF2-40B4-BE49-F238E27FC236}">
              <a16:creationId xmlns:a16="http://schemas.microsoft.com/office/drawing/2014/main" id="{F44EB9CD-F66C-D3F8-FD58-81AB4C7110D8}"/>
            </a:ext>
          </a:extLst>
        </xdr:cNvPr>
        <xdr:cNvSpPr/>
      </xdr:nvSpPr>
      <xdr:spPr bwMode="auto">
        <a:xfrm>
          <a:off x="5014948" y="18775991"/>
          <a:ext cx="129679" cy="1228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442869</xdr:colOff>
      <xdr:row>93</xdr:row>
      <xdr:rowOff>68862</xdr:rowOff>
    </xdr:from>
    <xdr:to>
      <xdr:col>6</xdr:col>
      <xdr:colOff>572586</xdr:colOff>
      <xdr:row>94</xdr:row>
      <xdr:rowOff>30731</xdr:rowOff>
    </xdr:to>
    <xdr:sp macro="" textlink="">
      <xdr:nvSpPr>
        <xdr:cNvPr id="731" name="Elipse 730">
          <a:extLst>
            <a:ext uri="{FF2B5EF4-FFF2-40B4-BE49-F238E27FC236}">
              <a16:creationId xmlns:a16="http://schemas.microsoft.com/office/drawing/2014/main" id="{8D0FE700-1D6D-C9B9-8FB2-94A25D318B1D}"/>
            </a:ext>
          </a:extLst>
        </xdr:cNvPr>
        <xdr:cNvSpPr/>
      </xdr:nvSpPr>
      <xdr:spPr bwMode="auto">
        <a:xfrm>
          <a:off x="5014869" y="18200998"/>
          <a:ext cx="129717" cy="11773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287441</xdr:colOff>
      <xdr:row>93</xdr:row>
      <xdr:rowOff>128353</xdr:rowOff>
    </xdr:from>
    <xdr:to>
      <xdr:col>6</xdr:col>
      <xdr:colOff>705689</xdr:colOff>
      <xdr:row>96</xdr:row>
      <xdr:rowOff>60230</xdr:rowOff>
    </xdr:to>
    <xdr:sp macro="" textlink="">
      <xdr:nvSpPr>
        <xdr:cNvPr id="732" name="Arco 731">
          <a:extLst>
            <a:ext uri="{FF2B5EF4-FFF2-40B4-BE49-F238E27FC236}">
              <a16:creationId xmlns:a16="http://schemas.microsoft.com/office/drawing/2014/main" id="{02388889-47D5-A842-7107-7D0D964F3552}"/>
            </a:ext>
          </a:extLst>
        </xdr:cNvPr>
        <xdr:cNvSpPr/>
      </xdr:nvSpPr>
      <xdr:spPr bwMode="auto">
        <a:xfrm>
          <a:off x="4859441" y="18260489"/>
          <a:ext cx="418248" cy="555332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508453</xdr:colOff>
      <xdr:row>96</xdr:row>
      <xdr:rowOff>127520</xdr:rowOff>
    </xdr:from>
    <xdr:to>
      <xdr:col>6</xdr:col>
      <xdr:colOff>508453</xdr:colOff>
      <xdr:row>98</xdr:row>
      <xdr:rowOff>181979</xdr:rowOff>
    </xdr:to>
    <xdr:cxnSp macro="">
      <xdr:nvCxnSpPr>
        <xdr:cNvPr id="734" name="Conector reto 733">
          <a:extLst>
            <a:ext uri="{FF2B5EF4-FFF2-40B4-BE49-F238E27FC236}">
              <a16:creationId xmlns:a16="http://schemas.microsoft.com/office/drawing/2014/main" id="{E23F8F95-F7EC-8648-E588-A10E34F8DF58}"/>
            </a:ext>
          </a:extLst>
        </xdr:cNvPr>
        <xdr:cNvCxnSpPr>
          <a:cxnSpLocks/>
        </xdr:cNvCxnSpPr>
      </xdr:nvCxnSpPr>
      <xdr:spPr bwMode="auto">
        <a:xfrm>
          <a:off x="5080453" y="18883111"/>
          <a:ext cx="0" cy="43545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736849</xdr:colOff>
      <xdr:row>109</xdr:row>
      <xdr:rowOff>186073</xdr:rowOff>
    </xdr:from>
    <xdr:to>
      <xdr:col>8</xdr:col>
      <xdr:colOff>107483</xdr:colOff>
      <xdr:row>109</xdr:row>
      <xdr:rowOff>186073</xdr:rowOff>
    </xdr:to>
    <xdr:cxnSp macro="">
      <xdr:nvCxnSpPr>
        <xdr:cNvPr id="735" name="Conector reto 734">
          <a:extLst>
            <a:ext uri="{FF2B5EF4-FFF2-40B4-BE49-F238E27FC236}">
              <a16:creationId xmlns:a16="http://schemas.microsoft.com/office/drawing/2014/main" id="{333F3A0B-0B74-7632-8402-784C1DD85D06}"/>
            </a:ext>
          </a:extLst>
        </xdr:cNvPr>
        <xdr:cNvCxnSpPr>
          <a:cxnSpLocks/>
        </xdr:cNvCxnSpPr>
      </xdr:nvCxnSpPr>
      <xdr:spPr bwMode="auto">
        <a:xfrm>
          <a:off x="3784849" y="21452800"/>
          <a:ext cx="252254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520444</xdr:colOff>
      <xdr:row>100</xdr:row>
      <xdr:rowOff>152961</xdr:rowOff>
    </xdr:from>
    <xdr:to>
      <xdr:col>6</xdr:col>
      <xdr:colOff>520444</xdr:colOff>
      <xdr:row>109</xdr:row>
      <xdr:rowOff>189644</xdr:rowOff>
    </xdr:to>
    <xdr:cxnSp macro="">
      <xdr:nvCxnSpPr>
        <xdr:cNvPr id="736" name="Conector reto 735">
          <a:extLst>
            <a:ext uri="{FF2B5EF4-FFF2-40B4-BE49-F238E27FC236}">
              <a16:creationId xmlns:a16="http://schemas.microsoft.com/office/drawing/2014/main" id="{50ADF353-569B-A9B8-8546-633547B3C9F4}"/>
            </a:ext>
          </a:extLst>
        </xdr:cNvPr>
        <xdr:cNvCxnSpPr>
          <a:cxnSpLocks/>
        </xdr:cNvCxnSpPr>
      </xdr:nvCxnSpPr>
      <xdr:spPr bwMode="auto">
        <a:xfrm>
          <a:off x="5092444" y="19670552"/>
          <a:ext cx="0" cy="178581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555513</xdr:colOff>
      <xdr:row>95</xdr:row>
      <xdr:rowOff>77211</xdr:rowOff>
    </xdr:from>
    <xdr:to>
      <xdr:col>7</xdr:col>
      <xdr:colOff>101597</xdr:colOff>
      <xdr:row>95</xdr:row>
      <xdr:rowOff>77800</xdr:rowOff>
    </xdr:to>
    <xdr:cxnSp macro="">
      <xdr:nvCxnSpPr>
        <xdr:cNvPr id="737" name="disj2_2">
          <a:extLst>
            <a:ext uri="{FF2B5EF4-FFF2-40B4-BE49-F238E27FC236}">
              <a16:creationId xmlns:a16="http://schemas.microsoft.com/office/drawing/2014/main" id="{DA5D3BDB-8C39-5E0E-758F-9090C1DD5B7B}"/>
            </a:ext>
          </a:extLst>
        </xdr:cNvPr>
        <xdr:cNvCxnSpPr>
          <a:cxnSpLocks/>
        </xdr:cNvCxnSpPr>
      </xdr:nvCxnSpPr>
      <xdr:spPr bwMode="auto">
        <a:xfrm flipV="1">
          <a:off x="5127513" y="18555711"/>
          <a:ext cx="308084" cy="58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551364</xdr:colOff>
      <xdr:row>94</xdr:row>
      <xdr:rowOff>174202</xdr:rowOff>
    </xdr:from>
    <xdr:to>
      <xdr:col>7</xdr:col>
      <xdr:colOff>97448</xdr:colOff>
      <xdr:row>94</xdr:row>
      <xdr:rowOff>174791</xdr:rowOff>
    </xdr:to>
    <xdr:cxnSp macro="">
      <xdr:nvCxnSpPr>
        <xdr:cNvPr id="738" name="disj2_1">
          <a:extLst>
            <a:ext uri="{FF2B5EF4-FFF2-40B4-BE49-F238E27FC236}">
              <a16:creationId xmlns:a16="http://schemas.microsoft.com/office/drawing/2014/main" id="{3339A92D-2537-DA60-D3FE-614BFA889DCA}"/>
            </a:ext>
          </a:extLst>
        </xdr:cNvPr>
        <xdr:cNvCxnSpPr>
          <a:cxnSpLocks/>
        </xdr:cNvCxnSpPr>
      </xdr:nvCxnSpPr>
      <xdr:spPr bwMode="auto">
        <a:xfrm flipV="1">
          <a:off x="5123364" y="18462202"/>
          <a:ext cx="308084" cy="58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562984</xdr:colOff>
      <xdr:row>95</xdr:row>
      <xdr:rowOff>162368</xdr:rowOff>
    </xdr:from>
    <xdr:to>
      <xdr:col>7</xdr:col>
      <xdr:colOff>109068</xdr:colOff>
      <xdr:row>95</xdr:row>
      <xdr:rowOff>162958</xdr:rowOff>
    </xdr:to>
    <xdr:cxnSp macro="">
      <xdr:nvCxnSpPr>
        <xdr:cNvPr id="739" name="disj2_3">
          <a:extLst>
            <a:ext uri="{FF2B5EF4-FFF2-40B4-BE49-F238E27FC236}">
              <a16:creationId xmlns:a16="http://schemas.microsoft.com/office/drawing/2014/main" id="{4DC390F8-A31E-CC7E-B4B2-D10F239D3B70}"/>
            </a:ext>
          </a:extLst>
        </xdr:cNvPr>
        <xdr:cNvCxnSpPr>
          <a:cxnSpLocks/>
        </xdr:cNvCxnSpPr>
      </xdr:nvCxnSpPr>
      <xdr:spPr bwMode="auto">
        <a:xfrm flipV="1">
          <a:off x="5134984" y="18640868"/>
          <a:ext cx="308084" cy="590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463337</xdr:colOff>
      <xdr:row>104</xdr:row>
      <xdr:rowOff>155157</xdr:rowOff>
    </xdr:from>
    <xdr:to>
      <xdr:col>7</xdr:col>
      <xdr:colOff>463337</xdr:colOff>
      <xdr:row>106</xdr:row>
      <xdr:rowOff>100965</xdr:rowOff>
    </xdr:to>
    <xdr:cxnSp macro="">
      <xdr:nvCxnSpPr>
        <xdr:cNvPr id="740" name="fase2_3">
          <a:extLst>
            <a:ext uri="{FF2B5EF4-FFF2-40B4-BE49-F238E27FC236}">
              <a16:creationId xmlns:a16="http://schemas.microsoft.com/office/drawing/2014/main" id="{EDC9524F-A551-C242-F3B1-F5CB4A78523F}"/>
            </a:ext>
          </a:extLst>
        </xdr:cNvPr>
        <xdr:cNvCxnSpPr>
          <a:cxnSpLocks/>
        </xdr:cNvCxnSpPr>
      </xdr:nvCxnSpPr>
      <xdr:spPr bwMode="auto">
        <a:xfrm rot="17940001">
          <a:off x="5616615" y="20615470"/>
          <a:ext cx="36144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356653</xdr:colOff>
      <xdr:row>104</xdr:row>
      <xdr:rowOff>148175</xdr:rowOff>
    </xdr:from>
    <xdr:to>
      <xdr:col>7</xdr:col>
      <xdr:colOff>356653</xdr:colOff>
      <xdr:row>106</xdr:row>
      <xdr:rowOff>93982</xdr:rowOff>
    </xdr:to>
    <xdr:cxnSp macro="">
      <xdr:nvCxnSpPr>
        <xdr:cNvPr id="741" name="fase2_2">
          <a:extLst>
            <a:ext uri="{FF2B5EF4-FFF2-40B4-BE49-F238E27FC236}">
              <a16:creationId xmlns:a16="http://schemas.microsoft.com/office/drawing/2014/main" id="{4C7B8CE9-294C-9335-85D3-E1C6F421FFB9}"/>
            </a:ext>
          </a:extLst>
        </xdr:cNvPr>
        <xdr:cNvCxnSpPr>
          <a:cxnSpLocks/>
        </xdr:cNvCxnSpPr>
      </xdr:nvCxnSpPr>
      <xdr:spPr bwMode="auto">
        <a:xfrm rot="17940001">
          <a:off x="5509931" y="20608488"/>
          <a:ext cx="36144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222611</xdr:colOff>
      <xdr:row>104</xdr:row>
      <xdr:rowOff>140244</xdr:rowOff>
    </xdr:from>
    <xdr:to>
      <xdr:col>7</xdr:col>
      <xdr:colOff>222611</xdr:colOff>
      <xdr:row>106</xdr:row>
      <xdr:rowOff>84381</xdr:rowOff>
    </xdr:to>
    <xdr:cxnSp macro="">
      <xdr:nvCxnSpPr>
        <xdr:cNvPr id="742" name="fase2_1">
          <a:extLst>
            <a:ext uri="{FF2B5EF4-FFF2-40B4-BE49-F238E27FC236}">
              <a16:creationId xmlns:a16="http://schemas.microsoft.com/office/drawing/2014/main" id="{72FAB12D-EB08-E2A1-C90F-2E955ECE1B3D}"/>
            </a:ext>
          </a:extLst>
        </xdr:cNvPr>
        <xdr:cNvCxnSpPr>
          <a:cxnSpLocks/>
        </xdr:cNvCxnSpPr>
      </xdr:nvCxnSpPr>
      <xdr:spPr bwMode="auto">
        <a:xfrm rot="17940001">
          <a:off x="5376724" y="20599722"/>
          <a:ext cx="3597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477936</xdr:colOff>
      <xdr:row>102</xdr:row>
      <xdr:rowOff>74423</xdr:rowOff>
    </xdr:from>
    <xdr:to>
      <xdr:col>7</xdr:col>
      <xdr:colOff>764531</xdr:colOff>
      <xdr:row>102</xdr:row>
      <xdr:rowOff>74423</xdr:rowOff>
    </xdr:to>
    <xdr:cxnSp macro="">
      <xdr:nvCxnSpPr>
        <xdr:cNvPr id="743" name="neutro2_2">
          <a:extLst>
            <a:ext uri="{FF2B5EF4-FFF2-40B4-BE49-F238E27FC236}">
              <a16:creationId xmlns:a16="http://schemas.microsoft.com/office/drawing/2014/main" id="{5E30A2FC-805C-5873-7AAD-079AFA827D73}"/>
            </a:ext>
          </a:extLst>
        </xdr:cNvPr>
        <xdr:cNvCxnSpPr>
          <a:cxnSpLocks/>
        </xdr:cNvCxnSpPr>
      </xdr:nvCxnSpPr>
      <xdr:spPr bwMode="auto">
        <a:xfrm>
          <a:off x="5811936" y="19973014"/>
          <a:ext cx="28659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413700</xdr:colOff>
      <xdr:row>102</xdr:row>
      <xdr:rowOff>61330</xdr:rowOff>
    </xdr:from>
    <xdr:to>
      <xdr:col>7</xdr:col>
      <xdr:colOff>413700</xdr:colOff>
      <xdr:row>104</xdr:row>
      <xdr:rowOff>43213</xdr:rowOff>
    </xdr:to>
    <xdr:cxnSp macro="">
      <xdr:nvCxnSpPr>
        <xdr:cNvPr id="744" name="neutro2_1">
          <a:extLst>
            <a:ext uri="{FF2B5EF4-FFF2-40B4-BE49-F238E27FC236}">
              <a16:creationId xmlns:a16="http://schemas.microsoft.com/office/drawing/2014/main" id="{976942C9-F939-6F99-1489-419205786107}"/>
            </a:ext>
          </a:extLst>
        </xdr:cNvPr>
        <xdr:cNvCxnSpPr>
          <a:cxnSpLocks/>
        </xdr:cNvCxnSpPr>
      </xdr:nvCxnSpPr>
      <xdr:spPr bwMode="auto">
        <a:xfrm rot="17700000">
          <a:off x="5566258" y="20141363"/>
          <a:ext cx="3628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735208</xdr:colOff>
      <xdr:row>110</xdr:row>
      <xdr:rowOff>15222</xdr:rowOff>
    </xdr:from>
    <xdr:to>
      <xdr:col>10</xdr:col>
      <xdr:colOff>859494</xdr:colOff>
      <xdr:row>111</xdr:row>
      <xdr:rowOff>98305</xdr:rowOff>
    </xdr:to>
    <xdr:sp macro="" textlink="$AF$14">
      <xdr:nvSpPr>
        <xdr:cNvPr id="745" name="txt_mppt">
          <a:extLst>
            <a:ext uri="{FF2B5EF4-FFF2-40B4-BE49-F238E27FC236}">
              <a16:creationId xmlns:a16="http://schemas.microsoft.com/office/drawing/2014/main" id="{9E071C1E-CA39-31D2-7767-1D17F9009877}"/>
            </a:ext>
          </a:extLst>
        </xdr:cNvPr>
        <xdr:cNvSpPr txBox="1"/>
      </xdr:nvSpPr>
      <xdr:spPr bwMode="auto">
        <a:xfrm>
          <a:off x="1497208" y="21460079"/>
          <a:ext cx="7200000" cy="2735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741080</xdr:colOff>
      <xdr:row>111</xdr:row>
      <xdr:rowOff>110545</xdr:rowOff>
    </xdr:from>
    <xdr:to>
      <xdr:col>8</xdr:col>
      <xdr:colOff>102992</xdr:colOff>
      <xdr:row>113</xdr:row>
      <xdr:rowOff>3867</xdr:rowOff>
    </xdr:to>
    <xdr:sp macro="" textlink="$AF$13">
      <xdr:nvSpPr>
        <xdr:cNvPr id="746" name="txt_mppt">
          <a:extLst>
            <a:ext uri="{FF2B5EF4-FFF2-40B4-BE49-F238E27FC236}">
              <a16:creationId xmlns:a16="http://schemas.microsoft.com/office/drawing/2014/main" id="{0FBBFD92-D447-5CD1-1AB1-89467104F903}"/>
            </a:ext>
          </a:extLst>
        </xdr:cNvPr>
        <xdr:cNvSpPr txBox="1"/>
      </xdr:nvSpPr>
      <xdr:spPr bwMode="auto">
        <a:xfrm>
          <a:off x="3789080" y="21758272"/>
          <a:ext cx="2513821" cy="2743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451217</xdr:colOff>
      <xdr:row>91</xdr:row>
      <xdr:rowOff>221855</xdr:rowOff>
    </xdr:from>
    <xdr:to>
      <xdr:col>8</xdr:col>
      <xdr:colOff>660993</xdr:colOff>
      <xdr:row>92</xdr:row>
      <xdr:rowOff>141896</xdr:rowOff>
    </xdr:to>
    <xdr:cxnSp macro="">
      <xdr:nvCxnSpPr>
        <xdr:cNvPr id="747" name="dps_poste5">
          <a:extLst>
            <a:ext uri="{FF2B5EF4-FFF2-40B4-BE49-F238E27FC236}">
              <a16:creationId xmlns:a16="http://schemas.microsoft.com/office/drawing/2014/main" id="{2033F990-6F45-5602-3506-13525D8A1685}"/>
            </a:ext>
          </a:extLst>
        </xdr:cNvPr>
        <xdr:cNvCxnSpPr>
          <a:cxnSpLocks/>
        </xdr:cNvCxnSpPr>
      </xdr:nvCxnSpPr>
      <xdr:spPr bwMode="auto">
        <a:xfrm>
          <a:off x="6651126" y="17869082"/>
          <a:ext cx="209776" cy="16249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664238</xdr:colOff>
      <xdr:row>92</xdr:row>
      <xdr:rowOff>134851</xdr:rowOff>
    </xdr:from>
    <xdr:to>
      <xdr:col>8</xdr:col>
      <xdr:colOff>665511</xdr:colOff>
      <xdr:row>92</xdr:row>
      <xdr:rowOff>241144</xdr:rowOff>
    </xdr:to>
    <xdr:cxnSp macro="">
      <xdr:nvCxnSpPr>
        <xdr:cNvPr id="748" name="dps_poste6">
          <a:extLst>
            <a:ext uri="{FF2B5EF4-FFF2-40B4-BE49-F238E27FC236}">
              <a16:creationId xmlns:a16="http://schemas.microsoft.com/office/drawing/2014/main" id="{858C7EED-9E6A-4B12-287E-D3D930DA82CC}"/>
            </a:ext>
          </a:extLst>
        </xdr:cNvPr>
        <xdr:cNvCxnSpPr>
          <a:cxnSpLocks/>
        </xdr:cNvCxnSpPr>
      </xdr:nvCxnSpPr>
      <xdr:spPr bwMode="auto">
        <a:xfrm>
          <a:off x="6864147" y="18024533"/>
          <a:ext cx="1273" cy="106293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454183</xdr:colOff>
      <xdr:row>91</xdr:row>
      <xdr:rowOff>86661</xdr:rowOff>
    </xdr:from>
    <xdr:to>
      <xdr:col>8</xdr:col>
      <xdr:colOff>454183</xdr:colOff>
      <xdr:row>91</xdr:row>
      <xdr:rowOff>231814</xdr:rowOff>
    </xdr:to>
    <xdr:cxnSp macro="">
      <xdr:nvCxnSpPr>
        <xdr:cNvPr id="749" name="dps_poste4">
          <a:extLst>
            <a:ext uri="{FF2B5EF4-FFF2-40B4-BE49-F238E27FC236}">
              <a16:creationId xmlns:a16="http://schemas.microsoft.com/office/drawing/2014/main" id="{F595BE47-3533-BEB4-D86C-2D763BDD379E}"/>
            </a:ext>
          </a:extLst>
        </xdr:cNvPr>
        <xdr:cNvCxnSpPr>
          <a:cxnSpLocks/>
        </xdr:cNvCxnSpPr>
      </xdr:nvCxnSpPr>
      <xdr:spPr bwMode="auto">
        <a:xfrm>
          <a:off x="6654092" y="17733888"/>
          <a:ext cx="0" cy="145153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563548</xdr:colOff>
      <xdr:row>92</xdr:row>
      <xdr:rowOff>239505</xdr:rowOff>
    </xdr:from>
    <xdr:to>
      <xdr:col>8</xdr:col>
      <xdr:colOff>563550</xdr:colOff>
      <xdr:row>94</xdr:row>
      <xdr:rowOff>63099</xdr:rowOff>
    </xdr:to>
    <xdr:cxnSp macro="">
      <xdr:nvCxnSpPr>
        <xdr:cNvPr id="750" name="dps_poste7">
          <a:extLst>
            <a:ext uri="{FF2B5EF4-FFF2-40B4-BE49-F238E27FC236}">
              <a16:creationId xmlns:a16="http://schemas.microsoft.com/office/drawing/2014/main" id="{E9968C10-3FAA-4B9E-BB63-7C4C1302509F}"/>
            </a:ext>
          </a:extLst>
        </xdr:cNvPr>
        <xdr:cNvCxnSpPr>
          <a:cxnSpLocks/>
        </xdr:cNvCxnSpPr>
      </xdr:nvCxnSpPr>
      <xdr:spPr bwMode="auto">
        <a:xfrm flipH="1">
          <a:off x="6763457" y="18129187"/>
          <a:ext cx="2" cy="22191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385108</xdr:colOff>
      <xdr:row>94</xdr:row>
      <xdr:rowOff>67364</xdr:rowOff>
    </xdr:from>
    <xdr:to>
      <xdr:col>8</xdr:col>
      <xdr:colOff>747374</xdr:colOff>
      <xdr:row>94</xdr:row>
      <xdr:rowOff>67364</xdr:rowOff>
    </xdr:to>
    <xdr:cxnSp macro="">
      <xdr:nvCxnSpPr>
        <xdr:cNvPr id="751" name="dps_poste8">
          <a:extLst>
            <a:ext uri="{FF2B5EF4-FFF2-40B4-BE49-F238E27FC236}">
              <a16:creationId xmlns:a16="http://schemas.microsoft.com/office/drawing/2014/main" id="{7CFFB4A1-46FB-8933-DE54-A3425A38EF0D}"/>
            </a:ext>
          </a:extLst>
        </xdr:cNvPr>
        <xdr:cNvCxnSpPr>
          <a:cxnSpLocks/>
        </xdr:cNvCxnSpPr>
      </xdr:nvCxnSpPr>
      <xdr:spPr bwMode="auto">
        <a:xfrm flipH="1">
          <a:off x="6585017" y="18355364"/>
          <a:ext cx="36226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465668</xdr:colOff>
      <xdr:row>94</xdr:row>
      <xdr:rowOff>118915</xdr:rowOff>
    </xdr:from>
    <xdr:to>
      <xdr:col>8</xdr:col>
      <xdr:colOff>655996</xdr:colOff>
      <xdr:row>94</xdr:row>
      <xdr:rowOff>118915</xdr:rowOff>
    </xdr:to>
    <xdr:cxnSp macro="">
      <xdr:nvCxnSpPr>
        <xdr:cNvPr id="752" name="dps_poste9">
          <a:extLst>
            <a:ext uri="{FF2B5EF4-FFF2-40B4-BE49-F238E27FC236}">
              <a16:creationId xmlns:a16="http://schemas.microsoft.com/office/drawing/2014/main" id="{5716DC56-5163-50FF-F3D1-0152203C38DB}"/>
            </a:ext>
          </a:extLst>
        </xdr:cNvPr>
        <xdr:cNvCxnSpPr>
          <a:cxnSpLocks/>
        </xdr:cNvCxnSpPr>
      </xdr:nvCxnSpPr>
      <xdr:spPr bwMode="auto">
        <a:xfrm flipH="1">
          <a:off x="6665577" y="18406915"/>
          <a:ext cx="19032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513847</xdr:colOff>
      <xdr:row>94</xdr:row>
      <xdr:rowOff>161203</xdr:rowOff>
    </xdr:from>
    <xdr:to>
      <xdr:col>8</xdr:col>
      <xdr:colOff>595952</xdr:colOff>
      <xdr:row>94</xdr:row>
      <xdr:rowOff>161203</xdr:rowOff>
    </xdr:to>
    <xdr:cxnSp macro="">
      <xdr:nvCxnSpPr>
        <xdr:cNvPr id="753" name="dps_poste10">
          <a:extLst>
            <a:ext uri="{FF2B5EF4-FFF2-40B4-BE49-F238E27FC236}">
              <a16:creationId xmlns:a16="http://schemas.microsoft.com/office/drawing/2014/main" id="{549D3513-7D47-F7C3-D826-3A6857E2B9BE}"/>
            </a:ext>
          </a:extLst>
        </xdr:cNvPr>
        <xdr:cNvCxnSpPr>
          <a:cxnSpLocks/>
        </xdr:cNvCxnSpPr>
      </xdr:nvCxnSpPr>
      <xdr:spPr bwMode="auto">
        <a:xfrm flipH="1">
          <a:off x="6713756" y="18449203"/>
          <a:ext cx="8210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497571</xdr:colOff>
      <xdr:row>91</xdr:row>
      <xdr:rowOff>80502</xdr:rowOff>
    </xdr:from>
    <xdr:to>
      <xdr:col>8</xdr:col>
      <xdr:colOff>626697</xdr:colOff>
      <xdr:row>93</xdr:row>
      <xdr:rowOff>1151</xdr:rowOff>
    </xdr:to>
    <xdr:sp macro="" textlink="">
      <xdr:nvSpPr>
        <xdr:cNvPr id="754" name="dps_poste12">
          <a:extLst>
            <a:ext uri="{FF2B5EF4-FFF2-40B4-BE49-F238E27FC236}">
              <a16:creationId xmlns:a16="http://schemas.microsoft.com/office/drawing/2014/main" id="{9201732F-8CBE-9180-7338-3235C551671F}"/>
            </a:ext>
          </a:extLst>
        </xdr:cNvPr>
        <xdr:cNvSpPr/>
      </xdr:nvSpPr>
      <xdr:spPr bwMode="auto">
        <a:xfrm>
          <a:off x="6697480" y="17727729"/>
          <a:ext cx="129126" cy="405558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438339</xdr:colOff>
      <xdr:row>89</xdr:row>
      <xdr:rowOff>44827</xdr:rowOff>
    </xdr:from>
    <xdr:to>
      <xdr:col>6</xdr:col>
      <xdr:colOff>560739</xdr:colOff>
      <xdr:row>89</xdr:row>
      <xdr:rowOff>167227</xdr:rowOff>
    </xdr:to>
    <xdr:sp macro="" textlink="">
      <xdr:nvSpPr>
        <xdr:cNvPr id="755" name="dps_poste1">
          <a:extLst>
            <a:ext uri="{FF2B5EF4-FFF2-40B4-BE49-F238E27FC236}">
              <a16:creationId xmlns:a16="http://schemas.microsoft.com/office/drawing/2014/main" id="{1E1E16C0-DFB4-D36E-70F8-42B8182AE942}"/>
            </a:ext>
          </a:extLst>
        </xdr:cNvPr>
        <xdr:cNvSpPr/>
      </xdr:nvSpPr>
      <xdr:spPr bwMode="auto">
        <a:xfrm rot="10800000" flipV="1">
          <a:off x="5010339" y="1730513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540090</xdr:colOff>
      <xdr:row>89</xdr:row>
      <xdr:rowOff>99693</xdr:rowOff>
    </xdr:from>
    <xdr:to>
      <xdr:col>8</xdr:col>
      <xdr:colOff>555006</xdr:colOff>
      <xdr:row>89</xdr:row>
      <xdr:rowOff>99693</xdr:rowOff>
    </xdr:to>
    <xdr:cxnSp macro="">
      <xdr:nvCxnSpPr>
        <xdr:cNvPr id="756" name="dps_poste2">
          <a:extLst>
            <a:ext uri="{FF2B5EF4-FFF2-40B4-BE49-F238E27FC236}">
              <a16:creationId xmlns:a16="http://schemas.microsoft.com/office/drawing/2014/main" id="{5ACF42DA-5667-57BB-CA6C-947E25F7F18B}"/>
            </a:ext>
          </a:extLst>
        </xdr:cNvPr>
        <xdr:cNvCxnSpPr>
          <a:cxnSpLocks/>
        </xdr:cNvCxnSpPr>
      </xdr:nvCxnSpPr>
      <xdr:spPr bwMode="auto">
        <a:xfrm flipH="1">
          <a:off x="5112090" y="17365920"/>
          <a:ext cx="16428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559456</xdr:colOff>
      <xdr:row>89</xdr:row>
      <xdr:rowOff>86705</xdr:rowOff>
    </xdr:from>
    <xdr:to>
      <xdr:col>8</xdr:col>
      <xdr:colOff>559456</xdr:colOff>
      <xdr:row>91</xdr:row>
      <xdr:rowOff>68588</xdr:rowOff>
    </xdr:to>
    <xdr:cxnSp macro="">
      <xdr:nvCxnSpPr>
        <xdr:cNvPr id="757" name="dps_poste3">
          <a:extLst>
            <a:ext uri="{FF2B5EF4-FFF2-40B4-BE49-F238E27FC236}">
              <a16:creationId xmlns:a16="http://schemas.microsoft.com/office/drawing/2014/main" id="{EDB58BF8-9991-28CF-39C2-22D2829869A2}"/>
            </a:ext>
          </a:extLst>
        </xdr:cNvPr>
        <xdr:cNvCxnSpPr>
          <a:cxnSpLocks/>
        </xdr:cNvCxnSpPr>
      </xdr:nvCxnSpPr>
      <xdr:spPr bwMode="auto">
        <a:xfrm flipH="1">
          <a:off x="6759365" y="17352932"/>
          <a:ext cx="0" cy="36288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692461</xdr:colOff>
      <xdr:row>88</xdr:row>
      <xdr:rowOff>134522</xdr:rowOff>
    </xdr:from>
    <xdr:to>
      <xdr:col>9</xdr:col>
      <xdr:colOff>763136</xdr:colOff>
      <xdr:row>95</xdr:row>
      <xdr:rowOff>55596</xdr:rowOff>
    </xdr:to>
    <xdr:sp macro="" textlink="$AF$60">
      <xdr:nvSpPr>
        <xdr:cNvPr id="758" name="dps_poste11">
          <a:extLst>
            <a:ext uri="{FF2B5EF4-FFF2-40B4-BE49-F238E27FC236}">
              <a16:creationId xmlns:a16="http://schemas.microsoft.com/office/drawing/2014/main" id="{701FDF51-9A17-9741-C935-4A900514662C}"/>
            </a:ext>
          </a:extLst>
        </xdr:cNvPr>
        <xdr:cNvSpPr txBox="1"/>
      </xdr:nvSpPr>
      <xdr:spPr bwMode="auto">
        <a:xfrm>
          <a:off x="6892370" y="17192931"/>
          <a:ext cx="832675" cy="13411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5E605F57-4329-4CAA-96B8-C878BC34AF7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527833</xdr:colOff>
      <xdr:row>105</xdr:row>
      <xdr:rowOff>124286</xdr:rowOff>
    </xdr:from>
    <xdr:to>
      <xdr:col>8</xdr:col>
      <xdr:colOff>519466</xdr:colOff>
      <xdr:row>105</xdr:row>
      <xdr:rowOff>124286</xdr:rowOff>
    </xdr:to>
    <xdr:cxnSp macro="">
      <xdr:nvCxnSpPr>
        <xdr:cNvPr id="759" name="Conector reto 758">
          <a:extLst>
            <a:ext uri="{FF2B5EF4-FFF2-40B4-BE49-F238E27FC236}">
              <a16:creationId xmlns:a16="http://schemas.microsoft.com/office/drawing/2014/main" id="{B6A779C0-7F8C-45C2-755A-B3EDB0BBCAD0}"/>
            </a:ext>
          </a:extLst>
        </xdr:cNvPr>
        <xdr:cNvCxnSpPr>
          <a:cxnSpLocks/>
        </xdr:cNvCxnSpPr>
      </xdr:nvCxnSpPr>
      <xdr:spPr bwMode="auto">
        <a:xfrm>
          <a:off x="5099833" y="20629013"/>
          <a:ext cx="161954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522567</xdr:colOff>
      <xdr:row>103</xdr:row>
      <xdr:rowOff>145392</xdr:rowOff>
    </xdr:from>
    <xdr:to>
      <xdr:col>8</xdr:col>
      <xdr:colOff>514200</xdr:colOff>
      <xdr:row>103</xdr:row>
      <xdr:rowOff>145392</xdr:rowOff>
    </xdr:to>
    <xdr:cxnSp macro="">
      <xdr:nvCxnSpPr>
        <xdr:cNvPr id="761" name="Conector reto 760">
          <a:extLst>
            <a:ext uri="{FF2B5EF4-FFF2-40B4-BE49-F238E27FC236}">
              <a16:creationId xmlns:a16="http://schemas.microsoft.com/office/drawing/2014/main" id="{A2D999A0-5855-78C8-D7F3-520E323FFB68}"/>
            </a:ext>
          </a:extLst>
        </xdr:cNvPr>
        <xdr:cNvCxnSpPr>
          <a:cxnSpLocks/>
        </xdr:cNvCxnSpPr>
      </xdr:nvCxnSpPr>
      <xdr:spPr bwMode="auto">
        <a:xfrm>
          <a:off x="5094567" y="20234483"/>
          <a:ext cx="161954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461782</xdr:colOff>
      <xdr:row>105</xdr:row>
      <xdr:rowOff>64227</xdr:rowOff>
    </xdr:from>
    <xdr:to>
      <xdr:col>6</xdr:col>
      <xdr:colOff>584182</xdr:colOff>
      <xdr:row>105</xdr:row>
      <xdr:rowOff>186627</xdr:rowOff>
    </xdr:to>
    <xdr:sp macro="" textlink="">
      <xdr:nvSpPr>
        <xdr:cNvPr id="763" name="Elipse 762">
          <a:extLst>
            <a:ext uri="{FF2B5EF4-FFF2-40B4-BE49-F238E27FC236}">
              <a16:creationId xmlns:a16="http://schemas.microsoft.com/office/drawing/2014/main" id="{D9E4F726-5D07-0B45-70C9-279780FBAA4A}"/>
            </a:ext>
          </a:extLst>
        </xdr:cNvPr>
        <xdr:cNvSpPr/>
      </xdr:nvSpPr>
      <xdr:spPr bwMode="auto">
        <a:xfrm>
          <a:off x="5033782" y="20565968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461280</xdr:colOff>
      <xdr:row>103</xdr:row>
      <xdr:rowOff>86070</xdr:rowOff>
    </xdr:from>
    <xdr:to>
      <xdr:col>6</xdr:col>
      <xdr:colOff>583680</xdr:colOff>
      <xdr:row>104</xdr:row>
      <xdr:rowOff>17970</xdr:rowOff>
    </xdr:to>
    <xdr:sp macro="" textlink="">
      <xdr:nvSpPr>
        <xdr:cNvPr id="764" name="Elipse 763">
          <a:extLst>
            <a:ext uri="{FF2B5EF4-FFF2-40B4-BE49-F238E27FC236}">
              <a16:creationId xmlns:a16="http://schemas.microsoft.com/office/drawing/2014/main" id="{1BF16A8F-44E8-7A8D-A17C-4B176E47A311}"/>
            </a:ext>
          </a:extLst>
        </xdr:cNvPr>
        <xdr:cNvSpPr/>
      </xdr:nvSpPr>
      <xdr:spPr bwMode="auto">
        <a:xfrm>
          <a:off x="5033280" y="2017361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563994</xdr:colOff>
      <xdr:row>95</xdr:row>
      <xdr:rowOff>100127</xdr:rowOff>
    </xdr:from>
    <xdr:to>
      <xdr:col>5</xdr:col>
      <xdr:colOff>629332</xdr:colOff>
      <xdr:row>98</xdr:row>
      <xdr:rowOff>66611</xdr:rowOff>
    </xdr:to>
    <xdr:sp macro="" textlink="$AF$55">
      <xdr:nvSpPr>
        <xdr:cNvPr id="765" name="txt_type_cx">
          <a:extLst>
            <a:ext uri="{FF2B5EF4-FFF2-40B4-BE49-F238E27FC236}">
              <a16:creationId xmlns:a16="http://schemas.microsoft.com/office/drawing/2014/main" id="{D189C62C-B00C-274C-97AE-FBA82C59BA2C}"/>
            </a:ext>
          </a:extLst>
        </xdr:cNvPr>
        <xdr:cNvSpPr txBox="1"/>
      </xdr:nvSpPr>
      <xdr:spPr bwMode="auto">
        <a:xfrm>
          <a:off x="2849994" y="18578627"/>
          <a:ext cx="1589338" cy="61962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CDC713F-EC69-4441-B371-64E874286085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9</xdr:col>
      <xdr:colOff>784349</xdr:colOff>
      <xdr:row>102</xdr:row>
      <xdr:rowOff>157610</xdr:rowOff>
    </xdr:from>
    <xdr:to>
      <xdr:col>9</xdr:col>
      <xdr:colOff>784349</xdr:colOff>
      <xdr:row>103</xdr:row>
      <xdr:rowOff>68710</xdr:rowOff>
    </xdr:to>
    <xdr:cxnSp macro="">
      <xdr:nvCxnSpPr>
        <xdr:cNvPr id="769" name="l725">
          <a:extLst>
            <a:ext uri="{FF2B5EF4-FFF2-40B4-BE49-F238E27FC236}">
              <a16:creationId xmlns:a16="http://schemas.microsoft.com/office/drawing/2014/main" id="{5F8BEC25-2367-4901-AC15-E5317339F2F2}"/>
            </a:ext>
          </a:extLst>
        </xdr:cNvPr>
        <xdr:cNvCxnSpPr>
          <a:cxnSpLocks/>
        </xdr:cNvCxnSpPr>
      </xdr:nvCxnSpPr>
      <xdr:spPr bwMode="auto">
        <a:xfrm>
          <a:off x="7739626" y="20058780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784349</xdr:colOff>
      <xdr:row>103</xdr:row>
      <xdr:rowOff>157610</xdr:rowOff>
    </xdr:from>
    <xdr:to>
      <xdr:col>9</xdr:col>
      <xdr:colOff>784349</xdr:colOff>
      <xdr:row>104</xdr:row>
      <xdr:rowOff>66184</xdr:rowOff>
    </xdr:to>
    <xdr:cxnSp macro="">
      <xdr:nvCxnSpPr>
        <xdr:cNvPr id="770" name="l726">
          <a:extLst>
            <a:ext uri="{FF2B5EF4-FFF2-40B4-BE49-F238E27FC236}">
              <a16:creationId xmlns:a16="http://schemas.microsoft.com/office/drawing/2014/main" id="{6A0CC4A5-3F2F-4E72-9635-F4638F0FFDA9}"/>
            </a:ext>
          </a:extLst>
        </xdr:cNvPr>
        <xdr:cNvCxnSpPr>
          <a:cxnSpLocks/>
        </xdr:cNvCxnSpPr>
      </xdr:nvCxnSpPr>
      <xdr:spPr bwMode="auto">
        <a:xfrm>
          <a:off x="7739626" y="20249280"/>
          <a:ext cx="0" cy="990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784349</xdr:colOff>
      <xdr:row>104</xdr:row>
      <xdr:rowOff>157282</xdr:rowOff>
    </xdr:from>
    <xdr:to>
      <xdr:col>9</xdr:col>
      <xdr:colOff>784349</xdr:colOff>
      <xdr:row>105</xdr:row>
      <xdr:rowOff>42107</xdr:rowOff>
    </xdr:to>
    <xdr:cxnSp macro="">
      <xdr:nvCxnSpPr>
        <xdr:cNvPr id="771" name="l727">
          <a:extLst>
            <a:ext uri="{FF2B5EF4-FFF2-40B4-BE49-F238E27FC236}">
              <a16:creationId xmlns:a16="http://schemas.microsoft.com/office/drawing/2014/main" id="{46AFF7EF-F6A9-417B-A05D-3D8102A4A077}"/>
            </a:ext>
          </a:extLst>
        </xdr:cNvPr>
        <xdr:cNvCxnSpPr>
          <a:cxnSpLocks/>
        </xdr:cNvCxnSpPr>
      </xdr:nvCxnSpPr>
      <xdr:spPr bwMode="auto">
        <a:xfrm>
          <a:off x="7739626" y="20439452"/>
          <a:ext cx="0" cy="10369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784349</xdr:colOff>
      <xdr:row>105</xdr:row>
      <xdr:rowOff>131007</xdr:rowOff>
    </xdr:from>
    <xdr:to>
      <xdr:col>9</xdr:col>
      <xdr:colOff>784349</xdr:colOff>
      <xdr:row>106</xdr:row>
      <xdr:rowOff>42107</xdr:rowOff>
    </xdr:to>
    <xdr:cxnSp macro="">
      <xdr:nvCxnSpPr>
        <xdr:cNvPr id="772" name="l728">
          <a:extLst>
            <a:ext uri="{FF2B5EF4-FFF2-40B4-BE49-F238E27FC236}">
              <a16:creationId xmlns:a16="http://schemas.microsoft.com/office/drawing/2014/main" id="{8CD9B0DF-72E2-4698-B0B0-D7E6704ABE47}"/>
            </a:ext>
          </a:extLst>
        </xdr:cNvPr>
        <xdr:cNvCxnSpPr>
          <a:cxnSpLocks/>
        </xdr:cNvCxnSpPr>
      </xdr:nvCxnSpPr>
      <xdr:spPr bwMode="auto">
        <a:xfrm>
          <a:off x="7739626" y="20632050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784349</xdr:colOff>
      <xdr:row>106</xdr:row>
      <xdr:rowOff>80877</xdr:rowOff>
    </xdr:from>
    <xdr:to>
      <xdr:col>9</xdr:col>
      <xdr:colOff>784349</xdr:colOff>
      <xdr:row>106</xdr:row>
      <xdr:rowOff>182477</xdr:rowOff>
    </xdr:to>
    <xdr:cxnSp macro="">
      <xdr:nvCxnSpPr>
        <xdr:cNvPr id="773" name="l729">
          <a:extLst>
            <a:ext uri="{FF2B5EF4-FFF2-40B4-BE49-F238E27FC236}">
              <a16:creationId xmlns:a16="http://schemas.microsoft.com/office/drawing/2014/main" id="{9AE4A6EB-4680-45CB-BB0A-CD2A2EB96269}"/>
            </a:ext>
          </a:extLst>
        </xdr:cNvPr>
        <xdr:cNvCxnSpPr>
          <a:cxnSpLocks/>
        </xdr:cNvCxnSpPr>
      </xdr:nvCxnSpPr>
      <xdr:spPr bwMode="auto">
        <a:xfrm>
          <a:off x="7737599" y="20765166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8426</xdr:colOff>
      <xdr:row>102</xdr:row>
      <xdr:rowOff>187762</xdr:rowOff>
    </xdr:from>
    <xdr:to>
      <xdr:col>3</xdr:col>
      <xdr:colOff>8426</xdr:colOff>
      <xdr:row>103</xdr:row>
      <xdr:rowOff>98862</xdr:rowOff>
    </xdr:to>
    <xdr:cxnSp macro="">
      <xdr:nvCxnSpPr>
        <xdr:cNvPr id="774" name="l725">
          <a:extLst>
            <a:ext uri="{FF2B5EF4-FFF2-40B4-BE49-F238E27FC236}">
              <a16:creationId xmlns:a16="http://schemas.microsoft.com/office/drawing/2014/main" id="{82F24DF8-053D-4B46-816B-6E26EC446817}"/>
            </a:ext>
          </a:extLst>
        </xdr:cNvPr>
        <xdr:cNvCxnSpPr>
          <a:cxnSpLocks/>
        </xdr:cNvCxnSpPr>
      </xdr:nvCxnSpPr>
      <xdr:spPr bwMode="auto">
        <a:xfrm>
          <a:off x="2294426" y="2007997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8426</xdr:colOff>
      <xdr:row>103</xdr:row>
      <xdr:rowOff>187762</xdr:rowOff>
    </xdr:from>
    <xdr:to>
      <xdr:col>3</xdr:col>
      <xdr:colOff>8426</xdr:colOff>
      <xdr:row>104</xdr:row>
      <xdr:rowOff>98862</xdr:rowOff>
    </xdr:to>
    <xdr:cxnSp macro="">
      <xdr:nvCxnSpPr>
        <xdr:cNvPr id="775" name="l726">
          <a:extLst>
            <a:ext uri="{FF2B5EF4-FFF2-40B4-BE49-F238E27FC236}">
              <a16:creationId xmlns:a16="http://schemas.microsoft.com/office/drawing/2014/main" id="{839D09CB-C390-4BB9-97A6-C021E141C4B3}"/>
            </a:ext>
          </a:extLst>
        </xdr:cNvPr>
        <xdr:cNvCxnSpPr>
          <a:cxnSpLocks/>
        </xdr:cNvCxnSpPr>
      </xdr:nvCxnSpPr>
      <xdr:spPr bwMode="auto">
        <a:xfrm>
          <a:off x="2294426" y="2027047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8426</xdr:colOff>
      <xdr:row>104</xdr:row>
      <xdr:rowOff>188628</xdr:rowOff>
    </xdr:from>
    <xdr:to>
      <xdr:col>3</xdr:col>
      <xdr:colOff>8426</xdr:colOff>
      <xdr:row>105</xdr:row>
      <xdr:rowOff>65092</xdr:rowOff>
    </xdr:to>
    <xdr:cxnSp macro="">
      <xdr:nvCxnSpPr>
        <xdr:cNvPr id="776" name="l727">
          <a:extLst>
            <a:ext uri="{FF2B5EF4-FFF2-40B4-BE49-F238E27FC236}">
              <a16:creationId xmlns:a16="http://schemas.microsoft.com/office/drawing/2014/main" id="{662435C2-09A8-4E31-8856-7573231A6DFA}"/>
            </a:ext>
          </a:extLst>
        </xdr:cNvPr>
        <xdr:cNvCxnSpPr>
          <a:cxnSpLocks/>
        </xdr:cNvCxnSpPr>
      </xdr:nvCxnSpPr>
      <xdr:spPr bwMode="auto">
        <a:xfrm>
          <a:off x="2294426" y="20461839"/>
          <a:ext cx="0" cy="9704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8426</xdr:colOff>
      <xdr:row>105</xdr:row>
      <xdr:rowOff>153992</xdr:rowOff>
    </xdr:from>
    <xdr:to>
      <xdr:col>3</xdr:col>
      <xdr:colOff>8426</xdr:colOff>
      <xdr:row>106</xdr:row>
      <xdr:rowOff>65092</xdr:rowOff>
    </xdr:to>
    <xdr:cxnSp macro="">
      <xdr:nvCxnSpPr>
        <xdr:cNvPr id="777" name="l728">
          <a:extLst>
            <a:ext uri="{FF2B5EF4-FFF2-40B4-BE49-F238E27FC236}">
              <a16:creationId xmlns:a16="http://schemas.microsoft.com/office/drawing/2014/main" id="{21BB2BAA-A889-45B9-B1D2-C8AB6FD3BF86}"/>
            </a:ext>
          </a:extLst>
        </xdr:cNvPr>
        <xdr:cNvCxnSpPr>
          <a:cxnSpLocks/>
        </xdr:cNvCxnSpPr>
      </xdr:nvCxnSpPr>
      <xdr:spPr bwMode="auto">
        <a:xfrm>
          <a:off x="2294426" y="20647781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321780</xdr:colOff>
      <xdr:row>98</xdr:row>
      <xdr:rowOff>186184</xdr:rowOff>
    </xdr:from>
    <xdr:to>
      <xdr:col>6</xdr:col>
      <xdr:colOff>694122</xdr:colOff>
      <xdr:row>100</xdr:row>
      <xdr:rowOff>142889</xdr:rowOff>
    </xdr:to>
    <xdr:sp macro="" textlink="">
      <xdr:nvSpPr>
        <xdr:cNvPr id="779" name="Elipse 778">
          <a:extLst>
            <a:ext uri="{FF2B5EF4-FFF2-40B4-BE49-F238E27FC236}">
              <a16:creationId xmlns:a16="http://schemas.microsoft.com/office/drawing/2014/main" id="{56015FF2-B35E-4E0C-9BB8-3040315DD91D}"/>
            </a:ext>
          </a:extLst>
        </xdr:cNvPr>
        <xdr:cNvSpPr/>
      </xdr:nvSpPr>
      <xdr:spPr bwMode="auto">
        <a:xfrm>
          <a:off x="4893780" y="19321909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233280</xdr:colOff>
      <xdr:row>98</xdr:row>
      <xdr:rowOff>142311</xdr:rowOff>
    </xdr:from>
    <xdr:to>
      <xdr:col>7</xdr:col>
      <xdr:colOff>35290</xdr:colOff>
      <xdr:row>100</xdr:row>
      <xdr:rowOff>162819</xdr:rowOff>
    </xdr:to>
    <xdr:sp macro="" textlink="">
      <xdr:nvSpPr>
        <xdr:cNvPr id="733" name="CaixaDeTexto 732">
          <a:extLst>
            <a:ext uri="{FF2B5EF4-FFF2-40B4-BE49-F238E27FC236}">
              <a16:creationId xmlns:a16="http://schemas.microsoft.com/office/drawing/2014/main" id="{6DB3F97E-27FE-41E1-CFBC-CF064BA7A02C}"/>
            </a:ext>
          </a:extLst>
        </xdr:cNvPr>
        <xdr:cNvSpPr txBox="1"/>
      </xdr:nvSpPr>
      <xdr:spPr bwMode="auto">
        <a:xfrm>
          <a:off x="4805280" y="19278036"/>
          <a:ext cx="564010" cy="40150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9</xdr:col>
      <xdr:colOff>461219</xdr:colOff>
      <xdr:row>87</xdr:row>
      <xdr:rowOff>15948</xdr:rowOff>
    </xdr:from>
    <xdr:to>
      <xdr:col>9</xdr:col>
      <xdr:colOff>562818</xdr:colOff>
      <xdr:row>87</xdr:row>
      <xdr:rowOff>15948</xdr:rowOff>
    </xdr:to>
    <xdr:cxnSp macro="">
      <xdr:nvCxnSpPr>
        <xdr:cNvPr id="780" name="l654">
          <a:extLst>
            <a:ext uri="{FF2B5EF4-FFF2-40B4-BE49-F238E27FC236}">
              <a16:creationId xmlns:a16="http://schemas.microsoft.com/office/drawing/2014/main" id="{57C41D18-A82D-4586-BEE9-23F245A57B29}"/>
            </a:ext>
          </a:extLst>
        </xdr:cNvPr>
        <xdr:cNvCxnSpPr>
          <a:cxnSpLocks/>
        </xdr:cNvCxnSpPr>
      </xdr:nvCxnSpPr>
      <xdr:spPr bwMode="auto">
        <a:xfrm>
          <a:off x="7414469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651719</xdr:colOff>
      <xdr:row>87</xdr:row>
      <xdr:rowOff>15948</xdr:rowOff>
    </xdr:from>
    <xdr:to>
      <xdr:col>9</xdr:col>
      <xdr:colOff>753319</xdr:colOff>
      <xdr:row>87</xdr:row>
      <xdr:rowOff>15948</xdr:rowOff>
    </xdr:to>
    <xdr:cxnSp macro="">
      <xdr:nvCxnSpPr>
        <xdr:cNvPr id="781" name="l655">
          <a:extLst>
            <a:ext uri="{FF2B5EF4-FFF2-40B4-BE49-F238E27FC236}">
              <a16:creationId xmlns:a16="http://schemas.microsoft.com/office/drawing/2014/main" id="{D8289FC3-4B06-421C-AFF7-3E2EC9444857}"/>
            </a:ext>
          </a:extLst>
        </xdr:cNvPr>
        <xdr:cNvCxnSpPr>
          <a:cxnSpLocks/>
        </xdr:cNvCxnSpPr>
      </xdr:nvCxnSpPr>
      <xdr:spPr bwMode="auto">
        <a:xfrm>
          <a:off x="7604969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471243</xdr:colOff>
      <xdr:row>106</xdr:row>
      <xdr:rowOff>165432</xdr:rowOff>
    </xdr:from>
    <xdr:to>
      <xdr:col>9</xdr:col>
      <xdr:colOff>572842</xdr:colOff>
      <xdr:row>106</xdr:row>
      <xdr:rowOff>165432</xdr:rowOff>
    </xdr:to>
    <xdr:cxnSp macro="">
      <xdr:nvCxnSpPr>
        <xdr:cNvPr id="783" name="l654">
          <a:extLst>
            <a:ext uri="{FF2B5EF4-FFF2-40B4-BE49-F238E27FC236}">
              <a16:creationId xmlns:a16="http://schemas.microsoft.com/office/drawing/2014/main" id="{2AEAFA38-2E62-4671-B13A-235377E86CB8}"/>
            </a:ext>
          </a:extLst>
        </xdr:cNvPr>
        <xdr:cNvCxnSpPr>
          <a:cxnSpLocks/>
        </xdr:cNvCxnSpPr>
      </xdr:nvCxnSpPr>
      <xdr:spPr bwMode="auto">
        <a:xfrm>
          <a:off x="7424493" y="20849721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661743</xdr:colOff>
      <xdr:row>106</xdr:row>
      <xdr:rowOff>165432</xdr:rowOff>
    </xdr:from>
    <xdr:to>
      <xdr:col>9</xdr:col>
      <xdr:colOff>763343</xdr:colOff>
      <xdr:row>106</xdr:row>
      <xdr:rowOff>165432</xdr:rowOff>
    </xdr:to>
    <xdr:cxnSp macro="">
      <xdr:nvCxnSpPr>
        <xdr:cNvPr id="784" name="l655">
          <a:extLst>
            <a:ext uri="{FF2B5EF4-FFF2-40B4-BE49-F238E27FC236}">
              <a16:creationId xmlns:a16="http://schemas.microsoft.com/office/drawing/2014/main" id="{16365119-2C48-4995-93BF-C4B4BB8605ED}"/>
            </a:ext>
          </a:extLst>
        </xdr:cNvPr>
        <xdr:cNvCxnSpPr>
          <a:cxnSpLocks/>
        </xdr:cNvCxnSpPr>
      </xdr:nvCxnSpPr>
      <xdr:spPr bwMode="auto">
        <a:xfrm>
          <a:off x="7614993" y="20849721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188214</xdr:colOff>
      <xdr:row>60</xdr:row>
      <xdr:rowOff>158073</xdr:rowOff>
    </xdr:from>
    <xdr:to>
      <xdr:col>10</xdr:col>
      <xdr:colOff>598612</xdr:colOff>
      <xdr:row>61</xdr:row>
      <xdr:rowOff>115316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5610ADAC-6D6D-40C0-92BE-1D29356423FC}"/>
            </a:ext>
          </a:extLst>
        </xdr:cNvPr>
        <xdr:cNvSpPr txBox="1"/>
      </xdr:nvSpPr>
      <xdr:spPr bwMode="auto">
        <a:xfrm>
          <a:off x="6379464" y="11667448"/>
          <a:ext cx="2061398" cy="1477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204104</xdr:colOff>
      <xdr:row>58</xdr:row>
      <xdr:rowOff>5381</xdr:rowOff>
    </xdr:from>
    <xdr:to>
      <xdr:col>10</xdr:col>
      <xdr:colOff>609110</xdr:colOff>
      <xdr:row>58</xdr:row>
      <xdr:rowOff>140696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9C2D1337-9FD6-A452-38FD-B970B672C7F7}"/>
            </a:ext>
          </a:extLst>
        </xdr:cNvPr>
        <xdr:cNvSpPr txBox="1"/>
      </xdr:nvSpPr>
      <xdr:spPr bwMode="auto">
        <a:xfrm>
          <a:off x="6395354" y="11133756"/>
          <a:ext cx="2056006" cy="13531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175008</xdr:colOff>
      <xdr:row>55</xdr:row>
      <xdr:rowOff>155864</xdr:rowOff>
    </xdr:from>
    <xdr:to>
      <xdr:col>10</xdr:col>
      <xdr:colOff>585318</xdr:colOff>
      <xdr:row>56</xdr:row>
      <xdr:rowOff>113107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BC52BA1A-5D62-8BC3-A025-54046542643C}"/>
            </a:ext>
          </a:extLst>
        </xdr:cNvPr>
        <xdr:cNvSpPr txBox="1"/>
      </xdr:nvSpPr>
      <xdr:spPr bwMode="auto">
        <a:xfrm>
          <a:off x="6366258" y="10633364"/>
          <a:ext cx="2061310" cy="1477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658091</xdr:colOff>
      <xdr:row>103</xdr:row>
      <xdr:rowOff>183347</xdr:rowOff>
    </xdr:from>
    <xdr:to>
      <xdr:col>9</xdr:col>
      <xdr:colOff>880362</xdr:colOff>
      <xdr:row>104</xdr:row>
      <xdr:rowOff>140590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F15175C6-01EF-512A-F650-6E49A696E937}"/>
            </a:ext>
          </a:extLst>
        </xdr:cNvPr>
        <xdr:cNvSpPr txBox="1"/>
      </xdr:nvSpPr>
      <xdr:spPr bwMode="auto">
        <a:xfrm>
          <a:off x="5992091" y="20296972"/>
          <a:ext cx="1841521" cy="1477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689424</xdr:colOff>
      <xdr:row>100</xdr:row>
      <xdr:rowOff>56997</xdr:rowOff>
    </xdr:from>
    <xdr:to>
      <xdr:col>10</xdr:col>
      <xdr:colOff>40618</xdr:colOff>
      <xdr:row>101</xdr:row>
      <xdr:rowOff>11000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B195DA22-7575-AFEB-83B2-84F01D2D4BD0}"/>
            </a:ext>
          </a:extLst>
        </xdr:cNvPr>
        <xdr:cNvSpPr txBox="1"/>
      </xdr:nvSpPr>
      <xdr:spPr bwMode="auto">
        <a:xfrm>
          <a:off x="6023424" y="19599122"/>
          <a:ext cx="1859444" cy="14450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226709</xdr:colOff>
      <xdr:row>56</xdr:row>
      <xdr:rowOff>121536</xdr:rowOff>
    </xdr:from>
    <xdr:to>
      <xdr:col>10</xdr:col>
      <xdr:colOff>449319</xdr:colOff>
      <xdr:row>57</xdr:row>
      <xdr:rowOff>78778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BD0645A4-F3A8-51DE-D389-0F3D7EB02021}"/>
            </a:ext>
          </a:extLst>
        </xdr:cNvPr>
        <xdr:cNvSpPr txBox="1"/>
      </xdr:nvSpPr>
      <xdr:spPr bwMode="auto">
        <a:xfrm>
          <a:off x="6417959" y="10789536"/>
          <a:ext cx="1873610" cy="1477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252441</xdr:colOff>
      <xdr:row>58</xdr:row>
      <xdr:rowOff>146127</xdr:rowOff>
    </xdr:from>
    <xdr:to>
      <xdr:col>10</xdr:col>
      <xdr:colOff>655435</xdr:colOff>
      <xdr:row>59</xdr:row>
      <xdr:rowOff>103370</xdr:rowOff>
    </xdr:to>
    <xdr:sp macro="" textlink="$AB$66">
      <xdr:nvSpPr>
        <xdr:cNvPr id="29" name="tit_neutro2">
          <a:extLst>
            <a:ext uri="{FF2B5EF4-FFF2-40B4-BE49-F238E27FC236}">
              <a16:creationId xmlns:a16="http://schemas.microsoft.com/office/drawing/2014/main" id="{2144ACA2-E1B7-E1DF-9244-54C315E765C3}"/>
            </a:ext>
          </a:extLst>
        </xdr:cNvPr>
        <xdr:cNvSpPr txBox="1"/>
      </xdr:nvSpPr>
      <xdr:spPr bwMode="auto">
        <a:xfrm>
          <a:off x="6443691" y="11274502"/>
          <a:ext cx="2053994" cy="1477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229964</xdr:colOff>
      <xdr:row>61</xdr:row>
      <xdr:rowOff>135831</xdr:rowOff>
    </xdr:from>
    <xdr:to>
      <xdr:col>10</xdr:col>
      <xdr:colOff>640274</xdr:colOff>
      <xdr:row>62</xdr:row>
      <xdr:rowOff>93073</xdr:rowOff>
    </xdr:to>
    <xdr:sp macro="" textlink="$AF$65">
      <xdr:nvSpPr>
        <xdr:cNvPr id="30" name="tit_fase2">
          <a:extLst>
            <a:ext uri="{FF2B5EF4-FFF2-40B4-BE49-F238E27FC236}">
              <a16:creationId xmlns:a16="http://schemas.microsoft.com/office/drawing/2014/main" id="{5C6C5974-C637-16DA-017F-192C4A02B370}"/>
            </a:ext>
          </a:extLst>
        </xdr:cNvPr>
        <xdr:cNvSpPr txBox="1"/>
      </xdr:nvSpPr>
      <xdr:spPr bwMode="auto">
        <a:xfrm>
          <a:off x="6421214" y="11835706"/>
          <a:ext cx="2061310" cy="1477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717447</xdr:colOff>
      <xdr:row>101</xdr:row>
      <xdr:rowOff>56632</xdr:rowOff>
    </xdr:from>
    <xdr:to>
      <xdr:col>10</xdr:col>
      <xdr:colOff>271948</xdr:colOff>
      <xdr:row>102</xdr:row>
      <xdr:rowOff>10635</xdr:rowOff>
    </xdr:to>
    <xdr:sp macro="" textlink="$AB$66">
      <xdr:nvSpPr>
        <xdr:cNvPr id="31" name="tit_neutro2_2">
          <a:extLst>
            <a:ext uri="{FF2B5EF4-FFF2-40B4-BE49-F238E27FC236}">
              <a16:creationId xmlns:a16="http://schemas.microsoft.com/office/drawing/2014/main" id="{642B042C-2194-915A-DEA7-5BFAF86CC1D2}"/>
            </a:ext>
          </a:extLst>
        </xdr:cNvPr>
        <xdr:cNvSpPr txBox="1"/>
      </xdr:nvSpPr>
      <xdr:spPr bwMode="auto">
        <a:xfrm>
          <a:off x="6051447" y="19789257"/>
          <a:ext cx="2062751" cy="14450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664774</xdr:colOff>
      <xdr:row>104</xdr:row>
      <xdr:rowOff>162060</xdr:rowOff>
    </xdr:from>
    <xdr:to>
      <xdr:col>10</xdr:col>
      <xdr:colOff>219275</xdr:colOff>
      <xdr:row>105</xdr:row>
      <xdr:rowOff>91564</xdr:rowOff>
    </xdr:to>
    <xdr:sp macro="" textlink="$AF$66">
      <xdr:nvSpPr>
        <xdr:cNvPr id="32" name="tit_fase2_2">
          <a:extLst>
            <a:ext uri="{FF2B5EF4-FFF2-40B4-BE49-F238E27FC236}">
              <a16:creationId xmlns:a16="http://schemas.microsoft.com/office/drawing/2014/main" id="{90DB771F-7EC8-E87B-EC55-99FBBDA9894D}"/>
            </a:ext>
          </a:extLst>
        </xdr:cNvPr>
        <xdr:cNvSpPr txBox="1"/>
      </xdr:nvSpPr>
      <xdr:spPr bwMode="auto">
        <a:xfrm>
          <a:off x="5998774" y="20466185"/>
          <a:ext cx="2062751" cy="15175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M90" zoomScale="205" zoomScaleNormal="205" workbookViewId="0">
      <selection activeCell="AC53" sqref="AC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3.33203125" style="1" bestFit="1" customWidth="1"/>
    <col min="28" max="28" width="37.6640625" style="1" bestFit="1" customWidth="1"/>
    <col min="29" max="29" width="19.109375" style="1" customWidth="1"/>
    <col min="30" max="30" width="12.88671875" style="1" bestFit="1" customWidth="1"/>
    <col min="31" max="31" width="14.33203125" customWidth="1"/>
    <col min="32" max="32" width="42.33203125" style="1" bestFit="1" customWidth="1"/>
    <col min="33" max="33" width="23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5" t="s">
        <v>62</v>
      </c>
    </row>
    <row r="6" spans="3:32" x14ac:dyDescent="0.2">
      <c r="C6" s="11"/>
      <c r="D6" s="11"/>
      <c r="E6" s="11"/>
      <c r="F6" s="11"/>
      <c r="G6" s="11"/>
      <c r="H6" s="14"/>
      <c r="I6" s="14"/>
      <c r="J6" s="14"/>
      <c r="K6" s="14"/>
      <c r="L6" s="14"/>
      <c r="M6" s="11"/>
      <c r="N6" s="11"/>
      <c r="O6" s="11"/>
      <c r="Q6" s="1"/>
      <c r="R6" s="1"/>
      <c r="AA6" s="25" t="s">
        <v>2</v>
      </c>
      <c r="AB6" s="25" t="s">
        <v>3</v>
      </c>
      <c r="AC6" s="25"/>
      <c r="AD6" s="25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4"/>
      <c r="I7" s="14"/>
      <c r="J7" s="14"/>
      <c r="K7" s="14"/>
      <c r="L7" s="14"/>
      <c r="M7" s="11"/>
      <c r="N7" s="11"/>
      <c r="O7" s="11"/>
      <c r="Q7" s="1"/>
      <c r="R7" s="1"/>
      <c r="AA7" s="25" t="s">
        <v>4</v>
      </c>
      <c r="AB7" s="25" t="s">
        <v>5</v>
      </c>
      <c r="AC7" s="25"/>
      <c r="AD7" s="25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4"/>
      <c r="I8" s="14"/>
      <c r="J8" s="14"/>
      <c r="K8" s="14"/>
      <c r="L8" s="14"/>
      <c r="M8" s="11"/>
      <c r="N8" s="11"/>
      <c r="O8" s="11"/>
      <c r="Q8" s="1"/>
      <c r="R8" s="1"/>
      <c r="AA8" s="25" t="s">
        <v>6</v>
      </c>
      <c r="AB8" s="25">
        <v>134</v>
      </c>
      <c r="AC8" s="25"/>
      <c r="AD8" s="25"/>
    </row>
    <row r="9" spans="3:32" x14ac:dyDescent="0.2">
      <c r="H9" s="36"/>
      <c r="Q9" s="1"/>
      <c r="AA9" s="25" t="s">
        <v>7</v>
      </c>
      <c r="AB9" s="25" t="s">
        <v>8</v>
      </c>
      <c r="AC9" s="25"/>
      <c r="AD9" s="25"/>
    </row>
    <row r="10" spans="3:32" x14ac:dyDescent="0.2">
      <c r="O10" s="2"/>
      <c r="AA10" s="25" t="s">
        <v>9</v>
      </c>
      <c r="AB10" s="25" t="s">
        <v>10</v>
      </c>
      <c r="AC10" s="25"/>
      <c r="AD10" s="25"/>
      <c r="AF10" s="1" t="str">
        <f>AB10&amp;","&amp;AB11</f>
        <v>SUMARÉ,SP</v>
      </c>
    </row>
    <row r="11" spans="3:32" x14ac:dyDescent="0.2">
      <c r="O11" s="2"/>
      <c r="AA11" s="25" t="s">
        <v>11</v>
      </c>
      <c r="AB11" s="25" t="s">
        <v>12</v>
      </c>
      <c r="AC11" s="25"/>
      <c r="AD11" s="25"/>
    </row>
    <row r="12" spans="3:32" x14ac:dyDescent="0.2">
      <c r="O12" s="2"/>
      <c r="AA12" s="25" t="s">
        <v>13</v>
      </c>
      <c r="AB12" s="25"/>
      <c r="AC12" s="25"/>
      <c r="AD12" s="25"/>
      <c r="AF12" s="1">
        <f t="shared" ref="AF12" si="0">AB12</f>
        <v>0</v>
      </c>
    </row>
    <row r="13" spans="3:32" x14ac:dyDescent="0.2">
      <c r="O13" s="2"/>
      <c r="AA13" s="25" t="s">
        <v>14</v>
      </c>
      <c r="AB13" s="25" t="s">
        <v>15</v>
      </c>
      <c r="AC13" s="25"/>
      <c r="AD13" s="25"/>
      <c r="AF13" s="1" t="str">
        <f>CONCATENATE("Tensão de atedimento ",AB13)</f>
        <v>Tensão de atedimento 220/380</v>
      </c>
    </row>
    <row r="14" spans="3:32" x14ac:dyDescent="0.2">
      <c r="AA14" s="25" t="s">
        <v>16</v>
      </c>
      <c r="AB14" s="25" t="s">
        <v>17</v>
      </c>
      <c r="AC14" s="25"/>
      <c r="AD14" s="25"/>
      <c r="AF14" s="1" t="str">
        <f>CONCATENATE("REDE BT - ",AB14)</f>
        <v>REDE BT - EDP SP</v>
      </c>
    </row>
    <row r="15" spans="3:32" x14ac:dyDescent="0.2">
      <c r="AA15" s="17" t="s">
        <v>18</v>
      </c>
      <c r="AB15" s="18" t="s">
        <v>65</v>
      </c>
      <c r="AC15" s="18" t="s">
        <v>19</v>
      </c>
      <c r="AD15" s="19" t="s">
        <v>19</v>
      </c>
      <c r="AF15" s="1" t="str">
        <f>"Poste da "&amp;AB14</f>
        <v>Poste da EDP SP</v>
      </c>
    </row>
    <row r="16" spans="3:32" x14ac:dyDescent="0.2">
      <c r="D16" t="s">
        <v>0</v>
      </c>
      <c r="AA16" s="32" t="s">
        <v>20</v>
      </c>
      <c r="AB16" s="33">
        <v>20</v>
      </c>
      <c r="AC16" s="33" t="s">
        <v>21</v>
      </c>
      <c r="AD16" s="34"/>
    </row>
    <row r="17" spans="14:33" x14ac:dyDescent="0.2">
      <c r="AA17" s="32" t="s">
        <v>22</v>
      </c>
      <c r="AB17" s="33">
        <v>10</v>
      </c>
      <c r="AC17" s="33"/>
      <c r="AD17" s="34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32" t="s">
        <v>23</v>
      </c>
      <c r="AB18" s="33">
        <v>30</v>
      </c>
      <c r="AC18" s="33"/>
      <c r="AD18" s="34"/>
    </row>
    <row r="19" spans="14:33" x14ac:dyDescent="0.2">
      <c r="AA19" s="26" t="s">
        <v>24</v>
      </c>
      <c r="AB19" s="27">
        <v>40</v>
      </c>
      <c r="AC19" s="27" t="s">
        <v>25</v>
      </c>
      <c r="AD19" s="28"/>
    </row>
    <row r="20" spans="14:33" x14ac:dyDescent="0.2">
      <c r="AA20" s="29" t="s">
        <v>23</v>
      </c>
      <c r="AB20" s="30">
        <v>3</v>
      </c>
      <c r="AC20" s="30"/>
      <c r="AD20" s="31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7" t="s">
        <v>22</v>
      </c>
      <c r="AB21" s="18">
        <v>25</v>
      </c>
      <c r="AC21" s="18" t="s">
        <v>26</v>
      </c>
      <c r="AD21" s="19" t="s">
        <v>27</v>
      </c>
    </row>
    <row r="22" spans="14:33" x14ac:dyDescent="0.2">
      <c r="AA22" s="20" t="s">
        <v>28</v>
      </c>
      <c r="AB22" s="9" t="s">
        <v>29</v>
      </c>
      <c r="AC22" s="9"/>
      <c r="AD22" s="21"/>
      <c r="AF22" s="1" t="str">
        <f>CONCATENATE("Disjuntor ",AB22," de ",AB21," A")</f>
        <v>Disjuntor Bipolar de 25 A</v>
      </c>
    </row>
    <row r="23" spans="14:33" x14ac:dyDescent="0.2">
      <c r="AA23" s="20" t="s">
        <v>24</v>
      </c>
      <c r="AB23" s="9">
        <v>70</v>
      </c>
      <c r="AC23" s="9" t="s">
        <v>25</v>
      </c>
      <c r="AD23" s="21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20" t="s">
        <v>23</v>
      </c>
      <c r="AB24" s="9">
        <v>1</v>
      </c>
      <c r="AC24" s="9" t="s">
        <v>30</v>
      </c>
      <c r="AD24" s="21"/>
    </row>
    <row r="25" spans="14:33" ht="15" customHeight="1" x14ac:dyDescent="0.2">
      <c r="O25" s="4"/>
      <c r="P25" s="4"/>
      <c r="Q25" s="4"/>
      <c r="AA25" s="20" t="s">
        <v>31</v>
      </c>
      <c r="AB25" s="9">
        <v>16</v>
      </c>
      <c r="AC25" s="9" t="s">
        <v>32</v>
      </c>
      <c r="AD25" s="21"/>
      <c r="AF25" s="43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22" t="s">
        <v>33</v>
      </c>
      <c r="AB26" s="23" t="s">
        <v>34</v>
      </c>
      <c r="AC26" s="23"/>
      <c r="AD26" s="24"/>
    </row>
    <row r="27" spans="14:33" x14ac:dyDescent="0.2">
      <c r="O27" s="4"/>
      <c r="P27" s="4"/>
      <c r="Q27" s="4"/>
      <c r="AA27" s="17" t="s">
        <v>23</v>
      </c>
      <c r="AB27" s="18">
        <v>1</v>
      </c>
      <c r="AC27" s="18" t="s">
        <v>35</v>
      </c>
      <c r="AD27" s="19" t="s">
        <v>36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20" t="s">
        <v>23</v>
      </c>
      <c r="AB28" s="9">
        <v>0</v>
      </c>
      <c r="AC28" s="9" t="s">
        <v>30</v>
      </c>
      <c r="AD28" s="21"/>
      <c r="AF28" s="1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20" t="s">
        <v>22</v>
      </c>
      <c r="AB29" s="9">
        <v>32</v>
      </c>
      <c r="AC29" s="9" t="s">
        <v>26</v>
      </c>
      <c r="AD29" s="21"/>
    </row>
    <row r="30" spans="14:33" x14ac:dyDescent="0.2">
      <c r="N30" s="5"/>
      <c r="P30" s="4"/>
      <c r="Q30" s="4"/>
      <c r="AA30" s="20" t="s">
        <v>37</v>
      </c>
      <c r="AB30" s="9" t="s">
        <v>34</v>
      </c>
      <c r="AC30" s="9" t="s">
        <v>38</v>
      </c>
      <c r="AD30" s="21"/>
    </row>
    <row r="31" spans="14:33" x14ac:dyDescent="0.2">
      <c r="AA31" s="22" t="s">
        <v>39</v>
      </c>
      <c r="AB31" s="23">
        <v>6</v>
      </c>
      <c r="AC31" s="23"/>
      <c r="AD31" s="24"/>
    </row>
    <row r="32" spans="14:33" x14ac:dyDescent="0.2">
      <c r="AA32" s="1" t="s">
        <v>40</v>
      </c>
      <c r="AB32" s="1" t="s">
        <v>63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7" t="s">
        <v>41</v>
      </c>
      <c r="AB33" s="18" t="s">
        <v>42</v>
      </c>
      <c r="AC33" s="18" t="s">
        <v>43</v>
      </c>
      <c r="AD33" s="19"/>
      <c r="AF33" s="1" t="str">
        <f>AB33</f>
        <v>marca modulo</v>
      </c>
    </row>
    <row r="34" spans="10:32" x14ac:dyDescent="0.2">
      <c r="AA34" s="20" t="s">
        <v>44</v>
      </c>
      <c r="AB34" s="9" t="s">
        <v>45</v>
      </c>
      <c r="AC34" s="9"/>
      <c r="AD34" s="21"/>
      <c r="AF34" s="1" t="str">
        <f>AB34</f>
        <v>modelo modulo</v>
      </c>
    </row>
    <row r="35" spans="10:32" x14ac:dyDescent="0.2">
      <c r="AA35" s="20" t="s">
        <v>46</v>
      </c>
      <c r="AB35" s="9">
        <v>1000</v>
      </c>
      <c r="AC35" s="9"/>
      <c r="AD35" s="21"/>
    </row>
    <row r="36" spans="10:32" ht="15" customHeight="1" x14ac:dyDescent="0.2">
      <c r="P36" s="4"/>
      <c r="Q36" s="45"/>
      <c r="AA36" s="22" t="s">
        <v>23</v>
      </c>
      <c r="AB36" s="23">
        <v>18</v>
      </c>
      <c r="AC36" s="23"/>
      <c r="AD36" s="24"/>
    </row>
    <row r="37" spans="10:32" x14ac:dyDescent="0.2">
      <c r="P37" s="4"/>
      <c r="Q37" s="45"/>
      <c r="AA37" s="17" t="s">
        <v>41</v>
      </c>
      <c r="AB37" s="18" t="s">
        <v>47</v>
      </c>
      <c r="AC37" s="18" t="s">
        <v>48</v>
      </c>
      <c r="AD37" s="19"/>
      <c r="AF37" s="1" t="str">
        <f>CONCATENATE("Inversor Grid Tie ",AB37)</f>
        <v>Inversor Grid Tie marca inversor</v>
      </c>
    </row>
    <row r="38" spans="10:32" x14ac:dyDescent="0.2">
      <c r="J38" s="13" t="s">
        <v>1</v>
      </c>
      <c r="P38" s="4"/>
      <c r="Q38" s="45"/>
      <c r="AA38" s="20" t="s">
        <v>44</v>
      </c>
      <c r="AB38" s="9" t="s">
        <v>49</v>
      </c>
      <c r="AC38" s="9"/>
      <c r="AD38" s="21"/>
      <c r="AF38" s="1" t="str">
        <f>AB38</f>
        <v>modelo inversor</v>
      </c>
    </row>
    <row r="39" spans="10:32" x14ac:dyDescent="0.2">
      <c r="P39" s="4"/>
      <c r="Q39" s="45"/>
      <c r="AA39" s="20" t="s">
        <v>50</v>
      </c>
      <c r="AB39" s="9">
        <v>2</v>
      </c>
      <c r="AC39" s="9"/>
      <c r="AD39" s="21"/>
    </row>
    <row r="40" spans="10:32" x14ac:dyDescent="0.2">
      <c r="N40" s="5"/>
      <c r="P40" s="4"/>
      <c r="Q40" s="45"/>
      <c r="AA40" s="20" t="s">
        <v>51</v>
      </c>
      <c r="AB40" s="9">
        <v>3</v>
      </c>
      <c r="AC40" s="9"/>
      <c r="AD40" s="21"/>
    </row>
    <row r="41" spans="10:32" x14ac:dyDescent="0.2">
      <c r="P41" s="4"/>
      <c r="Q41" s="45"/>
      <c r="AA41" s="20" t="s">
        <v>52</v>
      </c>
      <c r="AB41" s="9">
        <v>20</v>
      </c>
      <c r="AC41" s="9"/>
      <c r="AD41" s="21"/>
      <c r="AF41" s="1" t="str">
        <f>AB41&amp;" KW"</f>
        <v>20 KW</v>
      </c>
    </row>
    <row r="42" spans="10:32" x14ac:dyDescent="0.2">
      <c r="P42" s="4"/>
      <c r="AA42" s="22" t="s">
        <v>23</v>
      </c>
      <c r="AB42" s="23">
        <v>30</v>
      </c>
      <c r="AC42" s="23"/>
      <c r="AD42" s="24"/>
    </row>
    <row r="43" spans="10:32" x14ac:dyDescent="0.2">
      <c r="AA43" s="1" t="s">
        <v>53</v>
      </c>
      <c r="AB43" s="1">
        <v>18</v>
      </c>
    </row>
    <row r="44" spans="10:32" x14ac:dyDescent="0.2">
      <c r="AA44" s="25" t="s">
        <v>54</v>
      </c>
      <c r="AB44" s="25">
        <v>3</v>
      </c>
      <c r="AC44" s="25" t="str">
        <f>(AB44*$AB$35) /1000 &amp;" KW"</f>
        <v>3 KW</v>
      </c>
      <c r="AD44" s="25"/>
      <c r="AF44" s="1" t="str">
        <f>CONCATENATE(AB44," x Módulos FV ",$AB$35," Wp ")</f>
        <v xml:space="preserve">3 x Módulos FV 1000 Wp </v>
      </c>
    </row>
    <row r="45" spans="10:32" x14ac:dyDescent="0.2">
      <c r="AA45" s="25" t="s">
        <v>55</v>
      </c>
      <c r="AB45" s="25">
        <v>4</v>
      </c>
      <c r="AC45" s="25" t="str">
        <f t="shared" ref="AC45:AC47" si="1">(AB45*$AB$35) /1000 &amp;" KW"</f>
        <v>4 KW</v>
      </c>
      <c r="AD45" s="25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25" t="s">
        <v>56</v>
      </c>
      <c r="AB46" s="25">
        <v>5</v>
      </c>
      <c r="AC46" s="25" t="str">
        <f t="shared" si="1"/>
        <v>5 KW</v>
      </c>
      <c r="AD46" s="25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4"/>
      <c r="AA47" s="25" t="s">
        <v>57</v>
      </c>
      <c r="AB47" s="25">
        <v>6</v>
      </c>
      <c r="AC47" s="25" t="str">
        <f t="shared" si="1"/>
        <v>6 KW</v>
      </c>
      <c r="AD47" s="25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4"/>
      <c r="AA48" s="25" t="s">
        <v>58</v>
      </c>
      <c r="AB48" s="25">
        <v>50</v>
      </c>
      <c r="AC48" s="25"/>
      <c r="AD48" s="25"/>
    </row>
    <row r="49" spans="11:33" ht="15" customHeight="1" x14ac:dyDescent="0.2">
      <c r="N49" s="4"/>
      <c r="O49" s="16"/>
      <c r="P49" s="16"/>
      <c r="Q49" s="16"/>
      <c r="R49" s="16"/>
      <c r="S49" s="4"/>
      <c r="AA49" s="25" t="s">
        <v>59</v>
      </c>
      <c r="AB49" s="25">
        <v>80</v>
      </c>
      <c r="AC49" s="25"/>
      <c r="AD49" s="25"/>
    </row>
    <row r="50" spans="11:33" ht="15" customHeight="1" x14ac:dyDescent="0.2">
      <c r="N50" s="4"/>
      <c r="O50" s="16"/>
      <c r="P50" s="16"/>
      <c r="Q50" s="16"/>
      <c r="R50" s="16"/>
      <c r="S50" s="4"/>
      <c r="AA50" s="25" t="s">
        <v>60</v>
      </c>
      <c r="AB50" s="25">
        <v>60</v>
      </c>
      <c r="AC50" s="25"/>
      <c r="AD50" s="25"/>
    </row>
    <row r="51" spans="11:33" ht="15" customHeight="1" x14ac:dyDescent="0.2">
      <c r="M51" s="6"/>
      <c r="N51" s="4"/>
      <c r="O51" s="16"/>
      <c r="P51" s="16"/>
      <c r="Q51" s="16"/>
      <c r="R51" s="16"/>
      <c r="S51" s="4"/>
      <c r="AA51" s="25" t="s">
        <v>61</v>
      </c>
      <c r="AB51" s="25">
        <v>90</v>
      </c>
      <c r="AC51" s="25"/>
      <c r="AD51" s="25"/>
    </row>
    <row r="52" spans="11:33" ht="15" customHeight="1" x14ac:dyDescent="0.2">
      <c r="M52" s="6"/>
      <c r="N52" s="4"/>
      <c r="O52" s="16"/>
      <c r="P52" s="16"/>
      <c r="Q52" s="16"/>
      <c r="R52" s="16"/>
      <c r="S52" s="4"/>
      <c r="AA52" s="37" t="s">
        <v>64</v>
      </c>
      <c r="AB52" s="37">
        <v>10</v>
      </c>
      <c r="AC52" s="1" t="str">
        <f>CONCATENATE("Projeto GFV ",AB52," kWp")</f>
        <v>Projeto GFV 10 kWp</v>
      </c>
    </row>
    <row r="53" spans="11:33" ht="15" customHeight="1" x14ac:dyDescent="0.2">
      <c r="M53" s="6"/>
      <c r="O53" s="16"/>
      <c r="P53" s="16"/>
      <c r="Q53" s="16"/>
      <c r="R53" s="16"/>
    </row>
    <row r="54" spans="11:33" x14ac:dyDescent="0.2">
      <c r="M54" s="6"/>
      <c r="AA54" s="25" t="s">
        <v>66</v>
      </c>
      <c r="AB54" s="25">
        <v>6</v>
      </c>
      <c r="AC54" s="25"/>
      <c r="AD54" s="38"/>
      <c r="AE54" s="38"/>
      <c r="AF54" s="25" t="str">
        <f>"1# " &amp;AB54&amp;"("&amp;AB54&amp;") mm²     Negativo (-)"</f>
        <v>1# 6(6) mm²     Negativo (-)</v>
      </c>
      <c r="AG54" s="25" t="str">
        <f>"1# " &amp;AB54&amp;"("&amp;AB54&amp;") mm²     Positivo (+)"</f>
        <v>1# 6(6) mm²     Positivo (+)</v>
      </c>
    </row>
    <row r="55" spans="11:33" x14ac:dyDescent="0.2">
      <c r="M55" s="6"/>
      <c r="AA55" s="25" t="s">
        <v>67</v>
      </c>
      <c r="AB55" s="25" t="s">
        <v>72</v>
      </c>
      <c r="AC55" s="25"/>
      <c r="AD55" s="38"/>
      <c r="AE55" s="38"/>
      <c r="AF55" s="25" t="str">
        <f>"Tipo de Caixa     "&amp;AB55</f>
        <v>Tipo de Caixa     CM-3</v>
      </c>
      <c r="AG55" s="38"/>
    </row>
    <row r="56" spans="11:33" x14ac:dyDescent="0.2">
      <c r="M56" s="6"/>
      <c r="AD56"/>
    </row>
    <row r="57" spans="11:33" x14ac:dyDescent="0.2">
      <c r="K57" s="12"/>
      <c r="L57" s="12"/>
      <c r="M57" s="12"/>
      <c r="N57" s="6"/>
      <c r="AA57" s="25" t="s">
        <v>68</v>
      </c>
      <c r="AB57" s="25">
        <v>10</v>
      </c>
      <c r="AC57" s="25" t="s">
        <v>69</v>
      </c>
      <c r="AD57"/>
    </row>
    <row r="58" spans="11:33" ht="21" customHeight="1" x14ac:dyDescent="0.2">
      <c r="K58" s="12"/>
      <c r="L58" s="12"/>
      <c r="M58" s="12"/>
      <c r="AA58" s="39" t="s">
        <v>20</v>
      </c>
      <c r="AB58" s="25">
        <v>20</v>
      </c>
      <c r="AC58" s="25" t="s">
        <v>69</v>
      </c>
      <c r="AD58"/>
    </row>
    <row r="59" spans="11:33" x14ac:dyDescent="0.2">
      <c r="AA59" s="25" t="s">
        <v>70</v>
      </c>
      <c r="AB59" s="25">
        <v>40</v>
      </c>
      <c r="AC59" s="25" t="s">
        <v>69</v>
      </c>
      <c r="AD59"/>
    </row>
    <row r="60" spans="11:33" x14ac:dyDescent="0.2">
      <c r="AA60" s="25" t="s">
        <v>71</v>
      </c>
      <c r="AB60" s="25">
        <v>50</v>
      </c>
      <c r="AC60" s="25" t="s">
        <v>69</v>
      </c>
      <c r="AD60" s="40"/>
      <c r="AE60" s="41"/>
      <c r="AF60" s="25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25" t="s">
        <v>73</v>
      </c>
      <c r="AB63" s="25" t="s">
        <v>74</v>
      </c>
      <c r="AC63" s="25"/>
      <c r="AD63"/>
      <c r="AF63"/>
    </row>
    <row r="64" spans="11:33" x14ac:dyDescent="0.2">
      <c r="AA64" s="25" t="s">
        <v>75</v>
      </c>
      <c r="AB64" s="25" t="s">
        <v>76</v>
      </c>
      <c r="AC64" s="25"/>
      <c r="AD64"/>
      <c r="AF64"/>
    </row>
    <row r="65" spans="7:32" x14ac:dyDescent="0.2">
      <c r="AA65" s="25" t="s">
        <v>77</v>
      </c>
      <c r="AB65" s="25" t="s">
        <v>78</v>
      </c>
      <c r="AC65" s="25"/>
      <c r="AD65"/>
      <c r="AF65" s="25" t="str">
        <f>IF(AB22="Monopolar",AB63,IF(AB22="Bipolar",AB64,AB65))</f>
        <v>R - S</v>
      </c>
    </row>
    <row r="66" spans="7:32" x14ac:dyDescent="0.2">
      <c r="AA66" s="25" t="s">
        <v>79</v>
      </c>
      <c r="AB66" s="25" t="s">
        <v>80</v>
      </c>
      <c r="AC66" s="25"/>
      <c r="AD66"/>
      <c r="AF66" s="42" t="str">
        <f>IF(AB27=1,AB63,IF(AB27=2,AB64,AB65))</f>
        <v>R</v>
      </c>
    </row>
    <row r="67" spans="7:32" ht="15" customHeight="1" x14ac:dyDescent="0.2">
      <c r="I67" s="6"/>
      <c r="J67" s="15"/>
      <c r="K67" s="15"/>
      <c r="AA67" s="25" t="s">
        <v>81</v>
      </c>
      <c r="AB67" s="25" t="s">
        <v>82</v>
      </c>
      <c r="AC67" s="25"/>
      <c r="AD67"/>
      <c r="AF67"/>
    </row>
    <row r="68" spans="7:32" x14ac:dyDescent="0.2">
      <c r="J68" s="15"/>
      <c r="K68" s="15"/>
    </row>
    <row r="69" spans="7:32" x14ac:dyDescent="0.2">
      <c r="J69" s="15"/>
      <c r="K69" s="15"/>
    </row>
    <row r="70" spans="7:32" ht="24.75" customHeight="1" x14ac:dyDescent="0.2">
      <c r="J70" s="15"/>
      <c r="K70" s="15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38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cp:lastPrinted>2022-12-07T00:26:43Z</cp:lastPrinted>
  <dcterms:created xsi:type="dcterms:W3CDTF">2022-11-28T12:59:23Z</dcterms:created>
  <dcterms:modified xsi:type="dcterms:W3CDTF">2022-12-28T13:55:28Z</dcterms:modified>
</cp:coreProperties>
</file>