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Taranis\Desktop\Projeto Solar Higor\v1.5\Diagramas\string\"/>
    </mc:Choice>
  </mc:AlternateContent>
  <xr:revisionPtr revIDLastSave="0" documentId="13_ncr:1_{72AAE616-00B9-4847-9B25-196DC3E31BF6}" xr6:coauthVersionLast="47" xr6:coauthVersionMax="47" xr10:uidLastSave="{00000000-0000-0000-0000-000000000000}"/>
  <bookViews>
    <workbookView xWindow="20370" yWindow="-120" windowWidth="21840" windowHeight="13140" tabRatio="593" xr2:uid="{00000000-000D-0000-FFFF-FFFF00000000}"/>
  </bookViews>
  <sheets>
    <sheet name="diagrama" sheetId="1" r:id="rId1"/>
  </sheets>
  <externalReferences>
    <externalReference r:id="rId2"/>
  </externalReferences>
  <definedNames>
    <definedName name="_line_mod2">diagrama!$U$46</definedName>
    <definedName name="_xlnm.Print_Area" localSheetId="0">diagrama!$A$1:$V$115</definedName>
    <definedName name="BI">#NAME?</definedName>
    <definedName name="bifasico">#REF!</definedName>
    <definedName name="bipa">#NAME?</definedName>
    <definedName name="branco">#REF!</definedName>
    <definedName name="CA1P">#REF!</definedName>
    <definedName name="CA2P">#REF!</definedName>
    <definedName name="CA3P">#REF!</definedName>
    <definedName name="categoriaca">#NAME?</definedName>
    <definedName name="CC1P">#REF!</definedName>
    <definedName name="CC2P">#REF!</definedName>
    <definedName name="CC3P">#REF!</definedName>
    <definedName name="chavesecc">#REF!</definedName>
    <definedName name="conexao111a">IF(AND(#REF!=3,#REF!=3),branco,#REF!)</definedName>
    <definedName name="conexao11a">IF(AND(#REF!=2,#REF!=2),branco,#REF!)</definedName>
    <definedName name="conexao12a">IF(AND(#REF!=2,#REF!=3),branco,#REF!)</definedName>
    <definedName name="djposte">IF(#REF!=1,#REF!,IF(#REF!=2,#REF!,#REF!))</definedName>
    <definedName name="djstringca">#REF!</definedName>
    <definedName name="famo">#REF!</definedName>
    <definedName name="fase_poste">IF(#REF!=1,"monopolar",IF(#REF!=2,"bipolar","tripolar"))</definedName>
    <definedName name="fases_poste">IF(#REF!=1,#REF!,IF(#REF!=2,#REF!,IF(#REF!=3,#REF!,"")))</definedName>
    <definedName name="fases_stringca">IF(#REF!=1,famo,IF(#REF!=2,bifasico,trifasico))</definedName>
    <definedName name="FFbi">#NAME?</definedName>
    <definedName name="FFFtri">#NAME?</definedName>
    <definedName name="FMONO">#NAME?</definedName>
    <definedName name="imagens">#NAME?</definedName>
    <definedName name="integrada">IF(#REF!="Sim",#REF!,#REF!)</definedName>
    <definedName name="inversor">IF(#REF!=1,IF(#REF!=2,#REF!,#REF!),IF(#REF!=4,#REF!,#REF!))</definedName>
    <definedName name="linhacc">IF(#REF!="Sim",#REF!,#REF!)</definedName>
    <definedName name="modulo1">IF(#REF!=1,modulofv,branco)</definedName>
    <definedName name="modulo10">IF(#REF!=1,modulofv,branco)</definedName>
    <definedName name="modulo11">IF(#REF!=1,modulofv,branco)</definedName>
    <definedName name="modulo12">IF(#REF!=1,modulofv,branco)</definedName>
    <definedName name="modulo2">IF(#REF!=1,modulofv,branco)</definedName>
    <definedName name="modulo3">IF(#REF!=1,modulofv,branco)</definedName>
    <definedName name="modulo5">IF(#REF!=1,modulofv,branco)</definedName>
    <definedName name="modulo6">IF(#REF!=1,modulofv,branco)</definedName>
    <definedName name="modulo7">IF(#REF!=1,modulofv,branco)</definedName>
    <definedName name="modulo8">IF(#REF!=1,modulofv,branco)</definedName>
    <definedName name="modulo9">IF(#REF!=1,modulofv,branco)</definedName>
    <definedName name="modulofv">#REF!</definedName>
    <definedName name="MONO">#NAME?</definedName>
    <definedName name="monofa">#REF!</definedName>
    <definedName name="monofasico">#REF!</definedName>
    <definedName name="monopa">#NAME?</definedName>
    <definedName name="neutro">#REF!</definedName>
    <definedName name="padrao">#NAME?</definedName>
    <definedName name="PE1P">#REF!</definedName>
    <definedName name="PE2P">#REF!</definedName>
    <definedName name="PE3P">#REF!</definedName>
    <definedName name="polo_stringCA">IF(#REF!=#REF!,CA1P,IF(#REF!=#REF!,CA2P,CA3P))</definedName>
    <definedName name="Potência_Inversor">#REF!*#REF!</definedName>
    <definedName name="Potencia_modulo">(#REF!*#REF!)/1000</definedName>
    <definedName name="seccionadoraoff">IF(#REF!="SIM",#REF!,#REF!)</definedName>
    <definedName name="seccionadoraon">IF(#REF!="SIM",#REF!,#REF!)</definedName>
    <definedName name="tapaCC">IF(#REF!="Sim",#REF!,#REF!)</definedName>
    <definedName name="tapafio1">IF(#REF!=1,#REF!,branco)</definedName>
    <definedName name="tapafio10">IF(#REF!=1,#REF!,branco)</definedName>
    <definedName name="tapafio11">IF(#REF!=1,#REF!,branco)</definedName>
    <definedName name="tapafio12">IF(#REF!=1,#REF!,branco)</definedName>
    <definedName name="tapafio2">IF(#REF!=1,#REF!,branco)</definedName>
    <definedName name="tapafio3">IF(#REF!=1,#REF!,branco)</definedName>
    <definedName name="tapafio5">IF(#REF!=1,#REF!,branco)</definedName>
    <definedName name="tapafio6">IF(#REF!=1,#REF!,branco)</definedName>
    <definedName name="tapafio7">IF(#REF!=1,#REF!,branco)</definedName>
    <definedName name="tapafio8">IF(#REF!=1,#REF!,branco)</definedName>
    <definedName name="tapafio9">IF(#REF!=1,#REF!,branco)</definedName>
    <definedName name="terra">#REF!</definedName>
    <definedName name="TRI">#NAME?</definedName>
    <definedName name="trifasico">#REF!</definedName>
    <definedName name="tripa">#NAME?</definedName>
    <definedName name="umdois">#REF!</definedName>
    <definedName name="umum">#REF!</definedName>
    <definedName name="umumdois">#REF!</definedName>
    <definedName name="umumum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F25" i="1" l="1"/>
  <c r="AF66" i="1" l="1"/>
  <c r="AF65" i="1"/>
  <c r="AF28" i="1"/>
  <c r="AG28" i="1"/>
  <c r="AG25" i="1"/>
  <c r="AF60" i="1"/>
  <c r="AF55" i="1"/>
  <c r="AG54" i="1"/>
  <c r="AF54" i="1"/>
  <c r="AF20" i="1"/>
  <c r="AF47" i="1"/>
  <c r="AF46" i="1"/>
  <c r="AF45" i="1"/>
  <c r="AF44" i="1"/>
  <c r="AF41" i="1" l="1"/>
  <c r="AF38" i="1"/>
  <c r="AF37" i="1"/>
  <c r="AF34" i="1"/>
  <c r="AF33" i="1"/>
  <c r="AF32" i="1"/>
  <c r="AF27" i="1"/>
  <c r="AF23" i="1"/>
  <c r="AF22" i="1"/>
  <c r="AF17" i="1"/>
  <c r="AF15" i="1"/>
  <c r="AF14" i="1"/>
  <c r="AF13" i="1"/>
  <c r="AF12" i="1"/>
  <c r="AF10" i="1"/>
  <c r="AF7" i="1"/>
  <c r="AF6" i="1"/>
  <c r="AC47" i="1"/>
  <c r="AC46" i="1"/>
  <c r="AC45" i="1"/>
  <c r="AC44" i="1"/>
  <c r="AD32" i="1"/>
  <c r="AC32" i="1"/>
</calcChain>
</file>

<file path=xl/sharedStrings.xml><?xml version="1.0" encoding="utf-8"?>
<sst xmlns="http://schemas.openxmlformats.org/spreadsheetml/2006/main" count="103" uniqueCount="83">
  <si>
    <t xml:space="preserve"> </t>
  </si>
  <si>
    <t/>
  </si>
  <si>
    <t>Nome</t>
  </si>
  <si>
    <t>Rua</t>
  </si>
  <si>
    <t>Numero</t>
  </si>
  <si>
    <t>Bairro</t>
  </si>
  <si>
    <t>Cidade</t>
  </si>
  <si>
    <t>Estado</t>
  </si>
  <si>
    <t>SP</t>
  </si>
  <si>
    <t>CEP</t>
  </si>
  <si>
    <t>Tensão de atendimento</t>
  </si>
  <si>
    <t>Concessionaria</t>
  </si>
  <si>
    <t>Sistema CC integrado ?</t>
  </si>
  <si>
    <t>String box CC</t>
  </si>
  <si>
    <t>Tensão (V)</t>
  </si>
  <si>
    <t>Chave seccionadora</t>
  </si>
  <si>
    <t>Corrente (A)</t>
  </si>
  <si>
    <t>Quantidade</t>
  </si>
  <si>
    <t>Corrente (kA)</t>
  </si>
  <si>
    <t>DPS</t>
  </si>
  <si>
    <t>Disjuntor</t>
  </si>
  <si>
    <t>String box CA</t>
  </si>
  <si>
    <t>Polos</t>
  </si>
  <si>
    <t>Bipolar</t>
  </si>
  <si>
    <t>Neutro</t>
  </si>
  <si>
    <t>bitola da string CA</t>
  </si>
  <si>
    <t>Cabo</t>
  </si>
  <si>
    <t>tipo de cabo da string  CA</t>
  </si>
  <si>
    <t>Fase</t>
  </si>
  <si>
    <t>Poste</t>
  </si>
  <si>
    <t xml:space="preserve">Tipo </t>
  </si>
  <si>
    <t>CABO</t>
  </si>
  <si>
    <t>Diametro (mm)</t>
  </si>
  <si>
    <t>Projetista</t>
  </si>
  <si>
    <t xml:space="preserve">Marca </t>
  </si>
  <si>
    <t>Módulo</t>
  </si>
  <si>
    <t>Mordelo</t>
  </si>
  <si>
    <t>Potencia (W)</t>
  </si>
  <si>
    <t>Inversor</t>
  </si>
  <si>
    <t>Nº de entrada</t>
  </si>
  <si>
    <t>Nº de mppt</t>
  </si>
  <si>
    <t>Potencia (kW)</t>
  </si>
  <si>
    <t>Potência de Geração</t>
  </si>
  <si>
    <t>qtd_mod_entrada1</t>
  </si>
  <si>
    <t>qtd_mod_entrada2</t>
  </si>
  <si>
    <t>qtd_mod_entrada3</t>
  </si>
  <si>
    <t>qtd_mod_entrada4</t>
  </si>
  <si>
    <t>Corrente_Max_dps_cc</t>
  </si>
  <si>
    <t>Corrente_Max_dps_ca</t>
  </si>
  <si>
    <t>TensaoDPScc</t>
  </si>
  <si>
    <t>TensaoDPSca</t>
  </si>
  <si>
    <t>POTENCIA DE GERACAO</t>
  </si>
  <si>
    <t>TRATADO</t>
  </si>
  <si>
    <t>Diametro Cabo - Modulos</t>
  </si>
  <si>
    <t>TIPO de caixa</t>
  </si>
  <si>
    <t>Qtd DPS</t>
  </si>
  <si>
    <t>DPS Poste</t>
  </si>
  <si>
    <t>Corrente In</t>
  </si>
  <si>
    <t>Corrente Imax</t>
  </si>
  <si>
    <t>MONOPOLAR</t>
  </si>
  <si>
    <t>R</t>
  </si>
  <si>
    <t>BIPOLAR</t>
  </si>
  <si>
    <t>R - S</t>
  </si>
  <si>
    <t>TRIPOLAR</t>
  </si>
  <si>
    <t>R - S - T</t>
  </si>
  <si>
    <t>NEUTRO</t>
  </si>
  <si>
    <t>N</t>
  </si>
  <si>
    <t>TERRA</t>
  </si>
  <si>
    <t>PE</t>
  </si>
  <si>
    <t>JD HELENA MARIA</t>
  </si>
  <si>
    <t>SOROCABA</t>
  </si>
  <si>
    <t>CLEMILSON PEREIRA PONTE</t>
  </si>
  <si>
    <t>R SETE, QD QUADRA F LOTE 14</t>
  </si>
  <si>
    <t xml:space="preserve">CPFL ENERGIA </t>
  </si>
  <si>
    <t>sim</t>
  </si>
  <si>
    <t>127/220</t>
  </si>
  <si>
    <t>PVC 70º</t>
  </si>
  <si>
    <t>PHB SOLAR</t>
  </si>
  <si>
    <t xml:space="preserve">BYD </t>
  </si>
  <si>
    <t>PHB5000T-DS</t>
  </si>
  <si>
    <t>BYD335P6K36-5B</t>
  </si>
  <si>
    <t>DANILO SOARES COSTA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</si>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</sst>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0"/>
      <name val="Arial"/>
      <family val="2"/>
    </font>
    <font>
      <sz val="12"/>
      <color theme="7" tint="-0.24997711111789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/>
    <xf numFmtId="0" fontId="0" fillId="0" borderId="0" xfId="0" quotePrefix="1"/>
    <xf numFmtId="0" fontId="6" fillId="0" borderId="0" xfId="0" applyFont="1" applyBorder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5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21</xdr:col>
      <xdr:colOff>228600</xdr:colOff>
      <xdr:row>114</xdr:row>
      <xdr:rowOff>17318</xdr:rowOff>
    </xdr:to>
    <xdr:sp macro="" textlink="">
      <xdr:nvSpPr>
        <xdr:cNvPr id="3" name="Quadr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95250" y="66675"/>
          <a:ext cx="16316325" cy="22162943"/>
        </a:xfrm>
        <a:prstGeom prst="frame">
          <a:avLst>
            <a:gd name="adj1" fmla="val 872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588819</xdr:colOff>
      <xdr:row>49</xdr:row>
      <xdr:rowOff>96692</xdr:rowOff>
    </xdr:from>
    <xdr:to>
      <xdr:col>14</xdr:col>
      <xdr:colOff>19999</xdr:colOff>
      <xdr:row>53</xdr:row>
      <xdr:rowOff>4329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  <a:stCxn id="559" idx="1"/>
        </xdr:cNvCxnSpPr>
      </xdr:nvCxnSpPr>
      <xdr:spPr bwMode="auto">
        <a:xfrm flipH="1">
          <a:off x="7542069" y="9431192"/>
          <a:ext cx="3518271" cy="66963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735178</xdr:colOff>
      <xdr:row>52</xdr:row>
      <xdr:rowOff>84082</xdr:rowOff>
    </xdr:from>
    <xdr:to>
      <xdr:col>3</xdr:col>
      <xdr:colOff>111397</xdr:colOff>
      <xdr:row>55</xdr:row>
      <xdr:rowOff>143587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 bwMode="auto">
        <a:xfrm>
          <a:off x="1497178" y="9990082"/>
          <a:ext cx="900219" cy="63100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t"/>
        <a:lstStyle/>
        <a:p>
          <a:pPr>
            <a:defRPr/>
          </a:pPr>
          <a:endParaRPr lang="pt-BR" sz="1100"/>
        </a:p>
      </xdr:txBody>
    </xdr:sp>
    <xdr:clientData/>
  </xdr:twoCellAnchor>
  <xdr:twoCellAnchor>
    <xdr:from>
      <xdr:col>0</xdr:col>
      <xdr:colOff>508447</xdr:colOff>
      <xdr:row>63</xdr:row>
      <xdr:rowOff>38469</xdr:rowOff>
    </xdr:from>
    <xdr:to>
      <xdr:col>1</xdr:col>
      <xdr:colOff>505239</xdr:colOff>
      <xdr:row>66</xdr:row>
      <xdr:rowOff>138856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 bwMode="auto">
        <a:xfrm>
          <a:off x="508447" y="12114512"/>
          <a:ext cx="758792" cy="67188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 b="0"/>
            <a:t>Proteções do inversor</a:t>
          </a:r>
        </a:p>
      </xdr:txBody>
    </xdr:sp>
    <xdr:clientData/>
  </xdr:twoCellAnchor>
  <xdr:twoCellAnchor>
    <xdr:from>
      <xdr:col>3</xdr:col>
      <xdr:colOff>711527</xdr:colOff>
      <xdr:row>65</xdr:row>
      <xdr:rowOff>84822</xdr:rowOff>
    </xdr:from>
    <xdr:to>
      <xdr:col>5</xdr:col>
      <xdr:colOff>247650</xdr:colOff>
      <xdr:row>66</xdr:row>
      <xdr:rowOff>152400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 bwMode="auto">
        <a:xfrm>
          <a:off x="2997527" y="12543522"/>
          <a:ext cx="1060123" cy="258078"/>
        </a:xfrm>
        <a:prstGeom prst="rect">
          <a:avLst/>
        </a:prstGeom>
        <a:noFill/>
        <a:ln w="9525" cmpd="sng">
          <a:solidFill>
            <a:srgbClr val="FFFFFF">
              <a:alpha val="0"/>
            </a:srgb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200"/>
            <a:t>String BOX CA</a:t>
          </a:r>
        </a:p>
      </xdr:txBody>
    </xdr:sp>
    <xdr:clientData/>
  </xdr:twoCellAnchor>
  <xdr:twoCellAnchor>
    <xdr:from>
      <xdr:col>6</xdr:col>
      <xdr:colOff>497676</xdr:colOff>
      <xdr:row>77</xdr:row>
      <xdr:rowOff>2722</xdr:rowOff>
    </xdr:from>
    <xdr:to>
      <xdr:col>9</xdr:col>
      <xdr:colOff>634103</xdr:colOff>
      <xdr:row>77</xdr:row>
      <xdr:rowOff>2723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 bwMode="auto">
        <a:xfrm flipV="1">
          <a:off x="5069676" y="14871015"/>
          <a:ext cx="2520000" cy="1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135165</xdr:colOff>
      <xdr:row>79</xdr:row>
      <xdr:rowOff>79149</xdr:rowOff>
    </xdr:from>
    <xdr:to>
      <xdr:col>9</xdr:col>
      <xdr:colOff>135165</xdr:colOff>
      <xdr:row>82</xdr:row>
      <xdr:rowOff>79149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 bwMode="auto">
        <a:xfrm>
          <a:off x="7088415" y="15328674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458788</xdr:colOff>
      <xdr:row>79</xdr:row>
      <xdr:rowOff>88673</xdr:rowOff>
    </xdr:from>
    <xdr:to>
      <xdr:col>9</xdr:col>
      <xdr:colOff>458788</xdr:colOff>
      <xdr:row>82</xdr:row>
      <xdr:rowOff>88673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 bwMode="auto">
        <a:xfrm>
          <a:off x="7412038" y="15338198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835705</xdr:colOff>
      <xdr:row>79</xdr:row>
      <xdr:rowOff>73705</xdr:rowOff>
    </xdr:from>
    <xdr:to>
      <xdr:col>9</xdr:col>
      <xdr:colOff>835705</xdr:colOff>
      <xdr:row>82</xdr:row>
      <xdr:rowOff>73705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 bwMode="auto">
        <a:xfrm>
          <a:off x="7788955" y="15323230"/>
          <a:ext cx="0" cy="571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237898</xdr:colOff>
      <xdr:row>79</xdr:row>
      <xdr:rowOff>76200</xdr:rowOff>
    </xdr:from>
    <xdr:to>
      <xdr:col>10</xdr:col>
      <xdr:colOff>239486</xdr:colOff>
      <xdr:row>82</xdr:row>
      <xdr:rowOff>85725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cxnSpLocks/>
        </xdr:cNvCxnSpPr>
      </xdr:nvCxnSpPr>
      <xdr:spPr bwMode="auto">
        <a:xfrm>
          <a:off x="8076973" y="15325725"/>
          <a:ext cx="1588" cy="58102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88675</xdr:colOff>
      <xdr:row>79</xdr:row>
      <xdr:rowOff>87086</xdr:rowOff>
    </xdr:from>
    <xdr:to>
      <xdr:col>10</xdr:col>
      <xdr:colOff>314099</xdr:colOff>
      <xdr:row>79</xdr:row>
      <xdr:rowOff>87086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cxnSpLocks/>
        </xdr:cNvCxnSpPr>
      </xdr:nvCxnSpPr>
      <xdr:spPr bwMode="auto">
        <a:xfrm>
          <a:off x="7041925" y="15336611"/>
          <a:ext cx="1111249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640443</xdr:colOff>
      <xdr:row>76</xdr:row>
      <xdr:rowOff>190273</xdr:rowOff>
    </xdr:from>
    <xdr:to>
      <xdr:col>9</xdr:col>
      <xdr:colOff>640444</xdr:colOff>
      <xdr:row>79</xdr:row>
      <xdr:rowOff>87085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cxnSpLocks/>
        </xdr:cNvCxnSpPr>
      </xdr:nvCxnSpPr>
      <xdr:spPr bwMode="auto">
        <a:xfrm>
          <a:off x="7593693" y="14868298"/>
          <a:ext cx="1" cy="46831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714602</xdr:colOff>
      <xdr:row>76</xdr:row>
      <xdr:rowOff>175531</xdr:rowOff>
    </xdr:from>
    <xdr:to>
      <xdr:col>11</xdr:col>
      <xdr:colOff>509815</xdr:colOff>
      <xdr:row>78</xdr:row>
      <xdr:rowOff>28478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 bwMode="auto">
        <a:xfrm>
          <a:off x="7667852" y="14853556"/>
          <a:ext cx="1595438" cy="23394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>
            <a:defRPr/>
          </a:pPr>
          <a:r>
            <a:rPr lang="pt-BR" sz="1100" b="1">
              <a:solidFill>
                <a:schemeClr val="dk1"/>
              </a:solidFill>
              <a:latin typeface="Calibri"/>
              <a:ea typeface="Arial"/>
              <a:cs typeface="Arial"/>
            </a:rPr>
            <a:t>Quadro de Distribuição</a:t>
          </a:r>
          <a:endParaRPr lang="pt-BR" sz="1100" b="1"/>
        </a:p>
      </xdr:txBody>
    </xdr:sp>
    <xdr:clientData/>
  </xdr:twoCellAnchor>
  <xdr:twoCellAnchor>
    <xdr:from>
      <xdr:col>8</xdr:col>
      <xdr:colOff>253773</xdr:colOff>
      <xdr:row>82</xdr:row>
      <xdr:rowOff>136627</xdr:rowOff>
    </xdr:from>
    <xdr:to>
      <xdr:col>11</xdr:col>
      <xdr:colOff>113072</xdr:colOff>
      <xdr:row>85</xdr:row>
      <xdr:rowOff>6876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 bwMode="auto">
        <a:xfrm>
          <a:off x="6445023" y="15957652"/>
          <a:ext cx="2421524" cy="44174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wrap="square" rtlCol="0" anchor="ctr"/>
        <a:lstStyle/>
        <a:p>
          <a:pPr algn="ctr">
            <a:defRPr/>
          </a:pPr>
          <a:r>
            <a:rPr lang="pt-BR" sz="2400">
              <a:solidFill>
                <a:schemeClr val="dk1"/>
              </a:solidFill>
              <a:latin typeface="Calibri"/>
              <a:ea typeface="Arial"/>
              <a:cs typeface="Arial"/>
            </a:rPr>
            <a:t>Cargas</a:t>
          </a:r>
          <a:endParaRPr lang="pt-BR" sz="2400"/>
        </a:p>
      </xdr:txBody>
    </xdr:sp>
    <xdr:clientData/>
  </xdr:twoCellAnchor>
  <xdr:twoCellAnchor>
    <xdr:from>
      <xdr:col>6</xdr:col>
      <xdr:colOff>338940</xdr:colOff>
      <xdr:row>98</xdr:row>
      <xdr:rowOff>178501</xdr:rowOff>
    </xdr:from>
    <xdr:to>
      <xdr:col>6</xdr:col>
      <xdr:colOff>711282</xdr:colOff>
      <xdr:row>100</xdr:row>
      <xdr:rowOff>135206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4910940" y="19314226"/>
          <a:ext cx="372342" cy="337705"/>
        </a:xfrm>
        <a:prstGeom prst="ellipse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730848</xdr:colOff>
      <xdr:row>98</xdr:row>
      <xdr:rowOff>168833</xdr:rowOff>
    </xdr:from>
    <xdr:to>
      <xdr:col>8</xdr:col>
      <xdr:colOff>545225</xdr:colOff>
      <xdr:row>100</xdr:row>
      <xdr:rowOff>65690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 bwMode="auto">
        <a:xfrm>
          <a:off x="5302848" y="19310799"/>
          <a:ext cx="1436911" cy="27785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defRPr/>
          </a:pPr>
          <a:r>
            <a:rPr lang="pt-BR" sz="1100"/>
            <a:t>Medidor Bidirecional</a:t>
          </a:r>
        </a:p>
      </xdr:txBody>
    </xdr:sp>
    <xdr:clientData/>
  </xdr:twoCellAnchor>
  <xdr:twoCellAnchor>
    <xdr:from>
      <xdr:col>15</xdr:col>
      <xdr:colOff>717095</xdr:colOff>
      <xdr:row>82</xdr:row>
      <xdr:rowOff>145676</xdr:rowOff>
    </xdr:from>
    <xdr:to>
      <xdr:col>21</xdr:col>
      <xdr:colOff>84605</xdr:colOff>
      <xdr:row>113</xdr:row>
      <xdr:rowOff>68037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2518570" y="15966701"/>
          <a:ext cx="3939510" cy="612313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15</xdr:col>
      <xdr:colOff>742993</xdr:colOff>
      <xdr:row>82</xdr:row>
      <xdr:rowOff>185932</xdr:rowOff>
    </xdr:from>
    <xdr:to>
      <xdr:col>21</xdr:col>
      <xdr:colOff>81643</xdr:colOff>
      <xdr:row>84</xdr:row>
      <xdr:rowOff>176407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 bwMode="auto">
        <a:xfrm>
          <a:off x="12487318" y="16006957"/>
          <a:ext cx="37773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800">
              <a:latin typeface="Calibri"/>
              <a:cs typeface="Arial"/>
            </a:rPr>
            <a:t>Diagrama Unifilar</a:t>
          </a:r>
          <a:endParaRPr/>
        </a:p>
      </xdr:txBody>
    </xdr:sp>
    <xdr:clientData/>
  </xdr:twoCellAnchor>
  <xdr:twoCellAnchor>
    <xdr:from>
      <xdr:col>15</xdr:col>
      <xdr:colOff>733103</xdr:colOff>
      <xdr:row>82</xdr:row>
      <xdr:rowOff>165614</xdr:rowOff>
    </xdr:from>
    <xdr:to>
      <xdr:col>17</xdr:col>
      <xdr:colOff>54107</xdr:colOff>
      <xdr:row>83</xdr:row>
      <xdr:rowOff>184664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 bwMode="auto">
        <a:xfrm>
          <a:off x="12477428" y="15986639"/>
          <a:ext cx="711654" cy="20955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r>
            <a:rPr lang="pt-BR" sz="1100"/>
            <a:t>TITULO</a:t>
          </a:r>
          <a:endParaRPr/>
        </a:p>
      </xdr:txBody>
    </xdr:sp>
    <xdr:clientData/>
  </xdr:twoCellAnchor>
  <xdr:twoCellAnchor>
    <xdr:from>
      <xdr:col>15</xdr:col>
      <xdr:colOff>720089</xdr:colOff>
      <xdr:row>85</xdr:row>
      <xdr:rowOff>33618</xdr:rowOff>
    </xdr:from>
    <xdr:to>
      <xdr:col>21</xdr:col>
      <xdr:colOff>78442</xdr:colOff>
      <xdr:row>86</xdr:row>
      <xdr:rowOff>27214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 bwMode="auto">
        <a:xfrm>
          <a:off x="12523469" y="16428048"/>
          <a:ext cx="3930353" cy="184096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Proprietário:</a:t>
          </a:r>
          <a:endParaRPr/>
        </a:p>
      </xdr:txBody>
    </xdr:sp>
    <xdr:clientData/>
  </xdr:twoCellAnchor>
  <xdr:twoCellAnchor>
    <xdr:from>
      <xdr:col>15</xdr:col>
      <xdr:colOff>718040</xdr:colOff>
      <xdr:row>90</xdr:row>
      <xdr:rowOff>19827</xdr:rowOff>
    </xdr:from>
    <xdr:to>
      <xdr:col>21</xdr:col>
      <xdr:colOff>86286</xdr:colOff>
      <xdr:row>91</xdr:row>
      <xdr:rowOff>54429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 bwMode="auto">
        <a:xfrm>
          <a:off x="12521713" y="17465231"/>
          <a:ext cx="3940246" cy="225102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Responsável Técnico:</a:t>
          </a:r>
          <a:endParaRPr/>
        </a:p>
      </xdr:txBody>
    </xdr:sp>
    <xdr:clientData/>
  </xdr:twoCellAnchor>
  <xdr:twoCellAnchor editAs="oneCell">
    <xdr:from>
      <xdr:col>5</xdr:col>
      <xdr:colOff>481187</xdr:colOff>
      <xdr:row>17</xdr:row>
      <xdr:rowOff>30987</xdr:rowOff>
    </xdr:from>
    <xdr:to>
      <xdr:col>5</xdr:col>
      <xdr:colOff>481187</xdr:colOff>
      <xdr:row>47</xdr:row>
      <xdr:rowOff>129987</xdr:rowOff>
    </xdr:to>
    <xdr:cxnSp macro="">
      <xdr:nvCxnSpPr>
        <xdr:cNvPr id="47" name="_line_mod4_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cxnSpLocks/>
        </xdr:cNvCxnSpPr>
      </xdr:nvCxnSpPr>
      <xdr:spPr bwMode="auto">
        <a:xfrm flipH="1">
          <a:off x="4291187" y="3269487"/>
          <a:ext cx="0" cy="5814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268187</xdr:colOff>
      <xdr:row>70</xdr:row>
      <xdr:rowOff>38100</xdr:rowOff>
    </xdr:from>
    <xdr:to>
      <xdr:col>6</xdr:col>
      <xdr:colOff>685570</xdr:colOff>
      <xdr:row>73</xdr:row>
      <xdr:rowOff>11825</xdr:rowOff>
    </xdr:to>
    <xdr:sp macro="" textlink="">
      <xdr:nvSpPr>
        <xdr:cNvPr id="49" name="Arc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 bwMode="auto">
        <a:xfrm>
          <a:off x="4840187" y="13563600"/>
          <a:ext cx="417383" cy="545225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15</xdr:col>
      <xdr:colOff>721178</xdr:colOff>
      <xdr:row>99</xdr:row>
      <xdr:rowOff>59120</xdr:rowOff>
    </xdr:from>
    <xdr:to>
      <xdr:col>21</xdr:col>
      <xdr:colOff>95250</xdr:colOff>
      <xdr:row>113</xdr:row>
      <xdr:rowOff>54428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2518571" y="19381264"/>
          <a:ext cx="3946072" cy="2689521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121227</xdr:colOff>
      <xdr:row>48</xdr:row>
      <xdr:rowOff>137435</xdr:rowOff>
    </xdr:from>
    <xdr:to>
      <xdr:col>9</xdr:col>
      <xdr:colOff>587375</xdr:colOff>
      <xdr:row>55</xdr:row>
      <xdr:rowOff>58209</xdr:rowOff>
    </xdr:to>
    <xdr:sp macro="" textlink="">
      <xdr:nvSpPr>
        <xdr:cNvPr id="62" name="Retângul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 bwMode="auto">
        <a:xfrm>
          <a:off x="3931227" y="9281435"/>
          <a:ext cx="3618057" cy="1254274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5</xdr:col>
      <xdr:colOff>123825</xdr:colOff>
      <xdr:row>48</xdr:row>
      <xdr:rowOff>140608</xdr:rowOff>
    </xdr:from>
    <xdr:to>
      <xdr:col>9</xdr:col>
      <xdr:colOff>585107</xdr:colOff>
      <xdr:row>55</xdr:row>
      <xdr:rowOff>52388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>
          <a:cxnSpLocks/>
        </xdr:cNvCxnSpPr>
      </xdr:nvCxnSpPr>
      <xdr:spPr bwMode="auto">
        <a:xfrm flipH="1">
          <a:off x="3933825" y="9284608"/>
          <a:ext cx="3604532" cy="1245280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97907</xdr:colOff>
      <xdr:row>49</xdr:row>
      <xdr:rowOff>67681</xdr:rowOff>
    </xdr:from>
    <xdr:ext cx="262636" cy="23258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 bwMode="auto">
        <a:xfrm>
          <a:off x="3907907" y="940218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CC</a:t>
          </a:r>
          <a:endParaRPr/>
        </a:p>
      </xdr:txBody>
    </xdr:sp>
    <xdr:clientData/>
  </xdr:oneCellAnchor>
  <xdr:oneCellAnchor>
    <xdr:from>
      <xdr:col>9</xdr:col>
      <xdr:colOff>197644</xdr:colOff>
      <xdr:row>53</xdr:row>
      <xdr:rowOff>120251</xdr:rowOff>
    </xdr:from>
    <xdr:ext cx="262636" cy="23258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 bwMode="auto">
        <a:xfrm>
          <a:off x="7150894" y="10216751"/>
          <a:ext cx="262636" cy="23258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defRPr/>
          </a:pPr>
          <a:r>
            <a:rPr lang="pt-BR" sz="1200"/>
            <a:t>CA</a:t>
          </a:r>
          <a:endParaRPr/>
        </a:p>
      </xdr:txBody>
    </xdr:sp>
    <xdr:clientData/>
  </xdr:oneCellAnchor>
  <xdr:twoCellAnchor>
    <xdr:from>
      <xdr:col>4</xdr:col>
      <xdr:colOff>738045</xdr:colOff>
      <xdr:row>47</xdr:row>
      <xdr:rowOff>21589</xdr:rowOff>
    </xdr:from>
    <xdr:to>
      <xdr:col>5</xdr:col>
      <xdr:colOff>39545</xdr:colOff>
      <xdr:row>47</xdr:row>
      <xdr:rowOff>21589</xdr:rowOff>
    </xdr:to>
    <xdr:cxnSp macro="">
      <xdr:nvCxnSpPr>
        <xdr:cNvPr id="168" name="l154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>
          <a:cxnSpLocks/>
        </xdr:cNvCxnSpPr>
      </xdr:nvCxnSpPr>
      <xdr:spPr bwMode="auto">
        <a:xfrm>
          <a:off x="3786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47</xdr:row>
      <xdr:rowOff>21589</xdr:rowOff>
    </xdr:from>
    <xdr:to>
      <xdr:col>5</xdr:col>
      <xdr:colOff>166544</xdr:colOff>
      <xdr:row>47</xdr:row>
      <xdr:rowOff>21589</xdr:rowOff>
    </xdr:to>
    <xdr:cxnSp macro="">
      <xdr:nvCxnSpPr>
        <xdr:cNvPr id="169" name="l155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CxnSpPr>
          <a:cxnSpLocks/>
        </xdr:cNvCxnSpPr>
      </xdr:nvCxnSpPr>
      <xdr:spPr bwMode="auto">
        <a:xfrm>
          <a:off x="3913045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47</xdr:row>
      <xdr:rowOff>21589</xdr:rowOff>
    </xdr:from>
    <xdr:to>
      <xdr:col>5</xdr:col>
      <xdr:colOff>424686</xdr:colOff>
      <xdr:row>47</xdr:row>
      <xdr:rowOff>21589</xdr:rowOff>
    </xdr:to>
    <xdr:cxnSp macro="">
      <xdr:nvCxnSpPr>
        <xdr:cNvPr id="171" name="l157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CxnSpPr>
          <a:cxnSpLocks/>
        </xdr:cNvCxnSpPr>
      </xdr:nvCxnSpPr>
      <xdr:spPr bwMode="auto">
        <a:xfrm>
          <a:off x="417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47</xdr:row>
      <xdr:rowOff>21589</xdr:rowOff>
    </xdr:from>
    <xdr:to>
      <xdr:col>5</xdr:col>
      <xdr:colOff>551686</xdr:colOff>
      <xdr:row>47</xdr:row>
      <xdr:rowOff>21589</xdr:rowOff>
    </xdr:to>
    <xdr:cxnSp macro="">
      <xdr:nvCxnSpPr>
        <xdr:cNvPr id="172" name="l158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CxnSpPr>
          <a:cxnSpLocks/>
        </xdr:cNvCxnSpPr>
      </xdr:nvCxnSpPr>
      <xdr:spPr bwMode="auto">
        <a:xfrm>
          <a:off x="429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47</xdr:row>
      <xdr:rowOff>21589</xdr:rowOff>
    </xdr:from>
    <xdr:to>
      <xdr:col>5</xdr:col>
      <xdr:colOff>678685</xdr:colOff>
      <xdr:row>47</xdr:row>
      <xdr:rowOff>21589</xdr:rowOff>
    </xdr:to>
    <xdr:cxnSp macro="">
      <xdr:nvCxnSpPr>
        <xdr:cNvPr id="173" name="l159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CxnSpPr>
          <a:cxnSpLocks/>
        </xdr:cNvCxnSpPr>
      </xdr:nvCxnSpPr>
      <xdr:spPr bwMode="auto">
        <a:xfrm>
          <a:off x="4425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47</xdr:row>
      <xdr:rowOff>21589</xdr:rowOff>
    </xdr:from>
    <xdr:to>
      <xdr:col>6</xdr:col>
      <xdr:colOff>43686</xdr:colOff>
      <xdr:row>47</xdr:row>
      <xdr:rowOff>21589</xdr:rowOff>
    </xdr:to>
    <xdr:cxnSp macro="">
      <xdr:nvCxnSpPr>
        <xdr:cNvPr id="174" name="l160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>
          <a:cxnSpLocks/>
        </xdr:cNvCxnSpPr>
      </xdr:nvCxnSpPr>
      <xdr:spPr bwMode="auto">
        <a:xfrm>
          <a:off x="4552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47</xdr:row>
      <xdr:rowOff>21589</xdr:rowOff>
    </xdr:from>
    <xdr:to>
      <xdr:col>6</xdr:col>
      <xdr:colOff>170686</xdr:colOff>
      <xdr:row>47</xdr:row>
      <xdr:rowOff>21589</xdr:rowOff>
    </xdr:to>
    <xdr:cxnSp macro="">
      <xdr:nvCxnSpPr>
        <xdr:cNvPr id="175" name="l16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CxnSpPr>
          <a:cxnSpLocks/>
        </xdr:cNvCxnSpPr>
      </xdr:nvCxnSpPr>
      <xdr:spPr bwMode="auto">
        <a:xfrm>
          <a:off x="4679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47</xdr:row>
      <xdr:rowOff>21589</xdr:rowOff>
    </xdr:from>
    <xdr:to>
      <xdr:col>6</xdr:col>
      <xdr:colOff>297686</xdr:colOff>
      <xdr:row>47</xdr:row>
      <xdr:rowOff>21589</xdr:rowOff>
    </xdr:to>
    <xdr:cxnSp macro="">
      <xdr:nvCxnSpPr>
        <xdr:cNvPr id="176" name="l16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CxnSpPr>
          <a:cxnSpLocks/>
        </xdr:cNvCxnSpPr>
      </xdr:nvCxnSpPr>
      <xdr:spPr bwMode="auto">
        <a:xfrm>
          <a:off x="4806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47</xdr:row>
      <xdr:rowOff>21589</xdr:rowOff>
    </xdr:from>
    <xdr:to>
      <xdr:col>6</xdr:col>
      <xdr:colOff>424686</xdr:colOff>
      <xdr:row>47</xdr:row>
      <xdr:rowOff>21589</xdr:rowOff>
    </xdr:to>
    <xdr:cxnSp macro="">
      <xdr:nvCxnSpPr>
        <xdr:cNvPr id="177" name="l16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CxnSpPr>
          <a:cxnSpLocks/>
        </xdr:cNvCxnSpPr>
      </xdr:nvCxnSpPr>
      <xdr:spPr bwMode="auto">
        <a:xfrm>
          <a:off x="4933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47</xdr:row>
      <xdr:rowOff>21589</xdr:rowOff>
    </xdr:from>
    <xdr:to>
      <xdr:col>6</xdr:col>
      <xdr:colOff>551686</xdr:colOff>
      <xdr:row>47</xdr:row>
      <xdr:rowOff>21589</xdr:rowOff>
    </xdr:to>
    <xdr:cxnSp macro="">
      <xdr:nvCxnSpPr>
        <xdr:cNvPr id="178" name="l164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CxnSpPr>
          <a:cxnSpLocks/>
        </xdr:cNvCxnSpPr>
      </xdr:nvCxnSpPr>
      <xdr:spPr bwMode="auto">
        <a:xfrm>
          <a:off x="5060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47</xdr:row>
      <xdr:rowOff>21589</xdr:rowOff>
    </xdr:from>
    <xdr:to>
      <xdr:col>6</xdr:col>
      <xdr:colOff>678685</xdr:colOff>
      <xdr:row>47</xdr:row>
      <xdr:rowOff>21589</xdr:rowOff>
    </xdr:to>
    <xdr:cxnSp macro="">
      <xdr:nvCxnSpPr>
        <xdr:cNvPr id="179" name="l165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CxnSpPr>
          <a:cxnSpLocks/>
        </xdr:cNvCxnSpPr>
      </xdr:nvCxnSpPr>
      <xdr:spPr bwMode="auto">
        <a:xfrm>
          <a:off x="518718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47</xdr:row>
      <xdr:rowOff>21589</xdr:rowOff>
    </xdr:from>
    <xdr:to>
      <xdr:col>7</xdr:col>
      <xdr:colOff>43686</xdr:colOff>
      <xdr:row>47</xdr:row>
      <xdr:rowOff>21589</xdr:rowOff>
    </xdr:to>
    <xdr:cxnSp macro="">
      <xdr:nvCxnSpPr>
        <xdr:cNvPr id="180" name="l166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CxnSpPr>
          <a:cxnSpLocks/>
        </xdr:cNvCxnSpPr>
      </xdr:nvCxnSpPr>
      <xdr:spPr bwMode="auto">
        <a:xfrm>
          <a:off x="5314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47</xdr:row>
      <xdr:rowOff>21589</xdr:rowOff>
    </xdr:from>
    <xdr:to>
      <xdr:col>7</xdr:col>
      <xdr:colOff>170686</xdr:colOff>
      <xdr:row>47</xdr:row>
      <xdr:rowOff>21589</xdr:rowOff>
    </xdr:to>
    <xdr:cxnSp macro="">
      <xdr:nvCxnSpPr>
        <xdr:cNvPr id="181" name="l16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>
          <a:cxnSpLocks/>
        </xdr:cNvCxnSpPr>
      </xdr:nvCxnSpPr>
      <xdr:spPr bwMode="auto">
        <a:xfrm>
          <a:off x="5441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47</xdr:row>
      <xdr:rowOff>21589</xdr:rowOff>
    </xdr:from>
    <xdr:to>
      <xdr:col>7</xdr:col>
      <xdr:colOff>297686</xdr:colOff>
      <xdr:row>47</xdr:row>
      <xdr:rowOff>21589</xdr:rowOff>
    </xdr:to>
    <xdr:cxnSp macro="">
      <xdr:nvCxnSpPr>
        <xdr:cNvPr id="182" name="l168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CxnSpPr>
          <a:cxnSpLocks/>
        </xdr:cNvCxnSpPr>
      </xdr:nvCxnSpPr>
      <xdr:spPr bwMode="auto">
        <a:xfrm>
          <a:off x="556818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76200</xdr:rowOff>
    </xdr:from>
    <xdr:to>
      <xdr:col>5</xdr:col>
      <xdr:colOff>39545</xdr:colOff>
      <xdr:row>49</xdr:row>
      <xdr:rowOff>76200</xdr:rowOff>
    </xdr:to>
    <xdr:cxnSp macro="">
      <xdr:nvCxnSpPr>
        <xdr:cNvPr id="183" name="l170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CxnSpPr>
          <a:cxnSpLocks/>
        </xdr:cNvCxnSpPr>
      </xdr:nvCxnSpPr>
      <xdr:spPr bwMode="auto">
        <a:xfrm>
          <a:off x="3786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103045</xdr:colOff>
      <xdr:row>49</xdr:row>
      <xdr:rowOff>76200</xdr:rowOff>
    </xdr:from>
    <xdr:to>
      <xdr:col>5</xdr:col>
      <xdr:colOff>166544</xdr:colOff>
      <xdr:row>49</xdr:row>
      <xdr:rowOff>76200</xdr:rowOff>
    </xdr:to>
    <xdr:cxnSp macro="">
      <xdr:nvCxnSpPr>
        <xdr:cNvPr id="184" name="l17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CxnSpPr>
          <a:cxnSpLocks/>
        </xdr:cNvCxnSpPr>
      </xdr:nvCxnSpPr>
      <xdr:spPr bwMode="auto">
        <a:xfrm>
          <a:off x="3913045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230045</xdr:colOff>
      <xdr:row>49</xdr:row>
      <xdr:rowOff>76200</xdr:rowOff>
    </xdr:from>
    <xdr:to>
      <xdr:col>5</xdr:col>
      <xdr:colOff>293545</xdr:colOff>
      <xdr:row>49</xdr:row>
      <xdr:rowOff>76200</xdr:rowOff>
    </xdr:to>
    <xdr:cxnSp macro="">
      <xdr:nvCxnSpPr>
        <xdr:cNvPr id="185" name="l17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CxnSpPr>
          <a:cxnSpLocks/>
        </xdr:cNvCxnSpPr>
      </xdr:nvCxnSpPr>
      <xdr:spPr bwMode="auto">
        <a:xfrm>
          <a:off x="4040045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361186</xdr:colOff>
      <xdr:row>49</xdr:row>
      <xdr:rowOff>76200</xdr:rowOff>
    </xdr:from>
    <xdr:to>
      <xdr:col>5</xdr:col>
      <xdr:colOff>424686</xdr:colOff>
      <xdr:row>49</xdr:row>
      <xdr:rowOff>76200</xdr:rowOff>
    </xdr:to>
    <xdr:cxnSp macro="">
      <xdr:nvCxnSpPr>
        <xdr:cNvPr id="186" name="l17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>
          <a:cxnSpLocks/>
        </xdr:cNvCxnSpPr>
      </xdr:nvCxnSpPr>
      <xdr:spPr bwMode="auto">
        <a:xfrm>
          <a:off x="417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488186</xdr:colOff>
      <xdr:row>49</xdr:row>
      <xdr:rowOff>76200</xdr:rowOff>
    </xdr:from>
    <xdr:to>
      <xdr:col>5</xdr:col>
      <xdr:colOff>551686</xdr:colOff>
      <xdr:row>49</xdr:row>
      <xdr:rowOff>76200</xdr:rowOff>
    </xdr:to>
    <xdr:cxnSp macro="">
      <xdr:nvCxnSpPr>
        <xdr:cNvPr id="187" name="l174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CxnSpPr>
          <a:cxnSpLocks/>
        </xdr:cNvCxnSpPr>
      </xdr:nvCxnSpPr>
      <xdr:spPr bwMode="auto">
        <a:xfrm>
          <a:off x="429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615186</xdr:colOff>
      <xdr:row>49</xdr:row>
      <xdr:rowOff>76200</xdr:rowOff>
    </xdr:from>
    <xdr:to>
      <xdr:col>5</xdr:col>
      <xdr:colOff>678685</xdr:colOff>
      <xdr:row>49</xdr:row>
      <xdr:rowOff>76200</xdr:rowOff>
    </xdr:to>
    <xdr:cxnSp macro="">
      <xdr:nvCxnSpPr>
        <xdr:cNvPr id="188" name="l175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>
          <a:cxnSpLocks/>
        </xdr:cNvCxnSpPr>
      </xdr:nvCxnSpPr>
      <xdr:spPr bwMode="auto">
        <a:xfrm>
          <a:off x="4425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742186</xdr:colOff>
      <xdr:row>49</xdr:row>
      <xdr:rowOff>76200</xdr:rowOff>
    </xdr:from>
    <xdr:to>
      <xdr:col>6</xdr:col>
      <xdr:colOff>43686</xdr:colOff>
      <xdr:row>49</xdr:row>
      <xdr:rowOff>76200</xdr:rowOff>
    </xdr:to>
    <xdr:cxnSp macro="">
      <xdr:nvCxnSpPr>
        <xdr:cNvPr id="189" name="l176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>
          <a:cxnSpLocks/>
        </xdr:cNvCxnSpPr>
      </xdr:nvCxnSpPr>
      <xdr:spPr bwMode="auto">
        <a:xfrm>
          <a:off x="4552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107186</xdr:colOff>
      <xdr:row>49</xdr:row>
      <xdr:rowOff>76200</xdr:rowOff>
    </xdr:from>
    <xdr:to>
      <xdr:col>6</xdr:col>
      <xdr:colOff>170686</xdr:colOff>
      <xdr:row>49</xdr:row>
      <xdr:rowOff>76200</xdr:rowOff>
    </xdr:to>
    <xdr:cxnSp macro="">
      <xdr:nvCxnSpPr>
        <xdr:cNvPr id="190" name="l177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>
          <a:cxnSpLocks/>
        </xdr:cNvCxnSpPr>
      </xdr:nvCxnSpPr>
      <xdr:spPr bwMode="auto">
        <a:xfrm>
          <a:off x="4679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234186</xdr:colOff>
      <xdr:row>49</xdr:row>
      <xdr:rowOff>76200</xdr:rowOff>
    </xdr:from>
    <xdr:to>
      <xdr:col>6</xdr:col>
      <xdr:colOff>297686</xdr:colOff>
      <xdr:row>49</xdr:row>
      <xdr:rowOff>76200</xdr:rowOff>
    </xdr:to>
    <xdr:cxnSp macro="">
      <xdr:nvCxnSpPr>
        <xdr:cNvPr id="191" name="l178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>
          <a:cxnSpLocks/>
        </xdr:cNvCxnSpPr>
      </xdr:nvCxnSpPr>
      <xdr:spPr bwMode="auto">
        <a:xfrm>
          <a:off x="4806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361186</xdr:colOff>
      <xdr:row>49</xdr:row>
      <xdr:rowOff>76200</xdr:rowOff>
    </xdr:from>
    <xdr:to>
      <xdr:col>6</xdr:col>
      <xdr:colOff>424686</xdr:colOff>
      <xdr:row>49</xdr:row>
      <xdr:rowOff>76200</xdr:rowOff>
    </xdr:to>
    <xdr:cxnSp macro="">
      <xdr:nvCxnSpPr>
        <xdr:cNvPr id="192" name="l179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CxnSpPr>
          <a:cxnSpLocks/>
        </xdr:cNvCxnSpPr>
      </xdr:nvCxnSpPr>
      <xdr:spPr bwMode="auto">
        <a:xfrm>
          <a:off x="4933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488186</xdr:colOff>
      <xdr:row>49</xdr:row>
      <xdr:rowOff>76200</xdr:rowOff>
    </xdr:from>
    <xdr:to>
      <xdr:col>6</xdr:col>
      <xdr:colOff>551686</xdr:colOff>
      <xdr:row>49</xdr:row>
      <xdr:rowOff>76200</xdr:rowOff>
    </xdr:to>
    <xdr:cxnSp macro="">
      <xdr:nvCxnSpPr>
        <xdr:cNvPr id="193" name="l180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CxnSpPr>
          <a:cxnSpLocks/>
        </xdr:cNvCxnSpPr>
      </xdr:nvCxnSpPr>
      <xdr:spPr bwMode="auto">
        <a:xfrm>
          <a:off x="5060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615186</xdr:colOff>
      <xdr:row>49</xdr:row>
      <xdr:rowOff>76200</xdr:rowOff>
    </xdr:from>
    <xdr:to>
      <xdr:col>6</xdr:col>
      <xdr:colOff>678685</xdr:colOff>
      <xdr:row>49</xdr:row>
      <xdr:rowOff>76200</xdr:rowOff>
    </xdr:to>
    <xdr:cxnSp macro="">
      <xdr:nvCxnSpPr>
        <xdr:cNvPr id="194" name="l18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>
          <a:cxnSpLocks/>
        </xdr:cNvCxnSpPr>
      </xdr:nvCxnSpPr>
      <xdr:spPr bwMode="auto">
        <a:xfrm>
          <a:off x="518718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742186</xdr:colOff>
      <xdr:row>49</xdr:row>
      <xdr:rowOff>76200</xdr:rowOff>
    </xdr:from>
    <xdr:to>
      <xdr:col>7</xdr:col>
      <xdr:colOff>43686</xdr:colOff>
      <xdr:row>49</xdr:row>
      <xdr:rowOff>76200</xdr:rowOff>
    </xdr:to>
    <xdr:cxnSp macro="">
      <xdr:nvCxnSpPr>
        <xdr:cNvPr id="195" name="l18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>
          <a:cxnSpLocks/>
        </xdr:cNvCxnSpPr>
      </xdr:nvCxnSpPr>
      <xdr:spPr bwMode="auto">
        <a:xfrm>
          <a:off x="5314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107186</xdr:colOff>
      <xdr:row>49</xdr:row>
      <xdr:rowOff>76200</xdr:rowOff>
    </xdr:from>
    <xdr:to>
      <xdr:col>7</xdr:col>
      <xdr:colOff>170686</xdr:colOff>
      <xdr:row>49</xdr:row>
      <xdr:rowOff>76200</xdr:rowOff>
    </xdr:to>
    <xdr:cxnSp macro="">
      <xdr:nvCxnSpPr>
        <xdr:cNvPr id="196" name="l18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CxnSpPr>
          <a:cxnSpLocks/>
        </xdr:cNvCxnSpPr>
      </xdr:nvCxnSpPr>
      <xdr:spPr bwMode="auto">
        <a:xfrm>
          <a:off x="5441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234186</xdr:colOff>
      <xdr:row>49</xdr:row>
      <xdr:rowOff>76200</xdr:rowOff>
    </xdr:from>
    <xdr:to>
      <xdr:col>7</xdr:col>
      <xdr:colOff>297686</xdr:colOff>
      <xdr:row>49</xdr:row>
      <xdr:rowOff>76200</xdr:rowOff>
    </xdr:to>
    <xdr:cxnSp macro="">
      <xdr:nvCxnSpPr>
        <xdr:cNvPr id="197" name="l184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>
          <a:cxnSpLocks/>
        </xdr:cNvCxnSpPr>
      </xdr:nvCxnSpPr>
      <xdr:spPr bwMode="auto">
        <a:xfrm>
          <a:off x="556818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18726</xdr:rowOff>
    </xdr:from>
    <xdr:to>
      <xdr:col>4</xdr:col>
      <xdr:colOff>738045</xdr:colOff>
      <xdr:row>47</xdr:row>
      <xdr:rowOff>82226</xdr:rowOff>
    </xdr:to>
    <xdr:cxnSp macro="">
      <xdr:nvCxnSpPr>
        <xdr:cNvPr id="198" name="l188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>
          <a:cxnSpLocks/>
        </xdr:cNvCxnSpPr>
      </xdr:nvCxnSpPr>
      <xdr:spPr bwMode="auto">
        <a:xfrm>
          <a:off x="3786045" y="897222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47</xdr:row>
      <xdr:rowOff>165100</xdr:rowOff>
    </xdr:from>
    <xdr:to>
      <xdr:col>4</xdr:col>
      <xdr:colOff>738045</xdr:colOff>
      <xdr:row>48</xdr:row>
      <xdr:rowOff>38100</xdr:rowOff>
    </xdr:to>
    <xdr:cxnSp macro="">
      <xdr:nvCxnSpPr>
        <xdr:cNvPr id="199" name="l189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CxnSpPr>
          <a:cxnSpLocks/>
        </xdr:cNvCxnSpPr>
      </xdr:nvCxnSpPr>
      <xdr:spPr bwMode="auto">
        <a:xfrm>
          <a:off x="3786045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48</xdr:row>
      <xdr:rowOff>101600</xdr:rowOff>
    </xdr:from>
    <xdr:to>
      <xdr:col>4</xdr:col>
      <xdr:colOff>738045</xdr:colOff>
      <xdr:row>48</xdr:row>
      <xdr:rowOff>165100</xdr:rowOff>
    </xdr:to>
    <xdr:cxnSp macro="">
      <xdr:nvCxnSpPr>
        <xdr:cNvPr id="200" name="l190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>
          <a:cxnSpLocks/>
        </xdr:cNvCxnSpPr>
      </xdr:nvCxnSpPr>
      <xdr:spPr bwMode="auto">
        <a:xfrm>
          <a:off x="3786045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738045</xdr:colOff>
      <xdr:row>49</xdr:row>
      <xdr:rowOff>15496</xdr:rowOff>
    </xdr:from>
    <xdr:to>
      <xdr:col>4</xdr:col>
      <xdr:colOff>738045</xdr:colOff>
      <xdr:row>49</xdr:row>
      <xdr:rowOff>78997</xdr:rowOff>
    </xdr:to>
    <xdr:cxnSp macro="">
      <xdr:nvCxnSpPr>
        <xdr:cNvPr id="201" name="l19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>
          <a:cxnSpLocks/>
        </xdr:cNvCxnSpPr>
      </xdr:nvCxnSpPr>
      <xdr:spPr bwMode="auto">
        <a:xfrm>
          <a:off x="3786045" y="9349996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47</xdr:row>
      <xdr:rowOff>19515</xdr:rowOff>
    </xdr:from>
    <xdr:to>
      <xdr:col>8</xdr:col>
      <xdr:colOff>438989</xdr:colOff>
      <xdr:row>47</xdr:row>
      <xdr:rowOff>83016</xdr:rowOff>
    </xdr:to>
    <xdr:cxnSp macro="">
      <xdr:nvCxnSpPr>
        <xdr:cNvPr id="202" name="l194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>
          <a:cxnSpLocks/>
        </xdr:cNvCxnSpPr>
      </xdr:nvCxnSpPr>
      <xdr:spPr bwMode="auto">
        <a:xfrm>
          <a:off x="6630239" y="8973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47</xdr:row>
      <xdr:rowOff>165100</xdr:rowOff>
    </xdr:from>
    <xdr:to>
      <xdr:col>8</xdr:col>
      <xdr:colOff>438989</xdr:colOff>
      <xdr:row>48</xdr:row>
      <xdr:rowOff>38100</xdr:rowOff>
    </xdr:to>
    <xdr:cxnSp macro="">
      <xdr:nvCxnSpPr>
        <xdr:cNvPr id="203" name="l195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>
          <a:cxnSpLocks/>
        </xdr:cNvCxnSpPr>
      </xdr:nvCxnSpPr>
      <xdr:spPr bwMode="auto">
        <a:xfrm>
          <a:off x="6630239" y="9118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48</xdr:row>
      <xdr:rowOff>101600</xdr:rowOff>
    </xdr:from>
    <xdr:to>
      <xdr:col>8</xdr:col>
      <xdr:colOff>438989</xdr:colOff>
      <xdr:row>48</xdr:row>
      <xdr:rowOff>165100</xdr:rowOff>
    </xdr:to>
    <xdr:cxnSp macro="">
      <xdr:nvCxnSpPr>
        <xdr:cNvPr id="204" name="l196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>
          <a:cxnSpLocks/>
        </xdr:cNvCxnSpPr>
      </xdr:nvCxnSpPr>
      <xdr:spPr bwMode="auto">
        <a:xfrm>
          <a:off x="6630239" y="924560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438989</xdr:colOff>
      <xdr:row>49</xdr:row>
      <xdr:rowOff>19515</xdr:rowOff>
    </xdr:from>
    <xdr:to>
      <xdr:col>8</xdr:col>
      <xdr:colOff>438989</xdr:colOff>
      <xdr:row>49</xdr:row>
      <xdr:rowOff>83016</xdr:rowOff>
    </xdr:to>
    <xdr:cxnSp macro="">
      <xdr:nvCxnSpPr>
        <xdr:cNvPr id="205" name="l197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>
          <a:cxnSpLocks/>
        </xdr:cNvCxnSpPr>
      </xdr:nvCxnSpPr>
      <xdr:spPr bwMode="auto">
        <a:xfrm>
          <a:off x="6630239" y="9354015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182604</xdr:rowOff>
    </xdr:from>
    <xdr:to>
      <xdr:col>1</xdr:col>
      <xdr:colOff>372932</xdr:colOff>
      <xdr:row>49</xdr:row>
      <xdr:rowOff>182604</xdr:rowOff>
    </xdr:to>
    <xdr:cxnSp macro="">
      <xdr:nvCxnSpPr>
        <xdr:cNvPr id="206" name="l210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>
          <a:cxnSpLocks/>
        </xdr:cNvCxnSpPr>
      </xdr:nvCxnSpPr>
      <xdr:spPr bwMode="auto">
        <a:xfrm>
          <a:off x="1007932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504578</xdr:colOff>
      <xdr:row>49</xdr:row>
      <xdr:rowOff>182604</xdr:rowOff>
    </xdr:from>
    <xdr:to>
      <xdr:col>1</xdr:col>
      <xdr:colOff>631578</xdr:colOff>
      <xdr:row>49</xdr:row>
      <xdr:rowOff>182604</xdr:rowOff>
    </xdr:to>
    <xdr:cxnSp macro="">
      <xdr:nvCxnSpPr>
        <xdr:cNvPr id="207" name="l21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>
          <a:cxnSpLocks/>
        </xdr:cNvCxnSpPr>
      </xdr:nvCxnSpPr>
      <xdr:spPr bwMode="auto">
        <a:xfrm>
          <a:off x="1266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758578</xdr:colOff>
      <xdr:row>49</xdr:row>
      <xdr:rowOff>182604</xdr:rowOff>
    </xdr:from>
    <xdr:to>
      <xdr:col>2</xdr:col>
      <xdr:colOff>123577</xdr:colOff>
      <xdr:row>49</xdr:row>
      <xdr:rowOff>182604</xdr:rowOff>
    </xdr:to>
    <xdr:cxnSp macro="">
      <xdr:nvCxnSpPr>
        <xdr:cNvPr id="208" name="l212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>
          <a:cxnSpLocks/>
        </xdr:cNvCxnSpPr>
      </xdr:nvCxnSpPr>
      <xdr:spPr bwMode="auto">
        <a:xfrm>
          <a:off x="1520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250578</xdr:colOff>
      <xdr:row>49</xdr:row>
      <xdr:rowOff>182604</xdr:rowOff>
    </xdr:from>
    <xdr:to>
      <xdr:col>2</xdr:col>
      <xdr:colOff>377578</xdr:colOff>
      <xdr:row>49</xdr:row>
      <xdr:rowOff>182604</xdr:rowOff>
    </xdr:to>
    <xdr:cxnSp macro="">
      <xdr:nvCxnSpPr>
        <xdr:cNvPr id="209" name="l21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>
          <a:cxnSpLocks/>
        </xdr:cNvCxnSpPr>
      </xdr:nvCxnSpPr>
      <xdr:spPr bwMode="auto">
        <a:xfrm>
          <a:off x="1774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504578</xdr:colOff>
      <xdr:row>49</xdr:row>
      <xdr:rowOff>182604</xdr:rowOff>
    </xdr:from>
    <xdr:to>
      <xdr:col>2</xdr:col>
      <xdr:colOff>631578</xdr:colOff>
      <xdr:row>49</xdr:row>
      <xdr:rowOff>182604</xdr:rowOff>
    </xdr:to>
    <xdr:cxnSp macro="">
      <xdr:nvCxnSpPr>
        <xdr:cNvPr id="210" name="l214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>
          <a:cxnSpLocks/>
        </xdr:cNvCxnSpPr>
      </xdr:nvCxnSpPr>
      <xdr:spPr bwMode="auto">
        <a:xfrm>
          <a:off x="2028578" y="9517104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49</xdr:row>
      <xdr:rowOff>182604</xdr:rowOff>
    </xdr:from>
    <xdr:to>
      <xdr:col>3</xdr:col>
      <xdr:colOff>123577</xdr:colOff>
      <xdr:row>49</xdr:row>
      <xdr:rowOff>182604</xdr:rowOff>
    </xdr:to>
    <xdr:cxnSp macro="">
      <xdr:nvCxnSpPr>
        <xdr:cNvPr id="211" name="l215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>
          <a:cxnSpLocks/>
        </xdr:cNvCxnSpPr>
      </xdr:nvCxnSpPr>
      <xdr:spPr bwMode="auto">
        <a:xfrm>
          <a:off x="2282578" y="9517104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243541</xdr:colOff>
      <xdr:row>52</xdr:row>
      <xdr:rowOff>187250</xdr:rowOff>
    </xdr:from>
    <xdr:to>
      <xdr:col>1</xdr:col>
      <xdr:colOff>370541</xdr:colOff>
      <xdr:row>52</xdr:row>
      <xdr:rowOff>187250</xdr:rowOff>
    </xdr:to>
    <xdr:cxnSp macro="">
      <xdr:nvCxnSpPr>
        <xdr:cNvPr id="213" name="l2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>
          <a:cxnSpLocks/>
        </xdr:cNvCxnSpPr>
      </xdr:nvCxnSpPr>
      <xdr:spPr bwMode="auto">
        <a:xfrm>
          <a:off x="1005541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495286</xdr:colOff>
      <xdr:row>52</xdr:row>
      <xdr:rowOff>187250</xdr:rowOff>
    </xdr:from>
    <xdr:to>
      <xdr:col>1</xdr:col>
      <xdr:colOff>622286</xdr:colOff>
      <xdr:row>52</xdr:row>
      <xdr:rowOff>187250</xdr:rowOff>
    </xdr:to>
    <xdr:cxnSp macro="">
      <xdr:nvCxnSpPr>
        <xdr:cNvPr id="214" name="l218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>
          <a:cxnSpLocks/>
        </xdr:cNvCxnSpPr>
      </xdr:nvCxnSpPr>
      <xdr:spPr bwMode="auto">
        <a:xfrm>
          <a:off x="1257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749286</xdr:colOff>
      <xdr:row>52</xdr:row>
      <xdr:rowOff>187250</xdr:rowOff>
    </xdr:from>
    <xdr:to>
      <xdr:col>2</xdr:col>
      <xdr:colOff>114285</xdr:colOff>
      <xdr:row>52</xdr:row>
      <xdr:rowOff>187250</xdr:rowOff>
    </xdr:to>
    <xdr:cxnSp macro="">
      <xdr:nvCxnSpPr>
        <xdr:cNvPr id="215" name="l219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>
          <a:cxnSpLocks/>
        </xdr:cNvCxnSpPr>
      </xdr:nvCxnSpPr>
      <xdr:spPr bwMode="auto">
        <a:xfrm>
          <a:off x="1511286" y="10093250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241286</xdr:colOff>
      <xdr:row>52</xdr:row>
      <xdr:rowOff>187250</xdr:rowOff>
    </xdr:from>
    <xdr:to>
      <xdr:col>2</xdr:col>
      <xdr:colOff>368286</xdr:colOff>
      <xdr:row>52</xdr:row>
      <xdr:rowOff>187250</xdr:rowOff>
    </xdr:to>
    <xdr:cxnSp macro="">
      <xdr:nvCxnSpPr>
        <xdr:cNvPr id="216" name="l220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>
          <a:cxnSpLocks/>
        </xdr:cNvCxnSpPr>
      </xdr:nvCxnSpPr>
      <xdr:spPr bwMode="auto">
        <a:xfrm>
          <a:off x="1765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495286</xdr:colOff>
      <xdr:row>52</xdr:row>
      <xdr:rowOff>187250</xdr:rowOff>
    </xdr:from>
    <xdr:to>
      <xdr:col>2</xdr:col>
      <xdr:colOff>622286</xdr:colOff>
      <xdr:row>52</xdr:row>
      <xdr:rowOff>187250</xdr:rowOff>
    </xdr:to>
    <xdr:cxnSp macro="">
      <xdr:nvCxnSpPr>
        <xdr:cNvPr id="217" name="l22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>
          <a:cxnSpLocks/>
        </xdr:cNvCxnSpPr>
      </xdr:nvCxnSpPr>
      <xdr:spPr bwMode="auto">
        <a:xfrm>
          <a:off x="2019286" y="10093250"/>
          <a:ext cx="127000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758578</xdr:colOff>
      <xdr:row>53</xdr:row>
      <xdr:rowOff>10688</xdr:rowOff>
    </xdr:from>
    <xdr:to>
      <xdr:col>3</xdr:col>
      <xdr:colOff>123577</xdr:colOff>
      <xdr:row>53</xdr:row>
      <xdr:rowOff>10688</xdr:rowOff>
    </xdr:to>
    <xdr:cxnSp macro="">
      <xdr:nvCxnSpPr>
        <xdr:cNvPr id="218" name="l222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CxnSpPr>
          <a:cxnSpLocks/>
        </xdr:cNvCxnSpPr>
      </xdr:nvCxnSpPr>
      <xdr:spPr bwMode="auto">
        <a:xfrm>
          <a:off x="2282578" y="10107188"/>
          <a:ext cx="126999" cy="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49</xdr:row>
      <xdr:rowOff>172847</xdr:rowOff>
    </xdr:from>
    <xdr:to>
      <xdr:col>1</xdr:col>
      <xdr:colOff>245932</xdr:colOff>
      <xdr:row>50</xdr:row>
      <xdr:rowOff>109347</xdr:rowOff>
    </xdr:to>
    <xdr:cxnSp macro="">
      <xdr:nvCxnSpPr>
        <xdr:cNvPr id="219" name="l22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CxnSpPr>
          <a:cxnSpLocks/>
        </xdr:cNvCxnSpPr>
      </xdr:nvCxnSpPr>
      <xdr:spPr bwMode="auto">
        <a:xfrm>
          <a:off x="1007932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51</xdr:row>
      <xdr:rowOff>7747</xdr:rowOff>
    </xdr:from>
    <xdr:to>
      <xdr:col>1</xdr:col>
      <xdr:colOff>245932</xdr:colOff>
      <xdr:row>51</xdr:row>
      <xdr:rowOff>134747</xdr:rowOff>
    </xdr:to>
    <xdr:cxnSp macro="">
      <xdr:nvCxnSpPr>
        <xdr:cNvPr id="220" name="l224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CxnSpPr>
          <a:cxnSpLocks/>
        </xdr:cNvCxnSpPr>
      </xdr:nvCxnSpPr>
      <xdr:spPr bwMode="auto">
        <a:xfrm>
          <a:off x="1007932" y="97232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245932</xdr:colOff>
      <xdr:row>52</xdr:row>
      <xdr:rowOff>52197</xdr:rowOff>
    </xdr:from>
    <xdr:to>
      <xdr:col>1</xdr:col>
      <xdr:colOff>245932</xdr:colOff>
      <xdr:row>52</xdr:row>
      <xdr:rowOff>179197</xdr:rowOff>
    </xdr:to>
    <xdr:cxnSp macro="">
      <xdr:nvCxnSpPr>
        <xdr:cNvPr id="221" name="l225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>
          <a:cxnSpLocks/>
        </xdr:cNvCxnSpPr>
      </xdr:nvCxnSpPr>
      <xdr:spPr bwMode="auto">
        <a:xfrm>
          <a:off x="1007932" y="995819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49</xdr:row>
      <xdr:rowOff>172847</xdr:rowOff>
    </xdr:from>
    <xdr:to>
      <xdr:col>3</xdr:col>
      <xdr:colOff>135696</xdr:colOff>
      <xdr:row>50</xdr:row>
      <xdr:rowOff>109347</xdr:rowOff>
    </xdr:to>
    <xdr:cxnSp macro="">
      <xdr:nvCxnSpPr>
        <xdr:cNvPr id="222" name="l227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CxnSpPr>
          <a:cxnSpLocks/>
        </xdr:cNvCxnSpPr>
      </xdr:nvCxnSpPr>
      <xdr:spPr bwMode="auto">
        <a:xfrm>
          <a:off x="2421696" y="9507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51</xdr:row>
      <xdr:rowOff>45847</xdr:rowOff>
    </xdr:from>
    <xdr:to>
      <xdr:col>3</xdr:col>
      <xdr:colOff>135696</xdr:colOff>
      <xdr:row>51</xdr:row>
      <xdr:rowOff>172847</xdr:rowOff>
    </xdr:to>
    <xdr:cxnSp macro="">
      <xdr:nvCxnSpPr>
        <xdr:cNvPr id="223" name="l228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>
          <a:cxnSpLocks/>
        </xdr:cNvCxnSpPr>
      </xdr:nvCxnSpPr>
      <xdr:spPr bwMode="auto">
        <a:xfrm>
          <a:off x="2421696" y="9761347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135696</xdr:colOff>
      <xdr:row>52</xdr:row>
      <xdr:rowOff>81005</xdr:rowOff>
    </xdr:from>
    <xdr:to>
      <xdr:col>3</xdr:col>
      <xdr:colOff>135696</xdr:colOff>
      <xdr:row>53</xdr:row>
      <xdr:rowOff>17505</xdr:rowOff>
    </xdr:to>
    <xdr:cxnSp macro="">
      <xdr:nvCxnSpPr>
        <xdr:cNvPr id="224" name="l229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>
          <a:cxnSpLocks/>
        </xdr:cNvCxnSpPr>
      </xdr:nvCxnSpPr>
      <xdr:spPr bwMode="auto">
        <a:xfrm>
          <a:off x="2421696" y="9987005"/>
          <a:ext cx="0" cy="127000"/>
        </a:xfrm>
        <a:prstGeom prst="straightConnector1">
          <a:avLst/>
        </a:prstGeom>
        <a:ln w="254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557403</xdr:colOff>
      <xdr:row>59</xdr:row>
      <xdr:rowOff>135001</xdr:rowOff>
    </xdr:from>
    <xdr:to>
      <xdr:col>3</xdr:col>
      <xdr:colOff>161290</xdr:colOff>
      <xdr:row>59</xdr:row>
      <xdr:rowOff>135001</xdr:rowOff>
    </xdr:to>
    <xdr:cxnSp macro="">
      <xdr:nvCxnSpPr>
        <xdr:cNvPr id="225" name="l23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>
          <a:cxnSpLocks/>
        </xdr:cNvCxnSpPr>
      </xdr:nvCxnSpPr>
      <xdr:spPr bwMode="auto">
        <a:xfrm>
          <a:off x="2081403" y="11450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62</xdr:row>
      <xdr:rowOff>135001</xdr:rowOff>
    </xdr:from>
    <xdr:to>
      <xdr:col>3</xdr:col>
      <xdr:colOff>178435</xdr:colOff>
      <xdr:row>62</xdr:row>
      <xdr:rowOff>135001</xdr:rowOff>
    </xdr:to>
    <xdr:cxnSp macro="">
      <xdr:nvCxnSpPr>
        <xdr:cNvPr id="226" name="l234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>
          <a:cxnSpLocks/>
        </xdr:cNvCxnSpPr>
      </xdr:nvCxnSpPr>
      <xdr:spPr bwMode="auto">
        <a:xfrm>
          <a:off x="2098548" y="12022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65</xdr:row>
      <xdr:rowOff>135001</xdr:rowOff>
    </xdr:from>
    <xdr:to>
      <xdr:col>3</xdr:col>
      <xdr:colOff>178435</xdr:colOff>
      <xdr:row>65</xdr:row>
      <xdr:rowOff>135001</xdr:rowOff>
    </xdr:to>
    <xdr:cxnSp macro="">
      <xdr:nvCxnSpPr>
        <xdr:cNvPr id="227" name="l235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>
          <a:cxnSpLocks/>
        </xdr:cNvCxnSpPr>
      </xdr:nvCxnSpPr>
      <xdr:spPr bwMode="auto">
        <a:xfrm>
          <a:off x="2098548" y="125937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68</xdr:row>
      <xdr:rowOff>135001</xdr:rowOff>
    </xdr:from>
    <xdr:to>
      <xdr:col>3</xdr:col>
      <xdr:colOff>178435</xdr:colOff>
      <xdr:row>68</xdr:row>
      <xdr:rowOff>135001</xdr:rowOff>
    </xdr:to>
    <xdr:cxnSp macro="">
      <xdr:nvCxnSpPr>
        <xdr:cNvPr id="228" name="l236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>
          <a:cxnSpLocks/>
        </xdr:cNvCxnSpPr>
      </xdr:nvCxnSpPr>
      <xdr:spPr bwMode="auto">
        <a:xfrm>
          <a:off x="2098548" y="13165201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574548</xdr:colOff>
      <xdr:row>71</xdr:row>
      <xdr:rowOff>11175</xdr:rowOff>
    </xdr:from>
    <xdr:to>
      <xdr:col>3</xdr:col>
      <xdr:colOff>178435</xdr:colOff>
      <xdr:row>71</xdr:row>
      <xdr:rowOff>11175</xdr:rowOff>
    </xdr:to>
    <xdr:cxnSp macro="">
      <xdr:nvCxnSpPr>
        <xdr:cNvPr id="229" name="l23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CxnSpPr>
          <a:cxnSpLocks/>
        </xdr:cNvCxnSpPr>
      </xdr:nvCxnSpPr>
      <xdr:spPr bwMode="auto">
        <a:xfrm>
          <a:off x="2098548" y="13736700"/>
          <a:ext cx="365887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160591</xdr:colOff>
      <xdr:row>59</xdr:row>
      <xdr:rowOff>125934</xdr:rowOff>
    </xdr:from>
    <xdr:to>
      <xdr:col>3</xdr:col>
      <xdr:colOff>161925</xdr:colOff>
      <xdr:row>71</xdr:row>
      <xdr:rowOff>21980</xdr:rowOff>
    </xdr:to>
    <xdr:cxnSp macro="">
      <xdr:nvCxnSpPr>
        <xdr:cNvPr id="230" name="a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CxnSpPr>
          <a:cxnSpLocks/>
        </xdr:cNvCxnSpPr>
      </xdr:nvCxnSpPr>
      <xdr:spPr bwMode="auto">
        <a:xfrm>
          <a:off x="2446591" y="11441634"/>
          <a:ext cx="1334" cy="230587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11427</xdr:colOff>
      <xdr:row>58</xdr:row>
      <xdr:rowOff>85725</xdr:rowOff>
    </xdr:from>
    <xdr:to>
      <xdr:col>2</xdr:col>
      <xdr:colOff>554354</xdr:colOff>
      <xdr:row>61</xdr:row>
      <xdr:rowOff>9525</xdr:rowOff>
    </xdr:to>
    <xdr:sp macro="" textlink="">
      <xdr:nvSpPr>
        <xdr:cNvPr id="231" name="Elips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 bwMode="auto">
        <a:xfrm rot="10800000" flipV="1">
          <a:off x="1535427" y="11210925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61</xdr:row>
      <xdr:rowOff>76200</xdr:rowOff>
    </xdr:from>
    <xdr:to>
      <xdr:col>2</xdr:col>
      <xdr:colOff>554354</xdr:colOff>
      <xdr:row>64</xdr:row>
      <xdr:rowOff>0</xdr:rowOff>
    </xdr:to>
    <xdr:sp macro="" textlink="">
      <xdr:nvSpPr>
        <xdr:cNvPr id="232" name="Elips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 bwMode="auto">
        <a:xfrm rot="10800000" flipV="1">
          <a:off x="1535427" y="11772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1902</xdr:colOff>
      <xdr:row>64</xdr:row>
      <xdr:rowOff>95250</xdr:rowOff>
    </xdr:from>
    <xdr:to>
      <xdr:col>2</xdr:col>
      <xdr:colOff>544829</xdr:colOff>
      <xdr:row>67</xdr:row>
      <xdr:rowOff>19050</xdr:rowOff>
    </xdr:to>
    <xdr:sp macro="" textlink="">
      <xdr:nvSpPr>
        <xdr:cNvPr id="233" name="Elips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 bwMode="auto">
        <a:xfrm rot="10800000" flipV="1">
          <a:off x="1525902" y="1236345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20952</xdr:colOff>
      <xdr:row>67</xdr:row>
      <xdr:rowOff>76200</xdr:rowOff>
    </xdr:from>
    <xdr:to>
      <xdr:col>2</xdr:col>
      <xdr:colOff>563879</xdr:colOff>
      <xdr:row>69</xdr:row>
      <xdr:rowOff>190500</xdr:rowOff>
    </xdr:to>
    <xdr:sp macro="" textlink="">
      <xdr:nvSpPr>
        <xdr:cNvPr id="234" name="Elips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 bwMode="auto">
        <a:xfrm rot="10800000" flipV="1">
          <a:off x="1544952" y="12915900"/>
          <a:ext cx="542927" cy="4953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2</xdr:col>
      <xdr:colOff>11427</xdr:colOff>
      <xdr:row>69</xdr:row>
      <xdr:rowOff>276224</xdr:rowOff>
    </xdr:from>
    <xdr:to>
      <xdr:col>2</xdr:col>
      <xdr:colOff>554354</xdr:colOff>
      <xdr:row>72</xdr:row>
      <xdr:rowOff>76200</xdr:rowOff>
    </xdr:to>
    <xdr:sp macro="" textlink="">
      <xdr:nvSpPr>
        <xdr:cNvPr id="235" name="Elips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 bwMode="auto">
        <a:xfrm rot="10800000" flipV="1">
          <a:off x="1535427" y="13496924"/>
          <a:ext cx="542927" cy="497206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1</xdr:col>
      <xdr:colOff>664337</xdr:colOff>
      <xdr:row>58</xdr:row>
      <xdr:rowOff>40894</xdr:rowOff>
    </xdr:from>
    <xdr:to>
      <xdr:col>2</xdr:col>
      <xdr:colOff>3936</xdr:colOff>
      <xdr:row>58</xdr:row>
      <xdr:rowOff>40894</xdr:rowOff>
    </xdr:to>
    <xdr:cxnSp macro="">
      <xdr:nvCxnSpPr>
        <xdr:cNvPr id="236" name="l262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>
          <a:cxnSpLocks/>
        </xdr:cNvCxnSpPr>
      </xdr:nvCxnSpPr>
      <xdr:spPr bwMode="auto">
        <a:xfrm>
          <a:off x="1426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58</xdr:row>
      <xdr:rowOff>40894</xdr:rowOff>
    </xdr:from>
    <xdr:to>
      <xdr:col>2</xdr:col>
      <xdr:colOff>194437</xdr:colOff>
      <xdr:row>58</xdr:row>
      <xdr:rowOff>40894</xdr:rowOff>
    </xdr:to>
    <xdr:cxnSp macro="">
      <xdr:nvCxnSpPr>
        <xdr:cNvPr id="237" name="l26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>
          <a:cxnSpLocks/>
        </xdr:cNvCxnSpPr>
      </xdr:nvCxnSpPr>
      <xdr:spPr bwMode="auto">
        <a:xfrm>
          <a:off x="1616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58</xdr:row>
      <xdr:rowOff>40894</xdr:rowOff>
    </xdr:from>
    <xdr:to>
      <xdr:col>2</xdr:col>
      <xdr:colOff>384937</xdr:colOff>
      <xdr:row>58</xdr:row>
      <xdr:rowOff>40894</xdr:rowOff>
    </xdr:to>
    <xdr:cxnSp macro="">
      <xdr:nvCxnSpPr>
        <xdr:cNvPr id="238" name="l264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CxnSpPr>
          <a:cxnSpLocks/>
        </xdr:cNvCxnSpPr>
      </xdr:nvCxnSpPr>
      <xdr:spPr bwMode="auto">
        <a:xfrm>
          <a:off x="18073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58</xdr:row>
      <xdr:rowOff>40894</xdr:rowOff>
    </xdr:from>
    <xdr:to>
      <xdr:col>2</xdr:col>
      <xdr:colOff>575437</xdr:colOff>
      <xdr:row>58</xdr:row>
      <xdr:rowOff>40894</xdr:rowOff>
    </xdr:to>
    <xdr:cxnSp macro="">
      <xdr:nvCxnSpPr>
        <xdr:cNvPr id="239" name="l265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>
          <a:cxnSpLocks/>
        </xdr:cNvCxnSpPr>
      </xdr:nvCxnSpPr>
      <xdr:spPr bwMode="auto">
        <a:xfrm>
          <a:off x="1997837" y="11166094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58</xdr:row>
      <xdr:rowOff>40894</xdr:rowOff>
    </xdr:from>
    <xdr:to>
      <xdr:col>3</xdr:col>
      <xdr:colOff>3936</xdr:colOff>
      <xdr:row>58</xdr:row>
      <xdr:rowOff>40894</xdr:rowOff>
    </xdr:to>
    <xdr:cxnSp macro="">
      <xdr:nvCxnSpPr>
        <xdr:cNvPr id="240" name="l266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>
          <a:cxnSpLocks/>
        </xdr:cNvCxnSpPr>
      </xdr:nvCxnSpPr>
      <xdr:spPr bwMode="auto">
        <a:xfrm>
          <a:off x="2188337" y="11166094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73</xdr:row>
      <xdr:rowOff>84837</xdr:rowOff>
    </xdr:from>
    <xdr:to>
      <xdr:col>2</xdr:col>
      <xdr:colOff>3936</xdr:colOff>
      <xdr:row>73</xdr:row>
      <xdr:rowOff>84837</xdr:rowOff>
    </xdr:to>
    <xdr:cxnSp macro="">
      <xdr:nvCxnSpPr>
        <xdr:cNvPr id="241" name="l268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>
          <a:cxnSpLocks/>
        </xdr:cNvCxnSpPr>
      </xdr:nvCxnSpPr>
      <xdr:spPr bwMode="auto">
        <a:xfrm>
          <a:off x="1426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92837</xdr:colOff>
      <xdr:row>73</xdr:row>
      <xdr:rowOff>84837</xdr:rowOff>
    </xdr:from>
    <xdr:to>
      <xdr:col>2</xdr:col>
      <xdr:colOff>194437</xdr:colOff>
      <xdr:row>73</xdr:row>
      <xdr:rowOff>84837</xdr:rowOff>
    </xdr:to>
    <xdr:cxnSp macro="">
      <xdr:nvCxnSpPr>
        <xdr:cNvPr id="242" name="l269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>
          <a:cxnSpLocks/>
        </xdr:cNvCxnSpPr>
      </xdr:nvCxnSpPr>
      <xdr:spPr bwMode="auto">
        <a:xfrm>
          <a:off x="1616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283337</xdr:colOff>
      <xdr:row>73</xdr:row>
      <xdr:rowOff>84837</xdr:rowOff>
    </xdr:from>
    <xdr:to>
      <xdr:col>2</xdr:col>
      <xdr:colOff>384937</xdr:colOff>
      <xdr:row>73</xdr:row>
      <xdr:rowOff>84837</xdr:rowOff>
    </xdr:to>
    <xdr:cxnSp macro="">
      <xdr:nvCxnSpPr>
        <xdr:cNvPr id="243" name="l270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>
          <a:cxnSpLocks/>
        </xdr:cNvCxnSpPr>
      </xdr:nvCxnSpPr>
      <xdr:spPr bwMode="auto">
        <a:xfrm>
          <a:off x="18073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473837</xdr:colOff>
      <xdr:row>73</xdr:row>
      <xdr:rowOff>84837</xdr:rowOff>
    </xdr:from>
    <xdr:to>
      <xdr:col>2</xdr:col>
      <xdr:colOff>575437</xdr:colOff>
      <xdr:row>73</xdr:row>
      <xdr:rowOff>84837</xdr:rowOff>
    </xdr:to>
    <xdr:cxnSp macro="">
      <xdr:nvCxnSpPr>
        <xdr:cNvPr id="244" name="l2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>
          <a:cxnSpLocks/>
        </xdr:cNvCxnSpPr>
      </xdr:nvCxnSpPr>
      <xdr:spPr bwMode="auto">
        <a:xfrm>
          <a:off x="1997837" y="14191362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664337</xdr:colOff>
      <xdr:row>73</xdr:row>
      <xdr:rowOff>84837</xdr:rowOff>
    </xdr:from>
    <xdr:to>
      <xdr:col>3</xdr:col>
      <xdr:colOff>3936</xdr:colOff>
      <xdr:row>73</xdr:row>
      <xdr:rowOff>84837</xdr:rowOff>
    </xdr:to>
    <xdr:cxnSp macro="">
      <xdr:nvCxnSpPr>
        <xdr:cNvPr id="245" name="l27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</xdr:cNvCxnSpPr>
      </xdr:nvCxnSpPr>
      <xdr:spPr bwMode="auto">
        <a:xfrm>
          <a:off x="2188337" y="14191362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59</xdr:row>
      <xdr:rowOff>40894</xdr:rowOff>
    </xdr:from>
    <xdr:to>
      <xdr:col>1</xdr:col>
      <xdr:colOff>664337</xdr:colOff>
      <xdr:row>59</xdr:row>
      <xdr:rowOff>142494</xdr:rowOff>
    </xdr:to>
    <xdr:cxnSp macro="">
      <xdr:nvCxnSpPr>
        <xdr:cNvPr id="246" name="l27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</xdr:cNvCxnSpPr>
      </xdr:nvCxnSpPr>
      <xdr:spPr bwMode="auto">
        <a:xfrm>
          <a:off x="1426337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60</xdr:row>
      <xdr:rowOff>40894</xdr:rowOff>
    </xdr:from>
    <xdr:to>
      <xdr:col>1</xdr:col>
      <xdr:colOff>664337</xdr:colOff>
      <xdr:row>60</xdr:row>
      <xdr:rowOff>142494</xdr:rowOff>
    </xdr:to>
    <xdr:cxnSp macro="">
      <xdr:nvCxnSpPr>
        <xdr:cNvPr id="247" name="l27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>
          <a:cxnSpLocks/>
        </xdr:cNvCxnSpPr>
      </xdr:nvCxnSpPr>
      <xdr:spPr bwMode="auto">
        <a:xfrm>
          <a:off x="1426337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61</xdr:row>
      <xdr:rowOff>40894</xdr:rowOff>
    </xdr:from>
    <xdr:to>
      <xdr:col>1</xdr:col>
      <xdr:colOff>664337</xdr:colOff>
      <xdr:row>61</xdr:row>
      <xdr:rowOff>142494</xdr:rowOff>
    </xdr:to>
    <xdr:cxnSp macro="">
      <xdr:nvCxnSpPr>
        <xdr:cNvPr id="248" name="l27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>
          <a:cxnSpLocks/>
        </xdr:cNvCxnSpPr>
      </xdr:nvCxnSpPr>
      <xdr:spPr bwMode="auto">
        <a:xfrm>
          <a:off x="1426337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62</xdr:row>
      <xdr:rowOff>40894</xdr:rowOff>
    </xdr:from>
    <xdr:to>
      <xdr:col>1</xdr:col>
      <xdr:colOff>664337</xdr:colOff>
      <xdr:row>62</xdr:row>
      <xdr:rowOff>142494</xdr:rowOff>
    </xdr:to>
    <xdr:cxnSp macro="">
      <xdr:nvCxnSpPr>
        <xdr:cNvPr id="249" name="l27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>
          <a:cxnSpLocks/>
        </xdr:cNvCxnSpPr>
      </xdr:nvCxnSpPr>
      <xdr:spPr bwMode="auto">
        <a:xfrm>
          <a:off x="1426337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63</xdr:row>
      <xdr:rowOff>40894</xdr:rowOff>
    </xdr:from>
    <xdr:to>
      <xdr:col>1</xdr:col>
      <xdr:colOff>664337</xdr:colOff>
      <xdr:row>63</xdr:row>
      <xdr:rowOff>142494</xdr:rowOff>
    </xdr:to>
    <xdr:cxnSp macro="">
      <xdr:nvCxnSpPr>
        <xdr:cNvPr id="250" name="l27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>
          <a:cxnSpLocks/>
        </xdr:cNvCxnSpPr>
      </xdr:nvCxnSpPr>
      <xdr:spPr bwMode="auto">
        <a:xfrm>
          <a:off x="1426337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64</xdr:row>
      <xdr:rowOff>40894</xdr:rowOff>
    </xdr:from>
    <xdr:to>
      <xdr:col>1</xdr:col>
      <xdr:colOff>664337</xdr:colOff>
      <xdr:row>64</xdr:row>
      <xdr:rowOff>142494</xdr:rowOff>
    </xdr:to>
    <xdr:cxnSp macro="">
      <xdr:nvCxnSpPr>
        <xdr:cNvPr id="251" name="l28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>
          <a:cxnSpLocks/>
        </xdr:cNvCxnSpPr>
      </xdr:nvCxnSpPr>
      <xdr:spPr bwMode="auto">
        <a:xfrm>
          <a:off x="1426337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65</xdr:row>
      <xdr:rowOff>40894</xdr:rowOff>
    </xdr:from>
    <xdr:to>
      <xdr:col>1</xdr:col>
      <xdr:colOff>664337</xdr:colOff>
      <xdr:row>65</xdr:row>
      <xdr:rowOff>142494</xdr:rowOff>
    </xdr:to>
    <xdr:cxnSp macro="">
      <xdr:nvCxnSpPr>
        <xdr:cNvPr id="252" name="l28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>
          <a:cxnSpLocks/>
        </xdr:cNvCxnSpPr>
      </xdr:nvCxnSpPr>
      <xdr:spPr bwMode="auto">
        <a:xfrm>
          <a:off x="1426337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66</xdr:row>
      <xdr:rowOff>40894</xdr:rowOff>
    </xdr:from>
    <xdr:to>
      <xdr:col>1</xdr:col>
      <xdr:colOff>664337</xdr:colOff>
      <xdr:row>66</xdr:row>
      <xdr:rowOff>142494</xdr:rowOff>
    </xdr:to>
    <xdr:cxnSp macro="">
      <xdr:nvCxnSpPr>
        <xdr:cNvPr id="253" name="l28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>
          <a:cxnSpLocks/>
        </xdr:cNvCxnSpPr>
      </xdr:nvCxnSpPr>
      <xdr:spPr bwMode="auto">
        <a:xfrm>
          <a:off x="1426337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67</xdr:row>
      <xdr:rowOff>40894</xdr:rowOff>
    </xdr:from>
    <xdr:to>
      <xdr:col>1</xdr:col>
      <xdr:colOff>664337</xdr:colOff>
      <xdr:row>67</xdr:row>
      <xdr:rowOff>142494</xdr:rowOff>
    </xdr:to>
    <xdr:cxnSp macro="">
      <xdr:nvCxnSpPr>
        <xdr:cNvPr id="254" name="l28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CxnSpPr>
          <a:cxnSpLocks/>
        </xdr:cNvCxnSpPr>
      </xdr:nvCxnSpPr>
      <xdr:spPr bwMode="auto">
        <a:xfrm>
          <a:off x="1426337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68</xdr:row>
      <xdr:rowOff>40894</xdr:rowOff>
    </xdr:from>
    <xdr:to>
      <xdr:col>1</xdr:col>
      <xdr:colOff>664337</xdr:colOff>
      <xdr:row>68</xdr:row>
      <xdr:rowOff>142494</xdr:rowOff>
    </xdr:to>
    <xdr:cxnSp macro="">
      <xdr:nvCxnSpPr>
        <xdr:cNvPr id="255" name="l28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>
          <a:cxnSpLocks/>
        </xdr:cNvCxnSpPr>
      </xdr:nvCxnSpPr>
      <xdr:spPr bwMode="auto">
        <a:xfrm>
          <a:off x="1426337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40894</xdr:rowOff>
    </xdr:from>
    <xdr:to>
      <xdr:col>1</xdr:col>
      <xdr:colOff>664337</xdr:colOff>
      <xdr:row>69</xdr:row>
      <xdr:rowOff>142494</xdr:rowOff>
    </xdr:to>
    <xdr:cxnSp macro="">
      <xdr:nvCxnSpPr>
        <xdr:cNvPr id="256" name="l28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>
          <a:cxnSpLocks/>
        </xdr:cNvCxnSpPr>
      </xdr:nvCxnSpPr>
      <xdr:spPr bwMode="auto">
        <a:xfrm>
          <a:off x="1426337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69</xdr:row>
      <xdr:rowOff>231394</xdr:rowOff>
    </xdr:from>
    <xdr:to>
      <xdr:col>1</xdr:col>
      <xdr:colOff>664337</xdr:colOff>
      <xdr:row>70</xdr:row>
      <xdr:rowOff>18669</xdr:rowOff>
    </xdr:to>
    <xdr:cxnSp macro="">
      <xdr:nvCxnSpPr>
        <xdr:cNvPr id="257" name="l28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>
          <a:cxnSpLocks/>
        </xdr:cNvCxnSpPr>
      </xdr:nvCxnSpPr>
      <xdr:spPr bwMode="auto">
        <a:xfrm>
          <a:off x="1426337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70</xdr:row>
      <xdr:rowOff>107569</xdr:rowOff>
    </xdr:from>
    <xdr:to>
      <xdr:col>1</xdr:col>
      <xdr:colOff>664337</xdr:colOff>
      <xdr:row>71</xdr:row>
      <xdr:rowOff>18669</xdr:rowOff>
    </xdr:to>
    <xdr:cxnSp macro="">
      <xdr:nvCxnSpPr>
        <xdr:cNvPr id="258" name="l28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>
          <a:cxnSpLocks/>
        </xdr:cNvCxnSpPr>
      </xdr:nvCxnSpPr>
      <xdr:spPr bwMode="auto">
        <a:xfrm>
          <a:off x="1426337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71</xdr:row>
      <xdr:rowOff>107569</xdr:rowOff>
    </xdr:from>
    <xdr:to>
      <xdr:col>1</xdr:col>
      <xdr:colOff>664337</xdr:colOff>
      <xdr:row>72</xdr:row>
      <xdr:rowOff>18669</xdr:rowOff>
    </xdr:to>
    <xdr:cxnSp macro="">
      <xdr:nvCxnSpPr>
        <xdr:cNvPr id="259" name="l28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>
          <a:cxnSpLocks/>
        </xdr:cNvCxnSpPr>
      </xdr:nvCxnSpPr>
      <xdr:spPr bwMode="auto">
        <a:xfrm>
          <a:off x="1426337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664337</xdr:colOff>
      <xdr:row>72</xdr:row>
      <xdr:rowOff>107569</xdr:rowOff>
    </xdr:from>
    <xdr:to>
      <xdr:col>1</xdr:col>
      <xdr:colOff>664337</xdr:colOff>
      <xdr:row>73</xdr:row>
      <xdr:rowOff>18669</xdr:rowOff>
    </xdr:to>
    <xdr:cxnSp macro="">
      <xdr:nvCxnSpPr>
        <xdr:cNvPr id="260" name="l28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>
          <a:cxnSpLocks/>
        </xdr:cNvCxnSpPr>
      </xdr:nvCxnSpPr>
      <xdr:spPr bwMode="auto">
        <a:xfrm>
          <a:off x="1426337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668477</xdr:colOff>
      <xdr:row>58</xdr:row>
      <xdr:rowOff>49953</xdr:rowOff>
    </xdr:from>
    <xdr:to>
      <xdr:col>1</xdr:col>
      <xdr:colOff>668477</xdr:colOff>
      <xdr:row>58</xdr:row>
      <xdr:rowOff>151553</xdr:rowOff>
    </xdr:to>
    <xdr:cxnSp macro="">
      <xdr:nvCxnSpPr>
        <xdr:cNvPr id="261" name="l274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>
          <a:cxnSpLocks/>
        </xdr:cNvCxnSpPr>
      </xdr:nvCxnSpPr>
      <xdr:spPr bwMode="auto">
        <a:xfrm>
          <a:off x="1430477" y="1117515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58</xdr:row>
      <xdr:rowOff>40894</xdr:rowOff>
    </xdr:from>
    <xdr:to>
      <xdr:col>3</xdr:col>
      <xdr:colOff>1778</xdr:colOff>
      <xdr:row>58</xdr:row>
      <xdr:rowOff>142494</xdr:rowOff>
    </xdr:to>
    <xdr:cxnSp macro="">
      <xdr:nvCxnSpPr>
        <xdr:cNvPr id="262" name="l297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>
          <a:cxnSpLocks/>
        </xdr:cNvCxnSpPr>
      </xdr:nvCxnSpPr>
      <xdr:spPr bwMode="auto">
        <a:xfrm>
          <a:off x="2287778" y="11166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59</xdr:row>
      <xdr:rowOff>40894</xdr:rowOff>
    </xdr:from>
    <xdr:to>
      <xdr:col>3</xdr:col>
      <xdr:colOff>1778</xdr:colOff>
      <xdr:row>59</xdr:row>
      <xdr:rowOff>142494</xdr:rowOff>
    </xdr:to>
    <xdr:cxnSp macro="">
      <xdr:nvCxnSpPr>
        <xdr:cNvPr id="263" name="l298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>
          <a:cxnSpLocks/>
        </xdr:cNvCxnSpPr>
      </xdr:nvCxnSpPr>
      <xdr:spPr bwMode="auto">
        <a:xfrm>
          <a:off x="2287778" y="11356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60</xdr:row>
      <xdr:rowOff>40894</xdr:rowOff>
    </xdr:from>
    <xdr:to>
      <xdr:col>3</xdr:col>
      <xdr:colOff>1778</xdr:colOff>
      <xdr:row>60</xdr:row>
      <xdr:rowOff>142494</xdr:rowOff>
    </xdr:to>
    <xdr:cxnSp macro="">
      <xdr:nvCxnSpPr>
        <xdr:cNvPr id="264" name="l299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>
          <a:cxnSpLocks/>
        </xdr:cNvCxnSpPr>
      </xdr:nvCxnSpPr>
      <xdr:spPr bwMode="auto">
        <a:xfrm>
          <a:off x="2287778" y="11547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61</xdr:row>
      <xdr:rowOff>40894</xdr:rowOff>
    </xdr:from>
    <xdr:to>
      <xdr:col>3</xdr:col>
      <xdr:colOff>1778</xdr:colOff>
      <xdr:row>61</xdr:row>
      <xdr:rowOff>142494</xdr:rowOff>
    </xdr:to>
    <xdr:cxnSp macro="">
      <xdr:nvCxnSpPr>
        <xdr:cNvPr id="265" name="l300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>
          <a:cxnSpLocks/>
        </xdr:cNvCxnSpPr>
      </xdr:nvCxnSpPr>
      <xdr:spPr bwMode="auto">
        <a:xfrm>
          <a:off x="2287778" y="11737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62</xdr:row>
      <xdr:rowOff>40894</xdr:rowOff>
    </xdr:from>
    <xdr:to>
      <xdr:col>3</xdr:col>
      <xdr:colOff>1778</xdr:colOff>
      <xdr:row>62</xdr:row>
      <xdr:rowOff>142494</xdr:rowOff>
    </xdr:to>
    <xdr:cxnSp macro="">
      <xdr:nvCxnSpPr>
        <xdr:cNvPr id="266" name="l30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>
          <a:cxnSpLocks/>
        </xdr:cNvCxnSpPr>
      </xdr:nvCxnSpPr>
      <xdr:spPr bwMode="auto">
        <a:xfrm>
          <a:off x="2287778" y="11928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63</xdr:row>
      <xdr:rowOff>40894</xdr:rowOff>
    </xdr:from>
    <xdr:to>
      <xdr:col>3</xdr:col>
      <xdr:colOff>1778</xdr:colOff>
      <xdr:row>63</xdr:row>
      <xdr:rowOff>142494</xdr:rowOff>
    </xdr:to>
    <xdr:cxnSp macro="">
      <xdr:nvCxnSpPr>
        <xdr:cNvPr id="267" name="l30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>
          <a:cxnSpLocks/>
        </xdr:cNvCxnSpPr>
      </xdr:nvCxnSpPr>
      <xdr:spPr bwMode="auto">
        <a:xfrm>
          <a:off x="2287778" y="12118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64</xdr:row>
      <xdr:rowOff>40894</xdr:rowOff>
    </xdr:from>
    <xdr:to>
      <xdr:col>3</xdr:col>
      <xdr:colOff>1778</xdr:colOff>
      <xdr:row>64</xdr:row>
      <xdr:rowOff>142494</xdr:rowOff>
    </xdr:to>
    <xdr:cxnSp macro="">
      <xdr:nvCxnSpPr>
        <xdr:cNvPr id="268" name="l30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>
          <a:cxnSpLocks/>
        </xdr:cNvCxnSpPr>
      </xdr:nvCxnSpPr>
      <xdr:spPr bwMode="auto">
        <a:xfrm>
          <a:off x="2287778" y="12309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65</xdr:row>
      <xdr:rowOff>40894</xdr:rowOff>
    </xdr:from>
    <xdr:to>
      <xdr:col>3</xdr:col>
      <xdr:colOff>1778</xdr:colOff>
      <xdr:row>65</xdr:row>
      <xdr:rowOff>142494</xdr:rowOff>
    </xdr:to>
    <xdr:cxnSp macro="">
      <xdr:nvCxnSpPr>
        <xdr:cNvPr id="269" name="l30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>
          <a:cxnSpLocks/>
        </xdr:cNvCxnSpPr>
      </xdr:nvCxnSpPr>
      <xdr:spPr bwMode="auto">
        <a:xfrm>
          <a:off x="2287778" y="12499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66</xdr:row>
      <xdr:rowOff>40894</xdr:rowOff>
    </xdr:from>
    <xdr:to>
      <xdr:col>3</xdr:col>
      <xdr:colOff>1778</xdr:colOff>
      <xdr:row>66</xdr:row>
      <xdr:rowOff>142494</xdr:rowOff>
    </xdr:to>
    <xdr:cxnSp macro="">
      <xdr:nvCxnSpPr>
        <xdr:cNvPr id="270" name="l305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CxnSpPr>
          <a:cxnSpLocks/>
        </xdr:cNvCxnSpPr>
      </xdr:nvCxnSpPr>
      <xdr:spPr bwMode="auto">
        <a:xfrm>
          <a:off x="2287778" y="12690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67</xdr:row>
      <xdr:rowOff>40894</xdr:rowOff>
    </xdr:from>
    <xdr:to>
      <xdr:col>3</xdr:col>
      <xdr:colOff>1778</xdr:colOff>
      <xdr:row>67</xdr:row>
      <xdr:rowOff>142494</xdr:rowOff>
    </xdr:to>
    <xdr:cxnSp macro="">
      <xdr:nvCxnSpPr>
        <xdr:cNvPr id="271" name="l306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>
          <a:cxnSpLocks/>
        </xdr:cNvCxnSpPr>
      </xdr:nvCxnSpPr>
      <xdr:spPr bwMode="auto">
        <a:xfrm>
          <a:off x="2287778" y="12880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68</xdr:row>
      <xdr:rowOff>40894</xdr:rowOff>
    </xdr:from>
    <xdr:to>
      <xdr:col>3</xdr:col>
      <xdr:colOff>1778</xdr:colOff>
      <xdr:row>68</xdr:row>
      <xdr:rowOff>142494</xdr:rowOff>
    </xdr:to>
    <xdr:cxnSp macro="">
      <xdr:nvCxnSpPr>
        <xdr:cNvPr id="272" name="l307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>
          <a:cxnSpLocks/>
        </xdr:cNvCxnSpPr>
      </xdr:nvCxnSpPr>
      <xdr:spPr bwMode="auto">
        <a:xfrm>
          <a:off x="2287778" y="13071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40894</xdr:rowOff>
    </xdr:from>
    <xdr:to>
      <xdr:col>3</xdr:col>
      <xdr:colOff>1778</xdr:colOff>
      <xdr:row>69</xdr:row>
      <xdr:rowOff>142494</xdr:rowOff>
    </xdr:to>
    <xdr:cxnSp macro="">
      <xdr:nvCxnSpPr>
        <xdr:cNvPr id="273" name="l308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>
          <a:cxnSpLocks/>
        </xdr:cNvCxnSpPr>
      </xdr:nvCxnSpPr>
      <xdr:spPr bwMode="auto">
        <a:xfrm>
          <a:off x="2287778" y="13261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69</xdr:row>
      <xdr:rowOff>231394</xdr:rowOff>
    </xdr:from>
    <xdr:to>
      <xdr:col>3</xdr:col>
      <xdr:colOff>1778</xdr:colOff>
      <xdr:row>70</xdr:row>
      <xdr:rowOff>18669</xdr:rowOff>
    </xdr:to>
    <xdr:cxnSp macro="">
      <xdr:nvCxnSpPr>
        <xdr:cNvPr id="274" name="l309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CxnSpPr>
          <a:cxnSpLocks/>
        </xdr:cNvCxnSpPr>
      </xdr:nvCxnSpPr>
      <xdr:spPr bwMode="auto">
        <a:xfrm>
          <a:off x="2287778" y="13452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70</xdr:row>
      <xdr:rowOff>107569</xdr:rowOff>
    </xdr:from>
    <xdr:to>
      <xdr:col>3</xdr:col>
      <xdr:colOff>1778</xdr:colOff>
      <xdr:row>71</xdr:row>
      <xdr:rowOff>18669</xdr:rowOff>
    </xdr:to>
    <xdr:cxnSp macro="">
      <xdr:nvCxnSpPr>
        <xdr:cNvPr id="275" name="l310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>
          <a:cxnSpLocks/>
        </xdr:cNvCxnSpPr>
      </xdr:nvCxnSpPr>
      <xdr:spPr bwMode="auto">
        <a:xfrm>
          <a:off x="2287778" y="13642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71</xdr:row>
      <xdr:rowOff>107569</xdr:rowOff>
    </xdr:from>
    <xdr:to>
      <xdr:col>3</xdr:col>
      <xdr:colOff>1778</xdr:colOff>
      <xdr:row>72</xdr:row>
      <xdr:rowOff>18669</xdr:rowOff>
    </xdr:to>
    <xdr:cxnSp macro="">
      <xdr:nvCxnSpPr>
        <xdr:cNvPr id="276" name="l31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CxnSpPr>
          <a:cxnSpLocks/>
        </xdr:cNvCxnSpPr>
      </xdr:nvCxnSpPr>
      <xdr:spPr bwMode="auto">
        <a:xfrm>
          <a:off x="2287778" y="138330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1778</xdr:colOff>
      <xdr:row>72</xdr:row>
      <xdr:rowOff>107569</xdr:rowOff>
    </xdr:from>
    <xdr:to>
      <xdr:col>3</xdr:col>
      <xdr:colOff>1778</xdr:colOff>
      <xdr:row>73</xdr:row>
      <xdr:rowOff>18669</xdr:rowOff>
    </xdr:to>
    <xdr:cxnSp macro="">
      <xdr:nvCxnSpPr>
        <xdr:cNvPr id="277" name="l312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>
          <a:cxnSpLocks/>
        </xdr:cNvCxnSpPr>
      </xdr:nvCxnSpPr>
      <xdr:spPr bwMode="auto">
        <a:xfrm>
          <a:off x="2287778" y="14023594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8281</xdr:colOff>
      <xdr:row>58</xdr:row>
      <xdr:rowOff>74545</xdr:rowOff>
    </xdr:from>
    <xdr:to>
      <xdr:col>2</xdr:col>
      <xdr:colOff>609185</xdr:colOff>
      <xdr:row>61</xdr:row>
      <xdr:rowOff>8284</xdr:rowOff>
    </xdr:to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 bwMode="auto">
        <a:xfrm>
          <a:off x="1532281" y="11198088"/>
          <a:ext cx="600904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0/u</a:t>
          </a:r>
          <a:endParaRPr/>
        </a:p>
      </xdr:txBody>
    </xdr:sp>
    <xdr:clientData/>
  </xdr:twoCellAnchor>
  <xdr:twoCellAnchor>
    <xdr:from>
      <xdr:col>1</xdr:col>
      <xdr:colOff>757029</xdr:colOff>
      <xdr:row>61</xdr:row>
      <xdr:rowOff>61293</xdr:rowOff>
    </xdr:from>
    <xdr:to>
      <xdr:col>2</xdr:col>
      <xdr:colOff>595932</xdr:colOff>
      <xdr:row>63</xdr:row>
      <xdr:rowOff>185532</xdr:rowOff>
    </xdr:to>
    <xdr:sp macro="" textlink="">
      <xdr:nvSpPr>
        <xdr:cNvPr id="279" name="CaixaDeText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 bwMode="auto">
        <a:xfrm>
          <a:off x="1519029" y="11756336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27</a:t>
          </a:r>
          <a:endParaRPr/>
        </a:p>
      </xdr:txBody>
    </xdr:sp>
    <xdr:clientData/>
  </xdr:twoCellAnchor>
  <xdr:twoCellAnchor>
    <xdr:from>
      <xdr:col>1</xdr:col>
      <xdr:colOff>743777</xdr:colOff>
      <xdr:row>64</xdr:row>
      <xdr:rowOff>81170</xdr:rowOff>
    </xdr:from>
    <xdr:to>
      <xdr:col>2</xdr:col>
      <xdr:colOff>582680</xdr:colOff>
      <xdr:row>67</xdr:row>
      <xdr:rowOff>14910</xdr:rowOff>
    </xdr:to>
    <xdr:sp macro="" textlink="">
      <xdr:nvSpPr>
        <xdr:cNvPr id="280" name="CaixaDeText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 bwMode="auto">
        <a:xfrm>
          <a:off x="1505777" y="12347713"/>
          <a:ext cx="600903" cy="50524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59</a:t>
          </a:r>
          <a:endParaRPr/>
        </a:p>
      </xdr:txBody>
    </xdr:sp>
    <xdr:clientData/>
  </xdr:twoCellAnchor>
  <xdr:twoCellAnchor>
    <xdr:from>
      <xdr:col>2</xdr:col>
      <xdr:colOff>11595</xdr:colOff>
      <xdr:row>67</xdr:row>
      <xdr:rowOff>53009</xdr:rowOff>
    </xdr:from>
    <xdr:to>
      <xdr:col>2</xdr:col>
      <xdr:colOff>612498</xdr:colOff>
      <xdr:row>69</xdr:row>
      <xdr:rowOff>177248</xdr:rowOff>
    </xdr:to>
    <xdr:sp macro="" textlink="">
      <xdr:nvSpPr>
        <xdr:cNvPr id="281" name="CaixaDeText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 bwMode="auto">
        <a:xfrm>
          <a:off x="1535595" y="12892709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81</a:t>
          </a:r>
          <a:endParaRPr/>
        </a:p>
        <a:p>
          <a:pPr algn="ctr">
            <a:defRPr/>
          </a:pPr>
          <a:r>
            <a:rPr lang="pt-BR" sz="1200" b="0"/>
            <a:t>DF/dt</a:t>
          </a:r>
          <a:endParaRPr/>
        </a:p>
      </xdr:txBody>
    </xdr:sp>
    <xdr:clientData/>
  </xdr:twoCellAnchor>
  <xdr:twoCellAnchor>
    <xdr:from>
      <xdr:col>1</xdr:col>
      <xdr:colOff>738808</xdr:colOff>
      <xdr:row>69</xdr:row>
      <xdr:rowOff>258419</xdr:rowOff>
    </xdr:from>
    <xdr:to>
      <xdr:col>2</xdr:col>
      <xdr:colOff>577711</xdr:colOff>
      <xdr:row>72</xdr:row>
      <xdr:rowOff>67918</xdr:rowOff>
    </xdr:to>
    <xdr:sp macro="" textlink="">
      <xdr:nvSpPr>
        <xdr:cNvPr id="282" name="CaixaDeText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 bwMode="auto">
        <a:xfrm>
          <a:off x="1500808" y="13477462"/>
          <a:ext cx="600903" cy="50523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200" b="0"/>
            <a:t>78</a:t>
          </a:r>
          <a:endParaRPr/>
        </a:p>
      </xdr:txBody>
    </xdr:sp>
    <xdr:clientData/>
  </xdr:twoCellAnchor>
  <xdr:twoCellAnchor>
    <xdr:from>
      <xdr:col>5</xdr:col>
      <xdr:colOff>230045</xdr:colOff>
      <xdr:row>47</xdr:row>
      <xdr:rowOff>21589</xdr:rowOff>
    </xdr:from>
    <xdr:to>
      <xdr:col>5</xdr:col>
      <xdr:colOff>293545</xdr:colOff>
      <xdr:row>47</xdr:row>
      <xdr:rowOff>21589</xdr:rowOff>
    </xdr:to>
    <xdr:cxnSp macro="">
      <xdr:nvCxnSpPr>
        <xdr:cNvPr id="283" name="l317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CxnSpPr>
          <a:cxnSpLocks/>
        </xdr:cNvCxnSpPr>
      </xdr:nvCxnSpPr>
      <xdr:spPr bwMode="auto">
        <a:xfrm>
          <a:off x="4040045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4</xdr:col>
      <xdr:colOff>13385</xdr:colOff>
      <xdr:row>65</xdr:row>
      <xdr:rowOff>89281</xdr:rowOff>
    </xdr:to>
    <xdr:cxnSp macro="">
      <xdr:nvCxnSpPr>
        <xdr:cNvPr id="284" name="l368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65</xdr:row>
      <xdr:rowOff>89281</xdr:rowOff>
    </xdr:from>
    <xdr:to>
      <xdr:col>4</xdr:col>
      <xdr:colOff>216585</xdr:colOff>
      <xdr:row>65</xdr:row>
      <xdr:rowOff>89281</xdr:rowOff>
    </xdr:to>
    <xdr:cxnSp macro="">
      <xdr:nvCxnSpPr>
        <xdr:cNvPr id="286" name="l370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CxnSpPr>
          <a:cxnSpLocks/>
        </xdr:cNvCxnSpPr>
      </xdr:nvCxnSpPr>
      <xdr:spPr bwMode="auto">
        <a:xfrm>
          <a:off x="3201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65</xdr:row>
      <xdr:rowOff>89281</xdr:rowOff>
    </xdr:from>
    <xdr:to>
      <xdr:col>4</xdr:col>
      <xdr:colOff>318185</xdr:colOff>
      <xdr:row>65</xdr:row>
      <xdr:rowOff>89281</xdr:rowOff>
    </xdr:to>
    <xdr:cxnSp macro="">
      <xdr:nvCxnSpPr>
        <xdr:cNvPr id="287" name="l37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>
          <a:cxnSpLocks/>
        </xdr:cNvCxnSpPr>
      </xdr:nvCxnSpPr>
      <xdr:spPr bwMode="auto">
        <a:xfrm>
          <a:off x="3302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65</xdr:row>
      <xdr:rowOff>89281</xdr:rowOff>
    </xdr:from>
    <xdr:to>
      <xdr:col>4</xdr:col>
      <xdr:colOff>419785</xdr:colOff>
      <xdr:row>65</xdr:row>
      <xdr:rowOff>89281</xdr:rowOff>
    </xdr:to>
    <xdr:cxnSp macro="">
      <xdr:nvCxnSpPr>
        <xdr:cNvPr id="288" name="l372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CxnSpPr>
          <a:cxnSpLocks/>
        </xdr:cNvCxnSpPr>
      </xdr:nvCxnSpPr>
      <xdr:spPr bwMode="auto">
        <a:xfrm>
          <a:off x="3404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65</xdr:row>
      <xdr:rowOff>89281</xdr:rowOff>
    </xdr:from>
    <xdr:to>
      <xdr:col>4</xdr:col>
      <xdr:colOff>521385</xdr:colOff>
      <xdr:row>65</xdr:row>
      <xdr:rowOff>89281</xdr:rowOff>
    </xdr:to>
    <xdr:cxnSp macro="">
      <xdr:nvCxnSpPr>
        <xdr:cNvPr id="289" name="l37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CxnSpPr>
          <a:cxnSpLocks/>
        </xdr:cNvCxnSpPr>
      </xdr:nvCxnSpPr>
      <xdr:spPr bwMode="auto">
        <a:xfrm>
          <a:off x="3505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65</xdr:row>
      <xdr:rowOff>89281</xdr:rowOff>
    </xdr:from>
    <xdr:to>
      <xdr:col>4</xdr:col>
      <xdr:colOff>622985</xdr:colOff>
      <xdr:row>65</xdr:row>
      <xdr:rowOff>89281</xdr:rowOff>
    </xdr:to>
    <xdr:cxnSp macro="">
      <xdr:nvCxnSpPr>
        <xdr:cNvPr id="290" name="l374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>
          <a:cxnSpLocks/>
        </xdr:cNvCxnSpPr>
      </xdr:nvCxnSpPr>
      <xdr:spPr bwMode="auto">
        <a:xfrm>
          <a:off x="36074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65</xdr:row>
      <xdr:rowOff>89281</xdr:rowOff>
    </xdr:from>
    <xdr:to>
      <xdr:col>4</xdr:col>
      <xdr:colOff>724585</xdr:colOff>
      <xdr:row>65</xdr:row>
      <xdr:rowOff>89281</xdr:rowOff>
    </xdr:to>
    <xdr:cxnSp macro="">
      <xdr:nvCxnSpPr>
        <xdr:cNvPr id="291" name="l375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>
          <a:cxnSpLocks/>
        </xdr:cNvCxnSpPr>
      </xdr:nvCxnSpPr>
      <xdr:spPr bwMode="auto">
        <a:xfrm>
          <a:off x="37090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65</xdr:row>
      <xdr:rowOff>89281</xdr:rowOff>
    </xdr:from>
    <xdr:to>
      <xdr:col>5</xdr:col>
      <xdr:colOff>64185</xdr:colOff>
      <xdr:row>65</xdr:row>
      <xdr:rowOff>89281</xdr:rowOff>
    </xdr:to>
    <xdr:cxnSp macro="">
      <xdr:nvCxnSpPr>
        <xdr:cNvPr id="292" name="l376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>
          <a:cxnSpLocks/>
        </xdr:cNvCxnSpPr>
      </xdr:nvCxnSpPr>
      <xdr:spPr bwMode="auto">
        <a:xfrm>
          <a:off x="38106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65</xdr:row>
      <xdr:rowOff>89281</xdr:rowOff>
    </xdr:from>
    <xdr:to>
      <xdr:col>5</xdr:col>
      <xdr:colOff>165785</xdr:colOff>
      <xdr:row>65</xdr:row>
      <xdr:rowOff>89281</xdr:rowOff>
    </xdr:to>
    <xdr:cxnSp macro="">
      <xdr:nvCxnSpPr>
        <xdr:cNvPr id="293" name="l377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>
          <a:cxnSpLocks/>
        </xdr:cNvCxnSpPr>
      </xdr:nvCxnSpPr>
      <xdr:spPr bwMode="auto">
        <a:xfrm>
          <a:off x="39122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65</xdr:row>
      <xdr:rowOff>89281</xdr:rowOff>
    </xdr:from>
    <xdr:to>
      <xdr:col>5</xdr:col>
      <xdr:colOff>267385</xdr:colOff>
      <xdr:row>65</xdr:row>
      <xdr:rowOff>89281</xdr:rowOff>
    </xdr:to>
    <xdr:cxnSp macro="">
      <xdr:nvCxnSpPr>
        <xdr:cNvPr id="294" name="l378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>
          <a:cxnSpLocks/>
        </xdr:cNvCxnSpPr>
      </xdr:nvCxnSpPr>
      <xdr:spPr bwMode="auto">
        <a:xfrm>
          <a:off x="40138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65</xdr:row>
      <xdr:rowOff>89281</xdr:rowOff>
    </xdr:from>
    <xdr:to>
      <xdr:col>5</xdr:col>
      <xdr:colOff>368985</xdr:colOff>
      <xdr:row>65</xdr:row>
      <xdr:rowOff>89281</xdr:rowOff>
    </xdr:to>
    <xdr:cxnSp macro="">
      <xdr:nvCxnSpPr>
        <xdr:cNvPr id="295" name="l379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>
          <a:cxnSpLocks/>
        </xdr:cNvCxnSpPr>
      </xdr:nvCxnSpPr>
      <xdr:spPr bwMode="auto">
        <a:xfrm>
          <a:off x="4115485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65</xdr:row>
      <xdr:rowOff>89281</xdr:rowOff>
    </xdr:from>
    <xdr:to>
      <xdr:col>5</xdr:col>
      <xdr:colOff>470585</xdr:colOff>
      <xdr:row>65</xdr:row>
      <xdr:rowOff>89281</xdr:rowOff>
    </xdr:to>
    <xdr:cxnSp macro="">
      <xdr:nvCxnSpPr>
        <xdr:cNvPr id="296" name="l380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>
          <a:cxnSpLocks/>
        </xdr:cNvCxnSpPr>
      </xdr:nvCxnSpPr>
      <xdr:spPr bwMode="auto">
        <a:xfrm>
          <a:off x="4217084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65</xdr:row>
      <xdr:rowOff>89281</xdr:rowOff>
    </xdr:from>
    <xdr:to>
      <xdr:col>5</xdr:col>
      <xdr:colOff>580844</xdr:colOff>
      <xdr:row>65</xdr:row>
      <xdr:rowOff>89281</xdr:rowOff>
    </xdr:to>
    <xdr:cxnSp macro="">
      <xdr:nvCxnSpPr>
        <xdr:cNvPr id="297" name="l38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>
          <a:cxnSpLocks/>
        </xdr:cNvCxnSpPr>
      </xdr:nvCxnSpPr>
      <xdr:spPr bwMode="auto">
        <a:xfrm>
          <a:off x="4317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65</xdr:row>
      <xdr:rowOff>89281</xdr:rowOff>
    </xdr:from>
    <xdr:to>
      <xdr:col>5</xdr:col>
      <xdr:colOff>682444</xdr:colOff>
      <xdr:row>65</xdr:row>
      <xdr:rowOff>89281</xdr:rowOff>
    </xdr:to>
    <xdr:cxnSp macro="">
      <xdr:nvCxnSpPr>
        <xdr:cNvPr id="298" name="l382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>
          <a:cxnSpLocks/>
        </xdr:cNvCxnSpPr>
      </xdr:nvCxnSpPr>
      <xdr:spPr bwMode="auto">
        <a:xfrm>
          <a:off x="4428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65</xdr:row>
      <xdr:rowOff>89281</xdr:rowOff>
    </xdr:from>
    <xdr:to>
      <xdr:col>6</xdr:col>
      <xdr:colOff>22044</xdr:colOff>
      <xdr:row>65</xdr:row>
      <xdr:rowOff>89281</xdr:rowOff>
    </xdr:to>
    <xdr:cxnSp macro="">
      <xdr:nvCxnSpPr>
        <xdr:cNvPr id="299" name="l38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>
          <a:cxnSpLocks/>
        </xdr:cNvCxnSpPr>
      </xdr:nvCxnSpPr>
      <xdr:spPr bwMode="auto">
        <a:xfrm>
          <a:off x="4530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65</xdr:row>
      <xdr:rowOff>89281</xdr:rowOff>
    </xdr:from>
    <xdr:to>
      <xdr:col>6</xdr:col>
      <xdr:colOff>123644</xdr:colOff>
      <xdr:row>65</xdr:row>
      <xdr:rowOff>89281</xdr:rowOff>
    </xdr:to>
    <xdr:cxnSp macro="">
      <xdr:nvCxnSpPr>
        <xdr:cNvPr id="300" name="l384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>
          <a:cxnSpLocks/>
        </xdr:cNvCxnSpPr>
      </xdr:nvCxnSpPr>
      <xdr:spPr bwMode="auto">
        <a:xfrm>
          <a:off x="4632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65</xdr:row>
      <xdr:rowOff>89281</xdr:rowOff>
    </xdr:from>
    <xdr:to>
      <xdr:col>6</xdr:col>
      <xdr:colOff>225244</xdr:colOff>
      <xdr:row>65</xdr:row>
      <xdr:rowOff>89281</xdr:rowOff>
    </xdr:to>
    <xdr:cxnSp macro="">
      <xdr:nvCxnSpPr>
        <xdr:cNvPr id="301" name="l385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>
          <a:cxnSpLocks/>
        </xdr:cNvCxnSpPr>
      </xdr:nvCxnSpPr>
      <xdr:spPr bwMode="auto">
        <a:xfrm>
          <a:off x="4733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65</xdr:row>
      <xdr:rowOff>89281</xdr:rowOff>
    </xdr:from>
    <xdr:to>
      <xdr:col>6</xdr:col>
      <xdr:colOff>326844</xdr:colOff>
      <xdr:row>65</xdr:row>
      <xdr:rowOff>89281</xdr:rowOff>
    </xdr:to>
    <xdr:cxnSp macro="">
      <xdr:nvCxnSpPr>
        <xdr:cNvPr id="302" name="l386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>
          <a:cxnSpLocks/>
        </xdr:cNvCxnSpPr>
      </xdr:nvCxnSpPr>
      <xdr:spPr bwMode="auto">
        <a:xfrm>
          <a:off x="4835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65</xdr:row>
      <xdr:rowOff>89281</xdr:rowOff>
    </xdr:from>
    <xdr:to>
      <xdr:col>6</xdr:col>
      <xdr:colOff>428444</xdr:colOff>
      <xdr:row>65</xdr:row>
      <xdr:rowOff>89281</xdr:rowOff>
    </xdr:to>
    <xdr:cxnSp macro="">
      <xdr:nvCxnSpPr>
        <xdr:cNvPr id="303" name="l387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</xdr:cNvCxnSpPr>
      </xdr:nvCxnSpPr>
      <xdr:spPr bwMode="auto">
        <a:xfrm>
          <a:off x="4936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65</xdr:row>
      <xdr:rowOff>89281</xdr:rowOff>
    </xdr:from>
    <xdr:to>
      <xdr:col>6</xdr:col>
      <xdr:colOff>530044</xdr:colOff>
      <xdr:row>65</xdr:row>
      <xdr:rowOff>89281</xdr:rowOff>
    </xdr:to>
    <xdr:cxnSp macro="">
      <xdr:nvCxnSpPr>
        <xdr:cNvPr id="304" name="l388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>
          <a:cxnSpLocks/>
        </xdr:cNvCxnSpPr>
      </xdr:nvCxnSpPr>
      <xdr:spPr bwMode="auto">
        <a:xfrm>
          <a:off x="5038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65</xdr:row>
      <xdr:rowOff>89281</xdr:rowOff>
    </xdr:from>
    <xdr:to>
      <xdr:col>6</xdr:col>
      <xdr:colOff>631644</xdr:colOff>
      <xdr:row>65</xdr:row>
      <xdr:rowOff>89281</xdr:rowOff>
    </xdr:to>
    <xdr:cxnSp macro="">
      <xdr:nvCxnSpPr>
        <xdr:cNvPr id="305" name="l389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</xdr:cNvCxnSpPr>
      </xdr:nvCxnSpPr>
      <xdr:spPr bwMode="auto">
        <a:xfrm>
          <a:off x="51401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65</xdr:row>
      <xdr:rowOff>89281</xdr:rowOff>
    </xdr:from>
    <xdr:to>
      <xdr:col>6</xdr:col>
      <xdr:colOff>733244</xdr:colOff>
      <xdr:row>65</xdr:row>
      <xdr:rowOff>89281</xdr:rowOff>
    </xdr:to>
    <xdr:cxnSp macro="">
      <xdr:nvCxnSpPr>
        <xdr:cNvPr id="306" name="l390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>
          <a:cxnSpLocks/>
        </xdr:cNvCxnSpPr>
      </xdr:nvCxnSpPr>
      <xdr:spPr bwMode="auto">
        <a:xfrm>
          <a:off x="52417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65</xdr:row>
      <xdr:rowOff>89281</xdr:rowOff>
    </xdr:from>
    <xdr:to>
      <xdr:col>7</xdr:col>
      <xdr:colOff>72844</xdr:colOff>
      <xdr:row>65</xdr:row>
      <xdr:rowOff>89281</xdr:rowOff>
    </xdr:to>
    <xdr:cxnSp macro="">
      <xdr:nvCxnSpPr>
        <xdr:cNvPr id="307" name="l39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CxnSpPr>
          <a:cxnSpLocks/>
        </xdr:cNvCxnSpPr>
      </xdr:nvCxnSpPr>
      <xdr:spPr bwMode="auto">
        <a:xfrm>
          <a:off x="53433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65</xdr:row>
      <xdr:rowOff>89281</xdr:rowOff>
    </xdr:from>
    <xdr:to>
      <xdr:col>7</xdr:col>
      <xdr:colOff>174444</xdr:colOff>
      <xdr:row>65</xdr:row>
      <xdr:rowOff>89281</xdr:rowOff>
    </xdr:to>
    <xdr:cxnSp macro="">
      <xdr:nvCxnSpPr>
        <xdr:cNvPr id="308" name="l392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CxnSpPr>
          <a:cxnSpLocks/>
        </xdr:cNvCxnSpPr>
      </xdr:nvCxnSpPr>
      <xdr:spPr bwMode="auto">
        <a:xfrm>
          <a:off x="54449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65</xdr:row>
      <xdr:rowOff>89281</xdr:rowOff>
    </xdr:from>
    <xdr:to>
      <xdr:col>7</xdr:col>
      <xdr:colOff>276044</xdr:colOff>
      <xdr:row>65</xdr:row>
      <xdr:rowOff>89281</xdr:rowOff>
    </xdr:to>
    <xdr:cxnSp macro="">
      <xdr:nvCxnSpPr>
        <xdr:cNvPr id="309" name="l39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CxnSpPr>
          <a:cxnSpLocks/>
        </xdr:cNvCxnSpPr>
      </xdr:nvCxnSpPr>
      <xdr:spPr bwMode="auto">
        <a:xfrm>
          <a:off x="5546544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65</xdr:row>
      <xdr:rowOff>89281</xdr:rowOff>
    </xdr:from>
    <xdr:to>
      <xdr:col>7</xdr:col>
      <xdr:colOff>368119</xdr:colOff>
      <xdr:row>65</xdr:row>
      <xdr:rowOff>89281</xdr:rowOff>
    </xdr:to>
    <xdr:cxnSp macro="">
      <xdr:nvCxnSpPr>
        <xdr:cNvPr id="310" name="l394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</xdr:cNvCxnSpPr>
      </xdr:nvCxnSpPr>
      <xdr:spPr bwMode="auto">
        <a:xfrm>
          <a:off x="5648144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65</xdr:row>
      <xdr:rowOff>89281</xdr:rowOff>
    </xdr:from>
    <xdr:to>
      <xdr:col>7</xdr:col>
      <xdr:colOff>479243</xdr:colOff>
      <xdr:row>65</xdr:row>
      <xdr:rowOff>89281</xdr:rowOff>
    </xdr:to>
    <xdr:cxnSp macro="">
      <xdr:nvCxnSpPr>
        <xdr:cNvPr id="311" name="l395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</xdr:cNvCxnSpPr>
      </xdr:nvCxnSpPr>
      <xdr:spPr bwMode="auto">
        <a:xfrm>
          <a:off x="5749744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65</xdr:row>
      <xdr:rowOff>89281</xdr:rowOff>
    </xdr:from>
    <xdr:to>
      <xdr:col>7</xdr:col>
      <xdr:colOff>580844</xdr:colOff>
      <xdr:row>65</xdr:row>
      <xdr:rowOff>89281</xdr:rowOff>
    </xdr:to>
    <xdr:cxnSp macro="">
      <xdr:nvCxnSpPr>
        <xdr:cNvPr id="312" name="l396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>
          <a:cxnSpLocks/>
        </xdr:cNvCxnSpPr>
      </xdr:nvCxnSpPr>
      <xdr:spPr bwMode="auto">
        <a:xfrm>
          <a:off x="5841819" y="12541054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65</xdr:row>
      <xdr:rowOff>89281</xdr:rowOff>
    </xdr:from>
    <xdr:to>
      <xdr:col>7</xdr:col>
      <xdr:colOff>679846</xdr:colOff>
      <xdr:row>65</xdr:row>
      <xdr:rowOff>89281</xdr:rowOff>
    </xdr:to>
    <xdr:cxnSp macro="">
      <xdr:nvCxnSpPr>
        <xdr:cNvPr id="313" name="l397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>
          <a:cxnSpLocks/>
        </xdr:cNvCxnSpPr>
      </xdr:nvCxnSpPr>
      <xdr:spPr bwMode="auto">
        <a:xfrm>
          <a:off x="5952944" y="12541054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65</xdr:row>
      <xdr:rowOff>89281</xdr:rowOff>
    </xdr:from>
    <xdr:to>
      <xdr:col>7</xdr:col>
      <xdr:colOff>781446</xdr:colOff>
      <xdr:row>65</xdr:row>
      <xdr:rowOff>89281</xdr:rowOff>
    </xdr:to>
    <xdr:cxnSp macro="">
      <xdr:nvCxnSpPr>
        <xdr:cNvPr id="314" name="l398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>
          <a:cxnSpLocks/>
        </xdr:cNvCxnSpPr>
      </xdr:nvCxnSpPr>
      <xdr:spPr bwMode="auto">
        <a:xfrm>
          <a:off x="6051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65</xdr:row>
      <xdr:rowOff>89281</xdr:rowOff>
    </xdr:from>
    <xdr:to>
      <xdr:col>8</xdr:col>
      <xdr:colOff>7612</xdr:colOff>
      <xdr:row>65</xdr:row>
      <xdr:rowOff>89281</xdr:rowOff>
    </xdr:to>
    <xdr:cxnSp macro="">
      <xdr:nvCxnSpPr>
        <xdr:cNvPr id="315" name="l399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>
          <a:cxnSpLocks/>
        </xdr:cNvCxnSpPr>
      </xdr:nvCxnSpPr>
      <xdr:spPr bwMode="auto">
        <a:xfrm>
          <a:off x="6153546" y="12541054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65</xdr:row>
      <xdr:rowOff>89281</xdr:rowOff>
    </xdr:from>
    <xdr:to>
      <xdr:col>8</xdr:col>
      <xdr:colOff>118737</xdr:colOff>
      <xdr:row>65</xdr:row>
      <xdr:rowOff>89281</xdr:rowOff>
    </xdr:to>
    <xdr:cxnSp macro="">
      <xdr:nvCxnSpPr>
        <xdr:cNvPr id="316" name="l400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>
          <a:cxnSpLocks/>
        </xdr:cNvCxnSpPr>
      </xdr:nvCxnSpPr>
      <xdr:spPr bwMode="auto">
        <a:xfrm>
          <a:off x="6255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65</xdr:row>
      <xdr:rowOff>89281</xdr:rowOff>
    </xdr:from>
    <xdr:to>
      <xdr:col>8</xdr:col>
      <xdr:colOff>220337</xdr:colOff>
      <xdr:row>65</xdr:row>
      <xdr:rowOff>89281</xdr:rowOff>
    </xdr:to>
    <xdr:cxnSp macro="">
      <xdr:nvCxnSpPr>
        <xdr:cNvPr id="317" name="l40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>
          <a:cxnSpLocks/>
        </xdr:cNvCxnSpPr>
      </xdr:nvCxnSpPr>
      <xdr:spPr bwMode="auto">
        <a:xfrm>
          <a:off x="63567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65</xdr:row>
      <xdr:rowOff>89281</xdr:rowOff>
    </xdr:from>
    <xdr:to>
      <xdr:col>8</xdr:col>
      <xdr:colOff>321937</xdr:colOff>
      <xdr:row>65</xdr:row>
      <xdr:rowOff>89281</xdr:rowOff>
    </xdr:to>
    <xdr:cxnSp macro="">
      <xdr:nvCxnSpPr>
        <xdr:cNvPr id="318" name="l402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>
          <a:cxnSpLocks/>
        </xdr:cNvCxnSpPr>
      </xdr:nvCxnSpPr>
      <xdr:spPr bwMode="auto">
        <a:xfrm>
          <a:off x="6458345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65</xdr:row>
      <xdr:rowOff>89281</xdr:rowOff>
    </xdr:from>
    <xdr:to>
      <xdr:col>8</xdr:col>
      <xdr:colOff>423537</xdr:colOff>
      <xdr:row>65</xdr:row>
      <xdr:rowOff>89281</xdr:rowOff>
    </xdr:to>
    <xdr:cxnSp macro="">
      <xdr:nvCxnSpPr>
        <xdr:cNvPr id="319" name="l40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>
          <a:cxnSpLocks/>
        </xdr:cNvCxnSpPr>
      </xdr:nvCxnSpPr>
      <xdr:spPr bwMode="auto">
        <a:xfrm>
          <a:off x="65599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65</xdr:row>
      <xdr:rowOff>89281</xdr:rowOff>
    </xdr:from>
    <xdr:to>
      <xdr:col>8</xdr:col>
      <xdr:colOff>525137</xdr:colOff>
      <xdr:row>65</xdr:row>
      <xdr:rowOff>89281</xdr:rowOff>
    </xdr:to>
    <xdr:cxnSp macro="">
      <xdr:nvCxnSpPr>
        <xdr:cNvPr id="320" name="l404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>
          <a:cxnSpLocks/>
        </xdr:cNvCxnSpPr>
      </xdr:nvCxnSpPr>
      <xdr:spPr bwMode="auto">
        <a:xfrm>
          <a:off x="66615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65</xdr:row>
      <xdr:rowOff>89281</xdr:rowOff>
    </xdr:from>
    <xdr:to>
      <xdr:col>8</xdr:col>
      <xdr:colOff>626737</xdr:colOff>
      <xdr:row>65</xdr:row>
      <xdr:rowOff>89281</xdr:rowOff>
    </xdr:to>
    <xdr:cxnSp macro="">
      <xdr:nvCxnSpPr>
        <xdr:cNvPr id="321" name="l405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>
          <a:cxnSpLocks/>
        </xdr:cNvCxnSpPr>
      </xdr:nvCxnSpPr>
      <xdr:spPr bwMode="auto">
        <a:xfrm>
          <a:off x="6763146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65</xdr:row>
      <xdr:rowOff>89281</xdr:rowOff>
    </xdr:from>
    <xdr:to>
      <xdr:col>8</xdr:col>
      <xdr:colOff>731801</xdr:colOff>
      <xdr:row>65</xdr:row>
      <xdr:rowOff>89281</xdr:rowOff>
    </xdr:to>
    <xdr:cxnSp macro="">
      <xdr:nvCxnSpPr>
        <xdr:cNvPr id="322" name="l406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>
          <a:cxnSpLocks/>
        </xdr:cNvCxnSpPr>
      </xdr:nvCxnSpPr>
      <xdr:spPr bwMode="auto">
        <a:xfrm>
          <a:off x="6864746" y="12541054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65</xdr:row>
      <xdr:rowOff>89281</xdr:rowOff>
    </xdr:from>
    <xdr:to>
      <xdr:col>9</xdr:col>
      <xdr:colOff>71401</xdr:colOff>
      <xdr:row>65</xdr:row>
      <xdr:rowOff>89281</xdr:rowOff>
    </xdr:to>
    <xdr:cxnSp macro="">
      <xdr:nvCxnSpPr>
        <xdr:cNvPr id="323" name="l407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>
          <a:cxnSpLocks/>
        </xdr:cNvCxnSpPr>
      </xdr:nvCxnSpPr>
      <xdr:spPr bwMode="auto">
        <a:xfrm>
          <a:off x="6969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65</xdr:row>
      <xdr:rowOff>89281</xdr:rowOff>
    </xdr:from>
    <xdr:to>
      <xdr:col>9</xdr:col>
      <xdr:colOff>173001</xdr:colOff>
      <xdr:row>65</xdr:row>
      <xdr:rowOff>89281</xdr:rowOff>
    </xdr:to>
    <xdr:cxnSp macro="">
      <xdr:nvCxnSpPr>
        <xdr:cNvPr id="324" name="l408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>
          <a:cxnSpLocks/>
        </xdr:cNvCxnSpPr>
      </xdr:nvCxnSpPr>
      <xdr:spPr bwMode="auto">
        <a:xfrm>
          <a:off x="70714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65</xdr:row>
      <xdr:rowOff>89281</xdr:rowOff>
    </xdr:from>
    <xdr:to>
      <xdr:col>9</xdr:col>
      <xdr:colOff>274601</xdr:colOff>
      <xdr:row>65</xdr:row>
      <xdr:rowOff>89281</xdr:rowOff>
    </xdr:to>
    <xdr:cxnSp macro="">
      <xdr:nvCxnSpPr>
        <xdr:cNvPr id="325" name="l409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>
          <a:cxnSpLocks/>
        </xdr:cNvCxnSpPr>
      </xdr:nvCxnSpPr>
      <xdr:spPr bwMode="auto">
        <a:xfrm>
          <a:off x="7173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65</xdr:row>
      <xdr:rowOff>89281</xdr:rowOff>
    </xdr:from>
    <xdr:to>
      <xdr:col>9</xdr:col>
      <xdr:colOff>376201</xdr:colOff>
      <xdr:row>65</xdr:row>
      <xdr:rowOff>89281</xdr:rowOff>
    </xdr:to>
    <xdr:cxnSp macro="">
      <xdr:nvCxnSpPr>
        <xdr:cNvPr id="326" name="l410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>
          <a:cxnSpLocks/>
        </xdr:cNvCxnSpPr>
      </xdr:nvCxnSpPr>
      <xdr:spPr bwMode="auto">
        <a:xfrm>
          <a:off x="7274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65</xdr:row>
      <xdr:rowOff>89281</xdr:rowOff>
    </xdr:from>
    <xdr:to>
      <xdr:col>9</xdr:col>
      <xdr:colOff>477801</xdr:colOff>
      <xdr:row>65</xdr:row>
      <xdr:rowOff>89281</xdr:rowOff>
    </xdr:to>
    <xdr:cxnSp macro="">
      <xdr:nvCxnSpPr>
        <xdr:cNvPr id="327" name="l41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>
          <a:cxnSpLocks/>
        </xdr:cNvCxnSpPr>
      </xdr:nvCxnSpPr>
      <xdr:spPr bwMode="auto">
        <a:xfrm>
          <a:off x="7376209" y="12541054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65</xdr:row>
      <xdr:rowOff>89281</xdr:rowOff>
    </xdr:from>
    <xdr:to>
      <xdr:col>9</xdr:col>
      <xdr:colOff>579401</xdr:colOff>
      <xdr:row>65</xdr:row>
      <xdr:rowOff>89281</xdr:rowOff>
    </xdr:to>
    <xdr:cxnSp macro="">
      <xdr:nvCxnSpPr>
        <xdr:cNvPr id="328" name="l412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>
          <a:cxnSpLocks/>
        </xdr:cNvCxnSpPr>
      </xdr:nvCxnSpPr>
      <xdr:spPr bwMode="auto">
        <a:xfrm>
          <a:off x="74778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65</xdr:row>
      <xdr:rowOff>89281</xdr:rowOff>
    </xdr:from>
    <xdr:to>
      <xdr:col>9</xdr:col>
      <xdr:colOff>681000</xdr:colOff>
      <xdr:row>65</xdr:row>
      <xdr:rowOff>89281</xdr:rowOff>
    </xdr:to>
    <xdr:cxnSp macro="">
      <xdr:nvCxnSpPr>
        <xdr:cNvPr id="329" name="l41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>
          <a:cxnSpLocks/>
        </xdr:cNvCxnSpPr>
      </xdr:nvCxnSpPr>
      <xdr:spPr bwMode="auto">
        <a:xfrm>
          <a:off x="7579410" y="12541054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65</xdr:row>
      <xdr:rowOff>89281</xdr:rowOff>
    </xdr:from>
    <xdr:to>
      <xdr:col>9</xdr:col>
      <xdr:colOff>782601</xdr:colOff>
      <xdr:row>65</xdr:row>
      <xdr:rowOff>89281</xdr:rowOff>
    </xdr:to>
    <xdr:cxnSp macro="">
      <xdr:nvCxnSpPr>
        <xdr:cNvPr id="330" name="l414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>
          <a:cxnSpLocks/>
        </xdr:cNvCxnSpPr>
      </xdr:nvCxnSpPr>
      <xdr:spPr bwMode="auto">
        <a:xfrm>
          <a:off x="76810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65</xdr:row>
      <xdr:rowOff>89281</xdr:rowOff>
    </xdr:from>
    <xdr:to>
      <xdr:col>10</xdr:col>
      <xdr:colOff>974</xdr:colOff>
      <xdr:row>65</xdr:row>
      <xdr:rowOff>89281</xdr:rowOff>
    </xdr:to>
    <xdr:cxnSp macro="">
      <xdr:nvCxnSpPr>
        <xdr:cNvPr id="331" name="l415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>
          <a:cxnSpLocks/>
        </xdr:cNvCxnSpPr>
      </xdr:nvCxnSpPr>
      <xdr:spPr bwMode="auto">
        <a:xfrm>
          <a:off x="7782610" y="12541054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75</xdr:row>
      <xdr:rowOff>9525</xdr:rowOff>
    </xdr:from>
    <xdr:to>
      <xdr:col>4</xdr:col>
      <xdr:colOff>13385</xdr:colOff>
      <xdr:row>75</xdr:row>
      <xdr:rowOff>9525</xdr:rowOff>
    </xdr:to>
    <xdr:cxnSp macro="">
      <xdr:nvCxnSpPr>
        <xdr:cNvPr id="332" name="l42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>
          <a:cxnSpLocks/>
        </xdr:cNvCxnSpPr>
      </xdr:nvCxnSpPr>
      <xdr:spPr bwMode="auto">
        <a:xfrm>
          <a:off x="2997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75</xdr:row>
      <xdr:rowOff>9525</xdr:rowOff>
    </xdr:from>
    <xdr:to>
      <xdr:col>4</xdr:col>
      <xdr:colOff>114985</xdr:colOff>
      <xdr:row>75</xdr:row>
      <xdr:rowOff>9525</xdr:rowOff>
    </xdr:to>
    <xdr:cxnSp macro="">
      <xdr:nvCxnSpPr>
        <xdr:cNvPr id="333" name="l42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>
          <a:cxnSpLocks/>
        </xdr:cNvCxnSpPr>
      </xdr:nvCxnSpPr>
      <xdr:spPr bwMode="auto">
        <a:xfrm>
          <a:off x="3099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153084</xdr:colOff>
      <xdr:row>75</xdr:row>
      <xdr:rowOff>9525</xdr:rowOff>
    </xdr:from>
    <xdr:to>
      <xdr:col>4</xdr:col>
      <xdr:colOff>216585</xdr:colOff>
      <xdr:row>75</xdr:row>
      <xdr:rowOff>9525</xdr:rowOff>
    </xdr:to>
    <xdr:cxnSp macro="">
      <xdr:nvCxnSpPr>
        <xdr:cNvPr id="334" name="l42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>
          <a:cxnSpLocks/>
        </xdr:cNvCxnSpPr>
      </xdr:nvCxnSpPr>
      <xdr:spPr bwMode="auto">
        <a:xfrm>
          <a:off x="3201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254685</xdr:colOff>
      <xdr:row>75</xdr:row>
      <xdr:rowOff>9525</xdr:rowOff>
    </xdr:from>
    <xdr:to>
      <xdr:col>4</xdr:col>
      <xdr:colOff>318185</xdr:colOff>
      <xdr:row>75</xdr:row>
      <xdr:rowOff>9525</xdr:rowOff>
    </xdr:to>
    <xdr:cxnSp macro="">
      <xdr:nvCxnSpPr>
        <xdr:cNvPr id="335" name="l42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>
          <a:cxnSpLocks/>
        </xdr:cNvCxnSpPr>
      </xdr:nvCxnSpPr>
      <xdr:spPr bwMode="auto">
        <a:xfrm>
          <a:off x="3302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356285</xdr:colOff>
      <xdr:row>75</xdr:row>
      <xdr:rowOff>9525</xdr:rowOff>
    </xdr:from>
    <xdr:to>
      <xdr:col>4</xdr:col>
      <xdr:colOff>419785</xdr:colOff>
      <xdr:row>75</xdr:row>
      <xdr:rowOff>9525</xdr:rowOff>
    </xdr:to>
    <xdr:cxnSp macro="">
      <xdr:nvCxnSpPr>
        <xdr:cNvPr id="336" name="l42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>
          <a:cxnSpLocks/>
        </xdr:cNvCxnSpPr>
      </xdr:nvCxnSpPr>
      <xdr:spPr bwMode="auto">
        <a:xfrm>
          <a:off x="3404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457885</xdr:colOff>
      <xdr:row>75</xdr:row>
      <xdr:rowOff>9525</xdr:rowOff>
    </xdr:from>
    <xdr:to>
      <xdr:col>4</xdr:col>
      <xdr:colOff>521385</xdr:colOff>
      <xdr:row>75</xdr:row>
      <xdr:rowOff>9525</xdr:rowOff>
    </xdr:to>
    <xdr:cxnSp macro="">
      <xdr:nvCxnSpPr>
        <xdr:cNvPr id="337" name="l42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>
          <a:cxnSpLocks/>
        </xdr:cNvCxnSpPr>
      </xdr:nvCxnSpPr>
      <xdr:spPr bwMode="auto">
        <a:xfrm>
          <a:off x="3505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559484</xdr:colOff>
      <xdr:row>75</xdr:row>
      <xdr:rowOff>9525</xdr:rowOff>
    </xdr:from>
    <xdr:to>
      <xdr:col>4</xdr:col>
      <xdr:colOff>622985</xdr:colOff>
      <xdr:row>75</xdr:row>
      <xdr:rowOff>9525</xdr:rowOff>
    </xdr:to>
    <xdr:cxnSp macro="">
      <xdr:nvCxnSpPr>
        <xdr:cNvPr id="338" name="l42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CxnSpPr>
          <a:cxnSpLocks/>
        </xdr:cNvCxnSpPr>
      </xdr:nvCxnSpPr>
      <xdr:spPr bwMode="auto">
        <a:xfrm>
          <a:off x="36074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661085</xdr:colOff>
      <xdr:row>75</xdr:row>
      <xdr:rowOff>9525</xdr:rowOff>
    </xdr:from>
    <xdr:to>
      <xdr:col>4</xdr:col>
      <xdr:colOff>724585</xdr:colOff>
      <xdr:row>75</xdr:row>
      <xdr:rowOff>9525</xdr:rowOff>
    </xdr:to>
    <xdr:cxnSp macro="">
      <xdr:nvCxnSpPr>
        <xdr:cNvPr id="339" name="l42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>
          <a:cxnSpLocks/>
        </xdr:cNvCxnSpPr>
      </xdr:nvCxnSpPr>
      <xdr:spPr bwMode="auto">
        <a:xfrm>
          <a:off x="37090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</xdr:colOff>
      <xdr:row>75</xdr:row>
      <xdr:rowOff>9525</xdr:rowOff>
    </xdr:from>
    <xdr:to>
      <xdr:col>5</xdr:col>
      <xdr:colOff>64185</xdr:colOff>
      <xdr:row>75</xdr:row>
      <xdr:rowOff>9525</xdr:rowOff>
    </xdr:to>
    <xdr:cxnSp macro="">
      <xdr:nvCxnSpPr>
        <xdr:cNvPr id="340" name="l42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CxnSpPr>
          <a:cxnSpLocks/>
        </xdr:cNvCxnSpPr>
      </xdr:nvCxnSpPr>
      <xdr:spPr bwMode="auto">
        <a:xfrm>
          <a:off x="38106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102285</xdr:colOff>
      <xdr:row>75</xdr:row>
      <xdr:rowOff>9525</xdr:rowOff>
    </xdr:from>
    <xdr:to>
      <xdr:col>5</xdr:col>
      <xdr:colOff>165785</xdr:colOff>
      <xdr:row>75</xdr:row>
      <xdr:rowOff>9525</xdr:rowOff>
    </xdr:to>
    <xdr:cxnSp macro="">
      <xdr:nvCxnSpPr>
        <xdr:cNvPr id="341" name="l43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CxnSpPr>
          <a:cxnSpLocks/>
        </xdr:cNvCxnSpPr>
      </xdr:nvCxnSpPr>
      <xdr:spPr bwMode="auto">
        <a:xfrm>
          <a:off x="39122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203885</xdr:colOff>
      <xdr:row>75</xdr:row>
      <xdr:rowOff>9525</xdr:rowOff>
    </xdr:from>
    <xdr:to>
      <xdr:col>5</xdr:col>
      <xdr:colOff>267385</xdr:colOff>
      <xdr:row>75</xdr:row>
      <xdr:rowOff>9525</xdr:rowOff>
    </xdr:to>
    <xdr:cxnSp macro="">
      <xdr:nvCxnSpPr>
        <xdr:cNvPr id="342" name="l4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CxnSpPr>
          <a:cxnSpLocks/>
        </xdr:cNvCxnSpPr>
      </xdr:nvCxnSpPr>
      <xdr:spPr bwMode="auto">
        <a:xfrm>
          <a:off x="40138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305485</xdr:colOff>
      <xdr:row>75</xdr:row>
      <xdr:rowOff>9525</xdr:rowOff>
    </xdr:from>
    <xdr:to>
      <xdr:col>5</xdr:col>
      <xdr:colOff>368985</xdr:colOff>
      <xdr:row>75</xdr:row>
      <xdr:rowOff>9525</xdr:rowOff>
    </xdr:to>
    <xdr:cxnSp macro="">
      <xdr:nvCxnSpPr>
        <xdr:cNvPr id="343" name="l4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>
          <a:cxnSpLocks/>
        </xdr:cNvCxnSpPr>
      </xdr:nvCxnSpPr>
      <xdr:spPr bwMode="auto">
        <a:xfrm>
          <a:off x="4115485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407084</xdr:colOff>
      <xdr:row>75</xdr:row>
      <xdr:rowOff>9525</xdr:rowOff>
    </xdr:from>
    <xdr:to>
      <xdr:col>5</xdr:col>
      <xdr:colOff>470585</xdr:colOff>
      <xdr:row>75</xdr:row>
      <xdr:rowOff>9525</xdr:rowOff>
    </xdr:to>
    <xdr:cxnSp macro="">
      <xdr:nvCxnSpPr>
        <xdr:cNvPr id="344" name="l43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CxnSpPr>
          <a:cxnSpLocks/>
        </xdr:cNvCxnSpPr>
      </xdr:nvCxnSpPr>
      <xdr:spPr bwMode="auto">
        <a:xfrm>
          <a:off x="4217084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507819</xdr:colOff>
      <xdr:row>75</xdr:row>
      <xdr:rowOff>9525</xdr:rowOff>
    </xdr:from>
    <xdr:to>
      <xdr:col>5</xdr:col>
      <xdr:colOff>580844</xdr:colOff>
      <xdr:row>75</xdr:row>
      <xdr:rowOff>9525</xdr:rowOff>
    </xdr:to>
    <xdr:cxnSp macro="">
      <xdr:nvCxnSpPr>
        <xdr:cNvPr id="345" name="l43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CxnSpPr>
          <a:cxnSpLocks/>
        </xdr:cNvCxnSpPr>
      </xdr:nvCxnSpPr>
      <xdr:spPr bwMode="auto">
        <a:xfrm>
          <a:off x="4317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618944</xdr:colOff>
      <xdr:row>75</xdr:row>
      <xdr:rowOff>9525</xdr:rowOff>
    </xdr:from>
    <xdr:to>
      <xdr:col>5</xdr:col>
      <xdr:colOff>682444</xdr:colOff>
      <xdr:row>75</xdr:row>
      <xdr:rowOff>9525</xdr:rowOff>
    </xdr:to>
    <xdr:cxnSp macro="">
      <xdr:nvCxnSpPr>
        <xdr:cNvPr id="346" name="l43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CxnSpPr>
          <a:cxnSpLocks/>
        </xdr:cNvCxnSpPr>
      </xdr:nvCxnSpPr>
      <xdr:spPr bwMode="auto">
        <a:xfrm>
          <a:off x="4428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720544</xdr:colOff>
      <xdr:row>75</xdr:row>
      <xdr:rowOff>9525</xdr:rowOff>
    </xdr:from>
    <xdr:to>
      <xdr:col>6</xdr:col>
      <xdr:colOff>22044</xdr:colOff>
      <xdr:row>75</xdr:row>
      <xdr:rowOff>9525</xdr:rowOff>
    </xdr:to>
    <xdr:cxnSp macro="">
      <xdr:nvCxnSpPr>
        <xdr:cNvPr id="347" name="l43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CxnSpPr>
          <a:cxnSpLocks/>
        </xdr:cNvCxnSpPr>
      </xdr:nvCxnSpPr>
      <xdr:spPr bwMode="auto">
        <a:xfrm>
          <a:off x="4530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60144</xdr:colOff>
      <xdr:row>75</xdr:row>
      <xdr:rowOff>9525</xdr:rowOff>
    </xdr:from>
    <xdr:to>
      <xdr:col>6</xdr:col>
      <xdr:colOff>123644</xdr:colOff>
      <xdr:row>75</xdr:row>
      <xdr:rowOff>9525</xdr:rowOff>
    </xdr:to>
    <xdr:cxnSp macro="">
      <xdr:nvCxnSpPr>
        <xdr:cNvPr id="348" name="l43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CxnSpPr>
          <a:cxnSpLocks/>
        </xdr:cNvCxnSpPr>
      </xdr:nvCxnSpPr>
      <xdr:spPr bwMode="auto">
        <a:xfrm>
          <a:off x="4632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161744</xdr:colOff>
      <xdr:row>75</xdr:row>
      <xdr:rowOff>9525</xdr:rowOff>
    </xdr:from>
    <xdr:to>
      <xdr:col>6</xdr:col>
      <xdr:colOff>225244</xdr:colOff>
      <xdr:row>75</xdr:row>
      <xdr:rowOff>9525</xdr:rowOff>
    </xdr:to>
    <xdr:cxnSp macro="">
      <xdr:nvCxnSpPr>
        <xdr:cNvPr id="349" name="l43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CxnSpPr>
          <a:cxnSpLocks/>
        </xdr:cNvCxnSpPr>
      </xdr:nvCxnSpPr>
      <xdr:spPr bwMode="auto">
        <a:xfrm>
          <a:off x="4733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263344</xdr:colOff>
      <xdr:row>75</xdr:row>
      <xdr:rowOff>9525</xdr:rowOff>
    </xdr:from>
    <xdr:to>
      <xdr:col>6</xdr:col>
      <xdr:colOff>326844</xdr:colOff>
      <xdr:row>75</xdr:row>
      <xdr:rowOff>9525</xdr:rowOff>
    </xdr:to>
    <xdr:cxnSp macro="">
      <xdr:nvCxnSpPr>
        <xdr:cNvPr id="350" name="l43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CxnSpPr>
          <a:cxnSpLocks/>
        </xdr:cNvCxnSpPr>
      </xdr:nvCxnSpPr>
      <xdr:spPr bwMode="auto">
        <a:xfrm>
          <a:off x="4835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364944</xdr:colOff>
      <xdr:row>75</xdr:row>
      <xdr:rowOff>9525</xdr:rowOff>
    </xdr:from>
    <xdr:to>
      <xdr:col>6</xdr:col>
      <xdr:colOff>428444</xdr:colOff>
      <xdr:row>75</xdr:row>
      <xdr:rowOff>9525</xdr:rowOff>
    </xdr:to>
    <xdr:cxnSp macro="">
      <xdr:nvCxnSpPr>
        <xdr:cNvPr id="351" name="l44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CxnSpPr>
          <a:cxnSpLocks/>
        </xdr:cNvCxnSpPr>
      </xdr:nvCxnSpPr>
      <xdr:spPr bwMode="auto">
        <a:xfrm>
          <a:off x="4936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466544</xdr:colOff>
      <xdr:row>75</xdr:row>
      <xdr:rowOff>9525</xdr:rowOff>
    </xdr:from>
    <xdr:to>
      <xdr:col>6</xdr:col>
      <xdr:colOff>530044</xdr:colOff>
      <xdr:row>75</xdr:row>
      <xdr:rowOff>9525</xdr:rowOff>
    </xdr:to>
    <xdr:cxnSp macro="">
      <xdr:nvCxnSpPr>
        <xdr:cNvPr id="352" name="l44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>
          <a:cxnSpLocks/>
        </xdr:cNvCxnSpPr>
      </xdr:nvCxnSpPr>
      <xdr:spPr bwMode="auto">
        <a:xfrm>
          <a:off x="5038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568144</xdr:colOff>
      <xdr:row>75</xdr:row>
      <xdr:rowOff>9525</xdr:rowOff>
    </xdr:from>
    <xdr:to>
      <xdr:col>6</xdr:col>
      <xdr:colOff>631644</xdr:colOff>
      <xdr:row>75</xdr:row>
      <xdr:rowOff>9525</xdr:rowOff>
    </xdr:to>
    <xdr:cxnSp macro="">
      <xdr:nvCxnSpPr>
        <xdr:cNvPr id="353" name="l44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>
          <a:cxnSpLocks/>
        </xdr:cNvCxnSpPr>
      </xdr:nvCxnSpPr>
      <xdr:spPr bwMode="auto">
        <a:xfrm>
          <a:off x="51401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669744</xdr:colOff>
      <xdr:row>75</xdr:row>
      <xdr:rowOff>9525</xdr:rowOff>
    </xdr:from>
    <xdr:to>
      <xdr:col>6</xdr:col>
      <xdr:colOff>733244</xdr:colOff>
      <xdr:row>75</xdr:row>
      <xdr:rowOff>9525</xdr:rowOff>
    </xdr:to>
    <xdr:cxnSp macro="">
      <xdr:nvCxnSpPr>
        <xdr:cNvPr id="354" name="l44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>
          <a:cxnSpLocks/>
        </xdr:cNvCxnSpPr>
      </xdr:nvCxnSpPr>
      <xdr:spPr bwMode="auto">
        <a:xfrm>
          <a:off x="52417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9344</xdr:colOff>
      <xdr:row>75</xdr:row>
      <xdr:rowOff>9525</xdr:rowOff>
    </xdr:from>
    <xdr:to>
      <xdr:col>7</xdr:col>
      <xdr:colOff>72844</xdr:colOff>
      <xdr:row>75</xdr:row>
      <xdr:rowOff>9525</xdr:rowOff>
    </xdr:to>
    <xdr:cxnSp macro="">
      <xdr:nvCxnSpPr>
        <xdr:cNvPr id="355" name="l44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>
          <a:cxnSpLocks/>
        </xdr:cNvCxnSpPr>
      </xdr:nvCxnSpPr>
      <xdr:spPr bwMode="auto">
        <a:xfrm>
          <a:off x="53433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110944</xdr:colOff>
      <xdr:row>75</xdr:row>
      <xdr:rowOff>9525</xdr:rowOff>
    </xdr:from>
    <xdr:to>
      <xdr:col>7</xdr:col>
      <xdr:colOff>174444</xdr:colOff>
      <xdr:row>75</xdr:row>
      <xdr:rowOff>9525</xdr:rowOff>
    </xdr:to>
    <xdr:cxnSp macro="">
      <xdr:nvCxnSpPr>
        <xdr:cNvPr id="356" name="l44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>
          <a:cxnSpLocks/>
        </xdr:cNvCxnSpPr>
      </xdr:nvCxnSpPr>
      <xdr:spPr bwMode="auto">
        <a:xfrm>
          <a:off x="54449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212544</xdr:colOff>
      <xdr:row>75</xdr:row>
      <xdr:rowOff>9525</xdr:rowOff>
    </xdr:from>
    <xdr:to>
      <xdr:col>7</xdr:col>
      <xdr:colOff>276044</xdr:colOff>
      <xdr:row>75</xdr:row>
      <xdr:rowOff>9525</xdr:rowOff>
    </xdr:to>
    <xdr:cxnSp macro="">
      <xdr:nvCxnSpPr>
        <xdr:cNvPr id="357" name="l44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>
          <a:cxnSpLocks/>
        </xdr:cNvCxnSpPr>
      </xdr:nvCxnSpPr>
      <xdr:spPr bwMode="auto">
        <a:xfrm>
          <a:off x="5546544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314144</xdr:colOff>
      <xdr:row>75</xdr:row>
      <xdr:rowOff>9525</xdr:rowOff>
    </xdr:from>
    <xdr:to>
      <xdr:col>7</xdr:col>
      <xdr:colOff>368119</xdr:colOff>
      <xdr:row>75</xdr:row>
      <xdr:rowOff>9525</xdr:rowOff>
    </xdr:to>
    <xdr:cxnSp macro="">
      <xdr:nvCxnSpPr>
        <xdr:cNvPr id="358" name="l44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>
          <a:cxnSpLocks/>
        </xdr:cNvCxnSpPr>
      </xdr:nvCxnSpPr>
      <xdr:spPr bwMode="auto">
        <a:xfrm>
          <a:off x="5648144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415744</xdr:colOff>
      <xdr:row>75</xdr:row>
      <xdr:rowOff>9525</xdr:rowOff>
    </xdr:from>
    <xdr:to>
      <xdr:col>7</xdr:col>
      <xdr:colOff>479243</xdr:colOff>
      <xdr:row>75</xdr:row>
      <xdr:rowOff>9525</xdr:rowOff>
    </xdr:to>
    <xdr:cxnSp macro="">
      <xdr:nvCxnSpPr>
        <xdr:cNvPr id="359" name="l44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>
          <a:cxnSpLocks/>
        </xdr:cNvCxnSpPr>
      </xdr:nvCxnSpPr>
      <xdr:spPr bwMode="auto">
        <a:xfrm>
          <a:off x="5749744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507819</xdr:colOff>
      <xdr:row>75</xdr:row>
      <xdr:rowOff>9525</xdr:rowOff>
    </xdr:from>
    <xdr:to>
      <xdr:col>7</xdr:col>
      <xdr:colOff>580844</xdr:colOff>
      <xdr:row>75</xdr:row>
      <xdr:rowOff>9525</xdr:rowOff>
    </xdr:to>
    <xdr:cxnSp macro="">
      <xdr:nvCxnSpPr>
        <xdr:cNvPr id="360" name="l44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>
          <a:cxnSpLocks/>
        </xdr:cNvCxnSpPr>
      </xdr:nvCxnSpPr>
      <xdr:spPr bwMode="auto">
        <a:xfrm>
          <a:off x="5841819" y="14487525"/>
          <a:ext cx="7302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618944</xdr:colOff>
      <xdr:row>75</xdr:row>
      <xdr:rowOff>9525</xdr:rowOff>
    </xdr:from>
    <xdr:to>
      <xdr:col>7</xdr:col>
      <xdr:colOff>679846</xdr:colOff>
      <xdr:row>75</xdr:row>
      <xdr:rowOff>9525</xdr:rowOff>
    </xdr:to>
    <xdr:cxnSp macro="">
      <xdr:nvCxnSpPr>
        <xdr:cNvPr id="361" name="l45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>
          <a:cxnSpLocks/>
        </xdr:cNvCxnSpPr>
      </xdr:nvCxnSpPr>
      <xdr:spPr bwMode="auto">
        <a:xfrm>
          <a:off x="5952944" y="14487525"/>
          <a:ext cx="60902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717946</xdr:colOff>
      <xdr:row>75</xdr:row>
      <xdr:rowOff>9525</xdr:rowOff>
    </xdr:from>
    <xdr:to>
      <xdr:col>7</xdr:col>
      <xdr:colOff>781446</xdr:colOff>
      <xdr:row>75</xdr:row>
      <xdr:rowOff>9525</xdr:rowOff>
    </xdr:to>
    <xdr:cxnSp macro="">
      <xdr:nvCxnSpPr>
        <xdr:cNvPr id="362" name="l45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>
          <a:cxnSpLocks/>
        </xdr:cNvCxnSpPr>
      </xdr:nvCxnSpPr>
      <xdr:spPr bwMode="auto">
        <a:xfrm>
          <a:off x="6051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819546</xdr:colOff>
      <xdr:row>75</xdr:row>
      <xdr:rowOff>9525</xdr:rowOff>
    </xdr:from>
    <xdr:to>
      <xdr:col>8</xdr:col>
      <xdr:colOff>7612</xdr:colOff>
      <xdr:row>75</xdr:row>
      <xdr:rowOff>9525</xdr:rowOff>
    </xdr:to>
    <xdr:cxnSp macro="">
      <xdr:nvCxnSpPr>
        <xdr:cNvPr id="363" name="l45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>
          <a:cxnSpLocks/>
        </xdr:cNvCxnSpPr>
      </xdr:nvCxnSpPr>
      <xdr:spPr bwMode="auto">
        <a:xfrm>
          <a:off x="6153546" y="14487525"/>
          <a:ext cx="53975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55237</xdr:colOff>
      <xdr:row>75</xdr:row>
      <xdr:rowOff>9525</xdr:rowOff>
    </xdr:from>
    <xdr:to>
      <xdr:col>8</xdr:col>
      <xdr:colOff>118737</xdr:colOff>
      <xdr:row>75</xdr:row>
      <xdr:rowOff>9525</xdr:rowOff>
    </xdr:to>
    <xdr:cxnSp macro="">
      <xdr:nvCxnSpPr>
        <xdr:cNvPr id="364" name="l45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>
          <a:cxnSpLocks/>
        </xdr:cNvCxnSpPr>
      </xdr:nvCxnSpPr>
      <xdr:spPr bwMode="auto">
        <a:xfrm>
          <a:off x="6255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156837</xdr:colOff>
      <xdr:row>75</xdr:row>
      <xdr:rowOff>9525</xdr:rowOff>
    </xdr:from>
    <xdr:to>
      <xdr:col>8</xdr:col>
      <xdr:colOff>220337</xdr:colOff>
      <xdr:row>75</xdr:row>
      <xdr:rowOff>9525</xdr:rowOff>
    </xdr:to>
    <xdr:cxnSp macro="">
      <xdr:nvCxnSpPr>
        <xdr:cNvPr id="365" name="l45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>
          <a:cxnSpLocks/>
        </xdr:cNvCxnSpPr>
      </xdr:nvCxnSpPr>
      <xdr:spPr bwMode="auto">
        <a:xfrm>
          <a:off x="63567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258436</xdr:colOff>
      <xdr:row>75</xdr:row>
      <xdr:rowOff>9525</xdr:rowOff>
    </xdr:from>
    <xdr:to>
      <xdr:col>8</xdr:col>
      <xdr:colOff>321937</xdr:colOff>
      <xdr:row>75</xdr:row>
      <xdr:rowOff>9525</xdr:rowOff>
    </xdr:to>
    <xdr:cxnSp macro="">
      <xdr:nvCxnSpPr>
        <xdr:cNvPr id="366" name="l45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>
          <a:cxnSpLocks/>
        </xdr:cNvCxnSpPr>
      </xdr:nvCxnSpPr>
      <xdr:spPr bwMode="auto">
        <a:xfrm>
          <a:off x="6458345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360037</xdr:colOff>
      <xdr:row>75</xdr:row>
      <xdr:rowOff>9525</xdr:rowOff>
    </xdr:from>
    <xdr:to>
      <xdr:col>8</xdr:col>
      <xdr:colOff>423537</xdr:colOff>
      <xdr:row>75</xdr:row>
      <xdr:rowOff>9525</xdr:rowOff>
    </xdr:to>
    <xdr:cxnSp macro="">
      <xdr:nvCxnSpPr>
        <xdr:cNvPr id="367" name="l45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>
          <a:cxnSpLocks/>
        </xdr:cNvCxnSpPr>
      </xdr:nvCxnSpPr>
      <xdr:spPr bwMode="auto">
        <a:xfrm>
          <a:off x="65599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461637</xdr:colOff>
      <xdr:row>75</xdr:row>
      <xdr:rowOff>9525</xdr:rowOff>
    </xdr:from>
    <xdr:to>
      <xdr:col>8</xdr:col>
      <xdr:colOff>525137</xdr:colOff>
      <xdr:row>75</xdr:row>
      <xdr:rowOff>9525</xdr:rowOff>
    </xdr:to>
    <xdr:cxnSp macro="">
      <xdr:nvCxnSpPr>
        <xdr:cNvPr id="368" name="l45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>
          <a:cxnSpLocks/>
        </xdr:cNvCxnSpPr>
      </xdr:nvCxnSpPr>
      <xdr:spPr bwMode="auto">
        <a:xfrm>
          <a:off x="66615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563237</xdr:colOff>
      <xdr:row>75</xdr:row>
      <xdr:rowOff>9525</xdr:rowOff>
    </xdr:from>
    <xdr:to>
      <xdr:col>8</xdr:col>
      <xdr:colOff>626737</xdr:colOff>
      <xdr:row>75</xdr:row>
      <xdr:rowOff>9525</xdr:rowOff>
    </xdr:to>
    <xdr:cxnSp macro="">
      <xdr:nvCxnSpPr>
        <xdr:cNvPr id="369" name="l45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>
          <a:cxnSpLocks/>
        </xdr:cNvCxnSpPr>
      </xdr:nvCxnSpPr>
      <xdr:spPr bwMode="auto">
        <a:xfrm>
          <a:off x="6763146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664837</xdr:colOff>
      <xdr:row>75</xdr:row>
      <xdr:rowOff>9525</xdr:rowOff>
    </xdr:from>
    <xdr:to>
      <xdr:col>8</xdr:col>
      <xdr:colOff>731801</xdr:colOff>
      <xdr:row>75</xdr:row>
      <xdr:rowOff>9525</xdr:rowOff>
    </xdr:to>
    <xdr:cxnSp macro="">
      <xdr:nvCxnSpPr>
        <xdr:cNvPr id="370" name="l45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CxnSpPr>
          <a:cxnSpLocks/>
        </xdr:cNvCxnSpPr>
      </xdr:nvCxnSpPr>
      <xdr:spPr bwMode="auto">
        <a:xfrm>
          <a:off x="6864746" y="14487525"/>
          <a:ext cx="66964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7901</xdr:colOff>
      <xdr:row>75</xdr:row>
      <xdr:rowOff>9525</xdr:rowOff>
    </xdr:from>
    <xdr:to>
      <xdr:col>9</xdr:col>
      <xdr:colOff>71401</xdr:colOff>
      <xdr:row>75</xdr:row>
      <xdr:rowOff>9525</xdr:rowOff>
    </xdr:to>
    <xdr:cxnSp macro="">
      <xdr:nvCxnSpPr>
        <xdr:cNvPr id="371" name="l46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CxnSpPr>
          <a:cxnSpLocks/>
        </xdr:cNvCxnSpPr>
      </xdr:nvCxnSpPr>
      <xdr:spPr bwMode="auto">
        <a:xfrm>
          <a:off x="6969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109501</xdr:colOff>
      <xdr:row>75</xdr:row>
      <xdr:rowOff>9525</xdr:rowOff>
    </xdr:from>
    <xdr:to>
      <xdr:col>9</xdr:col>
      <xdr:colOff>173001</xdr:colOff>
      <xdr:row>75</xdr:row>
      <xdr:rowOff>9525</xdr:rowOff>
    </xdr:to>
    <xdr:cxnSp macro="">
      <xdr:nvCxnSpPr>
        <xdr:cNvPr id="372" name="l46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>
          <a:cxnSpLocks/>
        </xdr:cNvCxnSpPr>
      </xdr:nvCxnSpPr>
      <xdr:spPr bwMode="auto">
        <a:xfrm>
          <a:off x="70714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211101</xdr:colOff>
      <xdr:row>75</xdr:row>
      <xdr:rowOff>9525</xdr:rowOff>
    </xdr:from>
    <xdr:to>
      <xdr:col>9</xdr:col>
      <xdr:colOff>274601</xdr:colOff>
      <xdr:row>75</xdr:row>
      <xdr:rowOff>9525</xdr:rowOff>
    </xdr:to>
    <xdr:cxnSp macro="">
      <xdr:nvCxnSpPr>
        <xdr:cNvPr id="373" name="l46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>
          <a:cxnSpLocks/>
        </xdr:cNvCxnSpPr>
      </xdr:nvCxnSpPr>
      <xdr:spPr bwMode="auto">
        <a:xfrm>
          <a:off x="7173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312701</xdr:colOff>
      <xdr:row>75</xdr:row>
      <xdr:rowOff>9525</xdr:rowOff>
    </xdr:from>
    <xdr:to>
      <xdr:col>9</xdr:col>
      <xdr:colOff>376201</xdr:colOff>
      <xdr:row>75</xdr:row>
      <xdr:rowOff>9525</xdr:rowOff>
    </xdr:to>
    <xdr:cxnSp macro="">
      <xdr:nvCxnSpPr>
        <xdr:cNvPr id="374" name="l46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>
          <a:cxnSpLocks/>
        </xdr:cNvCxnSpPr>
      </xdr:nvCxnSpPr>
      <xdr:spPr bwMode="auto">
        <a:xfrm>
          <a:off x="7274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414300</xdr:colOff>
      <xdr:row>75</xdr:row>
      <xdr:rowOff>9525</xdr:rowOff>
    </xdr:from>
    <xdr:to>
      <xdr:col>9</xdr:col>
      <xdr:colOff>477801</xdr:colOff>
      <xdr:row>75</xdr:row>
      <xdr:rowOff>9525</xdr:rowOff>
    </xdr:to>
    <xdr:cxnSp macro="">
      <xdr:nvCxnSpPr>
        <xdr:cNvPr id="375" name="l46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>
          <a:cxnSpLocks/>
        </xdr:cNvCxnSpPr>
      </xdr:nvCxnSpPr>
      <xdr:spPr bwMode="auto">
        <a:xfrm>
          <a:off x="7376209" y="14487525"/>
          <a:ext cx="635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515901</xdr:colOff>
      <xdr:row>75</xdr:row>
      <xdr:rowOff>9525</xdr:rowOff>
    </xdr:from>
    <xdr:to>
      <xdr:col>9</xdr:col>
      <xdr:colOff>579401</xdr:colOff>
      <xdr:row>75</xdr:row>
      <xdr:rowOff>9525</xdr:rowOff>
    </xdr:to>
    <xdr:cxnSp macro="">
      <xdr:nvCxnSpPr>
        <xdr:cNvPr id="376" name="l46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>
          <a:cxnSpLocks/>
        </xdr:cNvCxnSpPr>
      </xdr:nvCxnSpPr>
      <xdr:spPr bwMode="auto">
        <a:xfrm>
          <a:off x="74778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617501</xdr:colOff>
      <xdr:row>75</xdr:row>
      <xdr:rowOff>9525</xdr:rowOff>
    </xdr:from>
    <xdr:to>
      <xdr:col>9</xdr:col>
      <xdr:colOff>681000</xdr:colOff>
      <xdr:row>75</xdr:row>
      <xdr:rowOff>9525</xdr:rowOff>
    </xdr:to>
    <xdr:cxnSp macro="">
      <xdr:nvCxnSpPr>
        <xdr:cNvPr id="377" name="l46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CxnSpPr>
          <a:cxnSpLocks/>
        </xdr:cNvCxnSpPr>
      </xdr:nvCxnSpPr>
      <xdr:spPr bwMode="auto">
        <a:xfrm>
          <a:off x="7579410" y="14487525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719101</xdr:colOff>
      <xdr:row>75</xdr:row>
      <xdr:rowOff>9525</xdr:rowOff>
    </xdr:from>
    <xdr:to>
      <xdr:col>9</xdr:col>
      <xdr:colOff>782601</xdr:colOff>
      <xdr:row>75</xdr:row>
      <xdr:rowOff>9525</xdr:rowOff>
    </xdr:to>
    <xdr:cxnSp macro="">
      <xdr:nvCxnSpPr>
        <xdr:cNvPr id="378" name="l46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>
          <a:cxnSpLocks/>
        </xdr:cNvCxnSpPr>
      </xdr:nvCxnSpPr>
      <xdr:spPr bwMode="auto">
        <a:xfrm>
          <a:off x="76810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820701</xdr:colOff>
      <xdr:row>75</xdr:row>
      <xdr:rowOff>9525</xdr:rowOff>
    </xdr:from>
    <xdr:to>
      <xdr:col>10</xdr:col>
      <xdr:colOff>974</xdr:colOff>
      <xdr:row>75</xdr:row>
      <xdr:rowOff>9525</xdr:rowOff>
    </xdr:to>
    <xdr:cxnSp macro="">
      <xdr:nvCxnSpPr>
        <xdr:cNvPr id="379" name="l46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CxnSpPr>
          <a:cxnSpLocks/>
        </xdr:cNvCxnSpPr>
      </xdr:nvCxnSpPr>
      <xdr:spPr bwMode="auto">
        <a:xfrm>
          <a:off x="7782610" y="14487525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65</xdr:row>
      <xdr:rowOff>89281</xdr:rowOff>
    </xdr:from>
    <xdr:to>
      <xdr:col>3</xdr:col>
      <xdr:colOff>711885</xdr:colOff>
      <xdr:row>65</xdr:row>
      <xdr:rowOff>152781</xdr:rowOff>
    </xdr:to>
    <xdr:cxnSp macro="">
      <xdr:nvCxnSpPr>
        <xdr:cNvPr id="380" name="l474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CxnSpPr>
          <a:cxnSpLocks/>
        </xdr:cNvCxnSpPr>
      </xdr:nvCxnSpPr>
      <xdr:spPr bwMode="auto">
        <a:xfrm>
          <a:off x="2997885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381</xdr:rowOff>
    </xdr:from>
    <xdr:to>
      <xdr:col>3</xdr:col>
      <xdr:colOff>711885</xdr:colOff>
      <xdr:row>66</xdr:row>
      <xdr:rowOff>63881</xdr:rowOff>
    </xdr:to>
    <xdr:cxnSp macro="">
      <xdr:nvCxnSpPr>
        <xdr:cNvPr id="381" name="l475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CxnSpPr>
          <a:cxnSpLocks/>
        </xdr:cNvCxnSpPr>
      </xdr:nvCxnSpPr>
      <xdr:spPr bwMode="auto">
        <a:xfrm>
          <a:off x="2997885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66</xdr:row>
      <xdr:rowOff>101980</xdr:rowOff>
    </xdr:from>
    <xdr:to>
      <xdr:col>3</xdr:col>
      <xdr:colOff>711885</xdr:colOff>
      <xdr:row>66</xdr:row>
      <xdr:rowOff>165480</xdr:rowOff>
    </xdr:to>
    <xdr:cxnSp macro="">
      <xdr:nvCxnSpPr>
        <xdr:cNvPr id="382" name="l476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CxnSpPr>
          <a:cxnSpLocks/>
        </xdr:cNvCxnSpPr>
      </xdr:nvCxnSpPr>
      <xdr:spPr bwMode="auto">
        <a:xfrm>
          <a:off x="2997885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13081</xdr:rowOff>
    </xdr:from>
    <xdr:to>
      <xdr:col>3</xdr:col>
      <xdr:colOff>711885</xdr:colOff>
      <xdr:row>67</xdr:row>
      <xdr:rowOff>76581</xdr:rowOff>
    </xdr:to>
    <xdr:cxnSp macro="">
      <xdr:nvCxnSpPr>
        <xdr:cNvPr id="383" name="l477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>
          <a:cxnSpLocks/>
        </xdr:cNvCxnSpPr>
      </xdr:nvCxnSpPr>
      <xdr:spPr bwMode="auto">
        <a:xfrm>
          <a:off x="2997885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67</xdr:row>
      <xdr:rowOff>114680</xdr:rowOff>
    </xdr:from>
    <xdr:to>
      <xdr:col>3</xdr:col>
      <xdr:colOff>711885</xdr:colOff>
      <xdr:row>67</xdr:row>
      <xdr:rowOff>178181</xdr:rowOff>
    </xdr:to>
    <xdr:cxnSp macro="">
      <xdr:nvCxnSpPr>
        <xdr:cNvPr id="384" name="l478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>
          <a:cxnSpLocks/>
        </xdr:cNvCxnSpPr>
      </xdr:nvCxnSpPr>
      <xdr:spPr bwMode="auto">
        <a:xfrm>
          <a:off x="2997885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25780</xdr:rowOff>
    </xdr:from>
    <xdr:to>
      <xdr:col>3</xdr:col>
      <xdr:colOff>711885</xdr:colOff>
      <xdr:row>68</xdr:row>
      <xdr:rowOff>89281</xdr:rowOff>
    </xdr:to>
    <xdr:cxnSp macro="">
      <xdr:nvCxnSpPr>
        <xdr:cNvPr id="385" name="l479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CxnSpPr>
          <a:cxnSpLocks/>
        </xdr:cNvCxnSpPr>
      </xdr:nvCxnSpPr>
      <xdr:spPr bwMode="auto">
        <a:xfrm>
          <a:off x="2997885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68</xdr:row>
      <xdr:rowOff>127380</xdr:rowOff>
    </xdr:from>
    <xdr:to>
      <xdr:col>3</xdr:col>
      <xdr:colOff>711885</xdr:colOff>
      <xdr:row>69</xdr:row>
      <xdr:rowOff>381</xdr:rowOff>
    </xdr:to>
    <xdr:cxnSp macro="">
      <xdr:nvCxnSpPr>
        <xdr:cNvPr id="386" name="l480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CxnSpPr>
          <a:cxnSpLocks/>
        </xdr:cNvCxnSpPr>
      </xdr:nvCxnSpPr>
      <xdr:spPr bwMode="auto">
        <a:xfrm>
          <a:off x="2997885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38481</xdr:rowOff>
    </xdr:from>
    <xdr:to>
      <xdr:col>3</xdr:col>
      <xdr:colOff>711885</xdr:colOff>
      <xdr:row>69</xdr:row>
      <xdr:rowOff>101980</xdr:rowOff>
    </xdr:to>
    <xdr:cxnSp macro="">
      <xdr:nvCxnSpPr>
        <xdr:cNvPr id="387" name="l48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CxnSpPr>
          <a:cxnSpLocks/>
        </xdr:cNvCxnSpPr>
      </xdr:nvCxnSpPr>
      <xdr:spPr bwMode="auto">
        <a:xfrm>
          <a:off x="2997885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140081</xdr:rowOff>
    </xdr:from>
    <xdr:to>
      <xdr:col>3</xdr:col>
      <xdr:colOff>711885</xdr:colOff>
      <xdr:row>69</xdr:row>
      <xdr:rowOff>203581</xdr:rowOff>
    </xdr:to>
    <xdr:cxnSp macro="">
      <xdr:nvCxnSpPr>
        <xdr:cNvPr id="388" name="l482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>
          <a:cxnSpLocks/>
        </xdr:cNvCxnSpPr>
      </xdr:nvCxnSpPr>
      <xdr:spPr bwMode="auto">
        <a:xfrm>
          <a:off x="2997885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69</xdr:row>
      <xdr:rowOff>241681</xdr:rowOff>
    </xdr:from>
    <xdr:to>
      <xdr:col>3</xdr:col>
      <xdr:colOff>711885</xdr:colOff>
      <xdr:row>69</xdr:row>
      <xdr:rowOff>305180</xdr:rowOff>
    </xdr:to>
    <xdr:cxnSp macro="">
      <xdr:nvCxnSpPr>
        <xdr:cNvPr id="389" name="l48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>
          <a:cxnSpLocks/>
        </xdr:cNvCxnSpPr>
      </xdr:nvCxnSpPr>
      <xdr:spPr bwMode="auto">
        <a:xfrm>
          <a:off x="2997885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28955</xdr:rowOff>
    </xdr:from>
    <xdr:to>
      <xdr:col>3</xdr:col>
      <xdr:colOff>711885</xdr:colOff>
      <xdr:row>70</xdr:row>
      <xdr:rowOff>92455</xdr:rowOff>
    </xdr:to>
    <xdr:cxnSp macro="">
      <xdr:nvCxnSpPr>
        <xdr:cNvPr id="390" name="l484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>
          <a:cxnSpLocks/>
        </xdr:cNvCxnSpPr>
      </xdr:nvCxnSpPr>
      <xdr:spPr bwMode="auto">
        <a:xfrm>
          <a:off x="2997885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70</xdr:row>
      <xdr:rowOff>130556</xdr:rowOff>
    </xdr:from>
    <xdr:to>
      <xdr:col>3</xdr:col>
      <xdr:colOff>711885</xdr:colOff>
      <xdr:row>71</xdr:row>
      <xdr:rowOff>3556</xdr:rowOff>
    </xdr:to>
    <xdr:cxnSp macro="">
      <xdr:nvCxnSpPr>
        <xdr:cNvPr id="391" name="l485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CxnSpPr>
          <a:cxnSpLocks/>
        </xdr:cNvCxnSpPr>
      </xdr:nvCxnSpPr>
      <xdr:spPr bwMode="auto">
        <a:xfrm>
          <a:off x="2997885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41655</xdr:rowOff>
    </xdr:from>
    <xdr:to>
      <xdr:col>3</xdr:col>
      <xdr:colOff>711885</xdr:colOff>
      <xdr:row>71</xdr:row>
      <xdr:rowOff>105155</xdr:rowOff>
    </xdr:to>
    <xdr:cxnSp macro="">
      <xdr:nvCxnSpPr>
        <xdr:cNvPr id="392" name="l486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CxnSpPr>
          <a:cxnSpLocks/>
        </xdr:cNvCxnSpPr>
      </xdr:nvCxnSpPr>
      <xdr:spPr bwMode="auto">
        <a:xfrm>
          <a:off x="2997885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71</xdr:row>
      <xdr:rowOff>143256</xdr:rowOff>
    </xdr:from>
    <xdr:to>
      <xdr:col>3</xdr:col>
      <xdr:colOff>711885</xdr:colOff>
      <xdr:row>72</xdr:row>
      <xdr:rowOff>16256</xdr:rowOff>
    </xdr:to>
    <xdr:cxnSp macro="">
      <xdr:nvCxnSpPr>
        <xdr:cNvPr id="393" name="l487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CxnSpPr>
          <a:cxnSpLocks/>
        </xdr:cNvCxnSpPr>
      </xdr:nvCxnSpPr>
      <xdr:spPr bwMode="auto">
        <a:xfrm>
          <a:off x="2997885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54355</xdr:rowOff>
    </xdr:from>
    <xdr:to>
      <xdr:col>3</xdr:col>
      <xdr:colOff>711885</xdr:colOff>
      <xdr:row>72</xdr:row>
      <xdr:rowOff>117855</xdr:rowOff>
    </xdr:to>
    <xdr:cxnSp macro="">
      <xdr:nvCxnSpPr>
        <xdr:cNvPr id="394" name="l488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CxnSpPr>
          <a:cxnSpLocks/>
        </xdr:cNvCxnSpPr>
      </xdr:nvCxnSpPr>
      <xdr:spPr bwMode="auto">
        <a:xfrm>
          <a:off x="2997885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72</xdr:row>
      <xdr:rowOff>155956</xdr:rowOff>
    </xdr:from>
    <xdr:to>
      <xdr:col>3</xdr:col>
      <xdr:colOff>711885</xdr:colOff>
      <xdr:row>73</xdr:row>
      <xdr:rowOff>28955</xdr:rowOff>
    </xdr:to>
    <xdr:cxnSp macro="">
      <xdr:nvCxnSpPr>
        <xdr:cNvPr id="395" name="l489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CxnSpPr>
          <a:cxnSpLocks/>
        </xdr:cNvCxnSpPr>
      </xdr:nvCxnSpPr>
      <xdr:spPr bwMode="auto">
        <a:xfrm>
          <a:off x="2997885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67056</xdr:rowOff>
    </xdr:from>
    <xdr:to>
      <xdr:col>3</xdr:col>
      <xdr:colOff>711885</xdr:colOff>
      <xdr:row>73</xdr:row>
      <xdr:rowOff>130556</xdr:rowOff>
    </xdr:to>
    <xdr:cxnSp macro="">
      <xdr:nvCxnSpPr>
        <xdr:cNvPr id="396" name="l490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CxnSpPr>
          <a:cxnSpLocks/>
        </xdr:cNvCxnSpPr>
      </xdr:nvCxnSpPr>
      <xdr:spPr bwMode="auto">
        <a:xfrm>
          <a:off x="2997885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73</xdr:row>
      <xdr:rowOff>168656</xdr:rowOff>
    </xdr:from>
    <xdr:to>
      <xdr:col>3</xdr:col>
      <xdr:colOff>711885</xdr:colOff>
      <xdr:row>74</xdr:row>
      <xdr:rowOff>41655</xdr:rowOff>
    </xdr:to>
    <xdr:cxnSp macro="">
      <xdr:nvCxnSpPr>
        <xdr:cNvPr id="397" name="l49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CxnSpPr>
          <a:cxnSpLocks/>
        </xdr:cNvCxnSpPr>
      </xdr:nvCxnSpPr>
      <xdr:spPr bwMode="auto">
        <a:xfrm>
          <a:off x="2997885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69730</xdr:rowOff>
    </xdr:from>
    <xdr:to>
      <xdr:col>3</xdr:col>
      <xdr:colOff>711885</xdr:colOff>
      <xdr:row>74</xdr:row>
      <xdr:rowOff>133230</xdr:rowOff>
    </xdr:to>
    <xdr:cxnSp macro="">
      <xdr:nvCxnSpPr>
        <xdr:cNvPr id="398" name="l492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CxnSpPr>
          <a:cxnSpLocks/>
        </xdr:cNvCxnSpPr>
      </xdr:nvCxnSpPr>
      <xdr:spPr bwMode="auto">
        <a:xfrm>
          <a:off x="2997885" y="14357230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711885</xdr:colOff>
      <xdr:row>74</xdr:row>
      <xdr:rowOff>151278</xdr:rowOff>
    </xdr:from>
    <xdr:to>
      <xdr:col>3</xdr:col>
      <xdr:colOff>711885</xdr:colOff>
      <xdr:row>75</xdr:row>
      <xdr:rowOff>24278</xdr:rowOff>
    </xdr:to>
    <xdr:cxnSp macro="">
      <xdr:nvCxnSpPr>
        <xdr:cNvPr id="399" name="l49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>
          <a:cxnSpLocks/>
        </xdr:cNvCxnSpPr>
      </xdr:nvCxnSpPr>
      <xdr:spPr bwMode="auto">
        <a:xfrm>
          <a:off x="2997885" y="14438778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65</xdr:row>
      <xdr:rowOff>89281</xdr:rowOff>
    </xdr:from>
    <xdr:to>
      <xdr:col>10</xdr:col>
      <xdr:colOff>974</xdr:colOff>
      <xdr:row>65</xdr:row>
      <xdr:rowOff>152781</xdr:rowOff>
    </xdr:to>
    <xdr:cxnSp macro="">
      <xdr:nvCxnSpPr>
        <xdr:cNvPr id="400" name="l498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CxnSpPr>
          <a:cxnSpLocks/>
        </xdr:cNvCxnSpPr>
      </xdr:nvCxnSpPr>
      <xdr:spPr bwMode="auto">
        <a:xfrm>
          <a:off x="7846110" y="125410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381</xdr:rowOff>
    </xdr:from>
    <xdr:to>
      <xdr:col>10</xdr:col>
      <xdr:colOff>974</xdr:colOff>
      <xdr:row>66</xdr:row>
      <xdr:rowOff>63881</xdr:rowOff>
    </xdr:to>
    <xdr:cxnSp macro="">
      <xdr:nvCxnSpPr>
        <xdr:cNvPr id="401" name="l499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CxnSpPr>
          <a:cxnSpLocks/>
        </xdr:cNvCxnSpPr>
      </xdr:nvCxnSpPr>
      <xdr:spPr bwMode="auto">
        <a:xfrm>
          <a:off x="7846110" y="126426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66</xdr:row>
      <xdr:rowOff>101980</xdr:rowOff>
    </xdr:from>
    <xdr:to>
      <xdr:col>10</xdr:col>
      <xdr:colOff>974</xdr:colOff>
      <xdr:row>66</xdr:row>
      <xdr:rowOff>165480</xdr:rowOff>
    </xdr:to>
    <xdr:cxnSp macro="">
      <xdr:nvCxnSpPr>
        <xdr:cNvPr id="402" name="l500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CxnSpPr>
          <a:cxnSpLocks/>
        </xdr:cNvCxnSpPr>
      </xdr:nvCxnSpPr>
      <xdr:spPr bwMode="auto">
        <a:xfrm>
          <a:off x="7846110" y="12744253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13081</xdr:rowOff>
    </xdr:from>
    <xdr:to>
      <xdr:col>10</xdr:col>
      <xdr:colOff>974</xdr:colOff>
      <xdr:row>67</xdr:row>
      <xdr:rowOff>76581</xdr:rowOff>
    </xdr:to>
    <xdr:cxnSp macro="">
      <xdr:nvCxnSpPr>
        <xdr:cNvPr id="403" name="l50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>
          <a:cxnSpLocks/>
        </xdr:cNvCxnSpPr>
      </xdr:nvCxnSpPr>
      <xdr:spPr bwMode="auto">
        <a:xfrm>
          <a:off x="7846110" y="12845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67</xdr:row>
      <xdr:rowOff>114680</xdr:rowOff>
    </xdr:from>
    <xdr:to>
      <xdr:col>10</xdr:col>
      <xdr:colOff>974</xdr:colOff>
      <xdr:row>67</xdr:row>
      <xdr:rowOff>178181</xdr:rowOff>
    </xdr:to>
    <xdr:cxnSp macro="">
      <xdr:nvCxnSpPr>
        <xdr:cNvPr id="404" name="l502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>
          <a:cxnSpLocks/>
        </xdr:cNvCxnSpPr>
      </xdr:nvCxnSpPr>
      <xdr:spPr bwMode="auto">
        <a:xfrm>
          <a:off x="7846110" y="129474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25780</xdr:rowOff>
    </xdr:from>
    <xdr:to>
      <xdr:col>10</xdr:col>
      <xdr:colOff>974</xdr:colOff>
      <xdr:row>68</xdr:row>
      <xdr:rowOff>89281</xdr:rowOff>
    </xdr:to>
    <xdr:cxnSp macro="">
      <xdr:nvCxnSpPr>
        <xdr:cNvPr id="405" name="l50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CxnSpPr>
          <a:cxnSpLocks/>
        </xdr:cNvCxnSpPr>
      </xdr:nvCxnSpPr>
      <xdr:spPr bwMode="auto">
        <a:xfrm>
          <a:off x="7846110" y="130490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68</xdr:row>
      <xdr:rowOff>127380</xdr:rowOff>
    </xdr:from>
    <xdr:to>
      <xdr:col>10</xdr:col>
      <xdr:colOff>974</xdr:colOff>
      <xdr:row>69</xdr:row>
      <xdr:rowOff>381</xdr:rowOff>
    </xdr:to>
    <xdr:cxnSp macro="">
      <xdr:nvCxnSpPr>
        <xdr:cNvPr id="406" name="l504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CxnSpPr>
          <a:cxnSpLocks/>
        </xdr:cNvCxnSpPr>
      </xdr:nvCxnSpPr>
      <xdr:spPr bwMode="auto">
        <a:xfrm>
          <a:off x="7846110" y="13150653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38481</xdr:rowOff>
    </xdr:from>
    <xdr:to>
      <xdr:col>10</xdr:col>
      <xdr:colOff>974</xdr:colOff>
      <xdr:row>69</xdr:row>
      <xdr:rowOff>101980</xdr:rowOff>
    </xdr:to>
    <xdr:cxnSp macro="">
      <xdr:nvCxnSpPr>
        <xdr:cNvPr id="407" name="l505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CxnSpPr>
          <a:cxnSpLocks/>
        </xdr:cNvCxnSpPr>
      </xdr:nvCxnSpPr>
      <xdr:spPr bwMode="auto">
        <a:xfrm>
          <a:off x="7846110" y="132522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140081</xdr:rowOff>
    </xdr:from>
    <xdr:to>
      <xdr:col>10</xdr:col>
      <xdr:colOff>974</xdr:colOff>
      <xdr:row>69</xdr:row>
      <xdr:rowOff>203581</xdr:rowOff>
    </xdr:to>
    <xdr:cxnSp macro="">
      <xdr:nvCxnSpPr>
        <xdr:cNvPr id="408" name="l506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CxnSpPr>
          <a:cxnSpLocks/>
        </xdr:cNvCxnSpPr>
      </xdr:nvCxnSpPr>
      <xdr:spPr bwMode="auto">
        <a:xfrm>
          <a:off x="7846110" y="13353854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69</xdr:row>
      <xdr:rowOff>241681</xdr:rowOff>
    </xdr:from>
    <xdr:to>
      <xdr:col>10</xdr:col>
      <xdr:colOff>974</xdr:colOff>
      <xdr:row>69</xdr:row>
      <xdr:rowOff>305180</xdr:rowOff>
    </xdr:to>
    <xdr:cxnSp macro="">
      <xdr:nvCxnSpPr>
        <xdr:cNvPr id="409" name="l507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CxnSpPr>
          <a:cxnSpLocks/>
        </xdr:cNvCxnSpPr>
      </xdr:nvCxnSpPr>
      <xdr:spPr bwMode="auto">
        <a:xfrm>
          <a:off x="7846110" y="13455454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28955</xdr:rowOff>
    </xdr:from>
    <xdr:to>
      <xdr:col>10</xdr:col>
      <xdr:colOff>974</xdr:colOff>
      <xdr:row>70</xdr:row>
      <xdr:rowOff>92455</xdr:rowOff>
    </xdr:to>
    <xdr:cxnSp macro="">
      <xdr:nvCxnSpPr>
        <xdr:cNvPr id="410" name="l508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CxnSpPr>
          <a:cxnSpLocks/>
        </xdr:cNvCxnSpPr>
      </xdr:nvCxnSpPr>
      <xdr:spPr bwMode="auto">
        <a:xfrm>
          <a:off x="7846110" y="135544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70</xdr:row>
      <xdr:rowOff>130556</xdr:rowOff>
    </xdr:from>
    <xdr:to>
      <xdr:col>10</xdr:col>
      <xdr:colOff>974</xdr:colOff>
      <xdr:row>71</xdr:row>
      <xdr:rowOff>3556</xdr:rowOff>
    </xdr:to>
    <xdr:cxnSp macro="">
      <xdr:nvCxnSpPr>
        <xdr:cNvPr id="411" name="l509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>
          <a:cxnSpLocks/>
        </xdr:cNvCxnSpPr>
      </xdr:nvCxnSpPr>
      <xdr:spPr bwMode="auto">
        <a:xfrm>
          <a:off x="7846110" y="13656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41655</xdr:rowOff>
    </xdr:from>
    <xdr:to>
      <xdr:col>10</xdr:col>
      <xdr:colOff>974</xdr:colOff>
      <xdr:row>71</xdr:row>
      <xdr:rowOff>105155</xdr:rowOff>
    </xdr:to>
    <xdr:cxnSp macro="">
      <xdr:nvCxnSpPr>
        <xdr:cNvPr id="412" name="l510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>
          <a:cxnSpLocks/>
        </xdr:cNvCxnSpPr>
      </xdr:nvCxnSpPr>
      <xdr:spPr bwMode="auto">
        <a:xfrm>
          <a:off x="7846110" y="137576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71</xdr:row>
      <xdr:rowOff>143256</xdr:rowOff>
    </xdr:from>
    <xdr:to>
      <xdr:col>10</xdr:col>
      <xdr:colOff>974</xdr:colOff>
      <xdr:row>72</xdr:row>
      <xdr:rowOff>16256</xdr:rowOff>
    </xdr:to>
    <xdr:cxnSp macro="">
      <xdr:nvCxnSpPr>
        <xdr:cNvPr id="413" name="l51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CxnSpPr>
          <a:cxnSpLocks/>
        </xdr:cNvCxnSpPr>
      </xdr:nvCxnSpPr>
      <xdr:spPr bwMode="auto">
        <a:xfrm>
          <a:off x="7846110" y="138592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54355</xdr:rowOff>
    </xdr:from>
    <xdr:to>
      <xdr:col>10</xdr:col>
      <xdr:colOff>974</xdr:colOff>
      <xdr:row>72</xdr:row>
      <xdr:rowOff>117855</xdr:rowOff>
    </xdr:to>
    <xdr:cxnSp macro="">
      <xdr:nvCxnSpPr>
        <xdr:cNvPr id="414" name="l512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>
          <a:cxnSpLocks/>
        </xdr:cNvCxnSpPr>
      </xdr:nvCxnSpPr>
      <xdr:spPr bwMode="auto">
        <a:xfrm>
          <a:off x="7846110" y="13960855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72</xdr:row>
      <xdr:rowOff>155956</xdr:rowOff>
    </xdr:from>
    <xdr:to>
      <xdr:col>10</xdr:col>
      <xdr:colOff>974</xdr:colOff>
      <xdr:row>73</xdr:row>
      <xdr:rowOff>28955</xdr:rowOff>
    </xdr:to>
    <xdr:cxnSp macro="">
      <xdr:nvCxnSpPr>
        <xdr:cNvPr id="415" name="l51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>
          <a:cxnSpLocks/>
        </xdr:cNvCxnSpPr>
      </xdr:nvCxnSpPr>
      <xdr:spPr bwMode="auto">
        <a:xfrm>
          <a:off x="7846110" y="140624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67056</xdr:rowOff>
    </xdr:from>
    <xdr:to>
      <xdr:col>10</xdr:col>
      <xdr:colOff>974</xdr:colOff>
      <xdr:row>73</xdr:row>
      <xdr:rowOff>130556</xdr:rowOff>
    </xdr:to>
    <xdr:cxnSp macro="">
      <xdr:nvCxnSpPr>
        <xdr:cNvPr id="416" name="l514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>
          <a:cxnSpLocks/>
        </xdr:cNvCxnSpPr>
      </xdr:nvCxnSpPr>
      <xdr:spPr bwMode="auto">
        <a:xfrm>
          <a:off x="7846110" y="14164056"/>
          <a:ext cx="0" cy="635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73</xdr:row>
      <xdr:rowOff>168656</xdr:rowOff>
    </xdr:from>
    <xdr:to>
      <xdr:col>10</xdr:col>
      <xdr:colOff>974</xdr:colOff>
      <xdr:row>74</xdr:row>
      <xdr:rowOff>41655</xdr:rowOff>
    </xdr:to>
    <xdr:cxnSp macro="">
      <xdr:nvCxnSpPr>
        <xdr:cNvPr id="417" name="l515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>
          <a:cxnSpLocks/>
        </xdr:cNvCxnSpPr>
      </xdr:nvCxnSpPr>
      <xdr:spPr bwMode="auto">
        <a:xfrm>
          <a:off x="7846110" y="14265656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64717</xdr:rowOff>
    </xdr:from>
    <xdr:to>
      <xdr:col>10</xdr:col>
      <xdr:colOff>974</xdr:colOff>
      <xdr:row>74</xdr:row>
      <xdr:rowOff>128216</xdr:rowOff>
    </xdr:to>
    <xdr:cxnSp macro="">
      <xdr:nvCxnSpPr>
        <xdr:cNvPr id="418" name="l516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>
          <a:cxnSpLocks/>
        </xdr:cNvCxnSpPr>
      </xdr:nvCxnSpPr>
      <xdr:spPr bwMode="auto">
        <a:xfrm>
          <a:off x="7846110" y="14352217"/>
          <a:ext cx="0" cy="634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974</xdr:colOff>
      <xdr:row>74</xdr:row>
      <xdr:rowOff>146264</xdr:rowOff>
    </xdr:from>
    <xdr:to>
      <xdr:col>10</xdr:col>
      <xdr:colOff>974</xdr:colOff>
      <xdr:row>75</xdr:row>
      <xdr:rowOff>19265</xdr:rowOff>
    </xdr:to>
    <xdr:cxnSp macro="">
      <xdr:nvCxnSpPr>
        <xdr:cNvPr id="419" name="l517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>
          <a:cxnSpLocks/>
        </xdr:cNvCxnSpPr>
      </xdr:nvCxnSpPr>
      <xdr:spPr bwMode="auto">
        <a:xfrm>
          <a:off x="7846110" y="14433764"/>
          <a:ext cx="0" cy="63501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447675</xdr:colOff>
      <xdr:row>78</xdr:row>
      <xdr:rowOff>115188</xdr:rowOff>
    </xdr:to>
    <xdr:cxnSp macro="">
      <xdr:nvCxnSpPr>
        <xdr:cNvPr id="420" name="l526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78</xdr:row>
      <xdr:rowOff>115188</xdr:rowOff>
    </xdr:from>
    <xdr:to>
      <xdr:col>8</xdr:col>
      <xdr:colOff>574674</xdr:colOff>
      <xdr:row>78</xdr:row>
      <xdr:rowOff>115188</xdr:rowOff>
    </xdr:to>
    <xdr:cxnSp macro="">
      <xdr:nvCxnSpPr>
        <xdr:cNvPr id="421" name="l527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>
          <a:cxnSpLocks/>
        </xdr:cNvCxnSpPr>
      </xdr:nvCxnSpPr>
      <xdr:spPr bwMode="auto">
        <a:xfrm>
          <a:off x="6664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78</xdr:row>
      <xdr:rowOff>115188</xdr:rowOff>
    </xdr:from>
    <xdr:to>
      <xdr:col>8</xdr:col>
      <xdr:colOff>701675</xdr:colOff>
      <xdr:row>78</xdr:row>
      <xdr:rowOff>115188</xdr:rowOff>
    </xdr:to>
    <xdr:cxnSp macro="">
      <xdr:nvCxnSpPr>
        <xdr:cNvPr id="422" name="l528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CxnSpPr>
          <a:cxnSpLocks/>
        </xdr:cNvCxnSpPr>
      </xdr:nvCxnSpPr>
      <xdr:spPr bwMode="auto">
        <a:xfrm>
          <a:off x="679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78</xdr:row>
      <xdr:rowOff>115188</xdr:rowOff>
    </xdr:from>
    <xdr:to>
      <xdr:col>9</xdr:col>
      <xdr:colOff>66675</xdr:colOff>
      <xdr:row>78</xdr:row>
      <xdr:rowOff>115188</xdr:rowOff>
    </xdr:to>
    <xdr:cxnSp macro="">
      <xdr:nvCxnSpPr>
        <xdr:cNvPr id="423" name="l529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>
          <a:cxnSpLocks/>
        </xdr:cNvCxnSpPr>
      </xdr:nvCxnSpPr>
      <xdr:spPr bwMode="auto">
        <a:xfrm>
          <a:off x="691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78</xdr:row>
      <xdr:rowOff>115188</xdr:rowOff>
    </xdr:from>
    <xdr:to>
      <xdr:col>9</xdr:col>
      <xdr:colOff>193674</xdr:colOff>
      <xdr:row>78</xdr:row>
      <xdr:rowOff>115188</xdr:rowOff>
    </xdr:to>
    <xdr:cxnSp macro="">
      <xdr:nvCxnSpPr>
        <xdr:cNvPr id="424" name="l530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>
          <a:cxnSpLocks/>
        </xdr:cNvCxnSpPr>
      </xdr:nvCxnSpPr>
      <xdr:spPr bwMode="auto">
        <a:xfrm>
          <a:off x="7045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78</xdr:row>
      <xdr:rowOff>115188</xdr:rowOff>
    </xdr:from>
    <xdr:to>
      <xdr:col>9</xdr:col>
      <xdr:colOff>320675</xdr:colOff>
      <xdr:row>78</xdr:row>
      <xdr:rowOff>115188</xdr:rowOff>
    </xdr:to>
    <xdr:cxnSp macro="">
      <xdr:nvCxnSpPr>
        <xdr:cNvPr id="425" name="l53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>
          <a:cxnSpLocks/>
        </xdr:cNvCxnSpPr>
      </xdr:nvCxnSpPr>
      <xdr:spPr bwMode="auto">
        <a:xfrm>
          <a:off x="7172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78</xdr:row>
      <xdr:rowOff>115188</xdr:rowOff>
    </xdr:from>
    <xdr:to>
      <xdr:col>9</xdr:col>
      <xdr:colOff>447675</xdr:colOff>
      <xdr:row>78</xdr:row>
      <xdr:rowOff>115188</xdr:rowOff>
    </xdr:to>
    <xdr:cxnSp macro="">
      <xdr:nvCxnSpPr>
        <xdr:cNvPr id="426" name="l532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>
          <a:cxnSpLocks/>
        </xdr:cNvCxnSpPr>
      </xdr:nvCxnSpPr>
      <xdr:spPr bwMode="auto">
        <a:xfrm>
          <a:off x="7299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78</xdr:row>
      <xdr:rowOff>115188</xdr:rowOff>
    </xdr:from>
    <xdr:to>
      <xdr:col>9</xdr:col>
      <xdr:colOff>574675</xdr:colOff>
      <xdr:row>78</xdr:row>
      <xdr:rowOff>115188</xdr:rowOff>
    </xdr:to>
    <xdr:cxnSp macro="">
      <xdr:nvCxnSpPr>
        <xdr:cNvPr id="427" name="l53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>
          <a:cxnSpLocks/>
        </xdr:cNvCxnSpPr>
      </xdr:nvCxnSpPr>
      <xdr:spPr bwMode="auto">
        <a:xfrm>
          <a:off x="7426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78</xdr:row>
      <xdr:rowOff>115188</xdr:rowOff>
    </xdr:from>
    <xdr:to>
      <xdr:col>9</xdr:col>
      <xdr:colOff>701675</xdr:colOff>
      <xdr:row>78</xdr:row>
      <xdr:rowOff>115188</xdr:rowOff>
    </xdr:to>
    <xdr:cxnSp macro="">
      <xdr:nvCxnSpPr>
        <xdr:cNvPr id="428" name="l534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>
          <a:cxnSpLocks/>
        </xdr:cNvCxnSpPr>
      </xdr:nvCxnSpPr>
      <xdr:spPr bwMode="auto">
        <a:xfrm>
          <a:off x="7553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78</xdr:row>
      <xdr:rowOff>115188</xdr:rowOff>
    </xdr:from>
    <xdr:to>
      <xdr:col>9</xdr:col>
      <xdr:colOff>828675</xdr:colOff>
      <xdr:row>78</xdr:row>
      <xdr:rowOff>115188</xdr:rowOff>
    </xdr:to>
    <xdr:cxnSp macro="">
      <xdr:nvCxnSpPr>
        <xdr:cNvPr id="429" name="l535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>
          <a:cxnSpLocks/>
        </xdr:cNvCxnSpPr>
      </xdr:nvCxnSpPr>
      <xdr:spPr bwMode="auto">
        <a:xfrm>
          <a:off x="7680324" y="151742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78</xdr:row>
      <xdr:rowOff>115188</xdr:rowOff>
    </xdr:from>
    <xdr:to>
      <xdr:col>10</xdr:col>
      <xdr:colOff>69849</xdr:colOff>
      <xdr:row>78</xdr:row>
      <xdr:rowOff>115188</xdr:rowOff>
    </xdr:to>
    <xdr:cxnSp macro="">
      <xdr:nvCxnSpPr>
        <xdr:cNvPr id="430" name="l536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>
          <a:cxnSpLocks/>
        </xdr:cNvCxnSpPr>
      </xdr:nvCxnSpPr>
      <xdr:spPr bwMode="auto">
        <a:xfrm>
          <a:off x="7807325" y="151742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78</xdr:row>
      <xdr:rowOff>115188</xdr:rowOff>
    </xdr:from>
    <xdr:to>
      <xdr:col>10</xdr:col>
      <xdr:colOff>196850</xdr:colOff>
      <xdr:row>78</xdr:row>
      <xdr:rowOff>115188</xdr:rowOff>
    </xdr:to>
    <xdr:cxnSp macro="">
      <xdr:nvCxnSpPr>
        <xdr:cNvPr id="431" name="l537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>
          <a:cxnSpLocks/>
        </xdr:cNvCxnSpPr>
      </xdr:nvCxnSpPr>
      <xdr:spPr bwMode="auto">
        <a:xfrm>
          <a:off x="7934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78</xdr:row>
      <xdr:rowOff>115188</xdr:rowOff>
    </xdr:from>
    <xdr:to>
      <xdr:col>10</xdr:col>
      <xdr:colOff>323850</xdr:colOff>
      <xdr:row>78</xdr:row>
      <xdr:rowOff>115188</xdr:rowOff>
    </xdr:to>
    <xdr:cxnSp macro="">
      <xdr:nvCxnSpPr>
        <xdr:cNvPr id="432" name="l538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>
          <a:cxnSpLocks/>
        </xdr:cNvCxnSpPr>
      </xdr:nvCxnSpPr>
      <xdr:spPr bwMode="auto">
        <a:xfrm>
          <a:off x="8061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78</xdr:row>
      <xdr:rowOff>115188</xdr:rowOff>
    </xdr:from>
    <xdr:to>
      <xdr:col>10</xdr:col>
      <xdr:colOff>450850</xdr:colOff>
      <xdr:row>78</xdr:row>
      <xdr:rowOff>115188</xdr:rowOff>
    </xdr:to>
    <xdr:cxnSp macro="">
      <xdr:nvCxnSpPr>
        <xdr:cNvPr id="433" name="l539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>
          <a:cxnSpLocks/>
        </xdr:cNvCxnSpPr>
      </xdr:nvCxnSpPr>
      <xdr:spPr bwMode="auto">
        <a:xfrm>
          <a:off x="8188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78</xdr:row>
      <xdr:rowOff>115188</xdr:rowOff>
    </xdr:from>
    <xdr:to>
      <xdr:col>10</xdr:col>
      <xdr:colOff>577850</xdr:colOff>
      <xdr:row>78</xdr:row>
      <xdr:rowOff>115188</xdr:rowOff>
    </xdr:to>
    <xdr:cxnSp macro="">
      <xdr:nvCxnSpPr>
        <xdr:cNvPr id="434" name="l540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>
          <a:cxnSpLocks/>
        </xdr:cNvCxnSpPr>
      </xdr:nvCxnSpPr>
      <xdr:spPr bwMode="auto">
        <a:xfrm>
          <a:off x="8315325" y="151742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80</xdr:row>
      <xdr:rowOff>110488</xdr:rowOff>
    </xdr:from>
    <xdr:to>
      <xdr:col>8</xdr:col>
      <xdr:colOff>447675</xdr:colOff>
      <xdr:row>80</xdr:row>
      <xdr:rowOff>110488</xdr:rowOff>
    </xdr:to>
    <xdr:cxnSp macro="">
      <xdr:nvCxnSpPr>
        <xdr:cNvPr id="435" name="l56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>
          <a:cxnSpLocks/>
        </xdr:cNvCxnSpPr>
      </xdr:nvCxnSpPr>
      <xdr:spPr bwMode="auto">
        <a:xfrm>
          <a:off x="6537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473075</xdr:colOff>
      <xdr:row>80</xdr:row>
      <xdr:rowOff>110488</xdr:rowOff>
    </xdr:from>
    <xdr:to>
      <xdr:col>8</xdr:col>
      <xdr:colOff>574674</xdr:colOff>
      <xdr:row>80</xdr:row>
      <xdr:rowOff>110488</xdr:rowOff>
    </xdr:to>
    <xdr:cxnSp macro="">
      <xdr:nvCxnSpPr>
        <xdr:cNvPr id="436" name="l562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>
          <a:cxnSpLocks/>
        </xdr:cNvCxnSpPr>
      </xdr:nvCxnSpPr>
      <xdr:spPr bwMode="auto">
        <a:xfrm>
          <a:off x="6664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80</xdr:row>
      <xdr:rowOff>110488</xdr:rowOff>
    </xdr:from>
    <xdr:to>
      <xdr:col>8</xdr:col>
      <xdr:colOff>701675</xdr:colOff>
      <xdr:row>80</xdr:row>
      <xdr:rowOff>110488</xdr:rowOff>
    </xdr:to>
    <xdr:cxnSp macro="">
      <xdr:nvCxnSpPr>
        <xdr:cNvPr id="437" name="l56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>
          <a:cxnSpLocks/>
        </xdr:cNvCxnSpPr>
      </xdr:nvCxnSpPr>
      <xdr:spPr bwMode="auto">
        <a:xfrm>
          <a:off x="679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727075</xdr:colOff>
      <xdr:row>80</xdr:row>
      <xdr:rowOff>110488</xdr:rowOff>
    </xdr:from>
    <xdr:to>
      <xdr:col>9</xdr:col>
      <xdr:colOff>66675</xdr:colOff>
      <xdr:row>80</xdr:row>
      <xdr:rowOff>110488</xdr:rowOff>
    </xdr:to>
    <xdr:cxnSp macro="">
      <xdr:nvCxnSpPr>
        <xdr:cNvPr id="438" name="l564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>
          <a:cxnSpLocks/>
        </xdr:cNvCxnSpPr>
      </xdr:nvCxnSpPr>
      <xdr:spPr bwMode="auto">
        <a:xfrm>
          <a:off x="691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92075</xdr:colOff>
      <xdr:row>80</xdr:row>
      <xdr:rowOff>110488</xdr:rowOff>
    </xdr:from>
    <xdr:to>
      <xdr:col>9</xdr:col>
      <xdr:colOff>193674</xdr:colOff>
      <xdr:row>80</xdr:row>
      <xdr:rowOff>110488</xdr:rowOff>
    </xdr:to>
    <xdr:cxnSp macro="">
      <xdr:nvCxnSpPr>
        <xdr:cNvPr id="439" name="l565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>
          <a:cxnSpLocks/>
        </xdr:cNvCxnSpPr>
      </xdr:nvCxnSpPr>
      <xdr:spPr bwMode="auto">
        <a:xfrm>
          <a:off x="7045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80</xdr:row>
      <xdr:rowOff>110488</xdr:rowOff>
    </xdr:from>
    <xdr:to>
      <xdr:col>9</xdr:col>
      <xdr:colOff>320675</xdr:colOff>
      <xdr:row>80</xdr:row>
      <xdr:rowOff>110488</xdr:rowOff>
    </xdr:to>
    <xdr:cxnSp macro="">
      <xdr:nvCxnSpPr>
        <xdr:cNvPr id="440" name="l566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>
          <a:cxnSpLocks/>
        </xdr:cNvCxnSpPr>
      </xdr:nvCxnSpPr>
      <xdr:spPr bwMode="auto">
        <a:xfrm>
          <a:off x="7172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346075</xdr:colOff>
      <xdr:row>80</xdr:row>
      <xdr:rowOff>110488</xdr:rowOff>
    </xdr:from>
    <xdr:to>
      <xdr:col>9</xdr:col>
      <xdr:colOff>447675</xdr:colOff>
      <xdr:row>80</xdr:row>
      <xdr:rowOff>110488</xdr:rowOff>
    </xdr:to>
    <xdr:cxnSp macro="">
      <xdr:nvCxnSpPr>
        <xdr:cNvPr id="441" name="l567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>
          <a:cxnSpLocks/>
        </xdr:cNvCxnSpPr>
      </xdr:nvCxnSpPr>
      <xdr:spPr bwMode="auto">
        <a:xfrm>
          <a:off x="7299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473075</xdr:colOff>
      <xdr:row>80</xdr:row>
      <xdr:rowOff>110488</xdr:rowOff>
    </xdr:from>
    <xdr:to>
      <xdr:col>9</xdr:col>
      <xdr:colOff>574675</xdr:colOff>
      <xdr:row>80</xdr:row>
      <xdr:rowOff>110488</xdr:rowOff>
    </xdr:to>
    <xdr:cxnSp macro="">
      <xdr:nvCxnSpPr>
        <xdr:cNvPr id="442" name="l568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>
          <a:cxnSpLocks/>
        </xdr:cNvCxnSpPr>
      </xdr:nvCxnSpPr>
      <xdr:spPr bwMode="auto">
        <a:xfrm>
          <a:off x="7426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80</xdr:row>
      <xdr:rowOff>110488</xdr:rowOff>
    </xdr:from>
    <xdr:to>
      <xdr:col>9</xdr:col>
      <xdr:colOff>701675</xdr:colOff>
      <xdr:row>80</xdr:row>
      <xdr:rowOff>110488</xdr:rowOff>
    </xdr:to>
    <xdr:cxnSp macro="">
      <xdr:nvCxnSpPr>
        <xdr:cNvPr id="443" name="l569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>
          <a:cxnSpLocks/>
        </xdr:cNvCxnSpPr>
      </xdr:nvCxnSpPr>
      <xdr:spPr bwMode="auto">
        <a:xfrm>
          <a:off x="7553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727074</xdr:colOff>
      <xdr:row>80</xdr:row>
      <xdr:rowOff>110488</xdr:rowOff>
    </xdr:from>
    <xdr:to>
      <xdr:col>9</xdr:col>
      <xdr:colOff>828675</xdr:colOff>
      <xdr:row>80</xdr:row>
      <xdr:rowOff>110488</xdr:rowOff>
    </xdr:to>
    <xdr:cxnSp macro="">
      <xdr:nvCxnSpPr>
        <xdr:cNvPr id="444" name="l570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>
          <a:cxnSpLocks/>
        </xdr:cNvCxnSpPr>
      </xdr:nvCxnSpPr>
      <xdr:spPr bwMode="auto">
        <a:xfrm>
          <a:off x="7680324" y="15550513"/>
          <a:ext cx="101601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854075</xdr:colOff>
      <xdr:row>80</xdr:row>
      <xdr:rowOff>110488</xdr:rowOff>
    </xdr:from>
    <xdr:to>
      <xdr:col>10</xdr:col>
      <xdr:colOff>69849</xdr:colOff>
      <xdr:row>80</xdr:row>
      <xdr:rowOff>110488</xdr:rowOff>
    </xdr:to>
    <xdr:cxnSp macro="">
      <xdr:nvCxnSpPr>
        <xdr:cNvPr id="445" name="l57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>
          <a:cxnSpLocks/>
        </xdr:cNvCxnSpPr>
      </xdr:nvCxnSpPr>
      <xdr:spPr bwMode="auto">
        <a:xfrm>
          <a:off x="7807325" y="15550513"/>
          <a:ext cx="1015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80</xdr:row>
      <xdr:rowOff>110488</xdr:rowOff>
    </xdr:from>
    <xdr:to>
      <xdr:col>10</xdr:col>
      <xdr:colOff>196850</xdr:colOff>
      <xdr:row>80</xdr:row>
      <xdr:rowOff>110488</xdr:rowOff>
    </xdr:to>
    <xdr:cxnSp macro="">
      <xdr:nvCxnSpPr>
        <xdr:cNvPr id="446" name="l572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>
          <a:cxnSpLocks/>
        </xdr:cNvCxnSpPr>
      </xdr:nvCxnSpPr>
      <xdr:spPr bwMode="auto">
        <a:xfrm>
          <a:off x="7934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222250</xdr:colOff>
      <xdr:row>80</xdr:row>
      <xdr:rowOff>110488</xdr:rowOff>
    </xdr:from>
    <xdr:to>
      <xdr:col>10</xdr:col>
      <xdr:colOff>323850</xdr:colOff>
      <xdr:row>80</xdr:row>
      <xdr:rowOff>110488</xdr:rowOff>
    </xdr:to>
    <xdr:cxnSp macro="">
      <xdr:nvCxnSpPr>
        <xdr:cNvPr id="447" name="l57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>
          <a:cxnSpLocks/>
        </xdr:cNvCxnSpPr>
      </xdr:nvCxnSpPr>
      <xdr:spPr bwMode="auto">
        <a:xfrm>
          <a:off x="8061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349250</xdr:colOff>
      <xdr:row>80</xdr:row>
      <xdr:rowOff>110488</xdr:rowOff>
    </xdr:from>
    <xdr:to>
      <xdr:col>10</xdr:col>
      <xdr:colOff>450850</xdr:colOff>
      <xdr:row>80</xdr:row>
      <xdr:rowOff>110488</xdr:rowOff>
    </xdr:to>
    <xdr:cxnSp macro="">
      <xdr:nvCxnSpPr>
        <xdr:cNvPr id="448" name="l574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>
          <a:cxnSpLocks/>
        </xdr:cNvCxnSpPr>
      </xdr:nvCxnSpPr>
      <xdr:spPr bwMode="auto">
        <a:xfrm>
          <a:off x="8188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80</xdr:row>
      <xdr:rowOff>110488</xdr:rowOff>
    </xdr:from>
    <xdr:to>
      <xdr:col>10</xdr:col>
      <xdr:colOff>577850</xdr:colOff>
      <xdr:row>80</xdr:row>
      <xdr:rowOff>110488</xdr:rowOff>
    </xdr:to>
    <xdr:cxnSp macro="">
      <xdr:nvCxnSpPr>
        <xdr:cNvPr id="449" name="l575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CxnSpPr>
          <a:cxnSpLocks/>
        </xdr:cNvCxnSpPr>
      </xdr:nvCxnSpPr>
      <xdr:spPr bwMode="auto">
        <a:xfrm>
          <a:off x="8315325" y="15550513"/>
          <a:ext cx="1016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78</xdr:row>
      <xdr:rowOff>115188</xdr:rowOff>
    </xdr:from>
    <xdr:to>
      <xdr:col>8</xdr:col>
      <xdr:colOff>346075</xdr:colOff>
      <xdr:row>79</xdr:row>
      <xdr:rowOff>26288</xdr:rowOff>
    </xdr:to>
    <xdr:cxnSp macro="">
      <xdr:nvCxnSpPr>
        <xdr:cNvPr id="450" name="l580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CxnSpPr>
          <a:cxnSpLocks/>
        </xdr:cNvCxnSpPr>
      </xdr:nvCxnSpPr>
      <xdr:spPr bwMode="auto">
        <a:xfrm>
          <a:off x="65373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51688</xdr:rowOff>
    </xdr:from>
    <xdr:to>
      <xdr:col>8</xdr:col>
      <xdr:colOff>346075</xdr:colOff>
      <xdr:row>79</xdr:row>
      <xdr:rowOff>153288</xdr:rowOff>
    </xdr:to>
    <xdr:cxnSp macro="">
      <xdr:nvCxnSpPr>
        <xdr:cNvPr id="451" name="l58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>
          <a:cxnSpLocks/>
        </xdr:cNvCxnSpPr>
      </xdr:nvCxnSpPr>
      <xdr:spPr bwMode="auto">
        <a:xfrm>
          <a:off x="65373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346075</xdr:colOff>
      <xdr:row>79</xdr:row>
      <xdr:rowOff>178688</xdr:rowOff>
    </xdr:from>
    <xdr:to>
      <xdr:col>8</xdr:col>
      <xdr:colOff>346075</xdr:colOff>
      <xdr:row>80</xdr:row>
      <xdr:rowOff>89787</xdr:rowOff>
    </xdr:to>
    <xdr:cxnSp macro="">
      <xdr:nvCxnSpPr>
        <xdr:cNvPr id="452" name="l582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CxnSpPr>
          <a:cxnSpLocks/>
        </xdr:cNvCxnSpPr>
      </xdr:nvCxnSpPr>
      <xdr:spPr bwMode="auto">
        <a:xfrm>
          <a:off x="65373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78</xdr:row>
      <xdr:rowOff>115188</xdr:rowOff>
    </xdr:from>
    <xdr:to>
      <xdr:col>10</xdr:col>
      <xdr:colOff>565150</xdr:colOff>
      <xdr:row>79</xdr:row>
      <xdr:rowOff>26288</xdr:rowOff>
    </xdr:to>
    <xdr:cxnSp macro="">
      <xdr:nvCxnSpPr>
        <xdr:cNvPr id="453" name="l588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>
          <a:cxnSpLocks/>
        </xdr:cNvCxnSpPr>
      </xdr:nvCxnSpPr>
      <xdr:spPr bwMode="auto">
        <a:xfrm>
          <a:off x="8404225" y="15174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51688</xdr:rowOff>
    </xdr:from>
    <xdr:to>
      <xdr:col>10</xdr:col>
      <xdr:colOff>565150</xdr:colOff>
      <xdr:row>79</xdr:row>
      <xdr:rowOff>153288</xdr:rowOff>
    </xdr:to>
    <xdr:cxnSp macro="">
      <xdr:nvCxnSpPr>
        <xdr:cNvPr id="454" name="l589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>
          <a:cxnSpLocks/>
        </xdr:cNvCxnSpPr>
      </xdr:nvCxnSpPr>
      <xdr:spPr bwMode="auto">
        <a:xfrm>
          <a:off x="8404225" y="15301213"/>
          <a:ext cx="0" cy="10160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565150</xdr:colOff>
      <xdr:row>79</xdr:row>
      <xdr:rowOff>178688</xdr:rowOff>
    </xdr:from>
    <xdr:to>
      <xdr:col>10</xdr:col>
      <xdr:colOff>565150</xdr:colOff>
      <xdr:row>80</xdr:row>
      <xdr:rowOff>89787</xdr:rowOff>
    </xdr:to>
    <xdr:cxnSp macro="">
      <xdr:nvCxnSpPr>
        <xdr:cNvPr id="455" name="l590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>
          <a:cxnSpLocks/>
        </xdr:cNvCxnSpPr>
      </xdr:nvCxnSpPr>
      <xdr:spPr bwMode="auto">
        <a:xfrm>
          <a:off x="8404225" y="15428213"/>
          <a:ext cx="0" cy="101599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51485</xdr:colOff>
      <xdr:row>65</xdr:row>
      <xdr:rowOff>90284</xdr:rowOff>
    </xdr:from>
    <xdr:to>
      <xdr:col>4</xdr:col>
      <xdr:colOff>114985</xdr:colOff>
      <xdr:row>65</xdr:row>
      <xdr:rowOff>90284</xdr:rowOff>
    </xdr:to>
    <xdr:cxnSp macro="">
      <xdr:nvCxnSpPr>
        <xdr:cNvPr id="456" name="l369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>
          <a:cxnSpLocks/>
        </xdr:cNvCxnSpPr>
      </xdr:nvCxnSpPr>
      <xdr:spPr bwMode="auto">
        <a:xfrm>
          <a:off x="3099485" y="12542057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111222</xdr:colOff>
      <xdr:row>87</xdr:row>
      <xdr:rowOff>18669</xdr:rowOff>
    </xdr:to>
    <xdr:cxnSp macro="">
      <xdr:nvCxnSpPr>
        <xdr:cNvPr id="457" name="l630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87</xdr:row>
      <xdr:rowOff>18669</xdr:rowOff>
    </xdr:from>
    <xdr:to>
      <xdr:col>3</xdr:col>
      <xdr:colOff>301722</xdr:colOff>
      <xdr:row>87</xdr:row>
      <xdr:rowOff>18669</xdr:rowOff>
    </xdr:to>
    <xdr:cxnSp macro="">
      <xdr:nvCxnSpPr>
        <xdr:cNvPr id="458" name="l63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>
          <a:cxnSpLocks/>
        </xdr:cNvCxnSpPr>
      </xdr:nvCxnSpPr>
      <xdr:spPr bwMode="auto">
        <a:xfrm>
          <a:off x="2486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87</xdr:row>
      <xdr:rowOff>18669</xdr:rowOff>
    </xdr:from>
    <xdr:to>
      <xdr:col>3</xdr:col>
      <xdr:colOff>492222</xdr:colOff>
      <xdr:row>87</xdr:row>
      <xdr:rowOff>18669</xdr:rowOff>
    </xdr:to>
    <xdr:cxnSp macro="">
      <xdr:nvCxnSpPr>
        <xdr:cNvPr id="459" name="l632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>
          <a:cxnSpLocks/>
        </xdr:cNvCxnSpPr>
      </xdr:nvCxnSpPr>
      <xdr:spPr bwMode="auto">
        <a:xfrm>
          <a:off x="2676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87</xdr:row>
      <xdr:rowOff>18669</xdr:rowOff>
    </xdr:from>
    <xdr:to>
      <xdr:col>3</xdr:col>
      <xdr:colOff>682722</xdr:colOff>
      <xdr:row>87</xdr:row>
      <xdr:rowOff>18669</xdr:rowOff>
    </xdr:to>
    <xdr:cxnSp macro="">
      <xdr:nvCxnSpPr>
        <xdr:cNvPr id="460" name="l63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CxnSpPr>
          <a:cxnSpLocks/>
        </xdr:cNvCxnSpPr>
      </xdr:nvCxnSpPr>
      <xdr:spPr bwMode="auto">
        <a:xfrm>
          <a:off x="2867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87</xdr:row>
      <xdr:rowOff>18669</xdr:rowOff>
    </xdr:from>
    <xdr:to>
      <xdr:col>4</xdr:col>
      <xdr:colOff>111222</xdr:colOff>
      <xdr:row>87</xdr:row>
      <xdr:rowOff>18669</xdr:rowOff>
    </xdr:to>
    <xdr:cxnSp macro="">
      <xdr:nvCxnSpPr>
        <xdr:cNvPr id="461" name="l634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CxnSpPr>
          <a:cxnSpLocks/>
        </xdr:cNvCxnSpPr>
      </xdr:nvCxnSpPr>
      <xdr:spPr bwMode="auto">
        <a:xfrm>
          <a:off x="3057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87</xdr:row>
      <xdr:rowOff>18669</xdr:rowOff>
    </xdr:from>
    <xdr:to>
      <xdr:col>4</xdr:col>
      <xdr:colOff>301722</xdr:colOff>
      <xdr:row>87</xdr:row>
      <xdr:rowOff>18669</xdr:rowOff>
    </xdr:to>
    <xdr:cxnSp macro="">
      <xdr:nvCxnSpPr>
        <xdr:cNvPr id="462" name="l635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>
          <a:cxnSpLocks/>
        </xdr:cNvCxnSpPr>
      </xdr:nvCxnSpPr>
      <xdr:spPr bwMode="auto">
        <a:xfrm>
          <a:off x="3248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87</xdr:row>
      <xdr:rowOff>18669</xdr:rowOff>
    </xdr:from>
    <xdr:to>
      <xdr:col>4</xdr:col>
      <xdr:colOff>492222</xdr:colOff>
      <xdr:row>87</xdr:row>
      <xdr:rowOff>18669</xdr:rowOff>
    </xdr:to>
    <xdr:cxnSp macro="">
      <xdr:nvCxnSpPr>
        <xdr:cNvPr id="463" name="l636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CxnSpPr>
          <a:cxnSpLocks/>
        </xdr:cNvCxnSpPr>
      </xdr:nvCxnSpPr>
      <xdr:spPr bwMode="auto">
        <a:xfrm>
          <a:off x="3438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87</xdr:row>
      <xdr:rowOff>18669</xdr:rowOff>
    </xdr:from>
    <xdr:to>
      <xdr:col>4</xdr:col>
      <xdr:colOff>682722</xdr:colOff>
      <xdr:row>87</xdr:row>
      <xdr:rowOff>18669</xdr:rowOff>
    </xdr:to>
    <xdr:cxnSp macro="">
      <xdr:nvCxnSpPr>
        <xdr:cNvPr id="464" name="l637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CxnSpPr>
          <a:cxnSpLocks/>
        </xdr:cNvCxnSpPr>
      </xdr:nvCxnSpPr>
      <xdr:spPr bwMode="auto">
        <a:xfrm>
          <a:off x="362912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87</xdr:row>
      <xdr:rowOff>18669</xdr:rowOff>
    </xdr:from>
    <xdr:to>
      <xdr:col>5</xdr:col>
      <xdr:colOff>111222</xdr:colOff>
      <xdr:row>87</xdr:row>
      <xdr:rowOff>18669</xdr:rowOff>
    </xdr:to>
    <xdr:cxnSp macro="">
      <xdr:nvCxnSpPr>
        <xdr:cNvPr id="465" name="l638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CxnSpPr>
          <a:cxnSpLocks/>
        </xdr:cNvCxnSpPr>
      </xdr:nvCxnSpPr>
      <xdr:spPr bwMode="auto">
        <a:xfrm>
          <a:off x="3819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87</xdr:row>
      <xdr:rowOff>18669</xdr:rowOff>
    </xdr:from>
    <xdr:to>
      <xdr:col>5</xdr:col>
      <xdr:colOff>301722</xdr:colOff>
      <xdr:row>87</xdr:row>
      <xdr:rowOff>18669</xdr:rowOff>
    </xdr:to>
    <xdr:cxnSp macro="">
      <xdr:nvCxnSpPr>
        <xdr:cNvPr id="466" name="l639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CxnSpPr>
          <a:cxnSpLocks/>
        </xdr:cNvCxnSpPr>
      </xdr:nvCxnSpPr>
      <xdr:spPr bwMode="auto">
        <a:xfrm>
          <a:off x="40101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87</xdr:row>
      <xdr:rowOff>18669</xdr:rowOff>
    </xdr:from>
    <xdr:to>
      <xdr:col>5</xdr:col>
      <xdr:colOff>492222</xdr:colOff>
      <xdr:row>87</xdr:row>
      <xdr:rowOff>18669</xdr:rowOff>
    </xdr:to>
    <xdr:cxnSp macro="">
      <xdr:nvCxnSpPr>
        <xdr:cNvPr id="467" name="l640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CxnSpPr>
          <a:cxnSpLocks/>
        </xdr:cNvCxnSpPr>
      </xdr:nvCxnSpPr>
      <xdr:spPr bwMode="auto">
        <a:xfrm>
          <a:off x="420062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87</xdr:row>
      <xdr:rowOff>18669</xdr:rowOff>
    </xdr:from>
    <xdr:to>
      <xdr:col>5</xdr:col>
      <xdr:colOff>688325</xdr:colOff>
      <xdr:row>87</xdr:row>
      <xdr:rowOff>18669</xdr:rowOff>
    </xdr:to>
    <xdr:cxnSp macro="">
      <xdr:nvCxnSpPr>
        <xdr:cNvPr id="468" name="l64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CxnSpPr>
          <a:cxnSpLocks/>
        </xdr:cNvCxnSpPr>
      </xdr:nvCxnSpPr>
      <xdr:spPr bwMode="auto">
        <a:xfrm>
          <a:off x="4396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87</xdr:row>
      <xdr:rowOff>18669</xdr:rowOff>
    </xdr:from>
    <xdr:to>
      <xdr:col>6</xdr:col>
      <xdr:colOff>116824</xdr:colOff>
      <xdr:row>87</xdr:row>
      <xdr:rowOff>18669</xdr:rowOff>
    </xdr:to>
    <xdr:cxnSp macro="">
      <xdr:nvCxnSpPr>
        <xdr:cNvPr id="469" name="l64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CxnSpPr>
          <a:cxnSpLocks/>
        </xdr:cNvCxnSpPr>
      </xdr:nvCxnSpPr>
      <xdr:spPr bwMode="auto">
        <a:xfrm>
          <a:off x="4587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87</xdr:row>
      <xdr:rowOff>18669</xdr:rowOff>
    </xdr:from>
    <xdr:to>
      <xdr:col>6</xdr:col>
      <xdr:colOff>307325</xdr:colOff>
      <xdr:row>87</xdr:row>
      <xdr:rowOff>18669</xdr:rowOff>
    </xdr:to>
    <xdr:cxnSp macro="">
      <xdr:nvCxnSpPr>
        <xdr:cNvPr id="470" name="l64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CxnSpPr>
          <a:cxnSpLocks/>
        </xdr:cNvCxnSpPr>
      </xdr:nvCxnSpPr>
      <xdr:spPr bwMode="auto">
        <a:xfrm>
          <a:off x="4777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87</xdr:row>
      <xdr:rowOff>18669</xdr:rowOff>
    </xdr:from>
    <xdr:to>
      <xdr:col>6</xdr:col>
      <xdr:colOff>497825</xdr:colOff>
      <xdr:row>87</xdr:row>
      <xdr:rowOff>18669</xdr:rowOff>
    </xdr:to>
    <xdr:cxnSp macro="">
      <xdr:nvCxnSpPr>
        <xdr:cNvPr id="471" name="l644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CxnSpPr>
          <a:cxnSpLocks/>
        </xdr:cNvCxnSpPr>
      </xdr:nvCxnSpPr>
      <xdr:spPr bwMode="auto">
        <a:xfrm>
          <a:off x="49682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87</xdr:row>
      <xdr:rowOff>18669</xdr:rowOff>
    </xdr:from>
    <xdr:to>
      <xdr:col>6</xdr:col>
      <xdr:colOff>678800</xdr:colOff>
      <xdr:row>87</xdr:row>
      <xdr:rowOff>18669</xdr:rowOff>
    </xdr:to>
    <xdr:cxnSp macro="">
      <xdr:nvCxnSpPr>
        <xdr:cNvPr id="472" name="l645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CxnSpPr>
          <a:cxnSpLocks/>
        </xdr:cNvCxnSpPr>
      </xdr:nvCxnSpPr>
      <xdr:spPr bwMode="auto">
        <a:xfrm>
          <a:off x="51587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87</xdr:row>
      <xdr:rowOff>18669</xdr:rowOff>
    </xdr:from>
    <xdr:to>
      <xdr:col>7</xdr:col>
      <xdr:colOff>116824</xdr:colOff>
      <xdr:row>87</xdr:row>
      <xdr:rowOff>18669</xdr:rowOff>
    </xdr:to>
    <xdr:cxnSp macro="">
      <xdr:nvCxnSpPr>
        <xdr:cNvPr id="473" name="l646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>
          <a:cxnSpLocks/>
        </xdr:cNvCxnSpPr>
      </xdr:nvCxnSpPr>
      <xdr:spPr bwMode="auto">
        <a:xfrm>
          <a:off x="5349225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87</xdr:row>
      <xdr:rowOff>18669</xdr:rowOff>
    </xdr:from>
    <xdr:to>
      <xdr:col>7</xdr:col>
      <xdr:colOff>307325</xdr:colOff>
      <xdr:row>87</xdr:row>
      <xdr:rowOff>18669</xdr:rowOff>
    </xdr:to>
    <xdr:cxnSp macro="">
      <xdr:nvCxnSpPr>
        <xdr:cNvPr id="474" name="l647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>
          <a:cxnSpLocks/>
        </xdr:cNvCxnSpPr>
      </xdr:nvCxnSpPr>
      <xdr:spPr bwMode="auto">
        <a:xfrm>
          <a:off x="5539725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87</xdr:row>
      <xdr:rowOff>18669</xdr:rowOff>
    </xdr:from>
    <xdr:to>
      <xdr:col>7</xdr:col>
      <xdr:colOff>488300</xdr:colOff>
      <xdr:row>87</xdr:row>
      <xdr:rowOff>18669</xdr:rowOff>
    </xdr:to>
    <xdr:cxnSp macro="">
      <xdr:nvCxnSpPr>
        <xdr:cNvPr id="475" name="l648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>
          <a:cxnSpLocks/>
        </xdr:cNvCxnSpPr>
      </xdr:nvCxnSpPr>
      <xdr:spPr bwMode="auto">
        <a:xfrm>
          <a:off x="5730225" y="16884723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87</xdr:row>
      <xdr:rowOff>18669</xdr:rowOff>
    </xdr:from>
    <xdr:to>
      <xdr:col>7</xdr:col>
      <xdr:colOff>687765</xdr:colOff>
      <xdr:row>87</xdr:row>
      <xdr:rowOff>18669</xdr:rowOff>
    </xdr:to>
    <xdr:cxnSp macro="">
      <xdr:nvCxnSpPr>
        <xdr:cNvPr id="476" name="l649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>
          <a:cxnSpLocks/>
        </xdr:cNvCxnSpPr>
      </xdr:nvCxnSpPr>
      <xdr:spPr bwMode="auto">
        <a:xfrm>
          <a:off x="5920725" y="16884723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87</xdr:row>
      <xdr:rowOff>18669</xdr:rowOff>
    </xdr:from>
    <xdr:to>
      <xdr:col>8</xdr:col>
      <xdr:colOff>15412</xdr:colOff>
      <xdr:row>87</xdr:row>
      <xdr:rowOff>18669</xdr:rowOff>
    </xdr:to>
    <xdr:cxnSp macro="">
      <xdr:nvCxnSpPr>
        <xdr:cNvPr id="477" name="l650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>
          <a:cxnSpLocks/>
        </xdr:cNvCxnSpPr>
      </xdr:nvCxnSpPr>
      <xdr:spPr bwMode="auto">
        <a:xfrm>
          <a:off x="6110665" y="16884723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87</xdr:row>
      <xdr:rowOff>18669</xdr:rowOff>
    </xdr:from>
    <xdr:to>
      <xdr:col>8</xdr:col>
      <xdr:colOff>205912</xdr:colOff>
      <xdr:row>87</xdr:row>
      <xdr:rowOff>18669</xdr:rowOff>
    </xdr:to>
    <xdr:cxnSp macro="">
      <xdr:nvCxnSpPr>
        <xdr:cNvPr id="478" name="l65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>
          <a:cxnSpLocks/>
        </xdr:cNvCxnSpPr>
      </xdr:nvCxnSpPr>
      <xdr:spPr bwMode="auto">
        <a:xfrm>
          <a:off x="6295561" y="16884723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87</xdr:row>
      <xdr:rowOff>18669</xdr:rowOff>
    </xdr:from>
    <xdr:to>
      <xdr:col>8</xdr:col>
      <xdr:colOff>396412</xdr:colOff>
      <xdr:row>87</xdr:row>
      <xdr:rowOff>18669</xdr:rowOff>
    </xdr:to>
    <xdr:cxnSp macro="">
      <xdr:nvCxnSpPr>
        <xdr:cNvPr id="479" name="l65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>
          <a:cxnSpLocks/>
        </xdr:cNvCxnSpPr>
      </xdr:nvCxnSpPr>
      <xdr:spPr bwMode="auto">
        <a:xfrm>
          <a:off x="64860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87</xdr:row>
      <xdr:rowOff>18669</xdr:rowOff>
    </xdr:from>
    <xdr:to>
      <xdr:col>8</xdr:col>
      <xdr:colOff>586912</xdr:colOff>
      <xdr:row>87</xdr:row>
      <xdr:rowOff>18669</xdr:rowOff>
    </xdr:to>
    <xdr:cxnSp macro="">
      <xdr:nvCxnSpPr>
        <xdr:cNvPr id="480" name="l65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CxnSpPr>
          <a:cxnSpLocks/>
        </xdr:cNvCxnSpPr>
      </xdr:nvCxnSpPr>
      <xdr:spPr bwMode="auto">
        <a:xfrm>
          <a:off x="6676562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87</xdr:row>
      <xdr:rowOff>18669</xdr:rowOff>
    </xdr:from>
    <xdr:to>
      <xdr:col>9</xdr:col>
      <xdr:colOff>19893</xdr:colOff>
      <xdr:row>87</xdr:row>
      <xdr:rowOff>18669</xdr:rowOff>
    </xdr:to>
    <xdr:cxnSp macro="">
      <xdr:nvCxnSpPr>
        <xdr:cNvPr id="481" name="l654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>
          <a:cxnSpLocks/>
        </xdr:cNvCxnSpPr>
      </xdr:nvCxnSpPr>
      <xdr:spPr bwMode="auto">
        <a:xfrm>
          <a:off x="6871544" y="16884723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87</xdr:row>
      <xdr:rowOff>18669</xdr:rowOff>
    </xdr:from>
    <xdr:to>
      <xdr:col>9</xdr:col>
      <xdr:colOff>210394</xdr:colOff>
      <xdr:row>87</xdr:row>
      <xdr:rowOff>18669</xdr:rowOff>
    </xdr:to>
    <xdr:cxnSp macro="">
      <xdr:nvCxnSpPr>
        <xdr:cNvPr id="482" name="l655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>
          <a:cxnSpLocks/>
        </xdr:cNvCxnSpPr>
      </xdr:nvCxnSpPr>
      <xdr:spPr bwMode="auto">
        <a:xfrm>
          <a:off x="70620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87</xdr:row>
      <xdr:rowOff>18669</xdr:rowOff>
    </xdr:from>
    <xdr:to>
      <xdr:col>9</xdr:col>
      <xdr:colOff>400894</xdr:colOff>
      <xdr:row>87</xdr:row>
      <xdr:rowOff>18669</xdr:rowOff>
    </xdr:to>
    <xdr:cxnSp macro="">
      <xdr:nvCxnSpPr>
        <xdr:cNvPr id="483" name="l656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>
          <a:cxnSpLocks/>
        </xdr:cNvCxnSpPr>
      </xdr:nvCxnSpPr>
      <xdr:spPr bwMode="auto">
        <a:xfrm>
          <a:off x="7252544" y="16884723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106</xdr:row>
      <xdr:rowOff>164085</xdr:rowOff>
    </xdr:from>
    <xdr:to>
      <xdr:col>3</xdr:col>
      <xdr:colOff>111222</xdr:colOff>
      <xdr:row>106</xdr:row>
      <xdr:rowOff>164085</xdr:rowOff>
    </xdr:to>
    <xdr:cxnSp macro="">
      <xdr:nvCxnSpPr>
        <xdr:cNvPr id="484" name="l66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>
          <a:cxnSpLocks/>
        </xdr:cNvCxnSpPr>
      </xdr:nvCxnSpPr>
      <xdr:spPr bwMode="auto">
        <a:xfrm>
          <a:off x="2295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200122</xdr:colOff>
      <xdr:row>106</xdr:row>
      <xdr:rowOff>164085</xdr:rowOff>
    </xdr:from>
    <xdr:to>
      <xdr:col>3</xdr:col>
      <xdr:colOff>301722</xdr:colOff>
      <xdr:row>106</xdr:row>
      <xdr:rowOff>164085</xdr:rowOff>
    </xdr:to>
    <xdr:cxnSp macro="">
      <xdr:nvCxnSpPr>
        <xdr:cNvPr id="485" name="l66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>
          <a:cxnSpLocks/>
        </xdr:cNvCxnSpPr>
      </xdr:nvCxnSpPr>
      <xdr:spPr bwMode="auto">
        <a:xfrm>
          <a:off x="2486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390622</xdr:colOff>
      <xdr:row>106</xdr:row>
      <xdr:rowOff>164085</xdr:rowOff>
    </xdr:from>
    <xdr:to>
      <xdr:col>3</xdr:col>
      <xdr:colOff>492222</xdr:colOff>
      <xdr:row>106</xdr:row>
      <xdr:rowOff>164085</xdr:rowOff>
    </xdr:to>
    <xdr:cxnSp macro="">
      <xdr:nvCxnSpPr>
        <xdr:cNvPr id="486" name="l66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>
          <a:cxnSpLocks/>
        </xdr:cNvCxnSpPr>
      </xdr:nvCxnSpPr>
      <xdr:spPr bwMode="auto">
        <a:xfrm>
          <a:off x="2676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581121</xdr:colOff>
      <xdr:row>106</xdr:row>
      <xdr:rowOff>164085</xdr:rowOff>
    </xdr:from>
    <xdr:to>
      <xdr:col>3</xdr:col>
      <xdr:colOff>682722</xdr:colOff>
      <xdr:row>106</xdr:row>
      <xdr:rowOff>164085</xdr:rowOff>
    </xdr:to>
    <xdr:cxnSp macro="">
      <xdr:nvCxnSpPr>
        <xdr:cNvPr id="487" name="l664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>
          <a:cxnSpLocks/>
        </xdr:cNvCxnSpPr>
      </xdr:nvCxnSpPr>
      <xdr:spPr bwMode="auto">
        <a:xfrm>
          <a:off x="2867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9622</xdr:colOff>
      <xdr:row>106</xdr:row>
      <xdr:rowOff>164085</xdr:rowOff>
    </xdr:from>
    <xdr:to>
      <xdr:col>4</xdr:col>
      <xdr:colOff>111222</xdr:colOff>
      <xdr:row>106</xdr:row>
      <xdr:rowOff>164085</xdr:rowOff>
    </xdr:to>
    <xdr:cxnSp macro="">
      <xdr:nvCxnSpPr>
        <xdr:cNvPr id="488" name="l665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>
          <a:cxnSpLocks/>
        </xdr:cNvCxnSpPr>
      </xdr:nvCxnSpPr>
      <xdr:spPr bwMode="auto">
        <a:xfrm>
          <a:off x="3057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200122</xdr:colOff>
      <xdr:row>106</xdr:row>
      <xdr:rowOff>164085</xdr:rowOff>
    </xdr:from>
    <xdr:to>
      <xdr:col>4</xdr:col>
      <xdr:colOff>301722</xdr:colOff>
      <xdr:row>106</xdr:row>
      <xdr:rowOff>164085</xdr:rowOff>
    </xdr:to>
    <xdr:cxnSp macro="">
      <xdr:nvCxnSpPr>
        <xdr:cNvPr id="489" name="l666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CxnSpPr>
          <a:cxnSpLocks/>
        </xdr:cNvCxnSpPr>
      </xdr:nvCxnSpPr>
      <xdr:spPr bwMode="auto">
        <a:xfrm>
          <a:off x="3248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390622</xdr:colOff>
      <xdr:row>106</xdr:row>
      <xdr:rowOff>164085</xdr:rowOff>
    </xdr:from>
    <xdr:to>
      <xdr:col>4</xdr:col>
      <xdr:colOff>492222</xdr:colOff>
      <xdr:row>106</xdr:row>
      <xdr:rowOff>164085</xdr:rowOff>
    </xdr:to>
    <xdr:cxnSp macro="">
      <xdr:nvCxnSpPr>
        <xdr:cNvPr id="490" name="l667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CxnSpPr>
          <a:cxnSpLocks/>
        </xdr:cNvCxnSpPr>
      </xdr:nvCxnSpPr>
      <xdr:spPr bwMode="auto">
        <a:xfrm>
          <a:off x="3438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581121</xdr:colOff>
      <xdr:row>106</xdr:row>
      <xdr:rowOff>164085</xdr:rowOff>
    </xdr:from>
    <xdr:to>
      <xdr:col>4</xdr:col>
      <xdr:colOff>682722</xdr:colOff>
      <xdr:row>106</xdr:row>
      <xdr:rowOff>164085</xdr:rowOff>
    </xdr:to>
    <xdr:cxnSp macro="">
      <xdr:nvCxnSpPr>
        <xdr:cNvPr id="491" name="l668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CxnSpPr>
          <a:cxnSpLocks/>
        </xdr:cNvCxnSpPr>
      </xdr:nvCxnSpPr>
      <xdr:spPr bwMode="auto">
        <a:xfrm>
          <a:off x="362912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9622</xdr:colOff>
      <xdr:row>106</xdr:row>
      <xdr:rowOff>164085</xdr:rowOff>
    </xdr:from>
    <xdr:to>
      <xdr:col>5</xdr:col>
      <xdr:colOff>111222</xdr:colOff>
      <xdr:row>106</xdr:row>
      <xdr:rowOff>164085</xdr:rowOff>
    </xdr:to>
    <xdr:cxnSp macro="">
      <xdr:nvCxnSpPr>
        <xdr:cNvPr id="492" name="l669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CxnSpPr>
          <a:cxnSpLocks/>
        </xdr:cNvCxnSpPr>
      </xdr:nvCxnSpPr>
      <xdr:spPr bwMode="auto">
        <a:xfrm>
          <a:off x="3819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200122</xdr:colOff>
      <xdr:row>106</xdr:row>
      <xdr:rowOff>164085</xdr:rowOff>
    </xdr:from>
    <xdr:to>
      <xdr:col>5</xdr:col>
      <xdr:colOff>301722</xdr:colOff>
      <xdr:row>106</xdr:row>
      <xdr:rowOff>164085</xdr:rowOff>
    </xdr:to>
    <xdr:cxnSp macro="">
      <xdr:nvCxnSpPr>
        <xdr:cNvPr id="493" name="l670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CxnSpPr>
          <a:cxnSpLocks/>
        </xdr:cNvCxnSpPr>
      </xdr:nvCxnSpPr>
      <xdr:spPr bwMode="auto">
        <a:xfrm>
          <a:off x="40101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390622</xdr:colOff>
      <xdr:row>106</xdr:row>
      <xdr:rowOff>164085</xdr:rowOff>
    </xdr:from>
    <xdr:to>
      <xdr:col>5</xdr:col>
      <xdr:colOff>492222</xdr:colOff>
      <xdr:row>106</xdr:row>
      <xdr:rowOff>164085</xdr:rowOff>
    </xdr:to>
    <xdr:cxnSp macro="">
      <xdr:nvCxnSpPr>
        <xdr:cNvPr id="494" name="l67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CxnSpPr>
          <a:cxnSpLocks/>
        </xdr:cNvCxnSpPr>
      </xdr:nvCxnSpPr>
      <xdr:spPr bwMode="auto">
        <a:xfrm>
          <a:off x="420062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586725</xdr:colOff>
      <xdr:row>106</xdr:row>
      <xdr:rowOff>164085</xdr:rowOff>
    </xdr:from>
    <xdr:to>
      <xdr:col>5</xdr:col>
      <xdr:colOff>688325</xdr:colOff>
      <xdr:row>106</xdr:row>
      <xdr:rowOff>164085</xdr:rowOff>
    </xdr:to>
    <xdr:cxnSp macro="">
      <xdr:nvCxnSpPr>
        <xdr:cNvPr id="495" name="l672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CxnSpPr>
          <a:cxnSpLocks/>
        </xdr:cNvCxnSpPr>
      </xdr:nvCxnSpPr>
      <xdr:spPr bwMode="auto">
        <a:xfrm>
          <a:off x="4396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15225</xdr:colOff>
      <xdr:row>106</xdr:row>
      <xdr:rowOff>164085</xdr:rowOff>
    </xdr:from>
    <xdr:to>
      <xdr:col>6</xdr:col>
      <xdr:colOff>116824</xdr:colOff>
      <xdr:row>106</xdr:row>
      <xdr:rowOff>164085</xdr:rowOff>
    </xdr:to>
    <xdr:cxnSp macro="">
      <xdr:nvCxnSpPr>
        <xdr:cNvPr id="496" name="l67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CxnSpPr>
          <a:cxnSpLocks/>
        </xdr:cNvCxnSpPr>
      </xdr:nvCxnSpPr>
      <xdr:spPr bwMode="auto">
        <a:xfrm>
          <a:off x="4587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205725</xdr:colOff>
      <xdr:row>106</xdr:row>
      <xdr:rowOff>164085</xdr:rowOff>
    </xdr:from>
    <xdr:to>
      <xdr:col>6</xdr:col>
      <xdr:colOff>307325</xdr:colOff>
      <xdr:row>106</xdr:row>
      <xdr:rowOff>164085</xdr:rowOff>
    </xdr:to>
    <xdr:cxnSp macro="">
      <xdr:nvCxnSpPr>
        <xdr:cNvPr id="497" name="l674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CxnSpPr>
          <a:cxnSpLocks/>
        </xdr:cNvCxnSpPr>
      </xdr:nvCxnSpPr>
      <xdr:spPr bwMode="auto">
        <a:xfrm>
          <a:off x="4777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396225</xdr:colOff>
      <xdr:row>106</xdr:row>
      <xdr:rowOff>164085</xdr:rowOff>
    </xdr:from>
    <xdr:to>
      <xdr:col>6</xdr:col>
      <xdr:colOff>497825</xdr:colOff>
      <xdr:row>106</xdr:row>
      <xdr:rowOff>164085</xdr:rowOff>
    </xdr:to>
    <xdr:cxnSp macro="">
      <xdr:nvCxnSpPr>
        <xdr:cNvPr id="498" name="l675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>
          <a:cxnSpLocks/>
        </xdr:cNvCxnSpPr>
      </xdr:nvCxnSpPr>
      <xdr:spPr bwMode="auto">
        <a:xfrm>
          <a:off x="49682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586725</xdr:colOff>
      <xdr:row>106</xdr:row>
      <xdr:rowOff>164085</xdr:rowOff>
    </xdr:from>
    <xdr:to>
      <xdr:col>6</xdr:col>
      <xdr:colOff>678800</xdr:colOff>
      <xdr:row>106</xdr:row>
      <xdr:rowOff>164085</xdr:rowOff>
    </xdr:to>
    <xdr:cxnSp macro="">
      <xdr:nvCxnSpPr>
        <xdr:cNvPr id="499" name="l676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>
          <a:cxnSpLocks/>
        </xdr:cNvCxnSpPr>
      </xdr:nvCxnSpPr>
      <xdr:spPr bwMode="auto">
        <a:xfrm>
          <a:off x="51587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15225</xdr:colOff>
      <xdr:row>106</xdr:row>
      <xdr:rowOff>164085</xdr:rowOff>
    </xdr:from>
    <xdr:to>
      <xdr:col>7</xdr:col>
      <xdr:colOff>116824</xdr:colOff>
      <xdr:row>106</xdr:row>
      <xdr:rowOff>164085</xdr:rowOff>
    </xdr:to>
    <xdr:cxnSp macro="">
      <xdr:nvCxnSpPr>
        <xdr:cNvPr id="500" name="l677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>
          <a:cxnSpLocks/>
        </xdr:cNvCxnSpPr>
      </xdr:nvCxnSpPr>
      <xdr:spPr bwMode="auto">
        <a:xfrm>
          <a:off x="5349225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205725</xdr:colOff>
      <xdr:row>106</xdr:row>
      <xdr:rowOff>164085</xdr:rowOff>
    </xdr:from>
    <xdr:to>
      <xdr:col>7</xdr:col>
      <xdr:colOff>307325</xdr:colOff>
      <xdr:row>106</xdr:row>
      <xdr:rowOff>164085</xdr:rowOff>
    </xdr:to>
    <xdr:cxnSp macro="">
      <xdr:nvCxnSpPr>
        <xdr:cNvPr id="501" name="l678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>
          <a:cxnSpLocks/>
        </xdr:cNvCxnSpPr>
      </xdr:nvCxnSpPr>
      <xdr:spPr bwMode="auto">
        <a:xfrm>
          <a:off x="5539725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396225</xdr:colOff>
      <xdr:row>106</xdr:row>
      <xdr:rowOff>164085</xdr:rowOff>
    </xdr:from>
    <xdr:to>
      <xdr:col>7</xdr:col>
      <xdr:colOff>488300</xdr:colOff>
      <xdr:row>106</xdr:row>
      <xdr:rowOff>164085</xdr:rowOff>
    </xdr:to>
    <xdr:cxnSp macro="">
      <xdr:nvCxnSpPr>
        <xdr:cNvPr id="502" name="l679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>
          <a:cxnSpLocks/>
        </xdr:cNvCxnSpPr>
      </xdr:nvCxnSpPr>
      <xdr:spPr bwMode="auto">
        <a:xfrm>
          <a:off x="5730225" y="20852385"/>
          <a:ext cx="92075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586725</xdr:colOff>
      <xdr:row>106</xdr:row>
      <xdr:rowOff>164085</xdr:rowOff>
    </xdr:from>
    <xdr:to>
      <xdr:col>7</xdr:col>
      <xdr:colOff>687765</xdr:colOff>
      <xdr:row>106</xdr:row>
      <xdr:rowOff>164085</xdr:rowOff>
    </xdr:to>
    <xdr:cxnSp macro="">
      <xdr:nvCxnSpPr>
        <xdr:cNvPr id="503" name="l680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>
          <a:cxnSpLocks/>
        </xdr:cNvCxnSpPr>
      </xdr:nvCxnSpPr>
      <xdr:spPr bwMode="auto">
        <a:xfrm>
          <a:off x="5920725" y="20852385"/>
          <a:ext cx="10104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776665</xdr:colOff>
      <xdr:row>106</xdr:row>
      <xdr:rowOff>164085</xdr:rowOff>
    </xdr:from>
    <xdr:to>
      <xdr:col>8</xdr:col>
      <xdr:colOff>15412</xdr:colOff>
      <xdr:row>106</xdr:row>
      <xdr:rowOff>164085</xdr:rowOff>
    </xdr:to>
    <xdr:cxnSp macro="">
      <xdr:nvCxnSpPr>
        <xdr:cNvPr id="504" name="l68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>
          <a:cxnSpLocks/>
        </xdr:cNvCxnSpPr>
      </xdr:nvCxnSpPr>
      <xdr:spPr bwMode="auto">
        <a:xfrm>
          <a:off x="6110665" y="20852385"/>
          <a:ext cx="9599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104311</xdr:colOff>
      <xdr:row>106</xdr:row>
      <xdr:rowOff>164085</xdr:rowOff>
    </xdr:from>
    <xdr:to>
      <xdr:col>8</xdr:col>
      <xdr:colOff>205912</xdr:colOff>
      <xdr:row>106</xdr:row>
      <xdr:rowOff>164085</xdr:rowOff>
    </xdr:to>
    <xdr:cxnSp macro="">
      <xdr:nvCxnSpPr>
        <xdr:cNvPr id="505" name="l682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>
          <a:cxnSpLocks/>
        </xdr:cNvCxnSpPr>
      </xdr:nvCxnSpPr>
      <xdr:spPr bwMode="auto">
        <a:xfrm>
          <a:off x="6295561" y="20852385"/>
          <a:ext cx="101601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294812</xdr:colOff>
      <xdr:row>106</xdr:row>
      <xdr:rowOff>164085</xdr:rowOff>
    </xdr:from>
    <xdr:to>
      <xdr:col>8</xdr:col>
      <xdr:colOff>396412</xdr:colOff>
      <xdr:row>106</xdr:row>
      <xdr:rowOff>164085</xdr:rowOff>
    </xdr:to>
    <xdr:cxnSp macro="">
      <xdr:nvCxnSpPr>
        <xdr:cNvPr id="506" name="l68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>
          <a:cxnSpLocks/>
        </xdr:cNvCxnSpPr>
      </xdr:nvCxnSpPr>
      <xdr:spPr bwMode="auto">
        <a:xfrm>
          <a:off x="64860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485312</xdr:colOff>
      <xdr:row>106</xdr:row>
      <xdr:rowOff>164085</xdr:rowOff>
    </xdr:from>
    <xdr:to>
      <xdr:col>8</xdr:col>
      <xdr:colOff>586912</xdr:colOff>
      <xdr:row>106</xdr:row>
      <xdr:rowOff>164085</xdr:rowOff>
    </xdr:to>
    <xdr:cxnSp macro="">
      <xdr:nvCxnSpPr>
        <xdr:cNvPr id="507" name="l684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>
          <a:cxnSpLocks/>
        </xdr:cNvCxnSpPr>
      </xdr:nvCxnSpPr>
      <xdr:spPr bwMode="auto">
        <a:xfrm>
          <a:off x="6676562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680294</xdr:colOff>
      <xdr:row>106</xdr:row>
      <xdr:rowOff>164085</xdr:rowOff>
    </xdr:from>
    <xdr:to>
      <xdr:col>9</xdr:col>
      <xdr:colOff>19893</xdr:colOff>
      <xdr:row>106</xdr:row>
      <xdr:rowOff>164085</xdr:rowOff>
    </xdr:to>
    <xdr:cxnSp macro="">
      <xdr:nvCxnSpPr>
        <xdr:cNvPr id="508" name="l685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>
          <a:cxnSpLocks/>
        </xdr:cNvCxnSpPr>
      </xdr:nvCxnSpPr>
      <xdr:spPr bwMode="auto">
        <a:xfrm>
          <a:off x="6871544" y="20852385"/>
          <a:ext cx="101599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108794</xdr:colOff>
      <xdr:row>106</xdr:row>
      <xdr:rowOff>164085</xdr:rowOff>
    </xdr:from>
    <xdr:to>
      <xdr:col>9</xdr:col>
      <xdr:colOff>210394</xdr:colOff>
      <xdr:row>106</xdr:row>
      <xdr:rowOff>164085</xdr:rowOff>
    </xdr:to>
    <xdr:cxnSp macro="">
      <xdr:nvCxnSpPr>
        <xdr:cNvPr id="509" name="l686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>
          <a:cxnSpLocks/>
        </xdr:cNvCxnSpPr>
      </xdr:nvCxnSpPr>
      <xdr:spPr bwMode="auto">
        <a:xfrm>
          <a:off x="70620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299294</xdr:colOff>
      <xdr:row>106</xdr:row>
      <xdr:rowOff>164085</xdr:rowOff>
    </xdr:from>
    <xdr:to>
      <xdr:col>9</xdr:col>
      <xdr:colOff>400894</xdr:colOff>
      <xdr:row>106</xdr:row>
      <xdr:rowOff>164085</xdr:rowOff>
    </xdr:to>
    <xdr:cxnSp macro="">
      <xdr:nvCxnSpPr>
        <xdr:cNvPr id="510" name="l687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>
          <a:cxnSpLocks/>
        </xdr:cNvCxnSpPr>
      </xdr:nvCxnSpPr>
      <xdr:spPr bwMode="auto">
        <a:xfrm>
          <a:off x="7252544" y="20852385"/>
          <a:ext cx="101600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87</xdr:row>
      <xdr:rowOff>18669</xdr:rowOff>
    </xdr:from>
    <xdr:to>
      <xdr:col>3</xdr:col>
      <xdr:colOff>9622</xdr:colOff>
      <xdr:row>87</xdr:row>
      <xdr:rowOff>120269</xdr:rowOff>
    </xdr:to>
    <xdr:cxnSp macro="">
      <xdr:nvCxnSpPr>
        <xdr:cNvPr id="511" name="l697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>
          <a:cxnSpLocks/>
        </xdr:cNvCxnSpPr>
      </xdr:nvCxnSpPr>
      <xdr:spPr bwMode="auto">
        <a:xfrm>
          <a:off x="2295622" y="168847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88</xdr:row>
      <xdr:rowOff>18669</xdr:rowOff>
    </xdr:from>
    <xdr:to>
      <xdr:col>3</xdr:col>
      <xdr:colOff>9622</xdr:colOff>
      <xdr:row>88</xdr:row>
      <xdr:rowOff>120269</xdr:rowOff>
    </xdr:to>
    <xdr:cxnSp macro="">
      <xdr:nvCxnSpPr>
        <xdr:cNvPr id="512" name="l698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>
          <a:cxnSpLocks/>
        </xdr:cNvCxnSpPr>
      </xdr:nvCxnSpPr>
      <xdr:spPr bwMode="auto">
        <a:xfrm>
          <a:off x="2295622" y="1707522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89</xdr:row>
      <xdr:rowOff>9144</xdr:rowOff>
    </xdr:from>
    <xdr:to>
      <xdr:col>3</xdr:col>
      <xdr:colOff>9622</xdr:colOff>
      <xdr:row>89</xdr:row>
      <xdr:rowOff>110744</xdr:rowOff>
    </xdr:to>
    <xdr:cxnSp macro="">
      <xdr:nvCxnSpPr>
        <xdr:cNvPr id="513" name="l699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>
          <a:cxnSpLocks/>
        </xdr:cNvCxnSpPr>
      </xdr:nvCxnSpPr>
      <xdr:spPr bwMode="auto">
        <a:xfrm>
          <a:off x="2295622" y="17266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90</xdr:row>
      <xdr:rowOff>9144</xdr:rowOff>
    </xdr:from>
    <xdr:to>
      <xdr:col>3</xdr:col>
      <xdr:colOff>9622</xdr:colOff>
      <xdr:row>90</xdr:row>
      <xdr:rowOff>110744</xdr:rowOff>
    </xdr:to>
    <xdr:cxnSp macro="">
      <xdr:nvCxnSpPr>
        <xdr:cNvPr id="514" name="l700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>
          <a:cxnSpLocks/>
        </xdr:cNvCxnSpPr>
      </xdr:nvCxnSpPr>
      <xdr:spPr bwMode="auto">
        <a:xfrm>
          <a:off x="2295622" y="174569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9144</xdr:rowOff>
    </xdr:from>
    <xdr:to>
      <xdr:col>3</xdr:col>
      <xdr:colOff>9622</xdr:colOff>
      <xdr:row>91</xdr:row>
      <xdr:rowOff>110744</xdr:rowOff>
    </xdr:to>
    <xdr:cxnSp macro="">
      <xdr:nvCxnSpPr>
        <xdr:cNvPr id="515" name="l70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>
          <a:cxnSpLocks/>
        </xdr:cNvCxnSpPr>
      </xdr:nvCxnSpPr>
      <xdr:spPr bwMode="auto">
        <a:xfrm>
          <a:off x="2295622" y="1764740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91</xdr:row>
      <xdr:rowOff>199644</xdr:rowOff>
    </xdr:from>
    <xdr:to>
      <xdr:col>3</xdr:col>
      <xdr:colOff>9622</xdr:colOff>
      <xdr:row>92</xdr:row>
      <xdr:rowOff>53594</xdr:rowOff>
    </xdr:to>
    <xdr:cxnSp macro="">
      <xdr:nvCxnSpPr>
        <xdr:cNvPr id="516" name="l702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>
          <a:cxnSpLocks/>
        </xdr:cNvCxnSpPr>
      </xdr:nvCxnSpPr>
      <xdr:spPr bwMode="auto">
        <a:xfrm>
          <a:off x="2295622" y="17837903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92</xdr:row>
      <xdr:rowOff>142494</xdr:rowOff>
    </xdr:from>
    <xdr:to>
      <xdr:col>3</xdr:col>
      <xdr:colOff>9622</xdr:colOff>
      <xdr:row>92</xdr:row>
      <xdr:rowOff>244094</xdr:rowOff>
    </xdr:to>
    <xdr:cxnSp macro="">
      <xdr:nvCxnSpPr>
        <xdr:cNvPr id="517" name="l70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>
          <a:cxnSpLocks/>
        </xdr:cNvCxnSpPr>
      </xdr:nvCxnSpPr>
      <xdr:spPr bwMode="auto">
        <a:xfrm>
          <a:off x="2295622" y="18029083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93</xdr:row>
      <xdr:rowOff>85344</xdr:rowOff>
    </xdr:from>
    <xdr:to>
      <xdr:col>3</xdr:col>
      <xdr:colOff>9622</xdr:colOff>
      <xdr:row>94</xdr:row>
      <xdr:rowOff>34544</xdr:rowOff>
    </xdr:to>
    <xdr:cxnSp macro="">
      <xdr:nvCxnSpPr>
        <xdr:cNvPr id="518" name="l704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>
          <a:cxnSpLocks/>
        </xdr:cNvCxnSpPr>
      </xdr:nvCxnSpPr>
      <xdr:spPr bwMode="auto">
        <a:xfrm>
          <a:off x="2295622" y="18220264"/>
          <a:ext cx="0" cy="10228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94</xdr:row>
      <xdr:rowOff>123444</xdr:rowOff>
    </xdr:from>
    <xdr:to>
      <xdr:col>3</xdr:col>
      <xdr:colOff>9622</xdr:colOff>
      <xdr:row>95</xdr:row>
      <xdr:rowOff>34544</xdr:rowOff>
    </xdr:to>
    <xdr:cxnSp macro="">
      <xdr:nvCxnSpPr>
        <xdr:cNvPr id="519" name="l705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>
          <a:cxnSpLocks/>
        </xdr:cNvCxnSpPr>
      </xdr:nvCxnSpPr>
      <xdr:spPr bwMode="auto">
        <a:xfrm>
          <a:off x="2295622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95</xdr:row>
      <xdr:rowOff>123444</xdr:rowOff>
    </xdr:from>
    <xdr:to>
      <xdr:col>3</xdr:col>
      <xdr:colOff>9622</xdr:colOff>
      <xdr:row>95</xdr:row>
      <xdr:rowOff>225044</xdr:rowOff>
    </xdr:to>
    <xdr:cxnSp macro="">
      <xdr:nvCxnSpPr>
        <xdr:cNvPr id="520" name="l706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>
          <a:cxnSpLocks/>
        </xdr:cNvCxnSpPr>
      </xdr:nvCxnSpPr>
      <xdr:spPr bwMode="auto">
        <a:xfrm>
          <a:off x="2295622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96</xdr:row>
      <xdr:rowOff>37719</xdr:rowOff>
    </xdr:from>
    <xdr:to>
      <xdr:col>3</xdr:col>
      <xdr:colOff>9622</xdr:colOff>
      <xdr:row>96</xdr:row>
      <xdr:rowOff>139319</xdr:rowOff>
    </xdr:to>
    <xdr:cxnSp macro="">
      <xdr:nvCxnSpPr>
        <xdr:cNvPr id="521" name="l707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>
          <a:cxnSpLocks/>
        </xdr:cNvCxnSpPr>
      </xdr:nvCxnSpPr>
      <xdr:spPr bwMode="auto">
        <a:xfrm>
          <a:off x="2295622" y="18791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97</xdr:row>
      <xdr:rowOff>37719</xdr:rowOff>
    </xdr:from>
    <xdr:to>
      <xdr:col>3</xdr:col>
      <xdr:colOff>9622</xdr:colOff>
      <xdr:row>97</xdr:row>
      <xdr:rowOff>139319</xdr:rowOff>
    </xdr:to>
    <xdr:cxnSp macro="">
      <xdr:nvCxnSpPr>
        <xdr:cNvPr id="522" name="l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>
          <a:cxnSpLocks/>
        </xdr:cNvCxnSpPr>
      </xdr:nvCxnSpPr>
      <xdr:spPr bwMode="auto">
        <a:xfrm>
          <a:off x="2295622" y="18982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98</xdr:row>
      <xdr:rowOff>37719</xdr:rowOff>
    </xdr:from>
    <xdr:to>
      <xdr:col>3</xdr:col>
      <xdr:colOff>9622</xdr:colOff>
      <xdr:row>98</xdr:row>
      <xdr:rowOff>139319</xdr:rowOff>
    </xdr:to>
    <xdr:cxnSp macro="">
      <xdr:nvCxnSpPr>
        <xdr:cNvPr id="523" name="l709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CxnSpPr>
          <a:cxnSpLocks/>
        </xdr:cNvCxnSpPr>
      </xdr:nvCxnSpPr>
      <xdr:spPr bwMode="auto">
        <a:xfrm>
          <a:off x="2295622" y="19172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99</xdr:row>
      <xdr:rowOff>37719</xdr:rowOff>
    </xdr:from>
    <xdr:to>
      <xdr:col>3</xdr:col>
      <xdr:colOff>9622</xdr:colOff>
      <xdr:row>99</xdr:row>
      <xdr:rowOff>139319</xdr:rowOff>
    </xdr:to>
    <xdr:cxnSp macro="">
      <xdr:nvCxnSpPr>
        <xdr:cNvPr id="524" name="l710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CxnSpPr>
          <a:cxnSpLocks/>
        </xdr:cNvCxnSpPr>
      </xdr:nvCxnSpPr>
      <xdr:spPr bwMode="auto">
        <a:xfrm>
          <a:off x="2295622" y="19363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100</xdr:row>
      <xdr:rowOff>37719</xdr:rowOff>
    </xdr:from>
    <xdr:to>
      <xdr:col>3</xdr:col>
      <xdr:colOff>9622</xdr:colOff>
      <xdr:row>100</xdr:row>
      <xdr:rowOff>139319</xdr:rowOff>
    </xdr:to>
    <xdr:cxnSp macro="">
      <xdr:nvCxnSpPr>
        <xdr:cNvPr id="525" name="l71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CxnSpPr>
          <a:cxnSpLocks/>
        </xdr:cNvCxnSpPr>
      </xdr:nvCxnSpPr>
      <xdr:spPr bwMode="auto">
        <a:xfrm>
          <a:off x="2295622" y="19553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101</xdr:row>
      <xdr:rowOff>37719</xdr:rowOff>
    </xdr:from>
    <xdr:to>
      <xdr:col>3</xdr:col>
      <xdr:colOff>9622</xdr:colOff>
      <xdr:row>101</xdr:row>
      <xdr:rowOff>139319</xdr:rowOff>
    </xdr:to>
    <xdr:cxnSp macro="">
      <xdr:nvCxnSpPr>
        <xdr:cNvPr id="526" name="l712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CxnSpPr>
          <a:cxnSpLocks/>
        </xdr:cNvCxnSpPr>
      </xdr:nvCxnSpPr>
      <xdr:spPr bwMode="auto">
        <a:xfrm>
          <a:off x="2295622" y="197442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9622</xdr:colOff>
      <xdr:row>102</xdr:row>
      <xdr:rowOff>37719</xdr:rowOff>
    </xdr:from>
    <xdr:to>
      <xdr:col>3</xdr:col>
      <xdr:colOff>9622</xdr:colOff>
      <xdr:row>102</xdr:row>
      <xdr:rowOff>139319</xdr:rowOff>
    </xdr:to>
    <xdr:cxnSp macro="">
      <xdr:nvCxnSpPr>
        <xdr:cNvPr id="527" name="l71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CxnSpPr>
          <a:cxnSpLocks/>
        </xdr:cNvCxnSpPr>
      </xdr:nvCxnSpPr>
      <xdr:spPr bwMode="auto">
        <a:xfrm>
          <a:off x="2295622" y="1993476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87</xdr:row>
      <xdr:rowOff>18669</xdr:rowOff>
    </xdr:from>
    <xdr:to>
      <xdr:col>9</xdr:col>
      <xdr:colOff>782783</xdr:colOff>
      <xdr:row>87</xdr:row>
      <xdr:rowOff>120269</xdr:rowOff>
    </xdr:to>
    <xdr:cxnSp macro="">
      <xdr:nvCxnSpPr>
        <xdr:cNvPr id="529" name="l717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CxnSpPr>
          <a:cxnSpLocks/>
        </xdr:cNvCxnSpPr>
      </xdr:nvCxnSpPr>
      <xdr:spPr bwMode="auto">
        <a:xfrm>
          <a:off x="7736033" y="16887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88</xdr:row>
      <xdr:rowOff>18669</xdr:rowOff>
    </xdr:from>
    <xdr:to>
      <xdr:col>9</xdr:col>
      <xdr:colOff>782783</xdr:colOff>
      <xdr:row>88</xdr:row>
      <xdr:rowOff>120269</xdr:rowOff>
    </xdr:to>
    <xdr:cxnSp macro="">
      <xdr:nvCxnSpPr>
        <xdr:cNvPr id="530" name="l718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CxnSpPr>
          <a:cxnSpLocks/>
        </xdr:cNvCxnSpPr>
      </xdr:nvCxnSpPr>
      <xdr:spPr bwMode="auto">
        <a:xfrm>
          <a:off x="7736033" y="17077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89</xdr:row>
      <xdr:rowOff>9144</xdr:rowOff>
    </xdr:from>
    <xdr:to>
      <xdr:col>9</xdr:col>
      <xdr:colOff>782783</xdr:colOff>
      <xdr:row>89</xdr:row>
      <xdr:rowOff>110744</xdr:rowOff>
    </xdr:to>
    <xdr:cxnSp macro="">
      <xdr:nvCxnSpPr>
        <xdr:cNvPr id="531" name="l719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>
          <a:cxnSpLocks/>
        </xdr:cNvCxnSpPr>
      </xdr:nvCxnSpPr>
      <xdr:spPr bwMode="auto">
        <a:xfrm>
          <a:off x="7736033" y="17268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90</xdr:row>
      <xdr:rowOff>9144</xdr:rowOff>
    </xdr:from>
    <xdr:to>
      <xdr:col>9</xdr:col>
      <xdr:colOff>782783</xdr:colOff>
      <xdr:row>90</xdr:row>
      <xdr:rowOff>110744</xdr:rowOff>
    </xdr:to>
    <xdr:cxnSp macro="">
      <xdr:nvCxnSpPr>
        <xdr:cNvPr id="532" name="l720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CxnSpPr>
          <a:cxnSpLocks/>
        </xdr:cNvCxnSpPr>
      </xdr:nvCxnSpPr>
      <xdr:spPr bwMode="auto">
        <a:xfrm>
          <a:off x="7736033" y="17458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9144</xdr:rowOff>
    </xdr:from>
    <xdr:to>
      <xdr:col>9</xdr:col>
      <xdr:colOff>782783</xdr:colOff>
      <xdr:row>91</xdr:row>
      <xdr:rowOff>110744</xdr:rowOff>
    </xdr:to>
    <xdr:cxnSp macro="">
      <xdr:nvCxnSpPr>
        <xdr:cNvPr id="533" name="l72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>
          <a:cxnSpLocks/>
        </xdr:cNvCxnSpPr>
      </xdr:nvCxnSpPr>
      <xdr:spPr bwMode="auto">
        <a:xfrm>
          <a:off x="7736033" y="17649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91</xdr:row>
      <xdr:rowOff>199644</xdr:rowOff>
    </xdr:from>
    <xdr:to>
      <xdr:col>9</xdr:col>
      <xdr:colOff>782783</xdr:colOff>
      <xdr:row>92</xdr:row>
      <xdr:rowOff>53594</xdr:rowOff>
    </xdr:to>
    <xdr:cxnSp macro="">
      <xdr:nvCxnSpPr>
        <xdr:cNvPr id="534" name="l722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CxnSpPr>
          <a:cxnSpLocks/>
        </xdr:cNvCxnSpPr>
      </xdr:nvCxnSpPr>
      <xdr:spPr bwMode="auto">
        <a:xfrm>
          <a:off x="7736033" y="17839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92</xdr:row>
      <xdr:rowOff>142494</xdr:rowOff>
    </xdr:from>
    <xdr:to>
      <xdr:col>9</xdr:col>
      <xdr:colOff>782783</xdr:colOff>
      <xdr:row>92</xdr:row>
      <xdr:rowOff>244094</xdr:rowOff>
    </xdr:to>
    <xdr:cxnSp macro="">
      <xdr:nvCxnSpPr>
        <xdr:cNvPr id="535" name="l72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>
          <a:cxnSpLocks/>
        </xdr:cNvCxnSpPr>
      </xdr:nvCxnSpPr>
      <xdr:spPr bwMode="auto">
        <a:xfrm>
          <a:off x="7736033" y="18030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93</xdr:row>
      <xdr:rowOff>85344</xdr:rowOff>
    </xdr:from>
    <xdr:to>
      <xdr:col>9</xdr:col>
      <xdr:colOff>782783</xdr:colOff>
      <xdr:row>94</xdr:row>
      <xdr:rowOff>34544</xdr:rowOff>
    </xdr:to>
    <xdr:cxnSp macro="">
      <xdr:nvCxnSpPr>
        <xdr:cNvPr id="536" name="l724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CxnSpPr>
          <a:cxnSpLocks/>
        </xdr:cNvCxnSpPr>
      </xdr:nvCxnSpPr>
      <xdr:spPr bwMode="auto">
        <a:xfrm>
          <a:off x="7736033" y="18220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94</xdr:row>
      <xdr:rowOff>123444</xdr:rowOff>
    </xdr:from>
    <xdr:to>
      <xdr:col>9</xdr:col>
      <xdr:colOff>782783</xdr:colOff>
      <xdr:row>95</xdr:row>
      <xdr:rowOff>34544</xdr:rowOff>
    </xdr:to>
    <xdr:cxnSp macro="">
      <xdr:nvCxnSpPr>
        <xdr:cNvPr id="537" name="l725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>
          <a:cxnSpLocks/>
        </xdr:cNvCxnSpPr>
      </xdr:nvCxnSpPr>
      <xdr:spPr bwMode="auto">
        <a:xfrm>
          <a:off x="7736033" y="18411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95</xdr:row>
      <xdr:rowOff>123444</xdr:rowOff>
    </xdr:from>
    <xdr:to>
      <xdr:col>9</xdr:col>
      <xdr:colOff>782783</xdr:colOff>
      <xdr:row>95</xdr:row>
      <xdr:rowOff>225044</xdr:rowOff>
    </xdr:to>
    <xdr:cxnSp macro="">
      <xdr:nvCxnSpPr>
        <xdr:cNvPr id="538" name="l726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CxnSpPr>
          <a:cxnSpLocks/>
        </xdr:cNvCxnSpPr>
      </xdr:nvCxnSpPr>
      <xdr:spPr bwMode="auto">
        <a:xfrm>
          <a:off x="7736033" y="18601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96</xdr:row>
      <xdr:rowOff>37719</xdr:rowOff>
    </xdr:from>
    <xdr:to>
      <xdr:col>9</xdr:col>
      <xdr:colOff>782783</xdr:colOff>
      <xdr:row>96</xdr:row>
      <xdr:rowOff>139319</xdr:rowOff>
    </xdr:to>
    <xdr:cxnSp macro="">
      <xdr:nvCxnSpPr>
        <xdr:cNvPr id="539" name="l727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>
          <a:cxnSpLocks/>
        </xdr:cNvCxnSpPr>
      </xdr:nvCxnSpPr>
      <xdr:spPr bwMode="auto">
        <a:xfrm>
          <a:off x="7736033" y="18792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97</xdr:row>
      <xdr:rowOff>37719</xdr:rowOff>
    </xdr:from>
    <xdr:to>
      <xdr:col>9</xdr:col>
      <xdr:colOff>782783</xdr:colOff>
      <xdr:row>97</xdr:row>
      <xdr:rowOff>139319</xdr:rowOff>
    </xdr:to>
    <xdr:cxnSp macro="">
      <xdr:nvCxnSpPr>
        <xdr:cNvPr id="540" name="l728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>
          <a:cxnSpLocks/>
        </xdr:cNvCxnSpPr>
      </xdr:nvCxnSpPr>
      <xdr:spPr bwMode="auto">
        <a:xfrm>
          <a:off x="7736033" y="18982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98</xdr:row>
      <xdr:rowOff>37719</xdr:rowOff>
    </xdr:from>
    <xdr:to>
      <xdr:col>9</xdr:col>
      <xdr:colOff>782783</xdr:colOff>
      <xdr:row>98</xdr:row>
      <xdr:rowOff>139319</xdr:rowOff>
    </xdr:to>
    <xdr:cxnSp macro="">
      <xdr:nvCxnSpPr>
        <xdr:cNvPr id="541" name="l729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CxnSpPr>
          <a:cxnSpLocks/>
        </xdr:cNvCxnSpPr>
      </xdr:nvCxnSpPr>
      <xdr:spPr bwMode="auto">
        <a:xfrm>
          <a:off x="7736033" y="19173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99</xdr:row>
      <xdr:rowOff>37719</xdr:rowOff>
    </xdr:from>
    <xdr:to>
      <xdr:col>9</xdr:col>
      <xdr:colOff>782783</xdr:colOff>
      <xdr:row>99</xdr:row>
      <xdr:rowOff>139319</xdr:rowOff>
    </xdr:to>
    <xdr:cxnSp macro="">
      <xdr:nvCxnSpPr>
        <xdr:cNvPr id="542" name="l730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>
          <a:cxnSpLocks/>
        </xdr:cNvCxnSpPr>
      </xdr:nvCxnSpPr>
      <xdr:spPr bwMode="auto">
        <a:xfrm>
          <a:off x="7736033" y="19363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100</xdr:row>
      <xdr:rowOff>37719</xdr:rowOff>
    </xdr:from>
    <xdr:to>
      <xdr:col>9</xdr:col>
      <xdr:colOff>782783</xdr:colOff>
      <xdr:row>100</xdr:row>
      <xdr:rowOff>139319</xdr:rowOff>
    </xdr:to>
    <xdr:cxnSp macro="">
      <xdr:nvCxnSpPr>
        <xdr:cNvPr id="543" name="l73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CxnSpPr>
          <a:cxnSpLocks/>
        </xdr:cNvCxnSpPr>
      </xdr:nvCxnSpPr>
      <xdr:spPr bwMode="auto">
        <a:xfrm>
          <a:off x="7736033" y="19554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101</xdr:row>
      <xdr:rowOff>37719</xdr:rowOff>
    </xdr:from>
    <xdr:to>
      <xdr:col>9</xdr:col>
      <xdr:colOff>782783</xdr:colOff>
      <xdr:row>101</xdr:row>
      <xdr:rowOff>139319</xdr:rowOff>
    </xdr:to>
    <xdr:cxnSp macro="">
      <xdr:nvCxnSpPr>
        <xdr:cNvPr id="544" name="l732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>
          <a:cxnSpLocks/>
        </xdr:cNvCxnSpPr>
      </xdr:nvCxnSpPr>
      <xdr:spPr bwMode="auto">
        <a:xfrm>
          <a:off x="7736033" y="197449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102</xdr:row>
      <xdr:rowOff>37719</xdr:rowOff>
    </xdr:from>
    <xdr:to>
      <xdr:col>9</xdr:col>
      <xdr:colOff>782783</xdr:colOff>
      <xdr:row>102</xdr:row>
      <xdr:rowOff>139319</xdr:rowOff>
    </xdr:to>
    <xdr:cxnSp macro="">
      <xdr:nvCxnSpPr>
        <xdr:cNvPr id="545" name="l73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CxnSpPr>
          <a:cxnSpLocks/>
        </xdr:cNvCxnSpPr>
      </xdr:nvCxnSpPr>
      <xdr:spPr bwMode="auto">
        <a:xfrm>
          <a:off x="7736033" y="19935444"/>
          <a:ext cx="0" cy="10160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401514</xdr:colOff>
      <xdr:row>69</xdr:row>
      <xdr:rowOff>77239</xdr:rowOff>
    </xdr:from>
    <xdr:to>
      <xdr:col>8</xdr:col>
      <xdr:colOff>610855</xdr:colOff>
      <xdr:row>69</xdr:row>
      <xdr:rowOff>234895</xdr:rowOff>
    </xdr:to>
    <xdr:cxnSp macro="">
      <xdr:nvCxnSpPr>
        <xdr:cNvPr id="546" name="Conector reto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>
          <a:cxnSpLocks/>
        </xdr:cNvCxnSpPr>
      </xdr:nvCxnSpPr>
      <xdr:spPr bwMode="auto">
        <a:xfrm>
          <a:off x="6595485" y="13297939"/>
          <a:ext cx="209341" cy="157656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614093</xdr:colOff>
      <xdr:row>69</xdr:row>
      <xdr:rowOff>227906</xdr:rowOff>
    </xdr:from>
    <xdr:to>
      <xdr:col>8</xdr:col>
      <xdr:colOff>615363</xdr:colOff>
      <xdr:row>70</xdr:row>
      <xdr:rowOff>20391</xdr:rowOff>
    </xdr:to>
    <xdr:cxnSp macro="">
      <xdr:nvCxnSpPr>
        <xdr:cNvPr id="547" name="Conector reto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CxnSpPr>
          <a:cxnSpLocks/>
        </xdr:cNvCxnSpPr>
      </xdr:nvCxnSpPr>
      <xdr:spPr bwMode="auto">
        <a:xfrm>
          <a:off x="6808064" y="13448606"/>
          <a:ext cx="1270" cy="108171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404474</xdr:colOff>
      <xdr:row>68</xdr:row>
      <xdr:rowOff>133619</xdr:rowOff>
    </xdr:from>
    <xdr:to>
      <xdr:col>8</xdr:col>
      <xdr:colOff>404474</xdr:colOff>
      <xdr:row>69</xdr:row>
      <xdr:rowOff>87119</xdr:rowOff>
    </xdr:to>
    <xdr:cxnSp macro="">
      <xdr:nvCxnSpPr>
        <xdr:cNvPr id="548" name="Conector reto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>
          <a:cxnSpLocks/>
        </xdr:cNvCxnSpPr>
      </xdr:nvCxnSpPr>
      <xdr:spPr bwMode="auto">
        <a:xfrm>
          <a:off x="6598445" y="13163819"/>
          <a:ext cx="0" cy="144000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513612</xdr:colOff>
      <xdr:row>70</xdr:row>
      <xdr:rowOff>18764</xdr:rowOff>
    </xdr:from>
    <xdr:to>
      <xdr:col>8</xdr:col>
      <xdr:colOff>513614</xdr:colOff>
      <xdr:row>71</xdr:row>
      <xdr:rowOff>45454</xdr:rowOff>
    </xdr:to>
    <xdr:cxnSp macro="">
      <xdr:nvCxnSpPr>
        <xdr:cNvPr id="549" name="Conector reto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CxnSpPr>
          <a:cxnSpLocks/>
        </xdr:cNvCxnSpPr>
      </xdr:nvCxnSpPr>
      <xdr:spPr bwMode="auto">
        <a:xfrm flipH="1">
          <a:off x="6707583" y="13555150"/>
          <a:ext cx="2" cy="21719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335542</xdr:colOff>
      <xdr:row>71</xdr:row>
      <xdr:rowOff>49686</xdr:rowOff>
    </xdr:from>
    <xdr:to>
      <xdr:col>8</xdr:col>
      <xdr:colOff>697057</xdr:colOff>
      <xdr:row>71</xdr:row>
      <xdr:rowOff>49686</xdr:rowOff>
    </xdr:to>
    <xdr:cxnSp macro="">
      <xdr:nvCxnSpPr>
        <xdr:cNvPr id="550" name="Conector reto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CxnSpPr>
          <a:cxnSpLocks/>
        </xdr:cNvCxnSpPr>
      </xdr:nvCxnSpPr>
      <xdr:spPr bwMode="auto">
        <a:xfrm flipH="1">
          <a:off x="6529513" y="13776572"/>
          <a:ext cx="36151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415935</xdr:colOff>
      <xdr:row>71</xdr:row>
      <xdr:rowOff>100827</xdr:rowOff>
    </xdr:from>
    <xdr:to>
      <xdr:col>8</xdr:col>
      <xdr:colOff>605869</xdr:colOff>
      <xdr:row>71</xdr:row>
      <xdr:rowOff>100827</xdr:rowOff>
    </xdr:to>
    <xdr:cxnSp macro="">
      <xdr:nvCxnSpPr>
        <xdr:cNvPr id="551" name="Conector reto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CxnSpPr>
          <a:cxnSpLocks/>
        </xdr:cNvCxnSpPr>
      </xdr:nvCxnSpPr>
      <xdr:spPr bwMode="auto">
        <a:xfrm flipH="1">
          <a:off x="6609906" y="13827713"/>
          <a:ext cx="1899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464014</xdr:colOff>
      <xdr:row>71</xdr:row>
      <xdr:rowOff>142779</xdr:rowOff>
    </xdr:from>
    <xdr:to>
      <xdr:col>8</xdr:col>
      <xdr:colOff>545949</xdr:colOff>
      <xdr:row>71</xdr:row>
      <xdr:rowOff>142779</xdr:rowOff>
    </xdr:to>
    <xdr:cxnSp macro="">
      <xdr:nvCxnSpPr>
        <xdr:cNvPr id="552" name="Conector reto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CxnSpPr>
          <a:cxnSpLocks/>
        </xdr:cNvCxnSpPr>
      </xdr:nvCxnSpPr>
      <xdr:spPr bwMode="auto">
        <a:xfrm flipH="1">
          <a:off x="6657985" y="13869665"/>
          <a:ext cx="81935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447772</xdr:colOff>
      <xdr:row>68</xdr:row>
      <xdr:rowOff>127509</xdr:rowOff>
    </xdr:from>
    <xdr:to>
      <xdr:col>8</xdr:col>
      <xdr:colOff>576630</xdr:colOff>
      <xdr:row>70</xdr:row>
      <xdr:rowOff>22832</xdr:rowOff>
    </xdr:to>
    <xdr:sp macro="" textlink="">
      <xdr:nvSpPr>
        <xdr:cNvPr id="553" name="Retângulo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 bwMode="auto">
        <a:xfrm>
          <a:off x="6641743" y="13157709"/>
          <a:ext cx="128858" cy="401509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495984</xdr:colOff>
      <xdr:row>71</xdr:row>
      <xdr:rowOff>117407</xdr:rowOff>
    </xdr:from>
    <xdr:to>
      <xdr:col>7</xdr:col>
      <xdr:colOff>41429</xdr:colOff>
      <xdr:row>71</xdr:row>
      <xdr:rowOff>117991</xdr:rowOff>
    </xdr:to>
    <xdr:cxnSp macro="">
      <xdr:nvCxnSpPr>
        <xdr:cNvPr id="558" name="disj1_2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CxnSpPr>
          <a:cxnSpLocks/>
        </xdr:cNvCxnSpPr>
      </xdr:nvCxnSpPr>
      <xdr:spPr bwMode="auto">
        <a:xfrm flipV="1">
          <a:off x="5067984" y="13844837"/>
          <a:ext cx="307445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19999</xdr:colOff>
      <xdr:row>45</xdr:row>
      <xdr:rowOff>168274</xdr:rowOff>
    </xdr:from>
    <xdr:to>
      <xdr:col>17</xdr:col>
      <xdr:colOff>744682</xdr:colOff>
      <xdr:row>53</xdr:row>
      <xdr:rowOff>25110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 bwMode="auto">
        <a:xfrm>
          <a:off x="11068999" y="8740774"/>
          <a:ext cx="3010683" cy="139036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497026</xdr:colOff>
      <xdr:row>71</xdr:row>
      <xdr:rowOff>10871</xdr:rowOff>
    </xdr:from>
    <xdr:to>
      <xdr:col>7</xdr:col>
      <xdr:colOff>51995</xdr:colOff>
      <xdr:row>71</xdr:row>
      <xdr:rowOff>11454</xdr:rowOff>
    </xdr:to>
    <xdr:cxnSp macro="">
      <xdr:nvCxnSpPr>
        <xdr:cNvPr id="599" name="disj1_1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CxnSpPr>
          <a:cxnSpLocks/>
        </xdr:cNvCxnSpPr>
      </xdr:nvCxnSpPr>
      <xdr:spPr bwMode="auto">
        <a:xfrm flipV="1">
          <a:off x="5069026" y="13738301"/>
          <a:ext cx="316969" cy="583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493555</xdr:colOff>
      <xdr:row>72</xdr:row>
      <xdr:rowOff>42369</xdr:rowOff>
    </xdr:from>
    <xdr:to>
      <xdr:col>7</xdr:col>
      <xdr:colOff>48524</xdr:colOff>
      <xdr:row>72</xdr:row>
      <xdr:rowOff>42953</xdr:rowOff>
    </xdr:to>
    <xdr:cxnSp macro="">
      <xdr:nvCxnSpPr>
        <xdr:cNvPr id="600" name="disj1_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CxnSpPr>
          <a:cxnSpLocks/>
        </xdr:cNvCxnSpPr>
      </xdr:nvCxnSpPr>
      <xdr:spPr bwMode="auto">
        <a:xfrm flipV="1">
          <a:off x="5065555" y="13960299"/>
          <a:ext cx="316969" cy="584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342071</xdr:colOff>
      <xdr:row>50</xdr:row>
      <xdr:rowOff>38100</xdr:rowOff>
    </xdr:from>
    <xdr:to>
      <xdr:col>3</xdr:col>
      <xdr:colOff>1477</xdr:colOff>
      <xdr:row>51</xdr:row>
      <xdr:rowOff>112228</xdr:rowOff>
    </xdr:to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 bwMode="auto">
        <a:xfrm>
          <a:off x="1104071" y="9563100"/>
          <a:ext cx="1183406" cy="2646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1"/>
            <a:t>MPPT:</a:t>
          </a:r>
          <a:endParaRPr/>
        </a:p>
      </xdr:txBody>
    </xdr:sp>
    <xdr:clientData/>
  </xdr:twoCellAnchor>
  <xdr:twoCellAnchor>
    <xdr:from>
      <xdr:col>1</xdr:col>
      <xdr:colOff>306692</xdr:colOff>
      <xdr:row>51</xdr:row>
      <xdr:rowOff>118796</xdr:rowOff>
    </xdr:from>
    <xdr:to>
      <xdr:col>3</xdr:col>
      <xdr:colOff>9361</xdr:colOff>
      <xdr:row>52</xdr:row>
      <xdr:rowOff>138503</xdr:rowOff>
    </xdr:to>
    <xdr:sp macro="" textlink="">
      <xdr:nvSpPr>
        <xdr:cNvPr id="629" name="txt_mppt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 bwMode="auto">
        <a:xfrm>
          <a:off x="1068692" y="9834296"/>
          <a:ext cx="1226669" cy="21020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400" b="0"/>
            <a:t>0</a:t>
          </a:r>
          <a:endParaRPr/>
        </a:p>
      </xdr:txBody>
    </xdr:sp>
    <xdr:clientData/>
  </xdr:twoCellAnchor>
  <xdr:twoCellAnchor editAs="oneCell">
    <xdr:from>
      <xdr:col>4</xdr:col>
      <xdr:colOff>483242</xdr:colOff>
      <xdr:row>9</xdr:row>
      <xdr:rowOff>113117</xdr:rowOff>
    </xdr:from>
    <xdr:to>
      <xdr:col>6</xdr:col>
      <xdr:colOff>500232</xdr:colOff>
      <xdr:row>17</xdr:row>
      <xdr:rowOff>27548</xdr:rowOff>
    </xdr:to>
    <xdr:sp macro="" textlink="">
      <xdr:nvSpPr>
        <xdr:cNvPr id="640" name="_mod2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>
          <a:off x="3531242" y="1827617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503026</xdr:colOff>
      <xdr:row>9</xdr:row>
      <xdr:rowOff>115621</xdr:rowOff>
    </xdr:from>
    <xdr:to>
      <xdr:col>6</xdr:col>
      <xdr:colOff>488534</xdr:colOff>
      <xdr:row>13</xdr:row>
      <xdr:rowOff>49147</xdr:rowOff>
    </xdr:to>
    <xdr:cxnSp macro="">
      <xdr:nvCxnSpPr>
        <xdr:cNvPr id="641" name="_line_mod2_2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CxnSpPr/>
      </xdr:nvCxnSpPr>
      <xdr:spPr>
        <a:xfrm flipH="1">
          <a:off x="4313026" y="1830121"/>
          <a:ext cx="747508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482548</xdr:colOff>
      <xdr:row>9</xdr:row>
      <xdr:rowOff>113999</xdr:rowOff>
    </xdr:from>
    <xdr:to>
      <xdr:col>5</xdr:col>
      <xdr:colOff>510586</xdr:colOff>
      <xdr:row>13</xdr:row>
      <xdr:rowOff>52926</xdr:rowOff>
    </xdr:to>
    <xdr:cxnSp macro="">
      <xdr:nvCxnSpPr>
        <xdr:cNvPr id="642" name="_line_mod2_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H="1" flipV="1">
          <a:off x="3530548" y="1828499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340694</xdr:colOff>
      <xdr:row>47</xdr:row>
      <xdr:rowOff>134021</xdr:rowOff>
    </xdr:from>
    <xdr:to>
      <xdr:col>5</xdr:col>
      <xdr:colOff>625410</xdr:colOff>
      <xdr:row>48</xdr:row>
      <xdr:rowOff>136383</xdr:rowOff>
    </xdr:to>
    <xdr:sp macro="" textlink="">
      <xdr:nvSpPr>
        <xdr:cNvPr id="647" name="_ent1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4150694" y="9087521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354030</xdr:colOff>
      <xdr:row>47</xdr:row>
      <xdr:rowOff>98959</xdr:rowOff>
    </xdr:from>
    <xdr:ext cx="262636" cy="232580"/>
    <xdr:sp macro="" textlink="">
      <xdr:nvSpPr>
        <xdr:cNvPr id="652" name="_txtEnt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4164030" y="9052459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1</a:t>
          </a:r>
        </a:p>
      </xdr:txBody>
    </xdr:sp>
    <xdr:clientData/>
  </xdr:oneCellAnchor>
  <xdr:twoCellAnchor>
    <xdr:from>
      <xdr:col>9</xdr:col>
      <xdr:colOff>39991</xdr:colOff>
      <xdr:row>33</xdr:row>
      <xdr:rowOff>83416</xdr:rowOff>
    </xdr:from>
    <xdr:to>
      <xdr:col>10</xdr:col>
      <xdr:colOff>557893</xdr:colOff>
      <xdr:row>41</xdr:row>
      <xdr:rowOff>0</xdr:rowOff>
    </xdr:to>
    <xdr:sp macro="" textlink="[1]Entrada!I14">
      <xdr:nvSpPr>
        <xdr:cNvPr id="671" name="txt_mppt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 bwMode="auto">
        <a:xfrm>
          <a:off x="6993241" y="6369916"/>
          <a:ext cx="1402366" cy="144058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90FAE71-B930-4382-AFC1-93609346949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 </a:t>
          </a:fld>
          <a:endParaRPr/>
        </a:p>
      </xdr:txBody>
    </xdr:sp>
    <xdr:clientData/>
  </xdr:twoCellAnchor>
  <xdr:twoCellAnchor editAs="oneCell">
    <xdr:from>
      <xdr:col>6</xdr:col>
      <xdr:colOff>486759</xdr:colOff>
      <xdr:row>55</xdr:row>
      <xdr:rowOff>59529</xdr:rowOff>
    </xdr:from>
    <xdr:to>
      <xdr:col>6</xdr:col>
      <xdr:colOff>486759</xdr:colOff>
      <xdr:row>69</xdr:row>
      <xdr:rowOff>250329</xdr:rowOff>
    </xdr:to>
    <xdr:cxnSp macro="">
      <xdr:nvCxnSpPr>
        <xdr:cNvPr id="673" name="_line_mod4_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>
          <a:cxnSpLocks/>
        </xdr:cNvCxnSpPr>
      </xdr:nvCxnSpPr>
      <xdr:spPr bwMode="auto">
        <a:xfrm flipH="1">
          <a:off x="5058759" y="10537029"/>
          <a:ext cx="0" cy="2934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424643</xdr:colOff>
      <xdr:row>66</xdr:row>
      <xdr:rowOff>86379</xdr:rowOff>
    </xdr:from>
    <xdr:to>
      <xdr:col>6</xdr:col>
      <xdr:colOff>547043</xdr:colOff>
      <xdr:row>67</xdr:row>
      <xdr:rowOff>18279</xdr:rowOff>
    </xdr:to>
    <xdr:sp macro="" textlink="">
      <xdr:nvSpPr>
        <xdr:cNvPr id="675" name="elips2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 bwMode="auto">
        <a:xfrm rot="10800000" flipV="1">
          <a:off x="4996643" y="1273557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489059</xdr:colOff>
      <xdr:row>66</xdr:row>
      <xdr:rowOff>149574</xdr:rowOff>
    </xdr:from>
    <xdr:to>
      <xdr:col>8</xdr:col>
      <xdr:colOff>505088</xdr:colOff>
      <xdr:row>66</xdr:row>
      <xdr:rowOff>149574</xdr:rowOff>
    </xdr:to>
    <xdr:cxnSp macro="">
      <xdr:nvCxnSpPr>
        <xdr:cNvPr id="676" name="_line_mod2_4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>
          <a:cxnSpLocks/>
        </xdr:cNvCxnSpPr>
      </xdr:nvCxnSpPr>
      <xdr:spPr bwMode="auto">
        <a:xfrm flipH="1">
          <a:off x="5061059" y="12798774"/>
          <a:ext cx="163800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509529</xdr:colOff>
      <xdr:row>66</xdr:row>
      <xdr:rowOff>136689</xdr:rowOff>
    </xdr:from>
    <xdr:to>
      <xdr:col>8</xdr:col>
      <xdr:colOff>509529</xdr:colOff>
      <xdr:row>68</xdr:row>
      <xdr:rowOff>115689</xdr:rowOff>
    </xdr:to>
    <xdr:cxnSp macro="">
      <xdr:nvCxnSpPr>
        <xdr:cNvPr id="677" name="_line_mod4_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>
          <a:cxnSpLocks/>
        </xdr:cNvCxnSpPr>
      </xdr:nvCxnSpPr>
      <xdr:spPr bwMode="auto">
        <a:xfrm flipH="1">
          <a:off x="6703500" y="12785889"/>
          <a:ext cx="0" cy="360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410852</xdr:colOff>
      <xdr:row>69</xdr:row>
      <xdr:rowOff>248177</xdr:rowOff>
    </xdr:from>
    <xdr:to>
      <xdr:col>6</xdr:col>
      <xdr:colOff>554852</xdr:colOff>
      <xdr:row>70</xdr:row>
      <xdr:rowOff>77437</xdr:rowOff>
    </xdr:to>
    <xdr:sp macro="" textlink="">
      <xdr:nvSpPr>
        <xdr:cNvPr id="680" name="elips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 bwMode="auto">
        <a:xfrm rot="10800000" flipV="1">
          <a:off x="4982852" y="13467220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414167</xdr:colOff>
      <xdr:row>72</xdr:row>
      <xdr:rowOff>143818</xdr:rowOff>
    </xdr:from>
    <xdr:to>
      <xdr:col>6</xdr:col>
      <xdr:colOff>558167</xdr:colOff>
      <xdr:row>73</xdr:row>
      <xdr:rowOff>97318</xdr:rowOff>
    </xdr:to>
    <xdr:sp macro="" textlink="">
      <xdr:nvSpPr>
        <xdr:cNvPr id="682" name="elips2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 bwMode="auto">
        <a:xfrm rot="10800000" flipV="1">
          <a:off x="4986167" y="14058601"/>
          <a:ext cx="144000" cy="1440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 editAs="oneCell">
    <xdr:from>
      <xdr:col>6</xdr:col>
      <xdr:colOff>442995</xdr:colOff>
      <xdr:row>76</xdr:row>
      <xdr:rowOff>137753</xdr:rowOff>
    </xdr:from>
    <xdr:to>
      <xdr:col>6</xdr:col>
      <xdr:colOff>565395</xdr:colOff>
      <xdr:row>77</xdr:row>
      <xdr:rowOff>69653</xdr:rowOff>
    </xdr:to>
    <xdr:sp macro="" textlink="">
      <xdr:nvSpPr>
        <xdr:cNvPr id="683" name="elips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 bwMode="auto">
        <a:xfrm rot="10800000" flipV="1">
          <a:off x="5014995" y="1481713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r>
            <a:rPr lang="pt-BR" sz="1100"/>
            <a:t>JDPR</a:t>
          </a:r>
        </a:p>
      </xdr:txBody>
    </xdr:sp>
    <xdr:clientData/>
  </xdr:twoCellAnchor>
  <xdr:twoCellAnchor editAs="oneCell">
    <xdr:from>
      <xdr:col>7</xdr:col>
      <xdr:colOff>168051</xdr:colOff>
      <xdr:row>9</xdr:row>
      <xdr:rowOff>144291</xdr:rowOff>
    </xdr:from>
    <xdr:to>
      <xdr:col>9</xdr:col>
      <xdr:colOff>81132</xdr:colOff>
      <xdr:row>17</xdr:row>
      <xdr:rowOff>58722</xdr:rowOff>
    </xdr:to>
    <xdr:sp macro="" textlink="">
      <xdr:nvSpPr>
        <xdr:cNvPr id="2" name="_mod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502051" y="1858791"/>
          <a:ext cx="1540990" cy="1438431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74401</xdr:colOff>
      <xdr:row>9</xdr:row>
      <xdr:rowOff>146795</xdr:rowOff>
    </xdr:from>
    <xdr:to>
      <xdr:col>9</xdr:col>
      <xdr:colOff>69434</xdr:colOff>
      <xdr:row>13</xdr:row>
      <xdr:rowOff>80321</xdr:rowOff>
    </xdr:to>
    <xdr:cxnSp macro="">
      <xdr:nvCxnSpPr>
        <xdr:cNvPr id="7" name="_line_mod2_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6274310" y="1861295"/>
          <a:ext cx="757033" cy="695526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167357</xdr:colOff>
      <xdr:row>9</xdr:row>
      <xdr:rowOff>145173</xdr:rowOff>
    </xdr:from>
    <xdr:to>
      <xdr:col>8</xdr:col>
      <xdr:colOff>91486</xdr:colOff>
      <xdr:row>13</xdr:row>
      <xdr:rowOff>84100</xdr:rowOff>
    </xdr:to>
    <xdr:cxnSp macro="">
      <xdr:nvCxnSpPr>
        <xdr:cNvPr id="9" name="_line_mod2_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1357" y="1859673"/>
          <a:ext cx="790038" cy="700927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99456</xdr:colOff>
      <xdr:row>17</xdr:row>
      <xdr:rowOff>54416</xdr:rowOff>
    </xdr:from>
    <xdr:to>
      <xdr:col>8</xdr:col>
      <xdr:colOff>99456</xdr:colOff>
      <xdr:row>47</xdr:row>
      <xdr:rowOff>135416</xdr:rowOff>
    </xdr:to>
    <xdr:cxnSp macro="">
      <xdr:nvCxnSpPr>
        <xdr:cNvPr id="11" name="_line_mod4_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cxnSpLocks/>
        </xdr:cNvCxnSpPr>
      </xdr:nvCxnSpPr>
      <xdr:spPr bwMode="auto">
        <a:xfrm flipH="1">
          <a:off x="6290706" y="3292916"/>
          <a:ext cx="0" cy="579600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47</xdr:row>
      <xdr:rowOff>21589</xdr:rowOff>
    </xdr:from>
    <xdr:to>
      <xdr:col>7</xdr:col>
      <xdr:colOff>406906</xdr:colOff>
      <xdr:row>47</xdr:row>
      <xdr:rowOff>21589</xdr:rowOff>
    </xdr:to>
    <xdr:cxnSp macro="">
      <xdr:nvCxnSpPr>
        <xdr:cNvPr id="46" name="l16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>
          <a:cxnSpLocks/>
        </xdr:cNvCxnSpPr>
      </xdr:nvCxnSpPr>
      <xdr:spPr bwMode="auto">
        <a:xfrm>
          <a:off x="5677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47</xdr:row>
      <xdr:rowOff>21589</xdr:rowOff>
    </xdr:from>
    <xdr:to>
      <xdr:col>7</xdr:col>
      <xdr:colOff>533906</xdr:colOff>
      <xdr:row>47</xdr:row>
      <xdr:rowOff>21589</xdr:rowOff>
    </xdr:to>
    <xdr:cxnSp macro="">
      <xdr:nvCxnSpPr>
        <xdr:cNvPr id="48" name="l16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CxnSpPr>
          <a:cxnSpLocks/>
        </xdr:cNvCxnSpPr>
      </xdr:nvCxnSpPr>
      <xdr:spPr bwMode="auto">
        <a:xfrm>
          <a:off x="5804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47</xdr:row>
      <xdr:rowOff>21589</xdr:rowOff>
    </xdr:from>
    <xdr:to>
      <xdr:col>7</xdr:col>
      <xdr:colOff>660906</xdr:colOff>
      <xdr:row>47</xdr:row>
      <xdr:rowOff>21589</xdr:rowOff>
    </xdr:to>
    <xdr:cxnSp macro="">
      <xdr:nvCxnSpPr>
        <xdr:cNvPr id="50" name="l16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>
          <a:cxnSpLocks/>
        </xdr:cNvCxnSpPr>
      </xdr:nvCxnSpPr>
      <xdr:spPr bwMode="auto">
        <a:xfrm>
          <a:off x="5931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47</xdr:row>
      <xdr:rowOff>21589</xdr:rowOff>
    </xdr:from>
    <xdr:to>
      <xdr:col>7</xdr:col>
      <xdr:colOff>787906</xdr:colOff>
      <xdr:row>47</xdr:row>
      <xdr:rowOff>21589</xdr:rowOff>
    </xdr:to>
    <xdr:cxnSp macro="">
      <xdr:nvCxnSpPr>
        <xdr:cNvPr id="51" name="l164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cxnSpLocks/>
        </xdr:cNvCxnSpPr>
      </xdr:nvCxnSpPr>
      <xdr:spPr bwMode="auto">
        <a:xfrm>
          <a:off x="6058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47</xdr:row>
      <xdr:rowOff>21589</xdr:rowOff>
    </xdr:from>
    <xdr:to>
      <xdr:col>8</xdr:col>
      <xdr:colOff>57655</xdr:colOff>
      <xdr:row>47</xdr:row>
      <xdr:rowOff>21589</xdr:rowOff>
    </xdr:to>
    <xdr:cxnSp macro="">
      <xdr:nvCxnSpPr>
        <xdr:cNvPr id="54" name="l165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>
          <a:cxnSpLocks/>
        </xdr:cNvCxnSpPr>
      </xdr:nvCxnSpPr>
      <xdr:spPr bwMode="auto">
        <a:xfrm>
          <a:off x="6185406" y="8975089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47</xdr:row>
      <xdr:rowOff>21589</xdr:rowOff>
    </xdr:from>
    <xdr:to>
      <xdr:col>8</xdr:col>
      <xdr:colOff>184656</xdr:colOff>
      <xdr:row>47</xdr:row>
      <xdr:rowOff>21589</xdr:rowOff>
    </xdr:to>
    <xdr:cxnSp macro="">
      <xdr:nvCxnSpPr>
        <xdr:cNvPr id="528" name="l166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>
          <a:cxnSpLocks/>
        </xdr:cNvCxnSpPr>
      </xdr:nvCxnSpPr>
      <xdr:spPr bwMode="auto">
        <a:xfrm>
          <a:off x="6312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47</xdr:row>
      <xdr:rowOff>21589</xdr:rowOff>
    </xdr:from>
    <xdr:to>
      <xdr:col>8</xdr:col>
      <xdr:colOff>311656</xdr:colOff>
      <xdr:row>47</xdr:row>
      <xdr:rowOff>21589</xdr:rowOff>
    </xdr:to>
    <xdr:cxnSp macro="">
      <xdr:nvCxnSpPr>
        <xdr:cNvPr id="563" name="l167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CxnSpPr>
          <a:cxnSpLocks/>
        </xdr:cNvCxnSpPr>
      </xdr:nvCxnSpPr>
      <xdr:spPr bwMode="auto">
        <a:xfrm>
          <a:off x="6439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47</xdr:row>
      <xdr:rowOff>21589</xdr:rowOff>
    </xdr:from>
    <xdr:to>
      <xdr:col>8</xdr:col>
      <xdr:colOff>438656</xdr:colOff>
      <xdr:row>47</xdr:row>
      <xdr:rowOff>21589</xdr:rowOff>
    </xdr:to>
    <xdr:cxnSp macro="">
      <xdr:nvCxnSpPr>
        <xdr:cNvPr id="564" name="l168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>
          <a:cxnSpLocks/>
        </xdr:cNvCxnSpPr>
      </xdr:nvCxnSpPr>
      <xdr:spPr bwMode="auto">
        <a:xfrm>
          <a:off x="6566406" y="8975089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343406</xdr:colOff>
      <xdr:row>49</xdr:row>
      <xdr:rowOff>76200</xdr:rowOff>
    </xdr:from>
    <xdr:to>
      <xdr:col>7</xdr:col>
      <xdr:colOff>406906</xdr:colOff>
      <xdr:row>49</xdr:row>
      <xdr:rowOff>76200</xdr:rowOff>
    </xdr:to>
    <xdr:cxnSp macro="">
      <xdr:nvCxnSpPr>
        <xdr:cNvPr id="567" name="l177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CxnSpPr>
          <a:cxnSpLocks/>
        </xdr:cNvCxnSpPr>
      </xdr:nvCxnSpPr>
      <xdr:spPr bwMode="auto">
        <a:xfrm>
          <a:off x="5677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470406</xdr:colOff>
      <xdr:row>49</xdr:row>
      <xdr:rowOff>76200</xdr:rowOff>
    </xdr:from>
    <xdr:to>
      <xdr:col>7</xdr:col>
      <xdr:colOff>533906</xdr:colOff>
      <xdr:row>49</xdr:row>
      <xdr:rowOff>76200</xdr:rowOff>
    </xdr:to>
    <xdr:cxnSp macro="">
      <xdr:nvCxnSpPr>
        <xdr:cNvPr id="568" name="l178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CxnSpPr>
          <a:cxnSpLocks/>
        </xdr:cNvCxnSpPr>
      </xdr:nvCxnSpPr>
      <xdr:spPr bwMode="auto">
        <a:xfrm>
          <a:off x="5804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597406</xdr:colOff>
      <xdr:row>49</xdr:row>
      <xdr:rowOff>76200</xdr:rowOff>
    </xdr:from>
    <xdr:to>
      <xdr:col>7</xdr:col>
      <xdr:colOff>660906</xdr:colOff>
      <xdr:row>49</xdr:row>
      <xdr:rowOff>76200</xdr:rowOff>
    </xdr:to>
    <xdr:cxnSp macro="">
      <xdr:nvCxnSpPr>
        <xdr:cNvPr id="569" name="l179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CxnSpPr>
          <a:cxnSpLocks/>
        </xdr:cNvCxnSpPr>
      </xdr:nvCxnSpPr>
      <xdr:spPr bwMode="auto">
        <a:xfrm>
          <a:off x="5931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724406</xdr:colOff>
      <xdr:row>49</xdr:row>
      <xdr:rowOff>76200</xdr:rowOff>
    </xdr:from>
    <xdr:to>
      <xdr:col>7</xdr:col>
      <xdr:colOff>787906</xdr:colOff>
      <xdr:row>49</xdr:row>
      <xdr:rowOff>76200</xdr:rowOff>
    </xdr:to>
    <xdr:cxnSp macro="">
      <xdr:nvCxnSpPr>
        <xdr:cNvPr id="170" name="l180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CxnSpPr>
          <a:cxnSpLocks/>
        </xdr:cNvCxnSpPr>
      </xdr:nvCxnSpPr>
      <xdr:spPr bwMode="auto">
        <a:xfrm>
          <a:off x="6058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851406</xdr:colOff>
      <xdr:row>49</xdr:row>
      <xdr:rowOff>76200</xdr:rowOff>
    </xdr:from>
    <xdr:to>
      <xdr:col>8</xdr:col>
      <xdr:colOff>57655</xdr:colOff>
      <xdr:row>49</xdr:row>
      <xdr:rowOff>76200</xdr:rowOff>
    </xdr:to>
    <xdr:cxnSp macro="">
      <xdr:nvCxnSpPr>
        <xdr:cNvPr id="593" name="l181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CxnSpPr>
          <a:cxnSpLocks/>
        </xdr:cNvCxnSpPr>
      </xdr:nvCxnSpPr>
      <xdr:spPr bwMode="auto">
        <a:xfrm>
          <a:off x="6185406" y="9410700"/>
          <a:ext cx="63499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121156</xdr:colOff>
      <xdr:row>49</xdr:row>
      <xdr:rowOff>76200</xdr:rowOff>
    </xdr:from>
    <xdr:to>
      <xdr:col>8</xdr:col>
      <xdr:colOff>184656</xdr:colOff>
      <xdr:row>49</xdr:row>
      <xdr:rowOff>76200</xdr:rowOff>
    </xdr:to>
    <xdr:cxnSp macro="">
      <xdr:nvCxnSpPr>
        <xdr:cNvPr id="594" name="l182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CxnSpPr>
          <a:cxnSpLocks/>
        </xdr:cNvCxnSpPr>
      </xdr:nvCxnSpPr>
      <xdr:spPr bwMode="auto">
        <a:xfrm>
          <a:off x="6312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248156</xdr:colOff>
      <xdr:row>49</xdr:row>
      <xdr:rowOff>76200</xdr:rowOff>
    </xdr:from>
    <xdr:to>
      <xdr:col>8</xdr:col>
      <xdr:colOff>311656</xdr:colOff>
      <xdr:row>49</xdr:row>
      <xdr:rowOff>76200</xdr:rowOff>
    </xdr:to>
    <xdr:cxnSp macro="">
      <xdr:nvCxnSpPr>
        <xdr:cNvPr id="601" name="l18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CxnSpPr>
          <a:cxnSpLocks/>
        </xdr:cNvCxnSpPr>
      </xdr:nvCxnSpPr>
      <xdr:spPr bwMode="auto">
        <a:xfrm>
          <a:off x="6439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375156</xdr:colOff>
      <xdr:row>49</xdr:row>
      <xdr:rowOff>76200</xdr:rowOff>
    </xdr:from>
    <xdr:to>
      <xdr:col>8</xdr:col>
      <xdr:colOff>438656</xdr:colOff>
      <xdr:row>49</xdr:row>
      <xdr:rowOff>76200</xdr:rowOff>
    </xdr:to>
    <xdr:cxnSp macro="">
      <xdr:nvCxnSpPr>
        <xdr:cNvPr id="603" name="l184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CxnSpPr>
          <a:cxnSpLocks/>
        </xdr:cNvCxnSpPr>
      </xdr:nvCxnSpPr>
      <xdr:spPr bwMode="auto">
        <a:xfrm>
          <a:off x="6566406" y="9410700"/>
          <a:ext cx="63500" cy="0"/>
        </a:xfrm>
        <a:prstGeom prst="straightConnector1">
          <a:avLst/>
        </a:prstGeom>
        <a:ln w="1270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818475</xdr:colOff>
      <xdr:row>47</xdr:row>
      <xdr:rowOff>132554</xdr:rowOff>
    </xdr:from>
    <xdr:to>
      <xdr:col>8</xdr:col>
      <xdr:colOff>245941</xdr:colOff>
      <xdr:row>48</xdr:row>
      <xdr:rowOff>134916</xdr:rowOff>
    </xdr:to>
    <xdr:sp macro="" textlink="">
      <xdr:nvSpPr>
        <xdr:cNvPr id="604" name="_ent1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6152475" y="9086054"/>
          <a:ext cx="284716" cy="1928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836142</xdr:colOff>
      <xdr:row>47</xdr:row>
      <xdr:rowOff>75513</xdr:rowOff>
    </xdr:from>
    <xdr:ext cx="262636" cy="232580"/>
    <xdr:sp macro="" textlink="">
      <xdr:nvSpPr>
        <xdr:cNvPr id="606" name="_txtEnt1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6170142" y="9029013"/>
          <a:ext cx="262636" cy="232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200"/>
            <a:t>2</a:t>
          </a:r>
        </a:p>
      </xdr:txBody>
    </xdr:sp>
    <xdr:clientData/>
  </xdr:oneCellAnchor>
  <xdr:twoCellAnchor>
    <xdr:from>
      <xdr:col>8</xdr:col>
      <xdr:colOff>578534</xdr:colOff>
      <xdr:row>66</xdr:row>
      <xdr:rowOff>315</xdr:rowOff>
    </xdr:from>
    <xdr:to>
      <xdr:col>9</xdr:col>
      <xdr:colOff>881271</xdr:colOff>
      <xdr:row>72</xdr:row>
      <xdr:rowOff>64178</xdr:rowOff>
    </xdr:to>
    <xdr:sp macro="" textlink="$AF$23">
      <xdr:nvSpPr>
        <xdr:cNvPr id="570" name="txt_mppt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 bwMode="auto">
        <a:xfrm>
          <a:off x="6778443" y="12642588"/>
          <a:ext cx="1064737" cy="13280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473D96C5-ACE5-46B1-A1E1-CF2AAC7A322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 x DPS     275  Vca | In:20 kA 
Imax: 40 kA</a:t>
          </a:fld>
          <a:endParaRPr/>
        </a:p>
      </xdr:txBody>
    </xdr:sp>
    <xdr:clientData/>
  </xdr:twoCellAnchor>
  <xdr:twoCellAnchor>
    <xdr:from>
      <xdr:col>7</xdr:col>
      <xdr:colOff>75178</xdr:colOff>
      <xdr:row>69</xdr:row>
      <xdr:rowOff>136462</xdr:rowOff>
    </xdr:from>
    <xdr:to>
      <xdr:col>8</xdr:col>
      <xdr:colOff>120970</xdr:colOff>
      <xdr:row>74</xdr:row>
      <xdr:rowOff>119895</xdr:rowOff>
    </xdr:to>
    <xdr:sp macro="" textlink="$AF$22">
      <xdr:nvSpPr>
        <xdr:cNvPr id="571" name="txt_mppt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 bwMode="auto">
        <a:xfrm>
          <a:off x="5409178" y="13350235"/>
          <a:ext cx="911701" cy="10571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9722C29-0EC6-4DC0-9F39-8ACFBCD0A9CE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32 A</a:t>
          </a:fld>
          <a:endParaRPr/>
        </a:p>
      </xdr:txBody>
    </xdr:sp>
    <xdr:clientData/>
  </xdr:twoCellAnchor>
  <xdr:twoCellAnchor>
    <xdr:from>
      <xdr:col>3</xdr:col>
      <xdr:colOff>23502</xdr:colOff>
      <xdr:row>87</xdr:row>
      <xdr:rowOff>145923</xdr:rowOff>
    </xdr:from>
    <xdr:to>
      <xdr:col>6</xdr:col>
      <xdr:colOff>185502</xdr:colOff>
      <xdr:row>93</xdr:row>
      <xdr:rowOff>140459</xdr:rowOff>
    </xdr:to>
    <xdr:sp macro="" textlink="$AF$15">
      <xdr:nvSpPr>
        <xdr:cNvPr id="574" name="txt_mppt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 bwMode="auto">
        <a:xfrm>
          <a:off x="2309502" y="17018780"/>
          <a:ext cx="2448000" cy="12600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F723871-86FB-40CB-9A79-502385031A3A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Poste da CPFL ENERGIA </a:t>
          </a:fld>
          <a:endParaRPr/>
        </a:p>
      </xdr:txBody>
    </xdr:sp>
    <xdr:clientData/>
  </xdr:twoCellAnchor>
  <xdr:twoCellAnchor>
    <xdr:from>
      <xdr:col>7</xdr:col>
      <xdr:colOff>97142</xdr:colOff>
      <xdr:row>92</xdr:row>
      <xdr:rowOff>129036</xdr:rowOff>
    </xdr:from>
    <xdr:to>
      <xdr:col>8</xdr:col>
      <xdr:colOff>356118</xdr:colOff>
      <xdr:row>96</xdr:row>
      <xdr:rowOff>131485</xdr:rowOff>
    </xdr:to>
    <xdr:sp macro="" textlink="$AF$27">
      <xdr:nvSpPr>
        <xdr:cNvPr id="575" name="txt_mppt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 bwMode="auto">
        <a:xfrm>
          <a:off x="5431142" y="18024830"/>
          <a:ext cx="1121829" cy="87650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033564E-B300-4C2B-952D-4F789C0114A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Disjuntor Bipolar de 80 A</a:t>
          </a:fld>
          <a:endParaRPr/>
        </a:p>
      </xdr:txBody>
    </xdr:sp>
    <xdr:clientData/>
  </xdr:twoCellAnchor>
  <xdr:twoCellAnchor>
    <xdr:from>
      <xdr:col>4</xdr:col>
      <xdr:colOff>288083</xdr:colOff>
      <xdr:row>3</xdr:row>
      <xdr:rowOff>34636</xdr:rowOff>
    </xdr:from>
    <xdr:to>
      <xdr:col>7</xdr:col>
      <xdr:colOff>30377</xdr:colOff>
      <xdr:row>4</xdr:row>
      <xdr:rowOff>116279</xdr:rowOff>
    </xdr:to>
    <xdr:sp macro="" textlink="$AF$44">
      <xdr:nvSpPr>
        <xdr:cNvPr id="578" name="txt_mppt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 bwMode="auto">
        <a:xfrm>
          <a:off x="3336083" y="606136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E5EF77-A18C-4B7D-BF77-2D7F9C3E76B5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 x Módulos FV 335 Wp </a:t>
          </a:fld>
          <a:endParaRPr/>
        </a:p>
      </xdr:txBody>
    </xdr:sp>
    <xdr:clientData/>
  </xdr:twoCellAnchor>
  <xdr:twoCellAnchor>
    <xdr:from>
      <xdr:col>4</xdr:col>
      <xdr:colOff>342760</xdr:colOff>
      <xdr:row>4</xdr:row>
      <xdr:rowOff>163532</xdr:rowOff>
    </xdr:from>
    <xdr:to>
      <xdr:col>7</xdr:col>
      <xdr:colOff>82332</xdr:colOff>
      <xdr:row>6</xdr:row>
      <xdr:rowOff>65561</xdr:rowOff>
    </xdr:to>
    <xdr:sp macro="" textlink="$AF$33">
      <xdr:nvSpPr>
        <xdr:cNvPr id="579" name="txt_mppt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 bwMode="auto">
        <a:xfrm>
          <a:off x="3390760" y="925532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BYD </a:t>
          </a:fld>
          <a:endParaRPr/>
        </a:p>
      </xdr:txBody>
    </xdr:sp>
    <xdr:clientData/>
  </xdr:twoCellAnchor>
  <xdr:twoCellAnchor>
    <xdr:from>
      <xdr:col>4</xdr:col>
      <xdr:colOff>341770</xdr:colOff>
      <xdr:row>8</xdr:row>
      <xdr:rowOff>32655</xdr:rowOff>
    </xdr:from>
    <xdr:to>
      <xdr:col>7</xdr:col>
      <xdr:colOff>82570</xdr:colOff>
      <xdr:row>9</xdr:row>
      <xdr:rowOff>163283</xdr:rowOff>
    </xdr:to>
    <xdr:sp macro="" textlink="$AC$44">
      <xdr:nvSpPr>
        <xdr:cNvPr id="580" name="txt_mppt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 bwMode="auto">
        <a:xfrm>
          <a:off x="3389770" y="155665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E6EAB14-BA52-44CA-BB0C-3BC1FC46FA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3,35 KW</a:t>
          </a:fld>
          <a:endParaRPr/>
        </a:p>
      </xdr:txBody>
    </xdr:sp>
    <xdr:clientData/>
  </xdr:twoCellAnchor>
  <xdr:twoCellAnchor>
    <xdr:from>
      <xdr:col>4</xdr:col>
      <xdr:colOff>338308</xdr:colOff>
      <xdr:row>6</xdr:row>
      <xdr:rowOff>98464</xdr:rowOff>
    </xdr:from>
    <xdr:to>
      <xdr:col>7</xdr:col>
      <xdr:colOff>79108</xdr:colOff>
      <xdr:row>8</xdr:row>
      <xdr:rowOff>38592</xdr:rowOff>
    </xdr:to>
    <xdr:sp macro="" textlink="$AF$34">
      <xdr:nvSpPr>
        <xdr:cNvPr id="581" name="txt_mppt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 bwMode="auto">
        <a:xfrm>
          <a:off x="3386308" y="124146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BYD335P6K36-5B</a:t>
          </a:fld>
          <a:endParaRPr/>
        </a:p>
      </xdr:txBody>
    </xdr:sp>
    <xdr:clientData/>
  </xdr:twoCellAnchor>
  <xdr:twoCellAnchor>
    <xdr:from>
      <xdr:col>14</xdr:col>
      <xdr:colOff>35982</xdr:colOff>
      <xdr:row>45</xdr:row>
      <xdr:rowOff>183324</xdr:rowOff>
    </xdr:from>
    <xdr:to>
      <xdr:col>18</xdr:col>
      <xdr:colOff>18664</xdr:colOff>
      <xdr:row>48</xdr:row>
      <xdr:rowOff>96733</xdr:rowOff>
    </xdr:to>
    <xdr:sp macro="" textlink="$AF$37">
      <xdr:nvSpPr>
        <xdr:cNvPr id="582" name="txt_mppt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 bwMode="auto">
        <a:xfrm>
          <a:off x="11084982" y="8755824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F355D6FE-BE8D-4C70-AA1F-026E68F0C5BB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Inversor Grid Tie PHB SOLAR</a:t>
          </a:fld>
          <a:endParaRPr sz="1600"/>
        </a:p>
      </xdr:txBody>
    </xdr:sp>
    <xdr:clientData/>
  </xdr:twoCellAnchor>
  <xdr:twoCellAnchor>
    <xdr:from>
      <xdr:col>14</xdr:col>
      <xdr:colOff>15200</xdr:colOff>
      <xdr:row>48</xdr:row>
      <xdr:rowOff>58634</xdr:rowOff>
    </xdr:from>
    <xdr:to>
      <xdr:col>17</xdr:col>
      <xdr:colOff>759882</xdr:colOff>
      <xdr:row>50</xdr:row>
      <xdr:rowOff>162543</xdr:rowOff>
    </xdr:to>
    <xdr:sp macro="" textlink="$AF$38">
      <xdr:nvSpPr>
        <xdr:cNvPr id="583" name="txt_mppt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 bwMode="auto">
        <a:xfrm>
          <a:off x="11064200" y="9202634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3E712895-1AC7-45C7-B91A-5EE3CB846F84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PHB5000T-DS</a:t>
          </a:fld>
          <a:endParaRPr sz="1600"/>
        </a:p>
      </xdr:txBody>
    </xdr:sp>
    <xdr:clientData/>
  </xdr:twoCellAnchor>
  <xdr:twoCellAnchor>
    <xdr:from>
      <xdr:col>14</xdr:col>
      <xdr:colOff>11736</xdr:colOff>
      <xdr:row>50</xdr:row>
      <xdr:rowOff>107125</xdr:rowOff>
    </xdr:from>
    <xdr:to>
      <xdr:col>17</xdr:col>
      <xdr:colOff>756418</xdr:colOff>
      <xdr:row>53</xdr:row>
      <xdr:rowOff>20534</xdr:rowOff>
    </xdr:to>
    <xdr:sp macro="" textlink="$AF$41">
      <xdr:nvSpPr>
        <xdr:cNvPr id="584" name="txt_mppt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 bwMode="auto">
        <a:xfrm>
          <a:off x="11060736" y="9632125"/>
          <a:ext cx="3030682" cy="48490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E3F9D27A-5A13-4042-B7DB-57D3588067AF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5 KW</a:t>
          </a:fld>
          <a:endParaRPr sz="1600"/>
        </a:p>
      </xdr:txBody>
    </xdr:sp>
    <xdr:clientData/>
  </xdr:twoCellAnchor>
  <xdr:twoCellAnchor>
    <xdr:from>
      <xdr:col>15</xdr:col>
      <xdr:colOff>706335</xdr:colOff>
      <xdr:row>86</xdr:row>
      <xdr:rowOff>45355</xdr:rowOff>
    </xdr:from>
    <xdr:to>
      <xdr:col>21</xdr:col>
      <xdr:colOff>83321</xdr:colOff>
      <xdr:row>87</xdr:row>
      <xdr:rowOff>46859</xdr:rowOff>
    </xdr:to>
    <xdr:sp macro="" textlink="AB6">
      <xdr:nvSpPr>
        <xdr:cNvPr id="585" name="txt_mppt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 bwMode="auto">
        <a:xfrm>
          <a:off x="12517335" y="16618855"/>
          <a:ext cx="3948986" cy="29591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6FF146A-B1BD-4D2B-9CA8-EF1B81B4C4E6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CLEMILSON PEREIRA PONTE</a:t>
          </a:fld>
          <a:endParaRPr/>
        </a:p>
      </xdr:txBody>
    </xdr:sp>
    <xdr:clientData/>
  </xdr:twoCellAnchor>
  <xdr:twoCellAnchor>
    <xdr:from>
      <xdr:col>15</xdr:col>
      <xdr:colOff>702870</xdr:colOff>
      <xdr:row>87</xdr:row>
      <xdr:rowOff>41894</xdr:rowOff>
    </xdr:from>
    <xdr:to>
      <xdr:col>21</xdr:col>
      <xdr:colOff>66003</xdr:colOff>
      <xdr:row>88</xdr:row>
      <xdr:rowOff>168088</xdr:rowOff>
    </xdr:to>
    <xdr:sp macro="" textlink="AF7">
      <xdr:nvSpPr>
        <xdr:cNvPr id="586" name="txt_mppt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 bwMode="auto">
        <a:xfrm>
          <a:off x="12513870" y="16909803"/>
          <a:ext cx="3935133" cy="31669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51A2506-C547-446E-AD66-8CA58587761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SETE, QD QUADRA F LOTE 14,14,JD HELENA MARIA</a:t>
          </a:fld>
          <a:endParaRPr/>
        </a:p>
      </xdr:txBody>
    </xdr:sp>
    <xdr:clientData/>
  </xdr:twoCellAnchor>
  <xdr:twoCellAnchor>
    <xdr:from>
      <xdr:col>15</xdr:col>
      <xdr:colOff>699406</xdr:colOff>
      <xdr:row>88</xdr:row>
      <xdr:rowOff>176976</xdr:rowOff>
    </xdr:from>
    <xdr:to>
      <xdr:col>21</xdr:col>
      <xdr:colOff>135275</xdr:colOff>
      <xdr:row>90</xdr:row>
      <xdr:rowOff>29541</xdr:rowOff>
    </xdr:to>
    <xdr:sp macro="" textlink="AF10">
      <xdr:nvSpPr>
        <xdr:cNvPr id="587" name="txt_mppt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 bwMode="auto">
        <a:xfrm>
          <a:off x="12510406" y="17235385"/>
          <a:ext cx="4007869" cy="25088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8406110-23B4-49CB-B8D6-8542B79A005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SOROCABA,SP</a:t>
          </a:fld>
          <a:endParaRPr/>
        </a:p>
      </xdr:txBody>
    </xdr:sp>
    <xdr:clientData/>
  </xdr:twoCellAnchor>
  <xdr:twoCellAnchor>
    <xdr:from>
      <xdr:col>15</xdr:col>
      <xdr:colOff>720190</xdr:colOff>
      <xdr:row>91</xdr:row>
      <xdr:rowOff>76529</xdr:rowOff>
    </xdr:from>
    <xdr:to>
      <xdr:col>21</xdr:col>
      <xdr:colOff>117653</xdr:colOff>
      <xdr:row>92</xdr:row>
      <xdr:rowOff>113646</xdr:rowOff>
    </xdr:to>
    <xdr:sp macro="" textlink="AB32">
      <xdr:nvSpPr>
        <xdr:cNvPr id="588" name="txt_mppt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 bwMode="auto">
        <a:xfrm>
          <a:off x="12531190" y="17723756"/>
          <a:ext cx="3969463" cy="27957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36808E2-C3B5-47A4-A79A-BA2A326445CD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DANILO SOARES COSTA</a:t>
          </a:fld>
          <a:endParaRPr/>
        </a:p>
      </xdr:txBody>
    </xdr:sp>
    <xdr:clientData/>
  </xdr:twoCellAnchor>
  <xdr:twoCellAnchor>
    <xdr:from>
      <xdr:col>15</xdr:col>
      <xdr:colOff>716726</xdr:colOff>
      <xdr:row>92</xdr:row>
      <xdr:rowOff>125021</xdr:rowOff>
    </xdr:from>
    <xdr:to>
      <xdr:col>21</xdr:col>
      <xdr:colOff>100264</xdr:colOff>
      <xdr:row>94</xdr:row>
      <xdr:rowOff>25909</xdr:rowOff>
    </xdr:to>
    <xdr:sp macro="" textlink="AC32">
      <xdr:nvSpPr>
        <xdr:cNvPr id="589" name="txt_mppt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 bwMode="auto">
        <a:xfrm>
          <a:off x="12527726" y="18014703"/>
          <a:ext cx="3955538" cy="29920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74B34A3A-F40E-489D-932C-D2117724B4C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Avenida Inglaterra, 454, QD.117, Lote 1, Jardim Europa</a:t>
          </a:fld>
          <a:endParaRPr/>
        </a:p>
      </xdr:txBody>
    </xdr:sp>
    <xdr:clientData/>
  </xdr:twoCellAnchor>
  <xdr:twoCellAnchor>
    <xdr:from>
      <xdr:col>15</xdr:col>
      <xdr:colOff>713262</xdr:colOff>
      <xdr:row>94</xdr:row>
      <xdr:rowOff>52285</xdr:rowOff>
    </xdr:from>
    <xdr:to>
      <xdr:col>21</xdr:col>
      <xdr:colOff>48685</xdr:colOff>
      <xdr:row>95</xdr:row>
      <xdr:rowOff>133450</xdr:rowOff>
    </xdr:to>
    <xdr:sp macro="" textlink="AD32">
      <xdr:nvSpPr>
        <xdr:cNvPr id="590" name="txt_mppt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 bwMode="auto">
        <a:xfrm>
          <a:off x="12524262" y="18340285"/>
          <a:ext cx="3907423" cy="27166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4E8DCC6-BAF2-4CB4-93C7-81EA38D419D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Goiânia / GO</a:t>
          </a:fld>
          <a:endParaRPr/>
        </a:p>
      </xdr:txBody>
    </xdr:sp>
    <xdr:clientData/>
  </xdr:twoCellAnchor>
  <xdr:twoCellAnchor>
    <xdr:from>
      <xdr:col>15</xdr:col>
      <xdr:colOff>744436</xdr:colOff>
      <xdr:row>95</xdr:row>
      <xdr:rowOff>170048</xdr:rowOff>
    </xdr:from>
    <xdr:to>
      <xdr:col>21</xdr:col>
      <xdr:colOff>14050</xdr:colOff>
      <xdr:row>96</xdr:row>
      <xdr:rowOff>150768</xdr:rowOff>
    </xdr:to>
    <xdr:sp macro="" textlink="AF32">
      <xdr:nvSpPr>
        <xdr:cNvPr id="591" name="txt_mppt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 bwMode="auto">
        <a:xfrm>
          <a:off x="12555436" y="18648548"/>
          <a:ext cx="3841614" cy="25781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E1D5F33-278F-47EE-8CA0-DE8D0312343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74330-200</a:t>
          </a:fld>
          <a:endParaRPr/>
        </a:p>
      </xdr:txBody>
    </xdr:sp>
    <xdr:clientData/>
  </xdr:twoCellAnchor>
  <xdr:twoCellAnchor>
    <xdr:from>
      <xdr:col>15</xdr:col>
      <xdr:colOff>740971</xdr:colOff>
      <xdr:row>97</xdr:row>
      <xdr:rowOff>45358</xdr:rowOff>
    </xdr:from>
    <xdr:to>
      <xdr:col>21</xdr:col>
      <xdr:colOff>197622</xdr:colOff>
      <xdr:row>98</xdr:row>
      <xdr:rowOff>91887</xdr:rowOff>
    </xdr:to>
    <xdr:sp macro="" textlink="AC52">
      <xdr:nvSpPr>
        <xdr:cNvPr id="602" name="txt_mppt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 bwMode="auto">
        <a:xfrm>
          <a:off x="12551971" y="18991449"/>
          <a:ext cx="4028651" cy="237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1706E267-B5D5-4677-A13E-B88B4F61A22C}" type="TxLink">
            <a:rPr lang="en-US" sz="16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Projeto GFV 5 kWp</a:t>
          </a:fld>
          <a:endParaRPr sz="1600"/>
        </a:p>
      </xdr:txBody>
    </xdr:sp>
    <xdr:clientData/>
  </xdr:twoCellAnchor>
  <xdr:twoCellAnchor>
    <xdr:from>
      <xdr:col>6</xdr:col>
      <xdr:colOff>700257</xdr:colOff>
      <xdr:row>2</xdr:row>
      <xdr:rowOff>187036</xdr:rowOff>
    </xdr:from>
    <xdr:to>
      <xdr:col>9</xdr:col>
      <xdr:colOff>338642</xdr:colOff>
      <xdr:row>4</xdr:row>
      <xdr:rowOff>78179</xdr:rowOff>
    </xdr:to>
    <xdr:sp macro="" textlink="$AF$45">
      <xdr:nvSpPr>
        <xdr:cNvPr id="605" name="txt_mppt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 bwMode="auto">
        <a:xfrm>
          <a:off x="5272257" y="568036"/>
          <a:ext cx="2028294" cy="27214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C727B2C8-5A03-4856-B158-EBB41C670BAB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10 x Módulos FV 335 Wp </a:t>
          </a:fld>
          <a:endParaRPr/>
        </a:p>
      </xdr:txBody>
    </xdr:sp>
    <xdr:clientData/>
  </xdr:twoCellAnchor>
  <xdr:twoCellAnchor>
    <xdr:from>
      <xdr:col>6</xdr:col>
      <xdr:colOff>754934</xdr:colOff>
      <xdr:row>4</xdr:row>
      <xdr:rowOff>125432</xdr:rowOff>
    </xdr:from>
    <xdr:to>
      <xdr:col>9</xdr:col>
      <xdr:colOff>390597</xdr:colOff>
      <xdr:row>6</xdr:row>
      <xdr:rowOff>27461</xdr:rowOff>
    </xdr:to>
    <xdr:sp macro="" textlink="$AF$33">
      <xdr:nvSpPr>
        <xdr:cNvPr id="607" name="txt_mppt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 bwMode="auto">
        <a:xfrm>
          <a:off x="5326934" y="887432"/>
          <a:ext cx="2025572" cy="283029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6466106F-FA42-40A3-8A41-D6FCE0866B40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BYD </a:t>
          </a:fld>
          <a:endParaRPr/>
        </a:p>
      </xdr:txBody>
    </xdr:sp>
    <xdr:clientData/>
  </xdr:twoCellAnchor>
  <xdr:twoCellAnchor>
    <xdr:from>
      <xdr:col>6</xdr:col>
      <xdr:colOff>753944</xdr:colOff>
      <xdr:row>7</xdr:row>
      <xdr:rowOff>185055</xdr:rowOff>
    </xdr:from>
    <xdr:to>
      <xdr:col>9</xdr:col>
      <xdr:colOff>390835</xdr:colOff>
      <xdr:row>9</xdr:row>
      <xdr:rowOff>125183</xdr:rowOff>
    </xdr:to>
    <xdr:sp macro="" textlink="$AC$45">
      <xdr:nvSpPr>
        <xdr:cNvPr id="608" name="txt_mppt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 bwMode="auto">
        <a:xfrm>
          <a:off x="5325944" y="1518555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036F810B-8DD0-4169-8C8F-05C4C67C4289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3,35 KW</a:t>
          </a:fld>
          <a:endParaRPr/>
        </a:p>
      </xdr:txBody>
    </xdr:sp>
    <xdr:clientData/>
  </xdr:twoCellAnchor>
  <xdr:twoCellAnchor>
    <xdr:from>
      <xdr:col>6</xdr:col>
      <xdr:colOff>750482</xdr:colOff>
      <xdr:row>6</xdr:row>
      <xdr:rowOff>60364</xdr:rowOff>
    </xdr:from>
    <xdr:to>
      <xdr:col>9</xdr:col>
      <xdr:colOff>387373</xdr:colOff>
      <xdr:row>8</xdr:row>
      <xdr:rowOff>492</xdr:rowOff>
    </xdr:to>
    <xdr:sp macro="" textlink="$AF$34">
      <xdr:nvSpPr>
        <xdr:cNvPr id="609" name="txt_mppt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 bwMode="auto">
        <a:xfrm>
          <a:off x="5322482" y="1203364"/>
          <a:ext cx="2026800" cy="32112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76C1E0F-334E-46FD-A3E1-F9CCF4CFE3B3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BYD335P6K36-5B</a:t>
          </a:fld>
          <a:endParaRPr/>
        </a:p>
      </xdr:txBody>
    </xdr:sp>
    <xdr:clientData/>
  </xdr:twoCellAnchor>
  <xdr:twoCellAnchor>
    <xdr:from>
      <xdr:col>3</xdr:col>
      <xdr:colOff>165854</xdr:colOff>
      <xdr:row>51</xdr:row>
      <xdr:rowOff>145872</xdr:rowOff>
    </xdr:from>
    <xdr:to>
      <xdr:col>5</xdr:col>
      <xdr:colOff>112816</xdr:colOff>
      <xdr:row>61</xdr:row>
      <xdr:rowOff>51761</xdr:rowOff>
    </xdr:to>
    <xdr:cxnSp macro="">
      <xdr:nvCxnSpPr>
        <xdr:cNvPr id="565" name="Conector de seta reta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CxnSpPr/>
      </xdr:nvCxnSpPr>
      <xdr:spPr>
        <a:xfrm flipV="1">
          <a:off x="2451854" y="9861372"/>
          <a:ext cx="1470962" cy="188415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308905</xdr:colOff>
      <xdr:row>87</xdr:row>
      <xdr:rowOff>19422</xdr:rowOff>
    </xdr:from>
    <xdr:to>
      <xdr:col>9</xdr:col>
      <xdr:colOff>410772</xdr:colOff>
      <xdr:row>87</xdr:row>
      <xdr:rowOff>19422</xdr:rowOff>
    </xdr:to>
    <xdr:cxnSp macro="">
      <xdr:nvCxnSpPr>
        <xdr:cNvPr id="12" name="l656">
          <a:extLst>
            <a:ext uri="{FF2B5EF4-FFF2-40B4-BE49-F238E27FC236}">
              <a16:creationId xmlns:a16="http://schemas.microsoft.com/office/drawing/2014/main" id="{3A14DE6C-C949-E695-5057-A694BC82E220}"/>
            </a:ext>
          </a:extLst>
        </xdr:cNvPr>
        <xdr:cNvCxnSpPr>
          <a:cxnSpLocks/>
        </xdr:cNvCxnSpPr>
      </xdr:nvCxnSpPr>
      <xdr:spPr bwMode="auto">
        <a:xfrm>
          <a:off x="7267758" y="16895481"/>
          <a:ext cx="10186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308905</xdr:colOff>
      <xdr:row>106</xdr:row>
      <xdr:rowOff>168156</xdr:rowOff>
    </xdr:from>
    <xdr:to>
      <xdr:col>9</xdr:col>
      <xdr:colOff>410772</xdr:colOff>
      <xdr:row>106</xdr:row>
      <xdr:rowOff>168156</xdr:rowOff>
    </xdr:to>
    <xdr:cxnSp macro="">
      <xdr:nvCxnSpPr>
        <xdr:cNvPr id="14" name="l687">
          <a:extLst>
            <a:ext uri="{FF2B5EF4-FFF2-40B4-BE49-F238E27FC236}">
              <a16:creationId xmlns:a16="http://schemas.microsoft.com/office/drawing/2014/main" id="{E945F6E8-A0E2-489B-5F22-DCAAA59FB38B}"/>
            </a:ext>
          </a:extLst>
        </xdr:cNvPr>
        <xdr:cNvCxnSpPr>
          <a:cxnSpLocks/>
        </xdr:cNvCxnSpPr>
      </xdr:nvCxnSpPr>
      <xdr:spPr bwMode="auto">
        <a:xfrm>
          <a:off x="7267758" y="20876627"/>
          <a:ext cx="10186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790374</xdr:colOff>
      <xdr:row>103</xdr:row>
      <xdr:rowOff>17815</xdr:rowOff>
    </xdr:from>
    <xdr:to>
      <xdr:col>9</xdr:col>
      <xdr:colOff>790374</xdr:colOff>
      <xdr:row>103</xdr:row>
      <xdr:rowOff>119830</xdr:rowOff>
    </xdr:to>
    <xdr:cxnSp macro="">
      <xdr:nvCxnSpPr>
        <xdr:cNvPr id="41" name="l729">
          <a:extLst>
            <a:ext uri="{FF2B5EF4-FFF2-40B4-BE49-F238E27FC236}">
              <a16:creationId xmlns:a16="http://schemas.microsoft.com/office/drawing/2014/main" id="{FA31BFDA-A9CB-17ED-E7E2-93576E9DA7EB}"/>
            </a:ext>
          </a:extLst>
        </xdr:cNvPr>
        <xdr:cNvCxnSpPr>
          <a:cxnSpLocks/>
        </xdr:cNvCxnSpPr>
      </xdr:nvCxnSpPr>
      <xdr:spPr bwMode="auto">
        <a:xfrm>
          <a:off x="7749227" y="20121168"/>
          <a:ext cx="0" cy="10201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790374</xdr:colOff>
      <xdr:row>104</xdr:row>
      <xdr:rowOff>18593</xdr:rowOff>
    </xdr:from>
    <xdr:to>
      <xdr:col>9</xdr:col>
      <xdr:colOff>790374</xdr:colOff>
      <xdr:row>104</xdr:row>
      <xdr:rowOff>120608</xdr:rowOff>
    </xdr:to>
    <xdr:cxnSp macro="">
      <xdr:nvCxnSpPr>
        <xdr:cNvPr id="42" name="l730">
          <a:extLst>
            <a:ext uri="{FF2B5EF4-FFF2-40B4-BE49-F238E27FC236}">
              <a16:creationId xmlns:a16="http://schemas.microsoft.com/office/drawing/2014/main" id="{1D9C8939-F7DB-84F5-4841-951A31DFD175}"/>
            </a:ext>
          </a:extLst>
        </xdr:cNvPr>
        <xdr:cNvCxnSpPr>
          <a:cxnSpLocks/>
        </xdr:cNvCxnSpPr>
      </xdr:nvCxnSpPr>
      <xdr:spPr bwMode="auto">
        <a:xfrm>
          <a:off x="7749227" y="20312446"/>
          <a:ext cx="0" cy="10201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790374</xdr:colOff>
      <xdr:row>104</xdr:row>
      <xdr:rowOff>209872</xdr:rowOff>
    </xdr:from>
    <xdr:to>
      <xdr:col>9</xdr:col>
      <xdr:colOff>790374</xdr:colOff>
      <xdr:row>105</xdr:row>
      <xdr:rowOff>90079</xdr:rowOff>
    </xdr:to>
    <xdr:cxnSp macro="">
      <xdr:nvCxnSpPr>
        <xdr:cNvPr id="43" name="l731">
          <a:extLst>
            <a:ext uri="{FF2B5EF4-FFF2-40B4-BE49-F238E27FC236}">
              <a16:creationId xmlns:a16="http://schemas.microsoft.com/office/drawing/2014/main" id="{826A2120-3F31-C156-5E5E-5C4A28D4A0A4}"/>
            </a:ext>
          </a:extLst>
        </xdr:cNvPr>
        <xdr:cNvCxnSpPr>
          <a:cxnSpLocks/>
        </xdr:cNvCxnSpPr>
      </xdr:nvCxnSpPr>
      <xdr:spPr bwMode="auto">
        <a:xfrm>
          <a:off x="7749227" y="20503725"/>
          <a:ext cx="0" cy="10432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790374</xdr:colOff>
      <xdr:row>105</xdr:row>
      <xdr:rowOff>179342</xdr:rowOff>
    </xdr:from>
    <xdr:to>
      <xdr:col>9</xdr:col>
      <xdr:colOff>790374</xdr:colOff>
      <xdr:row>106</xdr:row>
      <xdr:rowOff>90857</xdr:rowOff>
    </xdr:to>
    <xdr:cxnSp macro="">
      <xdr:nvCxnSpPr>
        <xdr:cNvPr id="52" name="l732">
          <a:extLst>
            <a:ext uri="{FF2B5EF4-FFF2-40B4-BE49-F238E27FC236}">
              <a16:creationId xmlns:a16="http://schemas.microsoft.com/office/drawing/2014/main" id="{9172789F-609D-0D11-8212-3D6C031311FA}"/>
            </a:ext>
          </a:extLst>
        </xdr:cNvPr>
        <xdr:cNvCxnSpPr>
          <a:cxnSpLocks/>
        </xdr:cNvCxnSpPr>
      </xdr:nvCxnSpPr>
      <xdr:spPr bwMode="auto">
        <a:xfrm>
          <a:off x="7749227" y="20697313"/>
          <a:ext cx="0" cy="10201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8728</xdr:colOff>
      <xdr:row>103</xdr:row>
      <xdr:rowOff>32373</xdr:rowOff>
    </xdr:from>
    <xdr:to>
      <xdr:col>3</xdr:col>
      <xdr:colOff>8728</xdr:colOff>
      <xdr:row>103</xdr:row>
      <xdr:rowOff>134388</xdr:rowOff>
    </xdr:to>
    <xdr:cxnSp macro="">
      <xdr:nvCxnSpPr>
        <xdr:cNvPr id="55" name="l729">
          <a:extLst>
            <a:ext uri="{FF2B5EF4-FFF2-40B4-BE49-F238E27FC236}">
              <a16:creationId xmlns:a16="http://schemas.microsoft.com/office/drawing/2014/main" id="{9925A1E4-DB10-7666-4778-D8CE5FD50900}"/>
            </a:ext>
          </a:extLst>
        </xdr:cNvPr>
        <xdr:cNvCxnSpPr>
          <a:cxnSpLocks/>
        </xdr:cNvCxnSpPr>
      </xdr:nvCxnSpPr>
      <xdr:spPr bwMode="auto">
        <a:xfrm>
          <a:off x="2294728" y="20135726"/>
          <a:ext cx="0" cy="10201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8728</xdr:colOff>
      <xdr:row>104</xdr:row>
      <xdr:rowOff>33152</xdr:rowOff>
    </xdr:from>
    <xdr:to>
      <xdr:col>3</xdr:col>
      <xdr:colOff>8728</xdr:colOff>
      <xdr:row>104</xdr:row>
      <xdr:rowOff>135167</xdr:rowOff>
    </xdr:to>
    <xdr:cxnSp macro="">
      <xdr:nvCxnSpPr>
        <xdr:cNvPr id="56" name="l730">
          <a:extLst>
            <a:ext uri="{FF2B5EF4-FFF2-40B4-BE49-F238E27FC236}">
              <a16:creationId xmlns:a16="http://schemas.microsoft.com/office/drawing/2014/main" id="{94D4044E-A7A1-4D56-13DC-39123C33BADA}"/>
            </a:ext>
          </a:extLst>
        </xdr:cNvPr>
        <xdr:cNvCxnSpPr>
          <a:cxnSpLocks/>
        </xdr:cNvCxnSpPr>
      </xdr:nvCxnSpPr>
      <xdr:spPr bwMode="auto">
        <a:xfrm>
          <a:off x="2294728" y="20327005"/>
          <a:ext cx="0" cy="10201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8728</xdr:colOff>
      <xdr:row>105</xdr:row>
      <xdr:rowOff>312</xdr:rowOff>
    </xdr:from>
    <xdr:to>
      <xdr:col>3</xdr:col>
      <xdr:colOff>8728</xdr:colOff>
      <xdr:row>105</xdr:row>
      <xdr:rowOff>104637</xdr:rowOff>
    </xdr:to>
    <xdr:cxnSp macro="">
      <xdr:nvCxnSpPr>
        <xdr:cNvPr id="57" name="l731">
          <a:extLst>
            <a:ext uri="{FF2B5EF4-FFF2-40B4-BE49-F238E27FC236}">
              <a16:creationId xmlns:a16="http://schemas.microsoft.com/office/drawing/2014/main" id="{F0F81D68-CDA7-6DB0-70E2-A7C0265BFC1F}"/>
            </a:ext>
          </a:extLst>
        </xdr:cNvPr>
        <xdr:cNvCxnSpPr>
          <a:cxnSpLocks/>
        </xdr:cNvCxnSpPr>
      </xdr:nvCxnSpPr>
      <xdr:spPr bwMode="auto">
        <a:xfrm>
          <a:off x="2294728" y="20518283"/>
          <a:ext cx="0" cy="10432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8728</xdr:colOff>
      <xdr:row>106</xdr:row>
      <xdr:rowOff>3400</xdr:rowOff>
    </xdr:from>
    <xdr:to>
      <xdr:col>3</xdr:col>
      <xdr:colOff>8728</xdr:colOff>
      <xdr:row>106</xdr:row>
      <xdr:rowOff>105415</xdr:rowOff>
    </xdr:to>
    <xdr:cxnSp macro="">
      <xdr:nvCxnSpPr>
        <xdr:cNvPr id="58" name="l732">
          <a:extLst>
            <a:ext uri="{FF2B5EF4-FFF2-40B4-BE49-F238E27FC236}">
              <a16:creationId xmlns:a16="http://schemas.microsoft.com/office/drawing/2014/main" id="{00EBCA6F-7BBF-F311-0F99-EE3B51FF8171}"/>
            </a:ext>
          </a:extLst>
        </xdr:cNvPr>
        <xdr:cNvCxnSpPr>
          <a:cxnSpLocks/>
        </xdr:cNvCxnSpPr>
      </xdr:nvCxnSpPr>
      <xdr:spPr bwMode="auto">
        <a:xfrm>
          <a:off x="2294728" y="20711871"/>
          <a:ext cx="0" cy="102015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463685</xdr:colOff>
      <xdr:row>87</xdr:row>
      <xdr:rowOff>22957</xdr:rowOff>
    </xdr:from>
    <xdr:to>
      <xdr:col>9</xdr:col>
      <xdr:colOff>565551</xdr:colOff>
      <xdr:row>87</xdr:row>
      <xdr:rowOff>22957</xdr:rowOff>
    </xdr:to>
    <xdr:cxnSp macro="">
      <xdr:nvCxnSpPr>
        <xdr:cNvPr id="59" name="l654">
          <a:extLst>
            <a:ext uri="{FF2B5EF4-FFF2-40B4-BE49-F238E27FC236}">
              <a16:creationId xmlns:a16="http://schemas.microsoft.com/office/drawing/2014/main" id="{E726C93B-02E6-B1E1-3543-8E32F7678315}"/>
            </a:ext>
          </a:extLst>
        </xdr:cNvPr>
        <xdr:cNvCxnSpPr>
          <a:cxnSpLocks/>
        </xdr:cNvCxnSpPr>
      </xdr:nvCxnSpPr>
      <xdr:spPr bwMode="auto">
        <a:xfrm>
          <a:off x="7422538" y="16899016"/>
          <a:ext cx="10186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654687</xdr:colOff>
      <xdr:row>87</xdr:row>
      <xdr:rowOff>22957</xdr:rowOff>
    </xdr:from>
    <xdr:to>
      <xdr:col>9</xdr:col>
      <xdr:colOff>756554</xdr:colOff>
      <xdr:row>87</xdr:row>
      <xdr:rowOff>22957</xdr:rowOff>
    </xdr:to>
    <xdr:cxnSp macro="">
      <xdr:nvCxnSpPr>
        <xdr:cNvPr id="60" name="l655">
          <a:extLst>
            <a:ext uri="{FF2B5EF4-FFF2-40B4-BE49-F238E27FC236}">
              <a16:creationId xmlns:a16="http://schemas.microsoft.com/office/drawing/2014/main" id="{3ABA13D6-FCC8-4094-3612-89BCDC1EC7C7}"/>
            </a:ext>
          </a:extLst>
        </xdr:cNvPr>
        <xdr:cNvCxnSpPr>
          <a:cxnSpLocks/>
        </xdr:cNvCxnSpPr>
      </xdr:nvCxnSpPr>
      <xdr:spPr bwMode="auto">
        <a:xfrm>
          <a:off x="7613540" y="16899016"/>
          <a:ext cx="10186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450104</xdr:colOff>
      <xdr:row>106</xdr:row>
      <xdr:rowOff>168295</xdr:rowOff>
    </xdr:from>
    <xdr:to>
      <xdr:col>9</xdr:col>
      <xdr:colOff>551970</xdr:colOff>
      <xdr:row>106</xdr:row>
      <xdr:rowOff>168295</xdr:rowOff>
    </xdr:to>
    <xdr:cxnSp macro="">
      <xdr:nvCxnSpPr>
        <xdr:cNvPr id="61" name="l654">
          <a:extLst>
            <a:ext uri="{FF2B5EF4-FFF2-40B4-BE49-F238E27FC236}">
              <a16:creationId xmlns:a16="http://schemas.microsoft.com/office/drawing/2014/main" id="{17F66412-54A9-4A74-03EB-D3D48660D1C6}"/>
            </a:ext>
          </a:extLst>
        </xdr:cNvPr>
        <xdr:cNvCxnSpPr>
          <a:cxnSpLocks/>
        </xdr:cNvCxnSpPr>
      </xdr:nvCxnSpPr>
      <xdr:spPr bwMode="auto">
        <a:xfrm>
          <a:off x="7408957" y="20876766"/>
          <a:ext cx="101866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641106</xdr:colOff>
      <xdr:row>106</xdr:row>
      <xdr:rowOff>168295</xdr:rowOff>
    </xdr:from>
    <xdr:to>
      <xdr:col>9</xdr:col>
      <xdr:colOff>742973</xdr:colOff>
      <xdr:row>106</xdr:row>
      <xdr:rowOff>168295</xdr:rowOff>
    </xdr:to>
    <xdr:cxnSp macro="">
      <xdr:nvCxnSpPr>
        <xdr:cNvPr id="68" name="l655">
          <a:extLst>
            <a:ext uri="{FF2B5EF4-FFF2-40B4-BE49-F238E27FC236}">
              <a16:creationId xmlns:a16="http://schemas.microsoft.com/office/drawing/2014/main" id="{82FA8996-0E8B-C4FD-F798-5F8FBC42047F}"/>
            </a:ext>
          </a:extLst>
        </xdr:cNvPr>
        <xdr:cNvCxnSpPr>
          <a:cxnSpLocks/>
        </xdr:cNvCxnSpPr>
      </xdr:nvCxnSpPr>
      <xdr:spPr bwMode="auto">
        <a:xfrm>
          <a:off x="7599959" y="20876766"/>
          <a:ext cx="101867" cy="0"/>
        </a:xfrm>
        <a:prstGeom prst="straightConnector1">
          <a:avLst/>
        </a:prstGeom>
        <a:ln w="15875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605263</xdr:colOff>
      <xdr:row>57</xdr:row>
      <xdr:rowOff>84549</xdr:rowOff>
    </xdr:from>
    <xdr:to>
      <xdr:col>8</xdr:col>
      <xdr:colOff>180345</xdr:colOff>
      <xdr:row>57</xdr:row>
      <xdr:rowOff>84549</xdr:rowOff>
    </xdr:to>
    <xdr:cxnSp macro="">
      <xdr:nvCxnSpPr>
        <xdr:cNvPr id="73" name="terra1_2">
          <a:extLst>
            <a:ext uri="{FF2B5EF4-FFF2-40B4-BE49-F238E27FC236}">
              <a16:creationId xmlns:a16="http://schemas.microsoft.com/office/drawing/2014/main" id="{0404C181-F6FC-5E1A-4D6A-CA4E8BF8A4FC}"/>
            </a:ext>
          </a:extLst>
        </xdr:cNvPr>
        <xdr:cNvCxnSpPr>
          <a:cxnSpLocks/>
        </xdr:cNvCxnSpPr>
      </xdr:nvCxnSpPr>
      <xdr:spPr bwMode="auto">
        <a:xfrm>
          <a:off x="5939263" y="10943049"/>
          <a:ext cx="43793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765435</xdr:colOff>
      <xdr:row>57</xdr:row>
      <xdr:rowOff>71521</xdr:rowOff>
    </xdr:from>
    <xdr:to>
      <xdr:col>7</xdr:col>
      <xdr:colOff>765435</xdr:colOff>
      <xdr:row>58</xdr:row>
      <xdr:rowOff>92845</xdr:rowOff>
    </xdr:to>
    <xdr:cxnSp macro="">
      <xdr:nvCxnSpPr>
        <xdr:cNvPr id="74" name="terra1_1">
          <a:extLst>
            <a:ext uri="{FF2B5EF4-FFF2-40B4-BE49-F238E27FC236}">
              <a16:creationId xmlns:a16="http://schemas.microsoft.com/office/drawing/2014/main" id="{E5BC0BFF-BB40-F990-5F42-24B0DD0BF36A}"/>
            </a:ext>
          </a:extLst>
        </xdr:cNvPr>
        <xdr:cNvCxnSpPr>
          <a:cxnSpLocks/>
        </xdr:cNvCxnSpPr>
      </xdr:nvCxnSpPr>
      <xdr:spPr bwMode="auto">
        <a:xfrm rot="17700000">
          <a:off x="5954302" y="11075154"/>
          <a:ext cx="290265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9569</xdr:colOff>
      <xdr:row>62</xdr:row>
      <xdr:rowOff>36978</xdr:rowOff>
    </xdr:from>
    <xdr:to>
      <xdr:col>8</xdr:col>
      <xdr:colOff>9569</xdr:colOff>
      <xdr:row>64</xdr:row>
      <xdr:rowOff>19742</xdr:rowOff>
    </xdr:to>
    <xdr:cxnSp macro="">
      <xdr:nvCxnSpPr>
        <xdr:cNvPr id="75" name="fase1_3">
          <a:extLst>
            <a:ext uri="{FF2B5EF4-FFF2-40B4-BE49-F238E27FC236}">
              <a16:creationId xmlns:a16="http://schemas.microsoft.com/office/drawing/2014/main" id="{F208F753-83B8-C458-482C-303CB2B05ED0}"/>
            </a:ext>
          </a:extLst>
        </xdr:cNvPr>
        <xdr:cNvCxnSpPr>
          <a:cxnSpLocks/>
        </xdr:cNvCxnSpPr>
      </xdr:nvCxnSpPr>
      <xdr:spPr bwMode="auto">
        <a:xfrm rot="17940001">
          <a:off x="6024540" y="12108301"/>
          <a:ext cx="36376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758387</xdr:colOff>
      <xdr:row>62</xdr:row>
      <xdr:rowOff>30029</xdr:rowOff>
    </xdr:from>
    <xdr:to>
      <xdr:col>7</xdr:col>
      <xdr:colOff>758387</xdr:colOff>
      <xdr:row>64</xdr:row>
      <xdr:rowOff>12792</xdr:rowOff>
    </xdr:to>
    <xdr:cxnSp macro="">
      <xdr:nvCxnSpPr>
        <xdr:cNvPr id="76" name="fase1_2">
          <a:extLst>
            <a:ext uri="{FF2B5EF4-FFF2-40B4-BE49-F238E27FC236}">
              <a16:creationId xmlns:a16="http://schemas.microsoft.com/office/drawing/2014/main" id="{414465FA-A5CC-7AA5-5A38-D58FE42C6264}"/>
            </a:ext>
          </a:extLst>
        </xdr:cNvPr>
        <xdr:cNvCxnSpPr>
          <a:cxnSpLocks/>
        </xdr:cNvCxnSpPr>
      </xdr:nvCxnSpPr>
      <xdr:spPr bwMode="auto">
        <a:xfrm rot="17940001">
          <a:off x="5910505" y="12101352"/>
          <a:ext cx="3637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624810</xdr:colOff>
      <xdr:row>62</xdr:row>
      <xdr:rowOff>20475</xdr:rowOff>
    </xdr:from>
    <xdr:to>
      <xdr:col>7</xdr:col>
      <xdr:colOff>624810</xdr:colOff>
      <xdr:row>64</xdr:row>
      <xdr:rowOff>3238</xdr:rowOff>
    </xdr:to>
    <xdr:cxnSp macro="">
      <xdr:nvCxnSpPr>
        <xdr:cNvPr id="77" name="fase1_1">
          <a:extLst>
            <a:ext uri="{FF2B5EF4-FFF2-40B4-BE49-F238E27FC236}">
              <a16:creationId xmlns:a16="http://schemas.microsoft.com/office/drawing/2014/main" id="{514BDF64-7EA5-B166-5FA5-5B3536F4F9A0}"/>
            </a:ext>
          </a:extLst>
        </xdr:cNvPr>
        <xdr:cNvCxnSpPr>
          <a:cxnSpLocks/>
        </xdr:cNvCxnSpPr>
      </xdr:nvCxnSpPr>
      <xdr:spPr bwMode="auto">
        <a:xfrm rot="17940001">
          <a:off x="5776928" y="12091798"/>
          <a:ext cx="3637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738550</xdr:colOff>
      <xdr:row>59</xdr:row>
      <xdr:rowOff>71713</xdr:rowOff>
    </xdr:from>
    <xdr:to>
      <xdr:col>8</xdr:col>
      <xdr:colOff>167827</xdr:colOff>
      <xdr:row>59</xdr:row>
      <xdr:rowOff>71713</xdr:rowOff>
    </xdr:to>
    <xdr:cxnSp macro="">
      <xdr:nvCxnSpPr>
        <xdr:cNvPr id="78" name="neutro1_2">
          <a:extLst>
            <a:ext uri="{FF2B5EF4-FFF2-40B4-BE49-F238E27FC236}">
              <a16:creationId xmlns:a16="http://schemas.microsoft.com/office/drawing/2014/main" id="{BF5DFA11-B0CC-D821-BF67-73DDAF21A2DF}"/>
            </a:ext>
          </a:extLst>
        </xdr:cNvPr>
        <xdr:cNvCxnSpPr>
          <a:cxnSpLocks/>
        </xdr:cNvCxnSpPr>
      </xdr:nvCxnSpPr>
      <xdr:spPr bwMode="auto">
        <a:xfrm>
          <a:off x="6072550" y="11389654"/>
          <a:ext cx="292130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646867</xdr:colOff>
      <xdr:row>59</xdr:row>
      <xdr:rowOff>43692</xdr:rowOff>
    </xdr:from>
    <xdr:to>
      <xdr:col>7</xdr:col>
      <xdr:colOff>646867</xdr:colOff>
      <xdr:row>61</xdr:row>
      <xdr:rowOff>26455</xdr:rowOff>
    </xdr:to>
    <xdr:cxnSp macro="">
      <xdr:nvCxnSpPr>
        <xdr:cNvPr id="79" name="neutro1_1">
          <a:extLst>
            <a:ext uri="{FF2B5EF4-FFF2-40B4-BE49-F238E27FC236}">
              <a16:creationId xmlns:a16="http://schemas.microsoft.com/office/drawing/2014/main" id="{134CB543-71C2-6CC5-AE07-14063EF31696}"/>
            </a:ext>
          </a:extLst>
        </xdr:cNvPr>
        <xdr:cNvCxnSpPr>
          <a:cxnSpLocks/>
        </xdr:cNvCxnSpPr>
      </xdr:nvCxnSpPr>
      <xdr:spPr bwMode="auto">
        <a:xfrm rot="18000000">
          <a:off x="5798985" y="11543515"/>
          <a:ext cx="3637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509727</xdr:colOff>
      <xdr:row>63</xdr:row>
      <xdr:rowOff>80563</xdr:rowOff>
    </xdr:from>
    <xdr:to>
      <xdr:col>9</xdr:col>
      <xdr:colOff>649494</xdr:colOff>
      <xdr:row>63</xdr:row>
      <xdr:rowOff>80563</xdr:rowOff>
    </xdr:to>
    <xdr:cxnSp macro="">
      <xdr:nvCxnSpPr>
        <xdr:cNvPr id="81" name="barra_fase1">
          <a:extLst>
            <a:ext uri="{FF2B5EF4-FFF2-40B4-BE49-F238E27FC236}">
              <a16:creationId xmlns:a16="http://schemas.microsoft.com/office/drawing/2014/main" id="{A0C752C8-FB99-D209-EAAF-A03DDE11DD10}"/>
            </a:ext>
          </a:extLst>
        </xdr:cNvPr>
        <xdr:cNvCxnSpPr>
          <a:cxnSpLocks/>
        </xdr:cNvCxnSpPr>
      </xdr:nvCxnSpPr>
      <xdr:spPr bwMode="auto">
        <a:xfrm>
          <a:off x="5081727" y="12160504"/>
          <a:ext cx="25266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421929</xdr:colOff>
      <xdr:row>63</xdr:row>
      <xdr:rowOff>15352</xdr:rowOff>
    </xdr:from>
    <xdr:to>
      <xdr:col>6</xdr:col>
      <xdr:colOff>544329</xdr:colOff>
      <xdr:row>63</xdr:row>
      <xdr:rowOff>137752</xdr:rowOff>
    </xdr:to>
    <xdr:sp macro="" textlink="">
      <xdr:nvSpPr>
        <xdr:cNvPr id="82" name="elips_fase1">
          <a:extLst>
            <a:ext uri="{FF2B5EF4-FFF2-40B4-BE49-F238E27FC236}">
              <a16:creationId xmlns:a16="http://schemas.microsoft.com/office/drawing/2014/main" id="{6AF72CFC-BE95-D1EC-7E5E-AF821AE9158D}"/>
            </a:ext>
          </a:extLst>
        </xdr:cNvPr>
        <xdr:cNvSpPr/>
      </xdr:nvSpPr>
      <xdr:spPr bwMode="auto">
        <a:xfrm>
          <a:off x="4993929" y="1209305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497883</xdr:colOff>
      <xdr:row>60</xdr:row>
      <xdr:rowOff>86680</xdr:rowOff>
    </xdr:from>
    <xdr:to>
      <xdr:col>9</xdr:col>
      <xdr:colOff>637650</xdr:colOff>
      <xdr:row>60</xdr:row>
      <xdr:rowOff>86680</xdr:rowOff>
    </xdr:to>
    <xdr:cxnSp macro="">
      <xdr:nvCxnSpPr>
        <xdr:cNvPr id="83" name="barra_neutro1">
          <a:extLst>
            <a:ext uri="{FF2B5EF4-FFF2-40B4-BE49-F238E27FC236}">
              <a16:creationId xmlns:a16="http://schemas.microsoft.com/office/drawing/2014/main" id="{4E668490-119D-41C7-C1E7-2E1717FA9B64}"/>
            </a:ext>
          </a:extLst>
        </xdr:cNvPr>
        <xdr:cNvCxnSpPr>
          <a:cxnSpLocks/>
        </xdr:cNvCxnSpPr>
      </xdr:nvCxnSpPr>
      <xdr:spPr bwMode="auto">
        <a:xfrm>
          <a:off x="5069883" y="11595121"/>
          <a:ext cx="25266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426414</xdr:colOff>
      <xdr:row>60</xdr:row>
      <xdr:rowOff>32355</xdr:rowOff>
    </xdr:from>
    <xdr:to>
      <xdr:col>6</xdr:col>
      <xdr:colOff>548814</xdr:colOff>
      <xdr:row>60</xdr:row>
      <xdr:rowOff>154755</xdr:rowOff>
    </xdr:to>
    <xdr:sp macro="" textlink="">
      <xdr:nvSpPr>
        <xdr:cNvPr id="84" name="elips_neutro1">
          <a:extLst>
            <a:ext uri="{FF2B5EF4-FFF2-40B4-BE49-F238E27FC236}">
              <a16:creationId xmlns:a16="http://schemas.microsoft.com/office/drawing/2014/main" id="{4D9D736D-8356-AF11-AF89-4BFCAB483855}"/>
            </a:ext>
          </a:extLst>
        </xdr:cNvPr>
        <xdr:cNvSpPr/>
      </xdr:nvSpPr>
      <xdr:spPr bwMode="auto">
        <a:xfrm>
          <a:off x="4998414" y="11538555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496436</xdr:colOff>
      <xdr:row>57</xdr:row>
      <xdr:rowOff>246149</xdr:rowOff>
    </xdr:from>
    <xdr:to>
      <xdr:col>9</xdr:col>
      <xdr:colOff>636203</xdr:colOff>
      <xdr:row>57</xdr:row>
      <xdr:rowOff>246149</xdr:rowOff>
    </xdr:to>
    <xdr:cxnSp macro="">
      <xdr:nvCxnSpPr>
        <xdr:cNvPr id="86" name="barra_terra1">
          <a:extLst>
            <a:ext uri="{FF2B5EF4-FFF2-40B4-BE49-F238E27FC236}">
              <a16:creationId xmlns:a16="http://schemas.microsoft.com/office/drawing/2014/main" id="{CF388BD0-722B-6739-F668-9FBB336BB2F0}"/>
            </a:ext>
          </a:extLst>
        </xdr:cNvPr>
        <xdr:cNvCxnSpPr>
          <a:cxnSpLocks/>
        </xdr:cNvCxnSpPr>
      </xdr:nvCxnSpPr>
      <xdr:spPr bwMode="auto">
        <a:xfrm>
          <a:off x="5068436" y="11104649"/>
          <a:ext cx="2526620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171975</xdr:colOff>
      <xdr:row>18</xdr:row>
      <xdr:rowOff>113787</xdr:rowOff>
    </xdr:from>
    <xdr:to>
      <xdr:col>6</xdr:col>
      <xdr:colOff>171975</xdr:colOff>
      <xdr:row>20</xdr:row>
      <xdr:rowOff>96550</xdr:rowOff>
    </xdr:to>
    <xdr:cxnSp macro="">
      <xdr:nvCxnSpPr>
        <xdr:cNvPr id="88" name="fase1_2">
          <a:extLst>
            <a:ext uri="{FF2B5EF4-FFF2-40B4-BE49-F238E27FC236}">
              <a16:creationId xmlns:a16="http://schemas.microsoft.com/office/drawing/2014/main" id="{5E7DC85A-CB0A-7EB5-B4F6-EDDC72CE19BA}"/>
            </a:ext>
          </a:extLst>
        </xdr:cNvPr>
        <xdr:cNvCxnSpPr>
          <a:cxnSpLocks/>
        </xdr:cNvCxnSpPr>
      </xdr:nvCxnSpPr>
      <xdr:spPr bwMode="auto">
        <a:xfrm rot="17940001">
          <a:off x="4562093" y="3724669"/>
          <a:ext cx="3637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38397</xdr:colOff>
      <xdr:row>18</xdr:row>
      <xdr:rowOff>104232</xdr:rowOff>
    </xdr:from>
    <xdr:to>
      <xdr:col>6</xdr:col>
      <xdr:colOff>38397</xdr:colOff>
      <xdr:row>20</xdr:row>
      <xdr:rowOff>86995</xdr:rowOff>
    </xdr:to>
    <xdr:cxnSp macro="">
      <xdr:nvCxnSpPr>
        <xdr:cNvPr id="89" name="fase1_1">
          <a:extLst>
            <a:ext uri="{FF2B5EF4-FFF2-40B4-BE49-F238E27FC236}">
              <a16:creationId xmlns:a16="http://schemas.microsoft.com/office/drawing/2014/main" id="{C4403646-44E0-A5E7-EF56-DFA994C412B6}"/>
            </a:ext>
          </a:extLst>
        </xdr:cNvPr>
        <xdr:cNvCxnSpPr>
          <a:cxnSpLocks/>
        </xdr:cNvCxnSpPr>
      </xdr:nvCxnSpPr>
      <xdr:spPr bwMode="auto">
        <a:xfrm rot="17940001">
          <a:off x="4428515" y="3715114"/>
          <a:ext cx="3637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478754</xdr:colOff>
      <xdr:row>19</xdr:row>
      <xdr:rowOff>106308</xdr:rowOff>
    </xdr:from>
    <xdr:to>
      <xdr:col>6</xdr:col>
      <xdr:colOff>437982</xdr:colOff>
      <xdr:row>19</xdr:row>
      <xdr:rowOff>106308</xdr:rowOff>
    </xdr:to>
    <xdr:cxnSp macro="">
      <xdr:nvCxnSpPr>
        <xdr:cNvPr id="90" name="Conector reto 89">
          <a:extLst>
            <a:ext uri="{FF2B5EF4-FFF2-40B4-BE49-F238E27FC236}">
              <a16:creationId xmlns:a16="http://schemas.microsoft.com/office/drawing/2014/main" id="{F3D7727A-820F-7E22-3662-2DC816A4E708}"/>
            </a:ext>
          </a:extLst>
        </xdr:cNvPr>
        <xdr:cNvCxnSpPr>
          <a:cxnSpLocks/>
        </xdr:cNvCxnSpPr>
      </xdr:nvCxnSpPr>
      <xdr:spPr bwMode="auto">
        <a:xfrm>
          <a:off x="4288754" y="3725808"/>
          <a:ext cx="721228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422951</xdr:colOff>
      <xdr:row>19</xdr:row>
      <xdr:rowOff>46539</xdr:rowOff>
    </xdr:from>
    <xdr:to>
      <xdr:col>5</xdr:col>
      <xdr:colOff>545351</xdr:colOff>
      <xdr:row>19</xdr:row>
      <xdr:rowOff>168939</xdr:rowOff>
    </xdr:to>
    <xdr:sp macro="" textlink="">
      <xdr:nvSpPr>
        <xdr:cNvPr id="91" name="Elipse 90">
          <a:extLst>
            <a:ext uri="{FF2B5EF4-FFF2-40B4-BE49-F238E27FC236}">
              <a16:creationId xmlns:a16="http://schemas.microsoft.com/office/drawing/2014/main" id="{5B80B444-6F22-8848-81C5-42BE83C4FE2D}"/>
            </a:ext>
          </a:extLst>
        </xdr:cNvPr>
        <xdr:cNvSpPr/>
      </xdr:nvSpPr>
      <xdr:spPr bwMode="auto">
        <a:xfrm>
          <a:off x="4232951" y="3666039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178594</xdr:colOff>
      <xdr:row>16</xdr:row>
      <xdr:rowOff>181233</xdr:rowOff>
    </xdr:from>
    <xdr:to>
      <xdr:col>8</xdr:col>
      <xdr:colOff>65608</xdr:colOff>
      <xdr:row>20</xdr:row>
      <xdr:rowOff>15847</xdr:rowOff>
    </xdr:to>
    <xdr:sp macro="" textlink="$AF$54">
      <xdr:nvSpPr>
        <xdr:cNvPr id="92" name="txt_mppt">
          <a:extLst>
            <a:ext uri="{FF2B5EF4-FFF2-40B4-BE49-F238E27FC236}">
              <a16:creationId xmlns:a16="http://schemas.microsoft.com/office/drawing/2014/main" id="{B12675A9-8D4B-5A2D-8F2E-6354382C01B7}"/>
            </a:ext>
          </a:extLst>
        </xdr:cNvPr>
        <xdr:cNvSpPr txBox="1"/>
      </xdr:nvSpPr>
      <xdr:spPr bwMode="auto">
        <a:xfrm>
          <a:off x="4750594" y="3229233"/>
          <a:ext cx="1506264" cy="59661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6</xdr:col>
      <xdr:colOff>166687</xdr:colOff>
      <xdr:row>19</xdr:row>
      <xdr:rowOff>64624</xdr:rowOff>
    </xdr:from>
    <xdr:to>
      <xdr:col>8</xdr:col>
      <xdr:colOff>43059</xdr:colOff>
      <xdr:row>22</xdr:row>
      <xdr:rowOff>75841</xdr:rowOff>
    </xdr:to>
    <xdr:sp macro="" textlink="$AG$54">
      <xdr:nvSpPr>
        <xdr:cNvPr id="93" name="txt_mppt">
          <a:extLst>
            <a:ext uri="{FF2B5EF4-FFF2-40B4-BE49-F238E27FC236}">
              <a16:creationId xmlns:a16="http://schemas.microsoft.com/office/drawing/2014/main" id="{AE4DC045-0068-EF07-16FB-CBCE8C213F0A}"/>
            </a:ext>
          </a:extLst>
        </xdr:cNvPr>
        <xdr:cNvSpPr txBox="1"/>
      </xdr:nvSpPr>
      <xdr:spPr bwMode="auto">
        <a:xfrm>
          <a:off x="4738687" y="3684124"/>
          <a:ext cx="1495622" cy="58271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6</xdr:col>
      <xdr:colOff>500911</xdr:colOff>
      <xdr:row>73</xdr:row>
      <xdr:rowOff>104794</xdr:rowOff>
    </xdr:from>
    <xdr:to>
      <xdr:col>6</xdr:col>
      <xdr:colOff>518953</xdr:colOff>
      <xdr:row>93</xdr:row>
      <xdr:rowOff>45338</xdr:rowOff>
    </xdr:to>
    <xdr:cxnSp macro="">
      <xdr:nvCxnSpPr>
        <xdr:cNvPr id="94" name="Conector reto 93">
          <a:extLst>
            <a:ext uri="{FF2B5EF4-FFF2-40B4-BE49-F238E27FC236}">
              <a16:creationId xmlns:a16="http://schemas.microsoft.com/office/drawing/2014/main" id="{BE156AFC-D008-E6A7-518D-D7445E4D0B0D}"/>
            </a:ext>
          </a:extLst>
        </xdr:cNvPr>
        <xdr:cNvCxnSpPr>
          <a:cxnSpLocks/>
        </xdr:cNvCxnSpPr>
      </xdr:nvCxnSpPr>
      <xdr:spPr bwMode="auto">
        <a:xfrm>
          <a:off x="5072911" y="14213000"/>
          <a:ext cx="18042" cy="3974662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455881</xdr:colOff>
      <xdr:row>96</xdr:row>
      <xdr:rowOff>5462</xdr:rowOff>
    </xdr:from>
    <xdr:to>
      <xdr:col>6</xdr:col>
      <xdr:colOff>585632</xdr:colOff>
      <xdr:row>96</xdr:row>
      <xdr:rowOff>128305</xdr:rowOff>
    </xdr:to>
    <xdr:sp macro="" textlink="">
      <xdr:nvSpPr>
        <xdr:cNvPr id="95" name="Elipse 94">
          <a:extLst>
            <a:ext uri="{FF2B5EF4-FFF2-40B4-BE49-F238E27FC236}">
              <a16:creationId xmlns:a16="http://schemas.microsoft.com/office/drawing/2014/main" id="{2B7E232E-0F5D-8517-EB32-184B34BAD8B4}"/>
            </a:ext>
          </a:extLst>
        </xdr:cNvPr>
        <xdr:cNvSpPr/>
      </xdr:nvSpPr>
      <xdr:spPr bwMode="auto">
        <a:xfrm>
          <a:off x="5027881" y="18775315"/>
          <a:ext cx="129751" cy="12284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455801</xdr:colOff>
      <xdr:row>93</xdr:row>
      <xdr:rowOff>54170</xdr:rowOff>
    </xdr:from>
    <xdr:to>
      <xdr:col>6</xdr:col>
      <xdr:colOff>585590</xdr:colOff>
      <xdr:row>94</xdr:row>
      <xdr:rowOff>15991</xdr:rowOff>
    </xdr:to>
    <xdr:sp macro="" textlink="">
      <xdr:nvSpPr>
        <xdr:cNvPr id="96" name="Elipse 95">
          <a:extLst>
            <a:ext uri="{FF2B5EF4-FFF2-40B4-BE49-F238E27FC236}">
              <a16:creationId xmlns:a16="http://schemas.microsoft.com/office/drawing/2014/main" id="{ABCEEE07-020E-284D-DA57-21271D384161}"/>
            </a:ext>
          </a:extLst>
        </xdr:cNvPr>
        <xdr:cNvSpPr/>
      </xdr:nvSpPr>
      <xdr:spPr bwMode="auto">
        <a:xfrm>
          <a:off x="5027801" y="18196494"/>
          <a:ext cx="129789" cy="118703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300288</xdr:colOff>
      <xdr:row>93</xdr:row>
      <xdr:rowOff>113633</xdr:rowOff>
    </xdr:from>
    <xdr:to>
      <xdr:col>6</xdr:col>
      <xdr:colOff>718768</xdr:colOff>
      <xdr:row>96</xdr:row>
      <xdr:rowOff>45272</xdr:rowOff>
    </xdr:to>
    <xdr:sp macro="" textlink="">
      <xdr:nvSpPr>
        <xdr:cNvPr id="97" name="Arco 96">
          <a:extLst>
            <a:ext uri="{FF2B5EF4-FFF2-40B4-BE49-F238E27FC236}">
              <a16:creationId xmlns:a16="http://schemas.microsoft.com/office/drawing/2014/main" id="{BBAC94FF-2DFB-879E-E1AB-415CC3683923}"/>
            </a:ext>
          </a:extLst>
        </xdr:cNvPr>
        <xdr:cNvSpPr/>
      </xdr:nvSpPr>
      <xdr:spPr bwMode="auto">
        <a:xfrm>
          <a:off x="4872288" y="18255957"/>
          <a:ext cx="418480" cy="559168"/>
        </a:xfrm>
        <a:prstGeom prst="arc">
          <a:avLst>
            <a:gd name="adj1" fmla="val 17140579"/>
            <a:gd name="adj2" fmla="val 4338567"/>
          </a:avLst>
        </a:prstGeom>
        <a:ln w="19050" cap="rnd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262841</xdr:colOff>
      <xdr:row>98</xdr:row>
      <xdr:rowOff>148417</xdr:rowOff>
    </xdr:from>
    <xdr:to>
      <xdr:col>7</xdr:col>
      <xdr:colOff>65165</xdr:colOff>
      <xdr:row>100</xdr:row>
      <xdr:rowOff>168743</xdr:rowOff>
    </xdr:to>
    <xdr:sp macro="" textlink="">
      <xdr:nvSpPr>
        <xdr:cNvPr id="98" name="CaixaDeTexto 97">
          <a:extLst>
            <a:ext uri="{FF2B5EF4-FFF2-40B4-BE49-F238E27FC236}">
              <a16:creationId xmlns:a16="http://schemas.microsoft.com/office/drawing/2014/main" id="{9923A66F-C312-9427-1841-D05A10228672}"/>
            </a:ext>
          </a:extLst>
        </xdr:cNvPr>
        <xdr:cNvSpPr txBox="1"/>
      </xdr:nvSpPr>
      <xdr:spPr bwMode="auto">
        <a:xfrm>
          <a:off x="4834841" y="19299270"/>
          <a:ext cx="564324" cy="401326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r>
            <a:rPr lang="pt-BR" sz="1100"/>
            <a:t>M</a:t>
          </a:r>
          <a:endParaRPr/>
        </a:p>
      </xdr:txBody>
    </xdr:sp>
    <xdr:clientData/>
  </xdr:twoCellAnchor>
  <xdr:twoCellAnchor>
    <xdr:from>
      <xdr:col>6</xdr:col>
      <xdr:colOff>521422</xdr:colOff>
      <xdr:row>96</xdr:row>
      <xdr:rowOff>112533</xdr:rowOff>
    </xdr:from>
    <xdr:to>
      <xdr:col>6</xdr:col>
      <xdr:colOff>521422</xdr:colOff>
      <xdr:row>98</xdr:row>
      <xdr:rowOff>166795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F48EC1D1-FFCE-E712-F381-34464EAC322B}"/>
            </a:ext>
          </a:extLst>
        </xdr:cNvPr>
        <xdr:cNvCxnSpPr>
          <a:cxnSpLocks/>
        </xdr:cNvCxnSpPr>
      </xdr:nvCxnSpPr>
      <xdr:spPr bwMode="auto">
        <a:xfrm>
          <a:off x="5093422" y="18882386"/>
          <a:ext cx="0" cy="435262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749098</xdr:colOff>
      <xdr:row>109</xdr:row>
      <xdr:rowOff>169917</xdr:rowOff>
    </xdr:from>
    <xdr:to>
      <xdr:col>8</xdr:col>
      <xdr:colOff>121130</xdr:colOff>
      <xdr:row>109</xdr:row>
      <xdr:rowOff>169917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4958ABB0-DE13-A25A-FFF6-4DB8149F98D7}"/>
            </a:ext>
          </a:extLst>
        </xdr:cNvPr>
        <xdr:cNvCxnSpPr>
          <a:cxnSpLocks/>
        </xdr:cNvCxnSpPr>
      </xdr:nvCxnSpPr>
      <xdr:spPr bwMode="auto">
        <a:xfrm>
          <a:off x="3797098" y="21449888"/>
          <a:ext cx="252088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533421</xdr:colOff>
      <xdr:row>100</xdr:row>
      <xdr:rowOff>137618</xdr:rowOff>
    </xdr:from>
    <xdr:to>
      <xdr:col>6</xdr:col>
      <xdr:colOff>533421</xdr:colOff>
      <xdr:row>109</xdr:row>
      <xdr:rowOff>173487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995AAE33-4B6C-37FB-2DFE-13A8565DF487}"/>
            </a:ext>
          </a:extLst>
        </xdr:cNvPr>
        <xdr:cNvCxnSpPr>
          <a:cxnSpLocks/>
        </xdr:cNvCxnSpPr>
      </xdr:nvCxnSpPr>
      <xdr:spPr bwMode="auto">
        <a:xfrm>
          <a:off x="5105421" y="19669471"/>
          <a:ext cx="0" cy="178398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568509</xdr:colOff>
      <xdr:row>95</xdr:row>
      <xdr:rowOff>62363</xdr:rowOff>
    </xdr:from>
    <xdr:to>
      <xdr:col>7</xdr:col>
      <xdr:colOff>114764</xdr:colOff>
      <xdr:row>95</xdr:row>
      <xdr:rowOff>62952</xdr:rowOff>
    </xdr:to>
    <xdr:cxnSp macro="">
      <xdr:nvCxnSpPr>
        <xdr:cNvPr id="102" name="disj2_2">
          <a:extLst>
            <a:ext uri="{FF2B5EF4-FFF2-40B4-BE49-F238E27FC236}">
              <a16:creationId xmlns:a16="http://schemas.microsoft.com/office/drawing/2014/main" id="{B652EC60-BFB6-B33E-D394-D3A674A5FA0E}"/>
            </a:ext>
          </a:extLst>
        </xdr:cNvPr>
        <xdr:cNvCxnSpPr>
          <a:cxnSpLocks/>
        </xdr:cNvCxnSpPr>
      </xdr:nvCxnSpPr>
      <xdr:spPr bwMode="auto">
        <a:xfrm flipV="1">
          <a:off x="5140509" y="18552069"/>
          <a:ext cx="308255" cy="58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564357</xdr:colOff>
      <xdr:row>94</xdr:row>
      <xdr:rowOff>159397</xdr:rowOff>
    </xdr:from>
    <xdr:to>
      <xdr:col>7</xdr:col>
      <xdr:colOff>110612</xdr:colOff>
      <xdr:row>94</xdr:row>
      <xdr:rowOff>159986</xdr:rowOff>
    </xdr:to>
    <xdr:cxnSp macro="">
      <xdr:nvCxnSpPr>
        <xdr:cNvPr id="103" name="disj2_1">
          <a:extLst>
            <a:ext uri="{FF2B5EF4-FFF2-40B4-BE49-F238E27FC236}">
              <a16:creationId xmlns:a16="http://schemas.microsoft.com/office/drawing/2014/main" id="{24163769-01BC-1599-E458-9CD0B57794CC}"/>
            </a:ext>
          </a:extLst>
        </xdr:cNvPr>
        <xdr:cNvCxnSpPr>
          <a:cxnSpLocks/>
        </xdr:cNvCxnSpPr>
      </xdr:nvCxnSpPr>
      <xdr:spPr bwMode="auto">
        <a:xfrm flipV="1">
          <a:off x="5136357" y="18458603"/>
          <a:ext cx="308255" cy="589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575983</xdr:colOff>
      <xdr:row>95</xdr:row>
      <xdr:rowOff>147482</xdr:rowOff>
    </xdr:from>
    <xdr:to>
      <xdr:col>7</xdr:col>
      <xdr:colOff>122238</xdr:colOff>
      <xdr:row>95</xdr:row>
      <xdr:rowOff>148072</xdr:rowOff>
    </xdr:to>
    <xdr:cxnSp macro="">
      <xdr:nvCxnSpPr>
        <xdr:cNvPr id="104" name="disj2_3">
          <a:extLst>
            <a:ext uri="{FF2B5EF4-FFF2-40B4-BE49-F238E27FC236}">
              <a16:creationId xmlns:a16="http://schemas.microsoft.com/office/drawing/2014/main" id="{7EFB1239-206E-667C-76AB-4B201672AECA}"/>
            </a:ext>
          </a:extLst>
        </xdr:cNvPr>
        <xdr:cNvCxnSpPr>
          <a:cxnSpLocks/>
        </xdr:cNvCxnSpPr>
      </xdr:nvCxnSpPr>
      <xdr:spPr bwMode="auto">
        <a:xfrm flipV="1">
          <a:off x="5147983" y="18637188"/>
          <a:ext cx="308255" cy="590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476705</xdr:colOff>
      <xdr:row>104</xdr:row>
      <xdr:rowOff>139467</xdr:rowOff>
    </xdr:from>
    <xdr:to>
      <xdr:col>7</xdr:col>
      <xdr:colOff>476705</xdr:colOff>
      <xdr:row>106</xdr:row>
      <xdr:rowOff>85106</xdr:rowOff>
    </xdr:to>
    <xdr:cxnSp macro="">
      <xdr:nvCxnSpPr>
        <xdr:cNvPr id="105" name="fase2_3">
          <a:extLst>
            <a:ext uri="{FF2B5EF4-FFF2-40B4-BE49-F238E27FC236}">
              <a16:creationId xmlns:a16="http://schemas.microsoft.com/office/drawing/2014/main" id="{E86E7C2B-90BF-A435-3DDF-7F4863BBA78E}"/>
            </a:ext>
          </a:extLst>
        </xdr:cNvPr>
        <xdr:cNvCxnSpPr>
          <a:cxnSpLocks/>
        </xdr:cNvCxnSpPr>
      </xdr:nvCxnSpPr>
      <xdr:spPr bwMode="auto">
        <a:xfrm rot="17940001">
          <a:off x="5630576" y="20613449"/>
          <a:ext cx="36025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369961</xdr:colOff>
      <xdr:row>104</xdr:row>
      <xdr:rowOff>132489</xdr:rowOff>
    </xdr:from>
    <xdr:to>
      <xdr:col>7</xdr:col>
      <xdr:colOff>369961</xdr:colOff>
      <xdr:row>106</xdr:row>
      <xdr:rowOff>78127</xdr:rowOff>
    </xdr:to>
    <xdr:cxnSp macro="">
      <xdr:nvCxnSpPr>
        <xdr:cNvPr id="106" name="fase2_2">
          <a:extLst>
            <a:ext uri="{FF2B5EF4-FFF2-40B4-BE49-F238E27FC236}">
              <a16:creationId xmlns:a16="http://schemas.microsoft.com/office/drawing/2014/main" id="{54D928BD-FDFC-CE26-2B1B-832511EB7A00}"/>
            </a:ext>
          </a:extLst>
        </xdr:cNvPr>
        <xdr:cNvCxnSpPr>
          <a:cxnSpLocks/>
        </xdr:cNvCxnSpPr>
      </xdr:nvCxnSpPr>
      <xdr:spPr bwMode="auto">
        <a:xfrm rot="17940001">
          <a:off x="5523833" y="20606470"/>
          <a:ext cx="360256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235845</xdr:colOff>
      <xdr:row>104</xdr:row>
      <xdr:rowOff>124561</xdr:rowOff>
    </xdr:from>
    <xdr:to>
      <xdr:col>7</xdr:col>
      <xdr:colOff>235845</xdr:colOff>
      <xdr:row>106</xdr:row>
      <xdr:rowOff>68530</xdr:rowOff>
    </xdr:to>
    <xdr:cxnSp macro="">
      <xdr:nvCxnSpPr>
        <xdr:cNvPr id="107" name="fase2_1">
          <a:extLst>
            <a:ext uri="{FF2B5EF4-FFF2-40B4-BE49-F238E27FC236}">
              <a16:creationId xmlns:a16="http://schemas.microsoft.com/office/drawing/2014/main" id="{4E15C5FF-8836-B2E1-12AE-A91AE79CFBCA}"/>
            </a:ext>
          </a:extLst>
        </xdr:cNvPr>
        <xdr:cNvCxnSpPr>
          <a:cxnSpLocks/>
        </xdr:cNvCxnSpPr>
      </xdr:nvCxnSpPr>
      <xdr:spPr bwMode="auto">
        <a:xfrm rot="17940001">
          <a:off x="5390551" y="20597708"/>
          <a:ext cx="358587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491312</xdr:colOff>
      <xdr:row>102</xdr:row>
      <xdr:rowOff>58943</xdr:rowOff>
    </xdr:from>
    <xdr:to>
      <xdr:col>7</xdr:col>
      <xdr:colOff>778066</xdr:colOff>
      <xdr:row>102</xdr:row>
      <xdr:rowOff>58943</xdr:rowOff>
    </xdr:to>
    <xdr:cxnSp macro="">
      <xdr:nvCxnSpPr>
        <xdr:cNvPr id="108" name="neutro2_2">
          <a:extLst>
            <a:ext uri="{FF2B5EF4-FFF2-40B4-BE49-F238E27FC236}">
              <a16:creationId xmlns:a16="http://schemas.microsoft.com/office/drawing/2014/main" id="{46F54029-0FA9-90AB-8B5C-529E5EAA3BEC}"/>
            </a:ext>
          </a:extLst>
        </xdr:cNvPr>
        <xdr:cNvCxnSpPr>
          <a:cxnSpLocks/>
        </xdr:cNvCxnSpPr>
      </xdr:nvCxnSpPr>
      <xdr:spPr bwMode="auto">
        <a:xfrm>
          <a:off x="5825312" y="19971796"/>
          <a:ext cx="286754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427040</xdr:colOff>
      <xdr:row>102</xdr:row>
      <xdr:rowOff>45856</xdr:rowOff>
    </xdr:from>
    <xdr:to>
      <xdr:col>7</xdr:col>
      <xdr:colOff>427040</xdr:colOff>
      <xdr:row>104</xdr:row>
      <xdr:rowOff>27574</xdr:rowOff>
    </xdr:to>
    <xdr:cxnSp macro="">
      <xdr:nvCxnSpPr>
        <xdr:cNvPr id="109" name="neutro2_1">
          <a:extLst>
            <a:ext uri="{FF2B5EF4-FFF2-40B4-BE49-F238E27FC236}">
              <a16:creationId xmlns:a16="http://schemas.microsoft.com/office/drawing/2014/main" id="{868C2969-F3E4-9A77-B649-05CBFC3347EA}"/>
            </a:ext>
          </a:extLst>
        </xdr:cNvPr>
        <xdr:cNvCxnSpPr>
          <a:cxnSpLocks/>
        </xdr:cNvCxnSpPr>
      </xdr:nvCxnSpPr>
      <xdr:spPr bwMode="auto">
        <a:xfrm rot="17700000">
          <a:off x="5579681" y="20140068"/>
          <a:ext cx="362718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747457</xdr:colOff>
      <xdr:row>109</xdr:row>
      <xdr:rowOff>189557</xdr:rowOff>
    </xdr:from>
    <xdr:to>
      <xdr:col>10</xdr:col>
      <xdr:colOff>871743</xdr:colOff>
      <xdr:row>111</xdr:row>
      <xdr:rowOff>82017</xdr:rowOff>
    </xdr:to>
    <xdr:sp macro="" textlink="$AF$14">
      <xdr:nvSpPr>
        <xdr:cNvPr id="110" name="txt_mppt">
          <a:extLst>
            <a:ext uri="{FF2B5EF4-FFF2-40B4-BE49-F238E27FC236}">
              <a16:creationId xmlns:a16="http://schemas.microsoft.com/office/drawing/2014/main" id="{74C94090-22D5-3594-EF1A-15058347F7B8}"/>
            </a:ext>
          </a:extLst>
        </xdr:cNvPr>
        <xdr:cNvSpPr txBox="1"/>
      </xdr:nvSpPr>
      <xdr:spPr bwMode="auto">
        <a:xfrm>
          <a:off x="1509457" y="21456284"/>
          <a:ext cx="7207422" cy="27346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B00442DF-0760-4E94-9B0D-5550ABBA7AB1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REDE BT - CPFL ENERGIA </a:t>
          </a:fld>
          <a:endParaRPr/>
        </a:p>
      </xdr:txBody>
    </xdr:sp>
    <xdr:clientData/>
  </xdr:twoCellAnchor>
  <xdr:twoCellAnchor>
    <xdr:from>
      <xdr:col>4</xdr:col>
      <xdr:colOff>753331</xdr:colOff>
      <xdr:row>111</xdr:row>
      <xdr:rowOff>94250</xdr:rowOff>
    </xdr:from>
    <xdr:to>
      <xdr:col>8</xdr:col>
      <xdr:colOff>116636</xdr:colOff>
      <xdr:row>112</xdr:row>
      <xdr:rowOff>177948</xdr:rowOff>
    </xdr:to>
    <xdr:sp macro="" textlink="$AF$13">
      <xdr:nvSpPr>
        <xdr:cNvPr id="111" name="txt_mppt">
          <a:extLst>
            <a:ext uri="{FF2B5EF4-FFF2-40B4-BE49-F238E27FC236}">
              <a16:creationId xmlns:a16="http://schemas.microsoft.com/office/drawing/2014/main" id="{8593B25B-6FB7-96D7-6060-FE2E664751A0}"/>
            </a:ext>
          </a:extLst>
        </xdr:cNvPr>
        <xdr:cNvSpPr txBox="1"/>
      </xdr:nvSpPr>
      <xdr:spPr bwMode="auto">
        <a:xfrm>
          <a:off x="3801331" y="21755221"/>
          <a:ext cx="2512158" cy="274198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858F6D34-3D3B-4DD9-807B-0551D35FDBB7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Tensão de atedimento 127/220</a:t>
          </a:fld>
          <a:endParaRPr/>
        </a:p>
      </xdr:txBody>
    </xdr:sp>
    <xdr:clientData/>
  </xdr:twoCellAnchor>
  <xdr:twoCellAnchor>
    <xdr:from>
      <xdr:col>8</xdr:col>
      <xdr:colOff>465054</xdr:colOff>
      <xdr:row>91</xdr:row>
      <xdr:rowOff>207289</xdr:rowOff>
    </xdr:from>
    <xdr:to>
      <xdr:col>8</xdr:col>
      <xdr:colOff>674946</xdr:colOff>
      <xdr:row>92</xdr:row>
      <xdr:rowOff>127270</xdr:rowOff>
    </xdr:to>
    <xdr:cxnSp macro="">
      <xdr:nvCxnSpPr>
        <xdr:cNvPr id="112" name="dps_poste5">
          <a:extLst>
            <a:ext uri="{FF2B5EF4-FFF2-40B4-BE49-F238E27FC236}">
              <a16:creationId xmlns:a16="http://schemas.microsoft.com/office/drawing/2014/main" id="{A5E42555-3813-B021-0934-9524E724F5AB}"/>
            </a:ext>
          </a:extLst>
        </xdr:cNvPr>
        <xdr:cNvCxnSpPr>
          <a:cxnSpLocks/>
        </xdr:cNvCxnSpPr>
      </xdr:nvCxnSpPr>
      <xdr:spPr bwMode="auto">
        <a:xfrm>
          <a:off x="6661907" y="17856554"/>
          <a:ext cx="209892" cy="16651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678193</xdr:colOff>
      <xdr:row>92</xdr:row>
      <xdr:rowOff>120228</xdr:rowOff>
    </xdr:from>
    <xdr:to>
      <xdr:col>8</xdr:col>
      <xdr:colOff>679466</xdr:colOff>
      <xdr:row>92</xdr:row>
      <xdr:rowOff>226474</xdr:rowOff>
    </xdr:to>
    <xdr:cxnSp macro="">
      <xdr:nvCxnSpPr>
        <xdr:cNvPr id="113" name="dps_poste6">
          <a:extLst>
            <a:ext uri="{FF2B5EF4-FFF2-40B4-BE49-F238E27FC236}">
              <a16:creationId xmlns:a16="http://schemas.microsoft.com/office/drawing/2014/main" id="{A8B98FDC-A042-F8BD-8736-40A72F0705D7}"/>
            </a:ext>
          </a:extLst>
        </xdr:cNvPr>
        <xdr:cNvCxnSpPr>
          <a:cxnSpLocks/>
        </xdr:cNvCxnSpPr>
      </xdr:nvCxnSpPr>
      <xdr:spPr bwMode="auto">
        <a:xfrm>
          <a:off x="6875046" y="18016022"/>
          <a:ext cx="1273" cy="106246"/>
        </a:xfrm>
        <a:prstGeom prst="line">
          <a:avLst/>
        </a:prstGeom>
        <a:ln w="15875">
          <a:solidFill>
            <a:schemeClr val="tx1"/>
          </a:solidFill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468022</xdr:colOff>
      <xdr:row>91</xdr:row>
      <xdr:rowOff>72157</xdr:rowOff>
    </xdr:from>
    <xdr:to>
      <xdr:col>8</xdr:col>
      <xdr:colOff>468022</xdr:colOff>
      <xdr:row>91</xdr:row>
      <xdr:rowOff>217244</xdr:rowOff>
    </xdr:to>
    <xdr:cxnSp macro="">
      <xdr:nvCxnSpPr>
        <xdr:cNvPr id="114" name="dps_poste4">
          <a:extLst>
            <a:ext uri="{FF2B5EF4-FFF2-40B4-BE49-F238E27FC236}">
              <a16:creationId xmlns:a16="http://schemas.microsoft.com/office/drawing/2014/main" id="{5C131007-CF2C-BDAC-59BA-B704DD5BA4C2}"/>
            </a:ext>
          </a:extLst>
        </xdr:cNvPr>
        <xdr:cNvCxnSpPr>
          <a:cxnSpLocks/>
        </xdr:cNvCxnSpPr>
      </xdr:nvCxnSpPr>
      <xdr:spPr bwMode="auto">
        <a:xfrm>
          <a:off x="6664875" y="17721422"/>
          <a:ext cx="0" cy="145087"/>
        </a:xfrm>
        <a:prstGeom prst="line">
          <a:avLst/>
        </a:prstGeom>
        <a:ln w="1524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577448</xdr:colOff>
      <xdr:row>92</xdr:row>
      <xdr:rowOff>224834</xdr:rowOff>
    </xdr:from>
    <xdr:to>
      <xdr:col>8</xdr:col>
      <xdr:colOff>577450</xdr:colOff>
      <xdr:row>94</xdr:row>
      <xdr:rowOff>48343</xdr:rowOff>
    </xdr:to>
    <xdr:cxnSp macro="">
      <xdr:nvCxnSpPr>
        <xdr:cNvPr id="115" name="dps_poste7">
          <a:extLst>
            <a:ext uri="{FF2B5EF4-FFF2-40B4-BE49-F238E27FC236}">
              <a16:creationId xmlns:a16="http://schemas.microsoft.com/office/drawing/2014/main" id="{14E827CB-3608-1D08-14AB-C025C13370D1}"/>
            </a:ext>
          </a:extLst>
        </xdr:cNvPr>
        <xdr:cNvCxnSpPr>
          <a:cxnSpLocks/>
        </xdr:cNvCxnSpPr>
      </xdr:nvCxnSpPr>
      <xdr:spPr bwMode="auto">
        <a:xfrm flipH="1">
          <a:off x="6774301" y="18120628"/>
          <a:ext cx="2" cy="226921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398909</xdr:colOff>
      <xdr:row>94</xdr:row>
      <xdr:rowOff>52607</xdr:rowOff>
    </xdr:from>
    <xdr:to>
      <xdr:col>8</xdr:col>
      <xdr:colOff>761376</xdr:colOff>
      <xdr:row>94</xdr:row>
      <xdr:rowOff>52607</xdr:rowOff>
    </xdr:to>
    <xdr:cxnSp macro="">
      <xdr:nvCxnSpPr>
        <xdr:cNvPr id="116" name="dps_poste8">
          <a:extLst>
            <a:ext uri="{FF2B5EF4-FFF2-40B4-BE49-F238E27FC236}">
              <a16:creationId xmlns:a16="http://schemas.microsoft.com/office/drawing/2014/main" id="{9C1CEA4B-C17A-8AAD-DB10-81D4934F7AED}"/>
            </a:ext>
          </a:extLst>
        </xdr:cNvPr>
        <xdr:cNvCxnSpPr>
          <a:cxnSpLocks/>
        </xdr:cNvCxnSpPr>
      </xdr:nvCxnSpPr>
      <xdr:spPr bwMode="auto">
        <a:xfrm flipH="1">
          <a:off x="6595762" y="18351813"/>
          <a:ext cx="362467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479514</xdr:colOff>
      <xdr:row>94</xdr:row>
      <xdr:rowOff>104134</xdr:rowOff>
    </xdr:from>
    <xdr:to>
      <xdr:col>8</xdr:col>
      <xdr:colOff>669948</xdr:colOff>
      <xdr:row>94</xdr:row>
      <xdr:rowOff>104134</xdr:rowOff>
    </xdr:to>
    <xdr:cxnSp macro="">
      <xdr:nvCxnSpPr>
        <xdr:cNvPr id="117" name="dps_poste9">
          <a:extLst>
            <a:ext uri="{FF2B5EF4-FFF2-40B4-BE49-F238E27FC236}">
              <a16:creationId xmlns:a16="http://schemas.microsoft.com/office/drawing/2014/main" id="{C1CEE6B8-A26C-854E-B049-236137628056}"/>
            </a:ext>
          </a:extLst>
        </xdr:cNvPr>
        <xdr:cNvCxnSpPr>
          <a:cxnSpLocks/>
        </xdr:cNvCxnSpPr>
      </xdr:nvCxnSpPr>
      <xdr:spPr bwMode="auto">
        <a:xfrm flipH="1">
          <a:off x="6676367" y="18403340"/>
          <a:ext cx="190434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527719</xdr:colOff>
      <xdr:row>94</xdr:row>
      <xdr:rowOff>146403</xdr:rowOff>
    </xdr:from>
    <xdr:to>
      <xdr:col>8</xdr:col>
      <xdr:colOff>609870</xdr:colOff>
      <xdr:row>94</xdr:row>
      <xdr:rowOff>146403</xdr:rowOff>
    </xdr:to>
    <xdr:cxnSp macro="">
      <xdr:nvCxnSpPr>
        <xdr:cNvPr id="118" name="dps_poste10">
          <a:extLst>
            <a:ext uri="{FF2B5EF4-FFF2-40B4-BE49-F238E27FC236}">
              <a16:creationId xmlns:a16="http://schemas.microsoft.com/office/drawing/2014/main" id="{58628BD2-B2D7-B911-010A-A83A51C13F0B}"/>
            </a:ext>
          </a:extLst>
        </xdr:cNvPr>
        <xdr:cNvCxnSpPr>
          <a:cxnSpLocks/>
        </xdr:cNvCxnSpPr>
      </xdr:nvCxnSpPr>
      <xdr:spPr bwMode="auto">
        <a:xfrm flipH="1">
          <a:off x="6724572" y="18445609"/>
          <a:ext cx="82151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511434</xdr:colOff>
      <xdr:row>91</xdr:row>
      <xdr:rowOff>66001</xdr:rowOff>
    </xdr:from>
    <xdr:to>
      <xdr:col>8</xdr:col>
      <xdr:colOff>640631</xdr:colOff>
      <xdr:row>92</xdr:row>
      <xdr:rowOff>228934</xdr:rowOff>
    </xdr:to>
    <xdr:sp macro="" textlink="">
      <xdr:nvSpPr>
        <xdr:cNvPr id="119" name="dps_poste11">
          <a:extLst>
            <a:ext uri="{FF2B5EF4-FFF2-40B4-BE49-F238E27FC236}">
              <a16:creationId xmlns:a16="http://schemas.microsoft.com/office/drawing/2014/main" id="{62B4CDCD-DD4A-D695-0CC0-F31CEF126C9C}"/>
            </a:ext>
          </a:extLst>
        </xdr:cNvPr>
        <xdr:cNvSpPr/>
      </xdr:nvSpPr>
      <xdr:spPr bwMode="auto">
        <a:xfrm>
          <a:off x="6708287" y="17715266"/>
          <a:ext cx="129197" cy="409462"/>
        </a:xfrm>
        <a:prstGeom prst="rect">
          <a:avLst/>
        </a:prstGeom>
        <a:noFill/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450799</xdr:colOff>
      <xdr:row>89</xdr:row>
      <xdr:rowOff>29094</xdr:rowOff>
    </xdr:from>
    <xdr:to>
      <xdr:col>6</xdr:col>
      <xdr:colOff>573199</xdr:colOff>
      <xdr:row>89</xdr:row>
      <xdr:rowOff>151494</xdr:rowOff>
    </xdr:to>
    <xdr:sp macro="" textlink="">
      <xdr:nvSpPr>
        <xdr:cNvPr id="120" name="dps_poste1">
          <a:extLst>
            <a:ext uri="{FF2B5EF4-FFF2-40B4-BE49-F238E27FC236}">
              <a16:creationId xmlns:a16="http://schemas.microsoft.com/office/drawing/2014/main" id="{0F18A471-B622-CD9A-1DC1-45AF1614219B}"/>
            </a:ext>
          </a:extLst>
        </xdr:cNvPr>
        <xdr:cNvSpPr/>
      </xdr:nvSpPr>
      <xdr:spPr bwMode="auto">
        <a:xfrm rot="10800000" flipV="1">
          <a:off x="5022799" y="17290253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553077</xdr:colOff>
      <xdr:row>89</xdr:row>
      <xdr:rowOff>85355</xdr:rowOff>
    </xdr:from>
    <xdr:to>
      <xdr:col>8</xdr:col>
      <xdr:colOff>568901</xdr:colOff>
      <xdr:row>89</xdr:row>
      <xdr:rowOff>85355</xdr:rowOff>
    </xdr:to>
    <xdr:cxnSp macro="">
      <xdr:nvCxnSpPr>
        <xdr:cNvPr id="121" name="dps_poste2">
          <a:extLst>
            <a:ext uri="{FF2B5EF4-FFF2-40B4-BE49-F238E27FC236}">
              <a16:creationId xmlns:a16="http://schemas.microsoft.com/office/drawing/2014/main" id="{42651C05-4091-FD93-AE60-B675BE7B7728}"/>
            </a:ext>
          </a:extLst>
        </xdr:cNvPr>
        <xdr:cNvCxnSpPr>
          <a:cxnSpLocks/>
        </xdr:cNvCxnSpPr>
      </xdr:nvCxnSpPr>
      <xdr:spPr bwMode="auto">
        <a:xfrm flipH="1">
          <a:off x="5125077" y="17353620"/>
          <a:ext cx="164067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573354</xdr:colOff>
      <xdr:row>89</xdr:row>
      <xdr:rowOff>72372</xdr:rowOff>
    </xdr:from>
    <xdr:to>
      <xdr:col>8</xdr:col>
      <xdr:colOff>573354</xdr:colOff>
      <xdr:row>91</xdr:row>
      <xdr:rowOff>54090</xdr:rowOff>
    </xdr:to>
    <xdr:cxnSp macro="">
      <xdr:nvCxnSpPr>
        <xdr:cNvPr id="122" name="dps_poste3">
          <a:extLst>
            <a:ext uri="{FF2B5EF4-FFF2-40B4-BE49-F238E27FC236}">
              <a16:creationId xmlns:a16="http://schemas.microsoft.com/office/drawing/2014/main" id="{232207D3-A37E-1394-2408-65E6CD4F967C}"/>
            </a:ext>
          </a:extLst>
        </xdr:cNvPr>
        <xdr:cNvCxnSpPr>
          <a:cxnSpLocks/>
        </xdr:cNvCxnSpPr>
      </xdr:nvCxnSpPr>
      <xdr:spPr bwMode="auto">
        <a:xfrm flipH="1">
          <a:off x="6770207" y="17340637"/>
          <a:ext cx="0" cy="36271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706432</xdr:colOff>
      <xdr:row>88</xdr:row>
      <xdr:rowOff>120282</xdr:rowOff>
    </xdr:from>
    <xdr:to>
      <xdr:col>9</xdr:col>
      <xdr:colOff>777569</xdr:colOff>
      <xdr:row>95</xdr:row>
      <xdr:rowOff>40758</xdr:rowOff>
    </xdr:to>
    <xdr:sp macro="" textlink="$AF$60">
      <xdr:nvSpPr>
        <xdr:cNvPr id="123" name="dps_poste12">
          <a:extLst>
            <a:ext uri="{FF2B5EF4-FFF2-40B4-BE49-F238E27FC236}">
              <a16:creationId xmlns:a16="http://schemas.microsoft.com/office/drawing/2014/main" id="{DAC01C81-929B-75F7-F4B4-1E2DB08D607F}"/>
            </a:ext>
          </a:extLst>
        </xdr:cNvPr>
        <xdr:cNvSpPr txBox="1"/>
      </xdr:nvSpPr>
      <xdr:spPr bwMode="auto">
        <a:xfrm>
          <a:off x="6903285" y="17186841"/>
          <a:ext cx="833137" cy="13436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tIns="46800" rtlCol="0" anchor="ctr" anchorCtr="0"/>
        <a:lstStyle/>
        <a:p>
          <a:pPr algn="ctr">
            <a:defRPr/>
          </a:pPr>
          <a:fld id="{F19EADA8-7906-4CBF-B248-D17E903A60BF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2x DPS         275  V |        In: 10 Ka        Imax: 20 kA</a:t>
          </a:fld>
          <a:endParaRPr/>
        </a:p>
      </xdr:txBody>
    </xdr:sp>
    <xdr:clientData/>
  </xdr:twoCellAnchor>
  <xdr:twoCellAnchor>
    <xdr:from>
      <xdr:col>6</xdr:col>
      <xdr:colOff>540813</xdr:colOff>
      <xdr:row>105</xdr:row>
      <xdr:rowOff>108503</xdr:rowOff>
    </xdr:from>
    <xdr:to>
      <xdr:col>8</xdr:col>
      <xdr:colOff>533341</xdr:colOff>
      <xdr:row>105</xdr:row>
      <xdr:rowOff>108503</xdr:rowOff>
    </xdr:to>
    <xdr:cxnSp macro="">
      <xdr:nvCxnSpPr>
        <xdr:cNvPr id="124" name="Conector reto 123">
          <a:extLst>
            <a:ext uri="{FF2B5EF4-FFF2-40B4-BE49-F238E27FC236}">
              <a16:creationId xmlns:a16="http://schemas.microsoft.com/office/drawing/2014/main" id="{BAAEDB70-FB83-A4EE-DCAD-3531A7A155A5}"/>
            </a:ext>
          </a:extLst>
        </xdr:cNvPr>
        <xdr:cNvCxnSpPr>
          <a:cxnSpLocks/>
        </xdr:cNvCxnSpPr>
      </xdr:nvCxnSpPr>
      <xdr:spPr bwMode="auto">
        <a:xfrm>
          <a:off x="5112813" y="20626474"/>
          <a:ext cx="161738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535544</xdr:colOff>
      <xdr:row>103</xdr:row>
      <xdr:rowOff>129793</xdr:rowOff>
    </xdr:from>
    <xdr:to>
      <xdr:col>8</xdr:col>
      <xdr:colOff>528072</xdr:colOff>
      <xdr:row>103</xdr:row>
      <xdr:rowOff>129793</xdr:rowOff>
    </xdr:to>
    <xdr:cxnSp macro="">
      <xdr:nvCxnSpPr>
        <xdr:cNvPr id="126" name="Conector reto 125">
          <a:extLst>
            <a:ext uri="{FF2B5EF4-FFF2-40B4-BE49-F238E27FC236}">
              <a16:creationId xmlns:a16="http://schemas.microsoft.com/office/drawing/2014/main" id="{A705A2F1-EA38-1DB7-6A19-DC6C7ABADC16}"/>
            </a:ext>
          </a:extLst>
        </xdr:cNvPr>
        <xdr:cNvCxnSpPr>
          <a:cxnSpLocks/>
        </xdr:cNvCxnSpPr>
      </xdr:nvCxnSpPr>
      <xdr:spPr bwMode="auto">
        <a:xfrm>
          <a:off x="5107544" y="20233146"/>
          <a:ext cx="1617381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474726</xdr:colOff>
      <xdr:row>105</xdr:row>
      <xdr:rowOff>48471</xdr:rowOff>
    </xdr:from>
    <xdr:to>
      <xdr:col>6</xdr:col>
      <xdr:colOff>597126</xdr:colOff>
      <xdr:row>105</xdr:row>
      <xdr:rowOff>170871</xdr:rowOff>
    </xdr:to>
    <xdr:sp macro="" textlink="">
      <xdr:nvSpPr>
        <xdr:cNvPr id="566" name="Elipse 565">
          <a:extLst>
            <a:ext uri="{FF2B5EF4-FFF2-40B4-BE49-F238E27FC236}">
              <a16:creationId xmlns:a16="http://schemas.microsoft.com/office/drawing/2014/main" id="{EB8B9AC6-4ABB-EE89-0007-7068AC87B8E5}"/>
            </a:ext>
          </a:extLst>
        </xdr:cNvPr>
        <xdr:cNvSpPr/>
      </xdr:nvSpPr>
      <xdr:spPr bwMode="auto">
        <a:xfrm>
          <a:off x="5046726" y="20566442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6</xdr:col>
      <xdr:colOff>474223</xdr:colOff>
      <xdr:row>103</xdr:row>
      <xdr:rowOff>72653</xdr:rowOff>
    </xdr:from>
    <xdr:to>
      <xdr:col>6</xdr:col>
      <xdr:colOff>596623</xdr:colOff>
      <xdr:row>104</xdr:row>
      <xdr:rowOff>4553</xdr:rowOff>
    </xdr:to>
    <xdr:sp macro="" textlink="">
      <xdr:nvSpPr>
        <xdr:cNvPr id="128" name="Elipse 127">
          <a:extLst>
            <a:ext uri="{FF2B5EF4-FFF2-40B4-BE49-F238E27FC236}">
              <a16:creationId xmlns:a16="http://schemas.microsoft.com/office/drawing/2014/main" id="{F6BCA704-0251-9997-76FE-A4AE5F9625F9}"/>
            </a:ext>
          </a:extLst>
        </xdr:cNvPr>
        <xdr:cNvSpPr/>
      </xdr:nvSpPr>
      <xdr:spPr bwMode="auto">
        <a:xfrm>
          <a:off x="5046223" y="20158787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3</xdr:col>
      <xdr:colOff>630158</xdr:colOff>
      <xdr:row>95</xdr:row>
      <xdr:rowOff>112985</xdr:rowOff>
    </xdr:from>
    <xdr:to>
      <xdr:col>5</xdr:col>
      <xdr:colOff>696379</xdr:colOff>
      <xdr:row>98</xdr:row>
      <xdr:rowOff>79203</xdr:rowOff>
    </xdr:to>
    <xdr:sp macro="" textlink="$AF$55">
      <xdr:nvSpPr>
        <xdr:cNvPr id="129" name="txt_type_cx">
          <a:extLst>
            <a:ext uri="{FF2B5EF4-FFF2-40B4-BE49-F238E27FC236}">
              <a16:creationId xmlns:a16="http://schemas.microsoft.com/office/drawing/2014/main" id="{85BA50B8-36AA-2494-1EE2-48C8E021C92B}"/>
            </a:ext>
          </a:extLst>
        </xdr:cNvPr>
        <xdr:cNvSpPr txBox="1"/>
      </xdr:nvSpPr>
      <xdr:spPr bwMode="auto">
        <a:xfrm>
          <a:off x="2916158" y="18591485"/>
          <a:ext cx="1590221" cy="619361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A82C9C7-5B7E-4354-9FC6-73208B0A1DC7}" type="TxLink">
            <a:rPr lang="en-US" sz="1400" b="1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Tipo de Caixa     nd</a:t>
          </a:fld>
          <a:endParaRPr sz="1400" b="1"/>
        </a:p>
      </xdr:txBody>
    </xdr:sp>
    <xdr:clientData/>
  </xdr:twoCellAnchor>
  <xdr:twoCellAnchor>
    <xdr:from>
      <xdr:col>6</xdr:col>
      <xdr:colOff>419035</xdr:colOff>
      <xdr:row>57</xdr:row>
      <xdr:rowOff>186514</xdr:rowOff>
    </xdr:from>
    <xdr:to>
      <xdr:col>6</xdr:col>
      <xdr:colOff>541435</xdr:colOff>
      <xdr:row>58</xdr:row>
      <xdr:rowOff>39973</xdr:rowOff>
    </xdr:to>
    <xdr:sp macro="" textlink="">
      <xdr:nvSpPr>
        <xdr:cNvPr id="130" name="elips_terra1">
          <a:extLst>
            <a:ext uri="{FF2B5EF4-FFF2-40B4-BE49-F238E27FC236}">
              <a16:creationId xmlns:a16="http://schemas.microsoft.com/office/drawing/2014/main" id="{7355B6C3-7671-6956-3B1C-E76F05CC5754}"/>
            </a:ext>
          </a:extLst>
        </xdr:cNvPr>
        <xdr:cNvSpPr/>
      </xdr:nvSpPr>
      <xdr:spPr bwMode="auto">
        <a:xfrm>
          <a:off x="4991035" y="11045014"/>
          <a:ext cx="122400" cy="120159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556540</xdr:colOff>
      <xdr:row>18</xdr:row>
      <xdr:rowOff>117362</xdr:rowOff>
    </xdr:from>
    <xdr:to>
      <xdr:col>8</xdr:col>
      <xdr:colOff>556540</xdr:colOff>
      <xdr:row>20</xdr:row>
      <xdr:rowOff>100125</xdr:rowOff>
    </xdr:to>
    <xdr:cxnSp macro="">
      <xdr:nvCxnSpPr>
        <xdr:cNvPr id="131" name="fase1_2">
          <a:extLst>
            <a:ext uri="{FF2B5EF4-FFF2-40B4-BE49-F238E27FC236}">
              <a16:creationId xmlns:a16="http://schemas.microsoft.com/office/drawing/2014/main" id="{76A27144-D19F-456D-BFF0-008307367C07}"/>
            </a:ext>
          </a:extLst>
        </xdr:cNvPr>
        <xdr:cNvCxnSpPr>
          <a:cxnSpLocks/>
        </xdr:cNvCxnSpPr>
      </xdr:nvCxnSpPr>
      <xdr:spPr bwMode="auto">
        <a:xfrm rot="17940001">
          <a:off x="6565908" y="3728244"/>
          <a:ext cx="3637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422962</xdr:colOff>
      <xdr:row>18</xdr:row>
      <xdr:rowOff>107807</xdr:rowOff>
    </xdr:from>
    <xdr:to>
      <xdr:col>8</xdr:col>
      <xdr:colOff>422962</xdr:colOff>
      <xdr:row>20</xdr:row>
      <xdr:rowOff>90570</xdr:rowOff>
    </xdr:to>
    <xdr:cxnSp macro="">
      <xdr:nvCxnSpPr>
        <xdr:cNvPr id="132" name="fase1_1">
          <a:extLst>
            <a:ext uri="{FF2B5EF4-FFF2-40B4-BE49-F238E27FC236}">
              <a16:creationId xmlns:a16="http://schemas.microsoft.com/office/drawing/2014/main" id="{1CBDD785-05D1-4F6A-9418-B3E576764598}"/>
            </a:ext>
          </a:extLst>
        </xdr:cNvPr>
        <xdr:cNvCxnSpPr>
          <a:cxnSpLocks/>
        </xdr:cNvCxnSpPr>
      </xdr:nvCxnSpPr>
      <xdr:spPr bwMode="auto">
        <a:xfrm rot="17940001">
          <a:off x="6432330" y="3718689"/>
          <a:ext cx="363763" cy="0"/>
        </a:xfrm>
        <a:prstGeom prst="straightConnector1">
          <a:avLst/>
        </a:prstGeom>
        <a:ln w="8890" cap="flat" cmpd="sng" algn="ctr">
          <a:solidFill>
            <a:schemeClr val="dk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101319</xdr:colOff>
      <xdr:row>19</xdr:row>
      <xdr:rowOff>109883</xdr:rowOff>
    </xdr:from>
    <xdr:to>
      <xdr:col>9</xdr:col>
      <xdr:colOff>60547</xdr:colOff>
      <xdr:row>19</xdr:row>
      <xdr:rowOff>109883</xdr:rowOff>
    </xdr:to>
    <xdr:cxnSp macro="">
      <xdr:nvCxnSpPr>
        <xdr:cNvPr id="133" name="Conector reto 132">
          <a:extLst>
            <a:ext uri="{FF2B5EF4-FFF2-40B4-BE49-F238E27FC236}">
              <a16:creationId xmlns:a16="http://schemas.microsoft.com/office/drawing/2014/main" id="{D64EC069-BC27-4BBE-86DE-200475F6773C}"/>
            </a:ext>
          </a:extLst>
        </xdr:cNvPr>
        <xdr:cNvCxnSpPr>
          <a:cxnSpLocks/>
        </xdr:cNvCxnSpPr>
      </xdr:nvCxnSpPr>
      <xdr:spPr bwMode="auto">
        <a:xfrm>
          <a:off x="6292569" y="3729383"/>
          <a:ext cx="721228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40503</xdr:colOff>
      <xdr:row>19</xdr:row>
      <xdr:rowOff>50114</xdr:rowOff>
    </xdr:from>
    <xdr:to>
      <xdr:col>8</xdr:col>
      <xdr:colOff>162903</xdr:colOff>
      <xdr:row>19</xdr:row>
      <xdr:rowOff>172514</xdr:rowOff>
    </xdr:to>
    <xdr:sp macro="" textlink="">
      <xdr:nvSpPr>
        <xdr:cNvPr id="134" name="Elipse 133">
          <a:extLst>
            <a:ext uri="{FF2B5EF4-FFF2-40B4-BE49-F238E27FC236}">
              <a16:creationId xmlns:a16="http://schemas.microsoft.com/office/drawing/2014/main" id="{D3FB3DCE-8D8F-4E6A-8210-1971B3412153}"/>
            </a:ext>
          </a:extLst>
        </xdr:cNvPr>
        <xdr:cNvSpPr/>
      </xdr:nvSpPr>
      <xdr:spPr bwMode="auto">
        <a:xfrm>
          <a:off x="6231753" y="3669614"/>
          <a:ext cx="122400" cy="122400"/>
        </a:xfrm>
        <a:prstGeom prst="ellipse">
          <a:avLst/>
        </a:prstGeom>
        <a:solidFill>
          <a:schemeClr val="tx1"/>
        </a:solidFill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pt-BR" sz="1100"/>
        </a:p>
      </xdr:txBody>
    </xdr:sp>
    <xdr:clientData/>
  </xdr:twoCellAnchor>
  <xdr:twoCellAnchor>
    <xdr:from>
      <xdr:col>8</xdr:col>
      <xdr:colOff>535945</xdr:colOff>
      <xdr:row>16</xdr:row>
      <xdr:rowOff>184808</xdr:rowOff>
    </xdr:from>
    <xdr:to>
      <xdr:col>10</xdr:col>
      <xdr:colOff>393193</xdr:colOff>
      <xdr:row>20</xdr:row>
      <xdr:rowOff>19422</xdr:rowOff>
    </xdr:to>
    <xdr:sp macro="" textlink="$AF$54">
      <xdr:nvSpPr>
        <xdr:cNvPr id="135" name="txt_mppt">
          <a:extLst>
            <a:ext uri="{FF2B5EF4-FFF2-40B4-BE49-F238E27FC236}">
              <a16:creationId xmlns:a16="http://schemas.microsoft.com/office/drawing/2014/main" id="{F22EB486-39B7-4D44-ABF1-6B3EFC430F3A}"/>
            </a:ext>
          </a:extLst>
        </xdr:cNvPr>
        <xdr:cNvSpPr txBox="1"/>
      </xdr:nvSpPr>
      <xdr:spPr bwMode="auto">
        <a:xfrm>
          <a:off x="6727195" y="3232808"/>
          <a:ext cx="1503712" cy="596614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D11C2E82-CE00-4446-9548-C43EEFC68B5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Negativo (-)</a:t>
          </a:fld>
          <a:endParaRPr/>
        </a:p>
      </xdr:txBody>
    </xdr:sp>
    <xdr:clientData/>
  </xdr:twoCellAnchor>
  <xdr:twoCellAnchor>
    <xdr:from>
      <xdr:col>8</xdr:col>
      <xdr:colOff>524038</xdr:colOff>
      <xdr:row>19</xdr:row>
      <xdr:rowOff>68199</xdr:rowOff>
    </xdr:from>
    <xdr:to>
      <xdr:col>10</xdr:col>
      <xdr:colOff>370644</xdr:colOff>
      <xdr:row>22</xdr:row>
      <xdr:rowOff>79416</xdr:rowOff>
    </xdr:to>
    <xdr:sp macro="" textlink="$AG$54">
      <xdr:nvSpPr>
        <xdr:cNvPr id="136" name="txt_mppt">
          <a:extLst>
            <a:ext uri="{FF2B5EF4-FFF2-40B4-BE49-F238E27FC236}">
              <a16:creationId xmlns:a16="http://schemas.microsoft.com/office/drawing/2014/main" id="{20457902-02C0-4A8B-8DAA-B5E045CC5AF8}"/>
            </a:ext>
          </a:extLst>
        </xdr:cNvPr>
        <xdr:cNvSpPr txBox="1"/>
      </xdr:nvSpPr>
      <xdr:spPr bwMode="auto">
        <a:xfrm>
          <a:off x="6715288" y="3687699"/>
          <a:ext cx="1493070" cy="582717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>
            <a:defRPr/>
          </a:pPr>
          <a:fld id="{26880449-EFA6-4647-BB1C-10855D888CD4}" type="TxLink">
            <a:rPr lang="en-US" sz="1200" b="0" i="0" u="none" strike="noStrike">
              <a:solidFill>
                <a:srgbClr val="000000"/>
              </a:solidFill>
              <a:latin typeface="Arial"/>
              <a:cs typeface="Arial"/>
            </a:rPr>
            <a:pPr algn="ctr">
              <a:defRPr/>
            </a:pPr>
            <a:t>1# 6(6) mm²     Positivo (+)</a:t>
          </a:fld>
          <a:endParaRPr/>
        </a:p>
      </xdr:txBody>
    </xdr:sp>
    <xdr:clientData/>
  </xdr:twoCellAnchor>
  <xdr:twoCellAnchor>
    <xdr:from>
      <xdr:col>8</xdr:col>
      <xdr:colOff>93411</xdr:colOff>
      <xdr:row>60</xdr:row>
      <xdr:rowOff>165933</xdr:rowOff>
    </xdr:from>
    <xdr:to>
      <xdr:col>10</xdr:col>
      <xdr:colOff>511956</xdr:colOff>
      <xdr:row>61</xdr:row>
      <xdr:rowOff>122856</xdr:rowOff>
    </xdr:to>
    <xdr:sp macro="" textlink="$AF$25">
      <xdr:nvSpPr>
        <xdr:cNvPr id="13" name="tit_fase1">
          <a:extLst>
            <a:ext uri="{FF2B5EF4-FFF2-40B4-BE49-F238E27FC236}">
              <a16:creationId xmlns:a16="http://schemas.microsoft.com/office/drawing/2014/main" id="{48372934-38D1-1696-8820-EA0734F8609A}"/>
            </a:ext>
          </a:extLst>
        </xdr:cNvPr>
        <xdr:cNvSpPr txBox="1"/>
      </xdr:nvSpPr>
      <xdr:spPr bwMode="auto">
        <a:xfrm>
          <a:off x="6293320" y="11665206"/>
          <a:ext cx="2063772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0B749739-B630-4A07-8459-50CA69A06CB4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6(6) mm²   PVC 70º</a:t>
          </a:fld>
          <a:endParaRPr sz="1000"/>
        </a:p>
      </xdr:txBody>
    </xdr:sp>
    <xdr:clientData/>
  </xdr:twoCellAnchor>
  <xdr:twoCellAnchor>
    <xdr:from>
      <xdr:col>8</xdr:col>
      <xdr:colOff>109319</xdr:colOff>
      <xdr:row>58</xdr:row>
      <xdr:rowOff>14398</xdr:rowOff>
    </xdr:from>
    <xdr:to>
      <xdr:col>10</xdr:col>
      <xdr:colOff>522466</xdr:colOff>
      <xdr:row>58</xdr:row>
      <xdr:rowOff>149420</xdr:rowOff>
    </xdr:to>
    <xdr:sp macro="" textlink="$AG$25">
      <xdr:nvSpPr>
        <xdr:cNvPr id="24" name="tit_neutro1">
          <a:extLst>
            <a:ext uri="{FF2B5EF4-FFF2-40B4-BE49-F238E27FC236}">
              <a16:creationId xmlns:a16="http://schemas.microsoft.com/office/drawing/2014/main" id="{FD4C4995-226D-4FC9-D4E4-EF4D8D3D7F21}"/>
            </a:ext>
          </a:extLst>
        </xdr:cNvPr>
        <xdr:cNvSpPr txBox="1"/>
      </xdr:nvSpPr>
      <xdr:spPr bwMode="auto">
        <a:xfrm>
          <a:off x="6309228" y="11132671"/>
          <a:ext cx="2058374" cy="1350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C0706FD3-1F72-47B4-9068-F14F388F35B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mm²   PVC 70º</a:t>
          </a:fld>
          <a:endParaRPr sz="1000"/>
        </a:p>
      </xdr:txBody>
    </xdr:sp>
    <xdr:clientData/>
  </xdr:twoCellAnchor>
  <xdr:twoCellAnchor>
    <xdr:from>
      <xdr:col>8</xdr:col>
      <xdr:colOff>80190</xdr:colOff>
      <xdr:row>55</xdr:row>
      <xdr:rowOff>155864</xdr:rowOff>
    </xdr:from>
    <xdr:to>
      <xdr:col>10</xdr:col>
      <xdr:colOff>498647</xdr:colOff>
      <xdr:row>56</xdr:row>
      <xdr:rowOff>112787</xdr:rowOff>
    </xdr:to>
    <xdr:sp macro="" textlink="$AG$25">
      <xdr:nvSpPr>
        <xdr:cNvPr id="25" name="tit_terra1">
          <a:extLst>
            <a:ext uri="{FF2B5EF4-FFF2-40B4-BE49-F238E27FC236}">
              <a16:creationId xmlns:a16="http://schemas.microsoft.com/office/drawing/2014/main" id="{5086CF39-3072-32D3-9C54-62EF4202C617}"/>
            </a:ext>
          </a:extLst>
        </xdr:cNvPr>
        <xdr:cNvSpPr txBox="1"/>
      </xdr:nvSpPr>
      <xdr:spPr bwMode="auto">
        <a:xfrm>
          <a:off x="6280099" y="10633364"/>
          <a:ext cx="2063684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376E74F2-9F58-401B-86EE-39B525E4C01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6(6) mm²   PVC 70º</a:t>
          </a:fld>
          <a:endParaRPr sz="1000"/>
        </a:p>
      </xdr:txBody>
    </xdr:sp>
    <xdr:clientData/>
  </xdr:twoCellAnchor>
  <xdr:twoCellAnchor>
    <xdr:from>
      <xdr:col>7</xdr:col>
      <xdr:colOff>571501</xdr:colOff>
      <xdr:row>103</xdr:row>
      <xdr:rowOff>186929</xdr:rowOff>
    </xdr:from>
    <xdr:to>
      <xdr:col>9</xdr:col>
      <xdr:colOff>787234</xdr:colOff>
      <xdr:row>104</xdr:row>
      <xdr:rowOff>143852</xdr:rowOff>
    </xdr:to>
    <xdr:sp macro="" textlink="$AF$28">
      <xdr:nvSpPr>
        <xdr:cNvPr id="26" name="tit_fase2_1">
          <a:extLst>
            <a:ext uri="{FF2B5EF4-FFF2-40B4-BE49-F238E27FC236}">
              <a16:creationId xmlns:a16="http://schemas.microsoft.com/office/drawing/2014/main" id="{D13C6AAC-C698-6039-0C62-9AF9730FCB69}"/>
            </a:ext>
          </a:extLst>
        </xdr:cNvPr>
        <xdr:cNvSpPr txBox="1"/>
      </xdr:nvSpPr>
      <xdr:spPr bwMode="auto">
        <a:xfrm>
          <a:off x="5905501" y="20276020"/>
          <a:ext cx="1843642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56D9B5E-C736-496F-9A03-56276BFC14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2# 25(25) mm ²  PVC 70º</a:t>
          </a:fld>
          <a:endParaRPr sz="1000"/>
        </a:p>
      </xdr:txBody>
    </xdr:sp>
    <xdr:clientData/>
  </xdr:twoCellAnchor>
  <xdr:twoCellAnchor>
    <xdr:from>
      <xdr:col>7</xdr:col>
      <xdr:colOff>602870</xdr:colOff>
      <xdr:row>100</xdr:row>
      <xdr:rowOff>62092</xdr:rowOff>
    </xdr:from>
    <xdr:to>
      <xdr:col>9</xdr:col>
      <xdr:colOff>836547</xdr:colOff>
      <xdr:row>101</xdr:row>
      <xdr:rowOff>15782</xdr:rowOff>
    </xdr:to>
    <xdr:sp macro="" textlink="$AG$28">
      <xdr:nvSpPr>
        <xdr:cNvPr id="27" name="tit_neutro2_1">
          <a:extLst>
            <a:ext uri="{FF2B5EF4-FFF2-40B4-BE49-F238E27FC236}">
              <a16:creationId xmlns:a16="http://schemas.microsoft.com/office/drawing/2014/main" id="{9E0228D1-4FC0-0922-BB19-20C5BB4C1ED5}"/>
            </a:ext>
          </a:extLst>
        </xdr:cNvPr>
        <xdr:cNvSpPr txBox="1"/>
      </xdr:nvSpPr>
      <xdr:spPr bwMode="auto">
        <a:xfrm>
          <a:off x="5936870" y="19579683"/>
          <a:ext cx="1861586" cy="144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4F765E-905F-4CFD-9B1D-185CCF1FFF9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1# 25(25) mm ²  PVC 70º</a:t>
          </a:fld>
          <a:endParaRPr sz="1000"/>
        </a:p>
      </xdr:txBody>
    </xdr:sp>
    <xdr:clientData/>
  </xdr:twoCellAnchor>
  <xdr:twoCellAnchor>
    <xdr:from>
      <xdr:col>8</xdr:col>
      <xdr:colOff>131951</xdr:colOff>
      <xdr:row>56</xdr:row>
      <xdr:rowOff>121197</xdr:rowOff>
    </xdr:from>
    <xdr:to>
      <xdr:col>10</xdr:col>
      <xdr:colOff>362492</xdr:colOff>
      <xdr:row>57</xdr:row>
      <xdr:rowOff>78119</xdr:rowOff>
    </xdr:to>
    <xdr:sp macro="" textlink="$AB$67">
      <xdr:nvSpPr>
        <xdr:cNvPr id="28" name="tit_terra2">
          <a:extLst>
            <a:ext uri="{FF2B5EF4-FFF2-40B4-BE49-F238E27FC236}">
              <a16:creationId xmlns:a16="http://schemas.microsoft.com/office/drawing/2014/main" id="{A306DE50-8C30-EE93-2883-9B5932210F07}"/>
            </a:ext>
          </a:extLst>
        </xdr:cNvPr>
        <xdr:cNvSpPr txBox="1"/>
      </xdr:nvSpPr>
      <xdr:spPr bwMode="auto">
        <a:xfrm>
          <a:off x="6331860" y="10789197"/>
          <a:ext cx="1875768" cy="1474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1A26D791-A456-4E56-8AE6-99654507532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PE</a:t>
          </a:fld>
          <a:endParaRPr sz="1000"/>
        </a:p>
      </xdr:txBody>
    </xdr:sp>
    <xdr:clientData/>
  </xdr:twoCellAnchor>
  <xdr:twoCellAnchor>
    <xdr:from>
      <xdr:col>8</xdr:col>
      <xdr:colOff>157712</xdr:colOff>
      <xdr:row>58</xdr:row>
      <xdr:rowOff>154839</xdr:rowOff>
    </xdr:from>
    <xdr:to>
      <xdr:col>10</xdr:col>
      <xdr:colOff>568845</xdr:colOff>
      <xdr:row>59</xdr:row>
      <xdr:rowOff>111762</xdr:rowOff>
    </xdr:to>
    <xdr:sp macro="" textlink="$AB$66">
      <xdr:nvSpPr>
        <xdr:cNvPr id="30" name="tit_neutro2">
          <a:extLst>
            <a:ext uri="{FF2B5EF4-FFF2-40B4-BE49-F238E27FC236}">
              <a16:creationId xmlns:a16="http://schemas.microsoft.com/office/drawing/2014/main" id="{73098AD5-8598-9918-F37E-45543E2FBD88}"/>
            </a:ext>
          </a:extLst>
        </xdr:cNvPr>
        <xdr:cNvSpPr txBox="1"/>
      </xdr:nvSpPr>
      <xdr:spPr bwMode="auto">
        <a:xfrm>
          <a:off x="6357621" y="11273112"/>
          <a:ext cx="2056360" cy="147423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DCBF1110-4A8F-48F1-9939-42EE9479D9B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8</xdr:col>
      <xdr:colOff>135209</xdr:colOff>
      <xdr:row>61</xdr:row>
      <xdr:rowOff>143326</xdr:rowOff>
    </xdr:from>
    <xdr:to>
      <xdr:col>10</xdr:col>
      <xdr:colOff>553666</xdr:colOff>
      <xdr:row>62</xdr:row>
      <xdr:rowOff>100248</xdr:rowOff>
    </xdr:to>
    <xdr:sp macro="" textlink="$AF$65">
      <xdr:nvSpPr>
        <xdr:cNvPr id="31" name="tit_fase2">
          <a:extLst>
            <a:ext uri="{FF2B5EF4-FFF2-40B4-BE49-F238E27FC236}">
              <a16:creationId xmlns:a16="http://schemas.microsoft.com/office/drawing/2014/main" id="{983DB01C-B3C7-4C15-7F3E-FA167E03A0ED}"/>
            </a:ext>
          </a:extLst>
        </xdr:cNvPr>
        <xdr:cNvSpPr txBox="1"/>
      </xdr:nvSpPr>
      <xdr:spPr bwMode="auto">
        <a:xfrm>
          <a:off x="6335118" y="11833099"/>
          <a:ext cx="2063684" cy="147422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AA08085C-78F1-4011-90DB-1BBC84960EB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  <xdr:twoCellAnchor>
    <xdr:from>
      <xdr:col>7</xdr:col>
      <xdr:colOff>630925</xdr:colOff>
      <xdr:row>101</xdr:row>
      <xdr:rowOff>61315</xdr:rowOff>
    </xdr:from>
    <xdr:to>
      <xdr:col>10</xdr:col>
      <xdr:colOff>184916</xdr:colOff>
      <xdr:row>102</xdr:row>
      <xdr:rowOff>15005</xdr:rowOff>
    </xdr:to>
    <xdr:sp macro="" textlink="$AB$66">
      <xdr:nvSpPr>
        <xdr:cNvPr id="32" name="tit_neutro2_2">
          <a:extLst>
            <a:ext uri="{FF2B5EF4-FFF2-40B4-BE49-F238E27FC236}">
              <a16:creationId xmlns:a16="http://schemas.microsoft.com/office/drawing/2014/main" id="{3C13AE0F-6083-ED9F-26B7-F1040BAE4D67}"/>
            </a:ext>
          </a:extLst>
        </xdr:cNvPr>
        <xdr:cNvSpPr txBox="1"/>
      </xdr:nvSpPr>
      <xdr:spPr bwMode="auto">
        <a:xfrm>
          <a:off x="5964925" y="19769406"/>
          <a:ext cx="2065127" cy="14419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51AF79CA-A92B-491A-98E1-76BB58EAF11C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N</a:t>
          </a:fld>
          <a:endParaRPr sz="1000"/>
        </a:p>
      </xdr:txBody>
    </xdr:sp>
    <xdr:clientData/>
  </xdr:twoCellAnchor>
  <xdr:twoCellAnchor>
    <xdr:from>
      <xdr:col>7</xdr:col>
      <xdr:colOff>578192</xdr:colOff>
      <xdr:row>104</xdr:row>
      <xdr:rowOff>165275</xdr:rowOff>
    </xdr:from>
    <xdr:to>
      <xdr:col>10</xdr:col>
      <xdr:colOff>132183</xdr:colOff>
      <xdr:row>105</xdr:row>
      <xdr:rowOff>91564</xdr:rowOff>
    </xdr:to>
    <xdr:sp macro="" textlink="$AF$66">
      <xdr:nvSpPr>
        <xdr:cNvPr id="34" name="tit_fase2_2">
          <a:extLst>
            <a:ext uri="{FF2B5EF4-FFF2-40B4-BE49-F238E27FC236}">
              <a16:creationId xmlns:a16="http://schemas.microsoft.com/office/drawing/2014/main" id="{3705E1D7-178B-1091-70ED-989322F8C579}"/>
            </a:ext>
          </a:extLst>
        </xdr:cNvPr>
        <xdr:cNvSpPr txBox="1"/>
      </xdr:nvSpPr>
      <xdr:spPr bwMode="auto">
        <a:xfrm>
          <a:off x="5912192" y="20444866"/>
          <a:ext cx="2065127" cy="151425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>
            <a:defRPr/>
          </a:pPr>
          <a:fld id="{27036EE9-AAFD-4A4E-BFC1-3C6FF5D72C56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l">
              <a:defRPr/>
            </a:pPr>
            <a:t>R - S</a:t>
          </a:fld>
          <a:endParaRPr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nis/Desktop/Projeto%20Solar%20Higor/Unifilar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ada"/>
      <sheetName val="Iniciar"/>
      <sheetName val="info_micro"/>
      <sheetName val="gera_subs"/>
      <sheetName val="base_cmb_frm1"/>
      <sheetName val="info_form"/>
      <sheetName val="dados_micro"/>
      <sheetName val="dados_cadastro"/>
      <sheetName val="dados_usuario"/>
      <sheetName val="base_projet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8">
    <pageSetUpPr fitToPage="1"/>
  </sheetPr>
  <dimension ref="C5:AG106"/>
  <sheetViews>
    <sheetView showGridLines="0" tabSelected="1" topLeftCell="D65" zoomScale="55" zoomScaleNormal="55" workbookViewId="0">
      <selection activeCell="AC53" sqref="AC53"/>
    </sheetView>
  </sheetViews>
  <sheetFormatPr defaultRowHeight="15" x14ac:dyDescent="0.2"/>
  <cols>
    <col min="6" max="6" width="8.88671875" customWidth="1"/>
    <col min="8" max="8" width="10" customWidth="1"/>
    <col min="10" max="10" width="10.33203125" customWidth="1"/>
    <col min="11" max="11" width="10.6640625" customWidth="1"/>
    <col min="13" max="13" width="8.88671875" style="1" customWidth="1"/>
    <col min="16" max="17" width="8.88671875" customWidth="1"/>
    <col min="22" max="22" width="8.88671875" customWidth="1"/>
    <col min="27" max="27" width="22.5546875" bestFit="1" customWidth="1"/>
    <col min="32" max="32" width="42.33203125" bestFit="1" customWidth="1"/>
  </cols>
  <sheetData>
    <row r="5" spans="3:32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9"/>
      <c r="N5" s="8"/>
      <c r="O5" s="8"/>
      <c r="AF5" s="36" t="s">
        <v>52</v>
      </c>
    </row>
    <row r="6" spans="3:32" x14ac:dyDescent="0.2">
      <c r="C6" s="11"/>
      <c r="D6" s="11"/>
      <c r="E6" s="11"/>
      <c r="F6" s="11"/>
      <c r="G6" s="11"/>
      <c r="H6" s="13"/>
      <c r="I6" s="13"/>
      <c r="J6" s="13"/>
      <c r="K6" s="13"/>
      <c r="L6" s="13"/>
      <c r="M6" s="11"/>
      <c r="N6" s="11"/>
      <c r="O6" s="11"/>
      <c r="Q6" s="1"/>
      <c r="R6" s="1"/>
      <c r="AA6" s="17" t="s">
        <v>2</v>
      </c>
      <c r="AB6" s="17" t="s">
        <v>71</v>
      </c>
      <c r="AC6" s="17"/>
      <c r="AD6" s="17"/>
      <c r="AF6" s="1" t="str">
        <f>AB6</f>
        <v>CLEMILSON PEREIRA PONTE</v>
      </c>
    </row>
    <row r="7" spans="3:32" x14ac:dyDescent="0.2">
      <c r="C7" s="11"/>
      <c r="D7" s="11"/>
      <c r="E7" s="11"/>
      <c r="F7" s="11"/>
      <c r="G7" s="11"/>
      <c r="H7" s="13"/>
      <c r="I7" s="13"/>
      <c r="J7" s="13"/>
      <c r="K7" s="13"/>
      <c r="L7" s="13"/>
      <c r="M7" s="11"/>
      <c r="N7" s="11"/>
      <c r="O7" s="11"/>
      <c r="Q7" s="1"/>
      <c r="R7" s="1"/>
      <c r="AA7" s="17" t="s">
        <v>3</v>
      </c>
      <c r="AB7" s="17" t="s">
        <v>72</v>
      </c>
      <c r="AC7" s="17"/>
      <c r="AD7" s="17"/>
      <c r="AF7" s="1" t="str">
        <f>AB7&amp;","&amp;AB8&amp;","&amp;AB9</f>
        <v>R SETE, QD QUADRA F LOTE 14,14,JD HELENA MARIA</v>
      </c>
    </row>
    <row r="8" spans="3:32" x14ac:dyDescent="0.2">
      <c r="C8" s="11"/>
      <c r="D8" s="11"/>
      <c r="E8" s="11"/>
      <c r="F8" s="11"/>
      <c r="G8" s="11"/>
      <c r="H8" s="13"/>
      <c r="I8" s="13"/>
      <c r="J8" s="13"/>
      <c r="K8" s="13"/>
      <c r="L8" s="13"/>
      <c r="M8" s="11"/>
      <c r="N8" s="11"/>
      <c r="O8" s="11"/>
      <c r="Q8" s="1"/>
      <c r="R8" s="1"/>
      <c r="AA8" s="17" t="s">
        <v>4</v>
      </c>
      <c r="AB8" s="17">
        <v>14</v>
      </c>
      <c r="AC8" s="17"/>
      <c r="AD8" s="17"/>
      <c r="AF8" s="1"/>
    </row>
    <row r="9" spans="3:32" x14ac:dyDescent="0.2">
      <c r="Q9" s="1"/>
      <c r="AA9" s="17" t="s">
        <v>5</v>
      </c>
      <c r="AB9" s="17" t="s">
        <v>69</v>
      </c>
      <c r="AC9" s="17"/>
      <c r="AD9" s="17"/>
      <c r="AF9" s="1"/>
    </row>
    <row r="10" spans="3:32" x14ac:dyDescent="0.2">
      <c r="O10" s="2"/>
      <c r="AA10" s="17" t="s">
        <v>6</v>
      </c>
      <c r="AB10" s="17" t="s">
        <v>70</v>
      </c>
      <c r="AC10" s="17"/>
      <c r="AD10" s="17"/>
      <c r="AF10" s="1" t="str">
        <f>AB10&amp;","&amp;AB11</f>
        <v>SOROCABA,SP</v>
      </c>
    </row>
    <row r="11" spans="3:32" x14ac:dyDescent="0.2">
      <c r="O11" s="2"/>
      <c r="AA11" s="17" t="s">
        <v>7</v>
      </c>
      <c r="AB11" s="17" t="s">
        <v>8</v>
      </c>
      <c r="AC11" s="17"/>
      <c r="AD11" s="17"/>
      <c r="AF11" s="1"/>
    </row>
    <row r="12" spans="3:32" x14ac:dyDescent="0.2">
      <c r="O12" s="2"/>
      <c r="AA12" s="17" t="s">
        <v>9</v>
      </c>
      <c r="AB12" s="17"/>
      <c r="AC12" s="17"/>
      <c r="AD12" s="17"/>
      <c r="AF12" s="1">
        <f t="shared" ref="AF12" si="0">AB12</f>
        <v>0</v>
      </c>
    </row>
    <row r="13" spans="3:32" x14ac:dyDescent="0.2">
      <c r="O13" s="2"/>
      <c r="AA13" s="17" t="s">
        <v>10</v>
      </c>
      <c r="AB13" s="17" t="s">
        <v>75</v>
      </c>
      <c r="AC13" s="17"/>
      <c r="AD13" s="17"/>
      <c r="AF13" s="1" t="str">
        <f>CONCATENATE("Tensão de atedimento ",AB13)</f>
        <v>Tensão de atedimento 127/220</v>
      </c>
    </row>
    <row r="14" spans="3:32" x14ac:dyDescent="0.2">
      <c r="AA14" s="17" t="s">
        <v>11</v>
      </c>
      <c r="AB14" s="17" t="s">
        <v>73</v>
      </c>
      <c r="AC14" s="17"/>
      <c r="AD14" s="17"/>
      <c r="AF14" s="1" t="str">
        <f>CONCATENATE("REDE BT - ",AB14)</f>
        <v xml:space="preserve">REDE BT - CPFL ENERGIA </v>
      </c>
    </row>
    <row r="15" spans="3:32" x14ac:dyDescent="0.2">
      <c r="AA15" s="18" t="s">
        <v>12</v>
      </c>
      <c r="AB15" s="19" t="s">
        <v>74</v>
      </c>
      <c r="AC15" s="19" t="s">
        <v>13</v>
      </c>
      <c r="AD15" s="20" t="s">
        <v>13</v>
      </c>
      <c r="AF15" s="1" t="str">
        <f>"Poste da "&amp;AB14</f>
        <v xml:space="preserve">Poste da CPFL ENERGIA </v>
      </c>
    </row>
    <row r="16" spans="3:32" x14ac:dyDescent="0.2">
      <c r="D16" t="s">
        <v>0</v>
      </c>
      <c r="AA16" s="21" t="s">
        <v>14</v>
      </c>
      <c r="AB16" s="22"/>
      <c r="AC16" s="22" t="s">
        <v>15</v>
      </c>
      <c r="AD16" s="23"/>
      <c r="AF16" s="1"/>
    </row>
    <row r="17" spans="14:33" x14ac:dyDescent="0.2">
      <c r="AA17" s="21" t="s">
        <v>16</v>
      </c>
      <c r="AB17" s="22"/>
      <c r="AC17" s="22"/>
      <c r="AD17" s="23"/>
      <c r="AF17" s="1" t="str">
        <f>IF(AB15="Sim","",CONCATENATE(AB18,"x Chave seccionadora    "&amp;AB16," Vcc  |  "&amp;AB17&amp;" A"))</f>
        <v/>
      </c>
    </row>
    <row r="18" spans="14:33" x14ac:dyDescent="0.2">
      <c r="AA18" s="21" t="s">
        <v>17</v>
      </c>
      <c r="AB18" s="22"/>
      <c r="AC18" s="22"/>
      <c r="AD18" s="23"/>
      <c r="AF18" s="1"/>
    </row>
    <row r="19" spans="14:33" x14ac:dyDescent="0.2">
      <c r="AA19" s="24" t="s">
        <v>18</v>
      </c>
      <c r="AB19" s="25"/>
      <c r="AC19" s="25" t="s">
        <v>19</v>
      </c>
      <c r="AD19" s="26"/>
      <c r="AF19" s="1"/>
    </row>
    <row r="20" spans="14:33" x14ac:dyDescent="0.2">
      <c r="AA20" s="27" t="s">
        <v>17</v>
      </c>
      <c r="AB20" s="28">
        <v>1</v>
      </c>
      <c r="AC20" s="28"/>
      <c r="AD20" s="29"/>
      <c r="AF20" s="1" t="str">
        <f>CONCATENATE(AB20,"x DPS ") &amp; "        "&amp;AB50&amp;"  Vcc | " &amp; "       In: "&amp;AB19&amp;" Ka " &amp;"       Imax: "&amp;AB48&amp;" kA"</f>
        <v>1x DPS           Vcc |        In:  Ka        Imax:  kA</v>
      </c>
    </row>
    <row r="21" spans="14:33" x14ac:dyDescent="0.2">
      <c r="AA21" s="18" t="s">
        <v>16</v>
      </c>
      <c r="AB21" s="19">
        <v>32</v>
      </c>
      <c r="AC21" s="19" t="s">
        <v>20</v>
      </c>
      <c r="AD21" s="20" t="s">
        <v>21</v>
      </c>
      <c r="AF21" s="1"/>
    </row>
    <row r="22" spans="14:33" x14ac:dyDescent="0.2">
      <c r="AA22" s="30" t="s">
        <v>22</v>
      </c>
      <c r="AB22" s="9" t="s">
        <v>23</v>
      </c>
      <c r="AC22" s="9"/>
      <c r="AD22" s="31"/>
      <c r="AF22" s="1" t="str">
        <f>CONCATENATE("Disjuntor ",AB22," de ",AB21," A")</f>
        <v>Disjuntor Bipolar de 32 A</v>
      </c>
    </row>
    <row r="23" spans="14:33" x14ac:dyDescent="0.2">
      <c r="AA23" s="30" t="s">
        <v>18</v>
      </c>
      <c r="AB23" s="9">
        <v>20</v>
      </c>
      <c r="AC23" s="9" t="s">
        <v>19</v>
      </c>
      <c r="AD23" s="31"/>
      <c r="AF23" s="1" t="str">
        <f>CONCATENATE(IF(AB22="Monopolar",1,IF(AB22="Bipolar",2,IF(AB22="Tripolar",3,0)))," x"," DPS     "&amp;AB51&amp;"  Vca | ","In:"&amp;AB23&amp;" kA ","
Imax: ",AB49," kA")</f>
        <v>2 x DPS     275  Vca | In:20 kA 
Imax: 40 kA</v>
      </c>
    </row>
    <row r="24" spans="14:33" x14ac:dyDescent="0.2">
      <c r="P24" s="3"/>
      <c r="AA24" s="30" t="s">
        <v>17</v>
      </c>
      <c r="AB24" s="9">
        <v>0</v>
      </c>
      <c r="AC24" s="9" t="s">
        <v>24</v>
      </c>
      <c r="AD24" s="31"/>
      <c r="AF24" s="1"/>
    </row>
    <row r="25" spans="14:33" ht="15" customHeight="1" x14ac:dyDescent="0.2">
      <c r="O25" s="4"/>
      <c r="P25" s="4"/>
      <c r="Q25" s="4"/>
      <c r="AA25" s="30" t="s">
        <v>25</v>
      </c>
      <c r="AB25" s="9">
        <v>6</v>
      </c>
      <c r="AC25" s="9" t="s">
        <v>26</v>
      </c>
      <c r="AD25" s="31"/>
      <c r="AF25" s="41" t="str">
        <f>(IF(AB22="Monopolar","1# ",IF(AB22="Bipolar","2# ","3# "))&amp;AB25&amp;"("&amp;AB25&amp;") mm²   "&amp;AB26)</f>
        <v>2# 6(6) mm²   PVC 70º</v>
      </c>
      <c r="AG25" t="str">
        <f>"1# "&amp;AB25&amp;"("&amp;AB25&amp;") mm²   "&amp;AB26</f>
        <v>1# 6(6) mm²   PVC 70º</v>
      </c>
    </row>
    <row r="26" spans="14:33" x14ac:dyDescent="0.2">
      <c r="O26" s="4"/>
      <c r="P26" s="4"/>
      <c r="Q26" s="4"/>
      <c r="AA26" s="32" t="s">
        <v>27</v>
      </c>
      <c r="AB26" s="33" t="s">
        <v>76</v>
      </c>
      <c r="AC26" s="33"/>
      <c r="AD26" s="34"/>
      <c r="AF26" s="1"/>
    </row>
    <row r="27" spans="14:33" x14ac:dyDescent="0.2">
      <c r="O27" s="4"/>
      <c r="P27" s="4"/>
      <c r="Q27" s="4"/>
      <c r="AA27" s="18" t="s">
        <v>17</v>
      </c>
      <c r="AB27" s="19">
        <v>2</v>
      </c>
      <c r="AC27" s="19" t="s">
        <v>28</v>
      </c>
      <c r="AD27" s="20" t="s">
        <v>29</v>
      </c>
      <c r="AF27" s="1" t="str">
        <f>CONCATENATE("Disjuntor ",IF(AB27=1,"Monopolar",IF(AB27=2,"Bipolar",IF(AB27=3,"Tripolar",0)))," de ",AB29," A")</f>
        <v>Disjuntor Bipolar de 80 A</v>
      </c>
    </row>
    <row r="28" spans="14:33" x14ac:dyDescent="0.2">
      <c r="O28" s="4"/>
      <c r="P28" s="4"/>
      <c r="Q28" s="4"/>
      <c r="AA28" s="30" t="s">
        <v>17</v>
      </c>
      <c r="AB28" s="9">
        <v>1</v>
      </c>
      <c r="AC28" s="9" t="s">
        <v>24</v>
      </c>
      <c r="AD28" s="31"/>
      <c r="AF28" s="41" t="str">
        <f>IF(AB27=1,"1# ",IF(AB27=2,"2# ","3# "))&amp;AB31&amp;"("&amp;AB31&amp;") mm ²  "&amp;AB30</f>
        <v>2# 25(25) mm ²  PVC 70º</v>
      </c>
      <c r="AG28" t="str">
        <f>"1# "&amp;AB31&amp;"("&amp;AB31&amp;") mm ²  "&amp;AB30</f>
        <v>1# 25(25) mm ²  PVC 70º</v>
      </c>
    </row>
    <row r="29" spans="14:33" x14ac:dyDescent="0.2">
      <c r="O29" s="4"/>
      <c r="P29" s="4"/>
      <c r="Q29" s="4"/>
      <c r="AA29" s="30" t="s">
        <v>16</v>
      </c>
      <c r="AB29" s="9">
        <v>80</v>
      </c>
      <c r="AC29" s="9" t="s">
        <v>20</v>
      </c>
      <c r="AD29" s="31"/>
      <c r="AF29" s="1"/>
    </row>
    <row r="30" spans="14:33" x14ac:dyDescent="0.2">
      <c r="N30" s="5"/>
      <c r="P30" s="4"/>
      <c r="Q30" s="4"/>
      <c r="AA30" s="30" t="s">
        <v>30</v>
      </c>
      <c r="AB30" s="9" t="s">
        <v>76</v>
      </c>
      <c r="AC30" s="9" t="s">
        <v>31</v>
      </c>
      <c r="AD30" s="31"/>
      <c r="AF30" s="1"/>
    </row>
    <row r="31" spans="14:33" x14ac:dyDescent="0.2">
      <c r="AA31" s="32" t="s">
        <v>32</v>
      </c>
      <c r="AB31" s="33">
        <v>25</v>
      </c>
      <c r="AC31" s="33"/>
      <c r="AD31" s="34"/>
      <c r="AF31" s="1"/>
    </row>
    <row r="32" spans="14:33" x14ac:dyDescent="0.2">
      <c r="AA32" s="1" t="s">
        <v>33</v>
      </c>
      <c r="AB32" s="1" t="s">
        <v>81</v>
      </c>
      <c r="AC32" s="1" t="str">
        <f>IF(AB32="Danilo Soares Costa","Avenida Inglaterra, 454, QD.117, Lote 1, Jardim Europa","Rua Dr. Almir Pinheiro Martins, 104 - Jardim Yeda")</f>
        <v>Avenida Inglaterra, 454, QD.117, Lote 1, Jardim Europa</v>
      </c>
      <c r="AD32" s="1" t="str">
        <f>IF(AB32="Danilo Soares Costa","Goiânia / GO","Campinas / SP")</f>
        <v>Goiânia / GO</v>
      </c>
      <c r="AF32" s="1" t="str">
        <f>IF(AB32="Danilo Soares Costa","74330-200","13060-624")</f>
        <v>74330-200</v>
      </c>
    </row>
    <row r="33" spans="10:32" x14ac:dyDescent="0.2">
      <c r="AA33" s="18" t="s">
        <v>34</v>
      </c>
      <c r="AB33" s="19" t="s">
        <v>78</v>
      </c>
      <c r="AC33" s="19" t="s">
        <v>35</v>
      </c>
      <c r="AD33" s="20"/>
      <c r="AF33" s="1" t="str">
        <f>AB33</f>
        <v xml:space="preserve">BYD </v>
      </c>
    </row>
    <row r="34" spans="10:32" x14ac:dyDescent="0.2">
      <c r="AA34" s="30" t="s">
        <v>36</v>
      </c>
      <c r="AB34" s="9" t="s">
        <v>80</v>
      </c>
      <c r="AC34" s="9"/>
      <c r="AD34" s="31"/>
      <c r="AF34" s="1" t="str">
        <f>AB34</f>
        <v>BYD335P6K36-5B</v>
      </c>
    </row>
    <row r="35" spans="10:32" x14ac:dyDescent="0.2">
      <c r="AA35" s="30" t="s">
        <v>37</v>
      </c>
      <c r="AB35" s="9">
        <v>335</v>
      </c>
      <c r="AC35" s="9"/>
      <c r="AD35" s="31"/>
      <c r="AF35" s="1"/>
    </row>
    <row r="36" spans="10:32" ht="15" customHeight="1" x14ac:dyDescent="0.2">
      <c r="P36" s="4"/>
      <c r="Q36" s="44"/>
      <c r="AA36" s="32" t="s">
        <v>17</v>
      </c>
      <c r="AB36" s="33">
        <v>20</v>
      </c>
      <c r="AC36" s="33"/>
      <c r="AD36" s="34"/>
      <c r="AF36" s="1"/>
    </row>
    <row r="37" spans="10:32" x14ac:dyDescent="0.2">
      <c r="P37" s="4"/>
      <c r="Q37" s="44"/>
      <c r="AA37" s="18" t="s">
        <v>34</v>
      </c>
      <c r="AB37" s="19" t="s">
        <v>77</v>
      </c>
      <c r="AC37" s="19" t="s">
        <v>38</v>
      </c>
      <c r="AD37" s="20"/>
      <c r="AF37" s="1" t="str">
        <f>CONCATENATE("Inversor Grid Tie ",AB37)</f>
        <v>Inversor Grid Tie PHB SOLAR</v>
      </c>
    </row>
    <row r="38" spans="10:32" x14ac:dyDescent="0.2">
      <c r="J38" s="12" t="s">
        <v>1</v>
      </c>
      <c r="P38" s="4"/>
      <c r="Q38" s="44"/>
      <c r="AA38" s="30" t="s">
        <v>36</v>
      </c>
      <c r="AB38" s="9" t="s">
        <v>79</v>
      </c>
      <c r="AC38" s="9"/>
      <c r="AD38" s="31"/>
      <c r="AF38" s="1" t="str">
        <f>AB38</f>
        <v>PHB5000T-DS</v>
      </c>
    </row>
    <row r="39" spans="10:32" x14ac:dyDescent="0.2">
      <c r="P39" s="4"/>
      <c r="Q39" s="44"/>
      <c r="AA39" s="30" t="s">
        <v>39</v>
      </c>
      <c r="AB39" s="9">
        <v>2</v>
      </c>
      <c r="AC39" s="9"/>
      <c r="AD39" s="31"/>
      <c r="AF39" s="1"/>
    </row>
    <row r="40" spans="10:32" x14ac:dyDescent="0.2">
      <c r="N40" s="5"/>
      <c r="P40" s="4"/>
      <c r="Q40" s="44"/>
      <c r="AA40" s="30" t="s">
        <v>40</v>
      </c>
      <c r="AB40" s="9">
        <v>2</v>
      </c>
      <c r="AC40" s="9"/>
      <c r="AD40" s="31"/>
      <c r="AF40" s="1"/>
    </row>
    <row r="41" spans="10:32" x14ac:dyDescent="0.2">
      <c r="P41" s="4"/>
      <c r="Q41" s="44"/>
      <c r="AA41" s="30" t="s">
        <v>41</v>
      </c>
      <c r="AB41" s="9">
        <v>5</v>
      </c>
      <c r="AC41" s="9"/>
      <c r="AD41" s="31"/>
      <c r="AF41" s="1" t="str">
        <f>AB41&amp;" KW"</f>
        <v>5 KW</v>
      </c>
    </row>
    <row r="42" spans="10:32" x14ac:dyDescent="0.2">
      <c r="P42" s="4"/>
      <c r="AA42" s="32" t="s">
        <v>17</v>
      </c>
      <c r="AB42" s="33">
        <v>1</v>
      </c>
      <c r="AC42" s="33"/>
      <c r="AD42" s="34"/>
      <c r="AF42" s="1"/>
    </row>
    <row r="43" spans="10:32" x14ac:dyDescent="0.2">
      <c r="AA43" s="1" t="s">
        <v>42</v>
      </c>
      <c r="AB43" s="1">
        <v>18</v>
      </c>
      <c r="AC43" s="1"/>
      <c r="AD43" s="1"/>
      <c r="AF43" s="1"/>
    </row>
    <row r="44" spans="10:32" x14ac:dyDescent="0.2">
      <c r="AA44" s="17" t="s">
        <v>43</v>
      </c>
      <c r="AB44" s="17">
        <v>10</v>
      </c>
      <c r="AC44" s="17" t="str">
        <f>(AB44*$AB$35) /1000 &amp;" KW"</f>
        <v>3,35 KW</v>
      </c>
      <c r="AD44" s="17"/>
      <c r="AF44" s="1" t="str">
        <f>CONCATENATE(AB44," x Módulos FV ",$AB$35," Wp ")</f>
        <v xml:space="preserve">10 x Módulos FV 335 Wp </v>
      </c>
    </row>
    <row r="45" spans="10:32" x14ac:dyDescent="0.2">
      <c r="AA45" s="17" t="s">
        <v>44</v>
      </c>
      <c r="AB45" s="17">
        <v>10</v>
      </c>
      <c r="AC45" s="17" t="str">
        <f t="shared" ref="AC45:AC47" si="1">(AB45*$AB$35) /1000 &amp;" KW"</f>
        <v>3,35 KW</v>
      </c>
      <c r="AD45" s="17"/>
      <c r="AF45" s="1" t="str">
        <f t="shared" ref="AF45:AF47" si="2">CONCATENATE(AB45," x Módulos FV ",$AB$35," Wp ")</f>
        <v xml:space="preserve">10 x Módulos FV 335 Wp </v>
      </c>
    </row>
    <row r="46" spans="10:32" x14ac:dyDescent="0.2">
      <c r="AA46" s="17" t="s">
        <v>45</v>
      </c>
      <c r="AB46" s="17"/>
      <c r="AC46" s="17" t="str">
        <f t="shared" si="1"/>
        <v>0 KW</v>
      </c>
      <c r="AD46" s="17"/>
      <c r="AF46" s="1" t="str">
        <f t="shared" si="2"/>
        <v xml:space="preserve"> x Módulos FV 335 Wp </v>
      </c>
    </row>
    <row r="47" spans="10:32" ht="15" customHeight="1" x14ac:dyDescent="0.2">
      <c r="N47" s="4"/>
      <c r="O47" s="16"/>
      <c r="P47" s="16"/>
      <c r="Q47" s="16"/>
      <c r="R47" s="16"/>
      <c r="S47" s="4"/>
      <c r="AA47" s="17" t="s">
        <v>46</v>
      </c>
      <c r="AB47" s="17"/>
      <c r="AC47" s="17" t="str">
        <f t="shared" si="1"/>
        <v>0 KW</v>
      </c>
      <c r="AD47" s="17"/>
      <c r="AF47" s="1" t="str">
        <f t="shared" si="2"/>
        <v xml:space="preserve"> x Módulos FV 335 Wp </v>
      </c>
    </row>
    <row r="48" spans="10:32" ht="15" customHeight="1" x14ac:dyDescent="0.2">
      <c r="N48" s="4"/>
      <c r="O48" s="16"/>
      <c r="P48" s="16"/>
      <c r="Q48" s="16"/>
      <c r="R48" s="16"/>
      <c r="S48" s="4"/>
      <c r="AA48" s="17" t="s">
        <v>47</v>
      </c>
      <c r="AB48" s="17"/>
      <c r="AC48" s="17"/>
      <c r="AD48" s="17"/>
    </row>
    <row r="49" spans="11:33" ht="15" customHeight="1" x14ac:dyDescent="0.2">
      <c r="N49" s="4"/>
      <c r="O49" s="16"/>
      <c r="P49" s="16"/>
      <c r="Q49" s="16"/>
      <c r="R49" s="16"/>
      <c r="S49" s="4"/>
      <c r="AA49" s="17" t="s">
        <v>48</v>
      </c>
      <c r="AB49" s="17">
        <v>40</v>
      </c>
      <c r="AC49" s="17"/>
      <c r="AD49" s="17"/>
    </row>
    <row r="50" spans="11:33" ht="15" customHeight="1" x14ac:dyDescent="0.2">
      <c r="N50" s="4"/>
      <c r="O50" s="16"/>
      <c r="P50" s="16"/>
      <c r="Q50" s="16"/>
      <c r="R50" s="16"/>
      <c r="S50" s="4"/>
      <c r="AA50" s="17" t="s">
        <v>49</v>
      </c>
      <c r="AB50" s="17"/>
      <c r="AC50" s="17"/>
      <c r="AD50" s="17"/>
    </row>
    <row r="51" spans="11:33" ht="15" customHeight="1" x14ac:dyDescent="0.2">
      <c r="M51" s="6"/>
      <c r="N51" s="4"/>
      <c r="O51" s="16"/>
      <c r="P51" s="16"/>
      <c r="Q51" s="16"/>
      <c r="R51" s="16"/>
      <c r="S51" s="4"/>
      <c r="AA51" s="17" t="s">
        <v>50</v>
      </c>
      <c r="AB51" s="17">
        <v>275</v>
      </c>
      <c r="AC51" s="17"/>
      <c r="AD51" s="17"/>
    </row>
    <row r="52" spans="11:33" ht="15" customHeight="1" x14ac:dyDescent="0.2">
      <c r="M52" s="6"/>
      <c r="N52" s="4"/>
      <c r="O52" s="16"/>
      <c r="P52" s="16"/>
      <c r="Q52" s="16"/>
      <c r="R52" s="16"/>
      <c r="S52" s="4"/>
      <c r="AA52" s="35" t="s">
        <v>51</v>
      </c>
      <c r="AB52" s="35">
        <v>5</v>
      </c>
      <c r="AC52" s="1" t="str">
        <f>CONCATENATE("Projeto GFV ",AB52," kWp")</f>
        <v>Projeto GFV 5 kWp</v>
      </c>
      <c r="AD52" s="1"/>
    </row>
    <row r="53" spans="11:33" ht="15" customHeight="1" x14ac:dyDescent="0.2">
      <c r="M53" s="6"/>
      <c r="O53" s="16"/>
      <c r="P53" s="16"/>
      <c r="Q53" s="16"/>
      <c r="R53" s="16"/>
    </row>
    <row r="54" spans="11:33" x14ac:dyDescent="0.2">
      <c r="M54" s="6"/>
      <c r="AA54" s="17" t="s">
        <v>53</v>
      </c>
      <c r="AB54" s="17">
        <v>6</v>
      </c>
      <c r="AC54" s="17"/>
      <c r="AD54" s="37"/>
      <c r="AE54" s="37"/>
      <c r="AF54" s="17" t="str">
        <f>"1# " &amp;AB54&amp;"("&amp;AB54&amp;") mm²     Negativo (-)"</f>
        <v>1# 6(6) mm²     Negativo (-)</v>
      </c>
      <c r="AG54" s="17" t="str">
        <f>"1# " &amp;AB54&amp;"("&amp;AB54&amp;") mm²     Positivo (+)"</f>
        <v>1# 6(6) mm²     Positivo (+)</v>
      </c>
    </row>
    <row r="55" spans="11:33" x14ac:dyDescent="0.2">
      <c r="M55" s="6"/>
      <c r="AA55" s="17" t="s">
        <v>54</v>
      </c>
      <c r="AB55" s="17" t="s">
        <v>82</v>
      </c>
      <c r="AC55" s="17"/>
      <c r="AD55" s="37"/>
      <c r="AE55" s="37"/>
      <c r="AF55" s="17" t="str">
        <f>"Tipo de Caixa     "&amp;AB55</f>
        <v>Tipo de Caixa     nd</v>
      </c>
      <c r="AG55" s="37"/>
    </row>
    <row r="56" spans="11:33" x14ac:dyDescent="0.2">
      <c r="M56" s="6"/>
      <c r="AA56" s="1"/>
      <c r="AB56" s="1"/>
      <c r="AC56" s="1"/>
      <c r="AF56" s="1"/>
    </row>
    <row r="57" spans="11:33" x14ac:dyDescent="0.2">
      <c r="K57" s="15"/>
      <c r="L57" s="15"/>
      <c r="M57" s="15"/>
      <c r="N57" s="6"/>
      <c r="AA57" s="17" t="s">
        <v>55</v>
      </c>
      <c r="AB57" s="17">
        <v>2</v>
      </c>
      <c r="AC57" s="17" t="s">
        <v>56</v>
      </c>
      <c r="AF57" s="1"/>
    </row>
    <row r="58" spans="11:33" ht="21" customHeight="1" x14ac:dyDescent="0.2">
      <c r="K58" s="15"/>
      <c r="L58" s="15"/>
      <c r="M58" s="15"/>
      <c r="AA58" s="38" t="s">
        <v>14</v>
      </c>
      <c r="AB58" s="17">
        <v>275</v>
      </c>
      <c r="AC58" s="17" t="s">
        <v>56</v>
      </c>
      <c r="AF58" s="1"/>
    </row>
    <row r="59" spans="11:33" x14ac:dyDescent="0.2">
      <c r="AA59" s="17" t="s">
        <v>57</v>
      </c>
      <c r="AB59" s="17">
        <v>10</v>
      </c>
      <c r="AC59" s="17" t="s">
        <v>56</v>
      </c>
      <c r="AF59" s="1"/>
    </row>
    <row r="60" spans="11:33" x14ac:dyDescent="0.2">
      <c r="AA60" s="17" t="s">
        <v>58</v>
      </c>
      <c r="AB60" s="17">
        <v>20</v>
      </c>
      <c r="AC60" s="17" t="s">
        <v>56</v>
      </c>
      <c r="AD60" s="39"/>
      <c r="AE60" s="40"/>
      <c r="AF60" s="17" t="str">
        <f>CONCATENATE(AB57,"x DPS ") &amp; "        "&amp;AB58&amp;"  V | " &amp; "       In: "&amp;AB59&amp;" Ka " &amp;"       Imax: "&amp;AB60&amp;" kA"</f>
        <v>2x DPS         275  V |        In: 10 Ka        Imax: 20 kA</v>
      </c>
    </row>
    <row r="63" spans="11:33" x14ac:dyDescent="0.2">
      <c r="AA63" s="17" t="s">
        <v>59</v>
      </c>
      <c r="AB63" s="17" t="s">
        <v>60</v>
      </c>
      <c r="AC63" s="17"/>
    </row>
    <row r="64" spans="11:33" x14ac:dyDescent="0.2">
      <c r="AA64" s="17" t="s">
        <v>61</v>
      </c>
      <c r="AB64" s="17" t="s">
        <v>62</v>
      </c>
      <c r="AC64" s="17"/>
    </row>
    <row r="65" spans="7:32" x14ac:dyDescent="0.2">
      <c r="AA65" s="17" t="s">
        <v>63</v>
      </c>
      <c r="AB65" s="17" t="s">
        <v>64</v>
      </c>
      <c r="AC65" s="17"/>
      <c r="AF65" s="17" t="str">
        <f>IF(AB22="Monopolar",AB63,IF(AB22="Bipolar",AB64,AB65))</f>
        <v>R - S</v>
      </c>
    </row>
    <row r="66" spans="7:32" x14ac:dyDescent="0.2">
      <c r="AA66" s="17" t="s">
        <v>65</v>
      </c>
      <c r="AB66" s="17" t="s">
        <v>66</v>
      </c>
      <c r="AC66" s="17"/>
      <c r="AF66" s="42" t="str">
        <f>IF(AB27=1,AB63,IF(AB27=2,AB64,AB65))</f>
        <v>R - S</v>
      </c>
    </row>
    <row r="67" spans="7:32" ht="15" customHeight="1" x14ac:dyDescent="0.2">
      <c r="I67" s="6"/>
      <c r="J67" s="14"/>
      <c r="K67" s="14"/>
      <c r="AA67" s="17" t="s">
        <v>67</v>
      </c>
      <c r="AB67" s="17" t="s">
        <v>68</v>
      </c>
      <c r="AC67" s="17"/>
    </row>
    <row r="68" spans="7:32" x14ac:dyDescent="0.2">
      <c r="J68" s="14"/>
      <c r="K68" s="14"/>
    </row>
    <row r="69" spans="7:32" x14ac:dyDescent="0.2">
      <c r="J69" s="14"/>
      <c r="K69" s="14"/>
    </row>
    <row r="70" spans="7:32" ht="24.75" customHeight="1" x14ac:dyDescent="0.2">
      <c r="J70" s="14"/>
      <c r="K70" s="14"/>
    </row>
    <row r="72" spans="7:32" ht="15" customHeight="1" x14ac:dyDescent="0.2">
      <c r="G72" s="4"/>
      <c r="H72" s="4"/>
      <c r="I72" s="4"/>
    </row>
    <row r="73" spans="7:32" x14ac:dyDescent="0.2">
      <c r="G73" s="4"/>
      <c r="H73" s="4"/>
      <c r="I73" s="4"/>
    </row>
    <row r="74" spans="7:32" x14ac:dyDescent="0.2">
      <c r="G74" s="4"/>
      <c r="H74" s="4"/>
      <c r="I74" s="4"/>
    </row>
    <row r="75" spans="7:32" x14ac:dyDescent="0.2">
      <c r="H75" s="5"/>
    </row>
    <row r="87" spans="7:16" ht="22.5" customHeight="1" x14ac:dyDescent="0.2">
      <c r="P87" s="5"/>
    </row>
    <row r="88" spans="7:16" x14ac:dyDescent="0.2">
      <c r="P88" s="5"/>
    </row>
    <row r="89" spans="7:16" ht="15.75" x14ac:dyDescent="0.25">
      <c r="G89" s="7"/>
      <c r="P89" s="5"/>
    </row>
    <row r="90" spans="7:16" ht="15" customHeight="1" x14ac:dyDescent="0.2">
      <c r="I90" s="6"/>
      <c r="K90" s="4"/>
      <c r="P90" s="5"/>
    </row>
    <row r="91" spans="7:16" x14ac:dyDescent="0.2">
      <c r="K91" s="4"/>
      <c r="P91" s="5"/>
    </row>
    <row r="92" spans="7:16" ht="19.5" customHeight="1" x14ac:dyDescent="0.2">
      <c r="K92" s="4"/>
      <c r="P92" s="5"/>
    </row>
    <row r="93" spans="7:16" ht="19.5" customHeight="1" x14ac:dyDescent="0.2">
      <c r="K93" s="4"/>
      <c r="P93" s="5"/>
    </row>
    <row r="94" spans="7:16" ht="12" customHeight="1" x14ac:dyDescent="0.2">
      <c r="K94" s="4"/>
      <c r="P94" s="5"/>
    </row>
    <row r="95" spans="7:16" x14ac:dyDescent="0.2">
      <c r="P95" s="5"/>
    </row>
    <row r="96" spans="7:16" ht="21.75" customHeight="1" x14ac:dyDescent="0.2">
      <c r="P96" s="5"/>
    </row>
    <row r="98" spans="6:21" x14ac:dyDescent="0.2">
      <c r="F98" s="5"/>
      <c r="G98" s="45"/>
      <c r="H98" s="45"/>
      <c r="Q98" s="43"/>
      <c r="R98" s="43"/>
      <c r="S98" s="43"/>
      <c r="T98" s="43"/>
      <c r="U98" s="43"/>
    </row>
    <row r="99" spans="6:21" x14ac:dyDescent="0.2">
      <c r="P99" s="5"/>
      <c r="Q99" s="43"/>
      <c r="R99" s="43"/>
      <c r="S99" s="43"/>
      <c r="T99" s="43"/>
      <c r="U99" s="43"/>
    </row>
    <row r="105" spans="6:21" ht="17.25" customHeight="1" x14ac:dyDescent="0.2">
      <c r="G105" s="5"/>
      <c r="I105" s="10"/>
      <c r="J105" s="10"/>
    </row>
    <row r="106" spans="6:21" x14ac:dyDescent="0.2">
      <c r="G106" s="5"/>
      <c r="H106" s="10"/>
      <c r="I106" s="10"/>
      <c r="J106" s="10"/>
      <c r="K106" s="10"/>
    </row>
  </sheetData>
  <mergeCells count="3">
    <mergeCell ref="Q98:U99"/>
    <mergeCell ref="Q36:Q41"/>
    <mergeCell ref="G98:H98"/>
  </mergeCells>
  <pageMargins left="0.51181102362204722" right="0.51181102362204722" top="0.39370078740157477" bottom="0.59055118110236238" header="0" footer="0"/>
  <pageSetup paperSize="9" scale="40" firstPageNumber="429496729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diagrama</vt:lpstr>
      <vt:lpstr>_line_mod2</vt:lpstr>
      <vt:lpstr>diagrama!Area_de_impressao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Taranis</dc:creator>
  <cp:lastModifiedBy>Taranis</cp:lastModifiedBy>
  <cp:revision>1</cp:revision>
  <dcterms:created xsi:type="dcterms:W3CDTF">2022-11-28T12:59:23Z</dcterms:created>
  <dcterms:modified xsi:type="dcterms:W3CDTF">2022-12-28T13:57:53Z</dcterms:modified>
</cp:coreProperties>
</file>