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34DE35C4-8077-469F-87FC-36E75383B1FC}" xr6:coauthVersionLast="47" xr6:coauthVersionMax="47" xr10:uidLastSave="{00000000-0000-0000-0000-000000000000}"/>
  <bookViews>
    <workbookView xWindow="20370" yWindow="-120" windowWidth="21840" windowHeight="13140" tabRatio="447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/>
  <c r="AF47" i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<sst xmlns="http://schemas.openxmlformats.org/spreadsheetml/2006/main" count="103" uniqueCount="83">
  <si>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</si>
  <si>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</si>
  <si>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</si>
  <si>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</si>
  <si>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</si>
  <si>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</si>
  <si>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</si>
  <si>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</si>
  <si>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</si>
  <si>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</si>
  <si>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</si>
  <si>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</si>
  <si>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</si>
  <si>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</si>
  <si>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</si>
  <si>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</si>
  <si>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</si>
  <si>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</si>
  <si>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</si>
  <si>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</si>
  <si>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</si>
  <si>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</si>
  <si>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</si>
  <si>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</si>
  <si>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</si>
  <si>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</si>
  <si>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</si>
  <si>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</si>
  <si>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</si>
  <si>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</si>
  <si>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</si>
  <si>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</si>
  <si>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</si>
  <si>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</si>
  <si>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</si>
  <si>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</si>
  <si>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</si>
  <si>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</si>
  <si>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</si>
  <si>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</si>
  <si>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</si>
  <si>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</si>
  <si>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</si>
  <si>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</si>
  <si>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</si>
  <si>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</si>
  <si>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</si>
  <si>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</si>
  <si>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</si>
  <si>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</si>
  <si>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</si>
  <si>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</si>
  <si>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</si>
  <si>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</si>
  <si>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</si>
  <si>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</si>
  <si>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</si>
  <si>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</si>
  <si>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</si>
  <si>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</si>
  <si>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</si>
  <si>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</si>
  <si>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</si>
  <si>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</si>
  <si>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</si>
  <si>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</si>
  <si>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</si>
  <si>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</si>
  <si>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</si>
  <si>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</si>
  <si>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</si>
  <si>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</si>
  <si>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 xml:space="preserve">CPFL ENERGIA 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</si>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</sst>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588819</xdr:colOff>
      <xdr:row>49</xdr:row>
      <xdr:rowOff>96692</xdr:rowOff>
    </xdr:from>
    <xdr:to>
      <xdr:col>14</xdr:col>
      <xdr:colOff>19999</xdr:colOff>
      <xdr:row>53</xdr:row>
      <xdr:rowOff>4329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</xdr:cNvCxnSpPr>
      </xdr:nvCxnSpPr>
      <xdr:spPr bwMode="auto">
        <a:xfrm flipH="1">
          <a:off x="7542069" y="9431192"/>
          <a:ext cx="3518271" cy="66963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716364</xdr:colOff>
      <xdr:row>82</xdr:row>
      <xdr:rowOff>120236</xdr:rowOff>
    </xdr:from>
    <xdr:to>
      <xdr:col>21</xdr:col>
      <xdr:colOff>83874</xdr:colOff>
      <xdr:row>113</xdr:row>
      <xdr:rowOff>42597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18572" y="15940528"/>
          <a:ext cx="3939510" cy="6126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721752</xdr:colOff>
      <xdr:row>85</xdr:row>
      <xdr:rowOff>33618</xdr:rowOff>
    </xdr:from>
    <xdr:to>
      <xdr:col>21</xdr:col>
      <xdr:colOff>78441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24703" y="16424667"/>
          <a:ext cx="3928689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715912</xdr:colOff>
      <xdr:row>90</xdr:row>
      <xdr:rowOff>19827</xdr:rowOff>
    </xdr:from>
    <xdr:to>
      <xdr:col>21</xdr:col>
      <xdr:colOff>81613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17694" y="17469012"/>
          <a:ext cx="3937701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33</xdr:row>
      <xdr:rowOff>21387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30384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176903</xdr:colOff>
      <xdr:row>40</xdr:row>
      <xdr:rowOff>81644</xdr:rowOff>
    </xdr:from>
    <xdr:to>
      <xdr:col>16</xdr:col>
      <xdr:colOff>449036</xdr:colOff>
      <xdr:row>41</xdr:row>
      <xdr:rowOff>176894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1974296" y="7701644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381264"/>
          <a:ext cx="3946072" cy="2689521"/>
        </a:xfrm>
        <a:prstGeom prst="rect">
          <a:avLst/>
        </a:prstGeom>
        <a:noFill/>
      </xdr:spPr>
    </xdr:pic>
    <xdr:clientData/>
  </xdr:twoCellAnchor>
  <xdr:twoCellAnchor>
    <xdr:from>
      <xdr:col>9</xdr:col>
      <xdr:colOff>809084</xdr:colOff>
      <xdr:row>28</xdr:row>
      <xdr:rowOff>100279</xdr:rowOff>
    </xdr:from>
    <xdr:to>
      <xdr:col>10</xdr:col>
      <xdr:colOff>134827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7764361" y="5434279"/>
          <a:ext cx="213392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135684</xdr:colOff>
      <xdr:row>29</xdr:row>
      <xdr:rowOff>67589</xdr:rowOff>
    </xdr:from>
    <xdr:to>
      <xdr:col>10</xdr:col>
      <xdr:colOff>136953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7974759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812044</xdr:colOff>
      <xdr:row>27</xdr:row>
      <xdr:rowOff>151896</xdr:rowOff>
    </xdr:from>
    <xdr:to>
      <xdr:col>9</xdr:col>
      <xdr:colOff>812044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7765294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33534</xdr:colOff>
      <xdr:row>29</xdr:row>
      <xdr:rowOff>166819</xdr:rowOff>
    </xdr:from>
    <xdr:to>
      <xdr:col>10</xdr:col>
      <xdr:colOff>33535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7876460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743112</xdr:colOff>
      <xdr:row>31</xdr:row>
      <xdr:rowOff>6051</xdr:rowOff>
    </xdr:from>
    <xdr:to>
      <xdr:col>10</xdr:col>
      <xdr:colOff>218648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7698389" y="5911551"/>
          <a:ext cx="3631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823505</xdr:colOff>
      <xdr:row>31</xdr:row>
      <xdr:rowOff>57192</xdr:rowOff>
    </xdr:from>
    <xdr:to>
      <xdr:col>10</xdr:col>
      <xdr:colOff>129841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7778782" y="5962692"/>
          <a:ext cx="1939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871585</xdr:colOff>
      <xdr:row>31</xdr:row>
      <xdr:rowOff>99144</xdr:rowOff>
    </xdr:from>
    <xdr:to>
      <xdr:col>10</xdr:col>
      <xdr:colOff>66736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7826862" y="6004644"/>
          <a:ext cx="82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121227</xdr:colOff>
      <xdr:row>48</xdr:row>
      <xdr:rowOff>137435</xdr:rowOff>
    </xdr:from>
    <xdr:to>
      <xdr:col>9</xdr:col>
      <xdr:colOff>587375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7" y="9281435"/>
          <a:ext cx="3618057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140608</xdr:rowOff>
    </xdr:from>
    <xdr:to>
      <xdr:col>9</xdr:col>
      <xdr:colOff>585107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4608"/>
          <a:ext cx="3604532" cy="12452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9</xdr:col>
      <xdr:colOff>197644</xdr:colOff>
      <xdr:row>53</xdr:row>
      <xdr:rowOff>120251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7150894" y="1021675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9</xdr:col>
      <xdr:colOff>855342</xdr:colOff>
      <xdr:row>27</xdr:row>
      <xdr:rowOff>150548</xdr:rowOff>
    </xdr:from>
    <xdr:to>
      <xdr:col>10</xdr:col>
      <xdr:colOff>100601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7810619" y="5294048"/>
          <a:ext cx="132908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723571</xdr:colOff>
      <xdr:row>22</xdr:row>
      <xdr:rowOff>121920</xdr:rowOff>
    </xdr:from>
    <xdr:to>
      <xdr:col>3</xdr:col>
      <xdr:colOff>723571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3009571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23</xdr:row>
      <xdr:rowOff>185419</xdr:rowOff>
    </xdr:from>
    <xdr:to>
      <xdr:col>3</xdr:col>
      <xdr:colOff>735128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3021128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25</xdr:row>
      <xdr:rowOff>58419</xdr:rowOff>
    </xdr:from>
    <xdr:to>
      <xdr:col>3</xdr:col>
      <xdr:colOff>735128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3021128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26</xdr:row>
      <xdr:rowOff>121920</xdr:rowOff>
    </xdr:from>
    <xdr:to>
      <xdr:col>3</xdr:col>
      <xdr:colOff>735128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3021128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27</xdr:row>
      <xdr:rowOff>185419</xdr:rowOff>
    </xdr:from>
    <xdr:to>
      <xdr:col>3</xdr:col>
      <xdr:colOff>735128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3021128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29</xdr:row>
      <xdr:rowOff>58419</xdr:rowOff>
    </xdr:from>
    <xdr:to>
      <xdr:col>3</xdr:col>
      <xdr:colOff>735128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3021128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30</xdr:row>
      <xdr:rowOff>121920</xdr:rowOff>
    </xdr:from>
    <xdr:to>
      <xdr:col>3</xdr:col>
      <xdr:colOff>735128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3021128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31</xdr:row>
      <xdr:rowOff>185419</xdr:rowOff>
    </xdr:from>
    <xdr:to>
      <xdr:col>3</xdr:col>
      <xdr:colOff>735128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3021128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33</xdr:row>
      <xdr:rowOff>58419</xdr:rowOff>
    </xdr:from>
    <xdr:to>
      <xdr:col>3</xdr:col>
      <xdr:colOff>735128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3021128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34</xdr:row>
      <xdr:rowOff>121920</xdr:rowOff>
    </xdr:from>
    <xdr:to>
      <xdr:col>3</xdr:col>
      <xdr:colOff>735128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3021128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35</xdr:row>
      <xdr:rowOff>185419</xdr:rowOff>
    </xdr:from>
    <xdr:to>
      <xdr:col>3</xdr:col>
      <xdr:colOff>735128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3021128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37</xdr:row>
      <xdr:rowOff>58419</xdr:rowOff>
    </xdr:from>
    <xdr:to>
      <xdr:col>3</xdr:col>
      <xdr:colOff>735128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3021128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38</xdr:row>
      <xdr:rowOff>121920</xdr:rowOff>
    </xdr:from>
    <xdr:to>
      <xdr:col>3</xdr:col>
      <xdr:colOff>735128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3021128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39</xdr:row>
      <xdr:rowOff>185419</xdr:rowOff>
    </xdr:from>
    <xdr:to>
      <xdr:col>3</xdr:col>
      <xdr:colOff>735128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3021128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41</xdr:row>
      <xdr:rowOff>58419</xdr:rowOff>
    </xdr:from>
    <xdr:to>
      <xdr:col>3</xdr:col>
      <xdr:colOff>735128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3021128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42</xdr:row>
      <xdr:rowOff>32272</xdr:rowOff>
    </xdr:from>
    <xdr:to>
      <xdr:col>3</xdr:col>
      <xdr:colOff>735128</xdr:colOff>
      <xdr:row>42</xdr:row>
      <xdr:rowOff>159272</xdr:rowOff>
    </xdr:to>
    <xdr:cxnSp macro="">
      <xdr:nvCxnSpPr>
        <xdr:cNvPr id="151" name="l12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>
          <a:cxnSpLocks/>
        </xdr:cNvCxnSpPr>
      </xdr:nvCxnSpPr>
      <xdr:spPr bwMode="auto">
        <a:xfrm>
          <a:off x="3021128" y="8033272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22</xdr:row>
      <xdr:rowOff>121920</xdr:rowOff>
    </xdr:from>
    <xdr:to>
      <xdr:col>16</xdr:col>
      <xdr:colOff>651129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3214604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23</xdr:row>
      <xdr:rowOff>185419</xdr:rowOff>
    </xdr:from>
    <xdr:to>
      <xdr:col>16</xdr:col>
      <xdr:colOff>651129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3214604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25</xdr:row>
      <xdr:rowOff>58419</xdr:rowOff>
    </xdr:from>
    <xdr:to>
      <xdr:col>16</xdr:col>
      <xdr:colOff>651129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3214604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26</xdr:row>
      <xdr:rowOff>121920</xdr:rowOff>
    </xdr:from>
    <xdr:to>
      <xdr:col>16</xdr:col>
      <xdr:colOff>651129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3214604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27</xdr:row>
      <xdr:rowOff>185419</xdr:rowOff>
    </xdr:from>
    <xdr:to>
      <xdr:col>16</xdr:col>
      <xdr:colOff>651129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3214604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29</xdr:row>
      <xdr:rowOff>58419</xdr:rowOff>
    </xdr:from>
    <xdr:to>
      <xdr:col>16</xdr:col>
      <xdr:colOff>651129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3214604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30</xdr:row>
      <xdr:rowOff>121920</xdr:rowOff>
    </xdr:from>
    <xdr:to>
      <xdr:col>16</xdr:col>
      <xdr:colOff>651129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3214604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31</xdr:row>
      <xdr:rowOff>185419</xdr:rowOff>
    </xdr:from>
    <xdr:to>
      <xdr:col>16</xdr:col>
      <xdr:colOff>651129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3214604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33</xdr:row>
      <xdr:rowOff>58419</xdr:rowOff>
    </xdr:from>
    <xdr:to>
      <xdr:col>16</xdr:col>
      <xdr:colOff>651129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3214604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34</xdr:row>
      <xdr:rowOff>121920</xdr:rowOff>
    </xdr:from>
    <xdr:to>
      <xdr:col>16</xdr:col>
      <xdr:colOff>651129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3214604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35</xdr:row>
      <xdr:rowOff>185419</xdr:rowOff>
    </xdr:from>
    <xdr:to>
      <xdr:col>16</xdr:col>
      <xdr:colOff>651129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3214604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37</xdr:row>
      <xdr:rowOff>58419</xdr:rowOff>
    </xdr:from>
    <xdr:to>
      <xdr:col>16</xdr:col>
      <xdr:colOff>651129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3214604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38</xdr:row>
      <xdr:rowOff>121920</xdr:rowOff>
    </xdr:from>
    <xdr:to>
      <xdr:col>16</xdr:col>
      <xdr:colOff>651129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3214604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39</xdr:row>
      <xdr:rowOff>185419</xdr:rowOff>
    </xdr:from>
    <xdr:to>
      <xdr:col>16</xdr:col>
      <xdr:colOff>651129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3214604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58419</xdr:rowOff>
    </xdr:from>
    <xdr:to>
      <xdr:col>16</xdr:col>
      <xdr:colOff>651129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3214604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189957</xdr:rowOff>
    </xdr:from>
    <xdr:to>
      <xdr:col>16</xdr:col>
      <xdr:colOff>651129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3214604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47</xdr:row>
      <xdr:rowOff>19515</xdr:rowOff>
    </xdr:from>
    <xdr:to>
      <xdr:col>8</xdr:col>
      <xdr:colOff>438989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6630239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47</xdr:row>
      <xdr:rowOff>165100</xdr:rowOff>
    </xdr:from>
    <xdr:to>
      <xdr:col>8</xdr:col>
      <xdr:colOff>438989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6630239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48</xdr:row>
      <xdr:rowOff>101600</xdr:rowOff>
    </xdr:from>
    <xdr:to>
      <xdr:col>8</xdr:col>
      <xdr:colOff>438989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6630239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49</xdr:row>
      <xdr:rowOff>19515</xdr:rowOff>
    </xdr:from>
    <xdr:to>
      <xdr:col>8</xdr:col>
      <xdr:colOff>438989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6630239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19999</xdr:colOff>
      <xdr:row>45</xdr:row>
      <xdr:rowOff>168274</xdr:rowOff>
    </xdr:from>
    <xdr:to>
      <xdr:col>17</xdr:col>
      <xdr:colOff>744682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1068999" y="8740774"/>
          <a:ext cx="3010683" cy="139036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377261</xdr:colOff>
      <xdr:row>37</xdr:row>
      <xdr:rowOff>189461</xdr:rowOff>
    </xdr:from>
    <xdr:to>
      <xdr:col>5</xdr:col>
      <xdr:colOff>574565</xdr:colOff>
      <xdr:row>39</xdr:row>
      <xdr:rowOff>7125</xdr:rowOff>
    </xdr:to>
    <xdr:sp macro="" textlink="">
      <xdr:nvSpPr>
        <xdr:cNvPr id="565" name="elips2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 bwMode="auto">
        <a:xfrm rot="10800000" flipV="1">
          <a:off x="4187261" y="7237961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582731</xdr:colOff>
      <xdr:row>34</xdr:row>
      <xdr:rowOff>102458</xdr:rowOff>
    </xdr:from>
    <xdr:to>
      <xdr:col>6</xdr:col>
      <xdr:colOff>94985</xdr:colOff>
      <xdr:row>38</xdr:row>
      <xdr:rowOff>98862</xdr:rowOff>
    </xdr:to>
    <xdr:cxnSp macro="">
      <xdr:nvCxnSpPr>
        <xdr:cNvPr id="566" name="line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CxnSpPr>
          <a:cxnSpLocks/>
        </xdr:cNvCxnSpPr>
      </xdr:nvCxnSpPr>
      <xdr:spPr bwMode="auto">
        <a:xfrm flipH="1" flipV="1">
          <a:off x="4392731" y="6579458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479930</xdr:colOff>
      <xdr:row>25</xdr:row>
      <xdr:rowOff>19586</xdr:rowOff>
    </xdr:from>
    <xdr:to>
      <xdr:col>10</xdr:col>
      <xdr:colOff>45812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4289930" y="4782086"/>
          <a:ext cx="359668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42</xdr:row>
      <xdr:rowOff>152400</xdr:rowOff>
    </xdr:from>
    <xdr:to>
      <xdr:col>4</xdr:col>
      <xdr:colOff>100076</xdr:colOff>
      <xdr:row>42</xdr:row>
      <xdr:rowOff>152400</xdr:rowOff>
    </xdr:to>
    <xdr:cxnSp macro="">
      <xdr:nvCxnSpPr>
        <xdr:cNvPr id="571" name="l107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CxnSpPr>
          <a:cxnSpLocks/>
        </xdr:cNvCxnSpPr>
      </xdr:nvCxnSpPr>
      <xdr:spPr bwMode="auto">
        <a:xfrm>
          <a:off x="3021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5</xdr:col>
      <xdr:colOff>128984</xdr:colOff>
      <xdr:row>33</xdr:row>
      <xdr:rowOff>13607</xdr:rowOff>
    </xdr:from>
    <xdr:to>
      <xdr:col>8</xdr:col>
      <xdr:colOff>666749</xdr:colOff>
      <xdr:row>41</xdr:row>
      <xdr:rowOff>44318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3938984" y="6300107"/>
          <a:ext cx="2919015" cy="15547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380506</xdr:colOff>
      <xdr:row>34</xdr:row>
      <xdr:rowOff>10976</xdr:rowOff>
    </xdr:from>
    <xdr:to>
      <xdr:col>5</xdr:col>
      <xdr:colOff>577810</xdr:colOff>
      <xdr:row>35</xdr:row>
      <xdr:rowOff>19140</xdr:rowOff>
    </xdr:to>
    <xdr:sp macro="" textlink="">
      <xdr:nvSpPr>
        <xdr:cNvPr id="602" name="elips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 bwMode="auto">
        <a:xfrm rot="10800000" flipV="1">
          <a:off x="4190506" y="6487976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249864</xdr:colOff>
      <xdr:row>38</xdr:row>
      <xdr:rowOff>14439</xdr:rowOff>
    </xdr:from>
    <xdr:to>
      <xdr:col>6</xdr:col>
      <xdr:colOff>447168</xdr:colOff>
      <xdr:row>39</xdr:row>
      <xdr:rowOff>22603</xdr:rowOff>
    </xdr:to>
    <xdr:sp macro="" textlink="">
      <xdr:nvSpPr>
        <xdr:cNvPr id="627" name="elips2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 bwMode="auto">
        <a:xfrm rot="10800000" flipV="1">
          <a:off x="4821864" y="725343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455334</xdr:colOff>
      <xdr:row>34</xdr:row>
      <xdr:rowOff>117936</xdr:rowOff>
    </xdr:from>
    <xdr:to>
      <xdr:col>6</xdr:col>
      <xdr:colOff>729588</xdr:colOff>
      <xdr:row>38</xdr:row>
      <xdr:rowOff>114340</xdr:rowOff>
    </xdr:to>
    <xdr:cxnSp macro="">
      <xdr:nvCxnSpPr>
        <xdr:cNvPr id="628" name="line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CxnSpPr>
          <a:cxnSpLocks/>
        </xdr:cNvCxnSpPr>
      </xdr:nvCxnSpPr>
      <xdr:spPr bwMode="auto">
        <a:xfrm flipH="1" flipV="1">
          <a:off x="5027334" y="6594936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253109</xdr:colOff>
      <xdr:row>34</xdr:row>
      <xdr:rowOff>26454</xdr:rowOff>
    </xdr:from>
    <xdr:to>
      <xdr:col>6</xdr:col>
      <xdr:colOff>450413</xdr:colOff>
      <xdr:row>35</xdr:row>
      <xdr:rowOff>34618</xdr:rowOff>
    </xdr:to>
    <xdr:sp macro="" textlink="">
      <xdr:nvSpPr>
        <xdr:cNvPr id="630" name="elips2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 bwMode="auto">
        <a:xfrm rot="10800000" flipV="1">
          <a:off x="4825109" y="650345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140326</xdr:colOff>
      <xdr:row>38</xdr:row>
      <xdr:rowOff>23964</xdr:rowOff>
    </xdr:from>
    <xdr:to>
      <xdr:col>7</xdr:col>
      <xdr:colOff>337630</xdr:colOff>
      <xdr:row>39</xdr:row>
      <xdr:rowOff>32128</xdr:rowOff>
    </xdr:to>
    <xdr:sp macro="" textlink="">
      <xdr:nvSpPr>
        <xdr:cNvPr id="631" name="elips2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 bwMode="auto">
        <a:xfrm rot="10800000" flipV="1">
          <a:off x="5474326" y="726296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345796</xdr:colOff>
      <xdr:row>34</xdr:row>
      <xdr:rowOff>127461</xdr:rowOff>
    </xdr:from>
    <xdr:to>
      <xdr:col>7</xdr:col>
      <xdr:colOff>620050</xdr:colOff>
      <xdr:row>38</xdr:row>
      <xdr:rowOff>123865</xdr:rowOff>
    </xdr:to>
    <xdr:cxnSp macro="">
      <xdr:nvCxnSpPr>
        <xdr:cNvPr id="632" name="line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CxnSpPr>
          <a:cxnSpLocks/>
        </xdr:cNvCxnSpPr>
      </xdr:nvCxnSpPr>
      <xdr:spPr bwMode="auto">
        <a:xfrm flipH="1" flipV="1">
          <a:off x="5679796" y="6604461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143571</xdr:colOff>
      <xdr:row>34</xdr:row>
      <xdr:rowOff>35979</xdr:rowOff>
    </xdr:from>
    <xdr:to>
      <xdr:col>7</xdr:col>
      <xdr:colOff>340875</xdr:colOff>
      <xdr:row>35</xdr:row>
      <xdr:rowOff>44143</xdr:rowOff>
    </xdr:to>
    <xdr:sp macro="" textlink="">
      <xdr:nvSpPr>
        <xdr:cNvPr id="633" name="elips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 bwMode="auto">
        <a:xfrm rot="10800000" flipV="1">
          <a:off x="5477571" y="651297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733258</xdr:colOff>
      <xdr:row>38</xdr:row>
      <xdr:rowOff>33489</xdr:rowOff>
    </xdr:from>
    <xdr:to>
      <xdr:col>8</xdr:col>
      <xdr:colOff>73312</xdr:colOff>
      <xdr:row>39</xdr:row>
      <xdr:rowOff>41653</xdr:rowOff>
    </xdr:to>
    <xdr:sp macro="" textlink="">
      <xdr:nvSpPr>
        <xdr:cNvPr id="634" name="elips2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 bwMode="auto">
        <a:xfrm rot="10800000" flipV="1">
          <a:off x="6067258" y="727248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81478</xdr:colOff>
      <xdr:row>34</xdr:row>
      <xdr:rowOff>136986</xdr:rowOff>
    </xdr:from>
    <xdr:to>
      <xdr:col>8</xdr:col>
      <xdr:colOff>355732</xdr:colOff>
      <xdr:row>38</xdr:row>
      <xdr:rowOff>133390</xdr:rowOff>
    </xdr:to>
    <xdr:cxnSp macro="">
      <xdr:nvCxnSpPr>
        <xdr:cNvPr id="643" name="line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CxnSpPr>
          <a:cxnSpLocks/>
        </xdr:cNvCxnSpPr>
      </xdr:nvCxnSpPr>
      <xdr:spPr bwMode="auto">
        <a:xfrm flipH="1" flipV="1">
          <a:off x="6272728" y="6613986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736503</xdr:colOff>
      <xdr:row>34</xdr:row>
      <xdr:rowOff>45504</xdr:rowOff>
    </xdr:from>
    <xdr:to>
      <xdr:col>8</xdr:col>
      <xdr:colOff>76557</xdr:colOff>
      <xdr:row>35</xdr:row>
      <xdr:rowOff>53668</xdr:rowOff>
    </xdr:to>
    <xdr:sp macro="" textlink="">
      <xdr:nvSpPr>
        <xdr:cNvPr id="644" name="elips2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/>
      </xdr:nvSpPr>
      <xdr:spPr bwMode="auto">
        <a:xfrm rot="10800000" flipV="1">
          <a:off x="6070503" y="652250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480391</xdr:colOff>
      <xdr:row>41</xdr:row>
      <xdr:rowOff>45086</xdr:rowOff>
    </xdr:from>
    <xdr:to>
      <xdr:col>5</xdr:col>
      <xdr:colOff>480391</xdr:colOff>
      <xdr:row>47</xdr:row>
      <xdr:rowOff>126086</xdr:rowOff>
    </xdr:to>
    <xdr:cxnSp macro="">
      <xdr:nvCxnSpPr>
        <xdr:cNvPr id="645" name="_line_mod4_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CxnSpPr>
          <a:cxnSpLocks/>
        </xdr:cNvCxnSpPr>
      </xdr:nvCxnSpPr>
      <xdr:spPr bwMode="auto">
        <a:xfrm flipH="1">
          <a:off x="4290391" y="7855586"/>
          <a:ext cx="0" cy="122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37357</xdr:colOff>
      <xdr:row>25</xdr:row>
      <xdr:rowOff>19487</xdr:rowOff>
    </xdr:from>
    <xdr:to>
      <xdr:col>10</xdr:col>
      <xdr:colOff>37357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7881475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419818</xdr:colOff>
      <xdr:row>24</xdr:row>
      <xdr:rowOff>144746</xdr:rowOff>
    </xdr:from>
    <xdr:to>
      <xdr:col>5</xdr:col>
      <xdr:colOff>542218</xdr:colOff>
      <xdr:row>25</xdr:row>
      <xdr:rowOff>76646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4229818" y="471674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421358</xdr:colOff>
      <xdr:row>66</xdr:row>
      <xdr:rowOff>86688</xdr:rowOff>
    </xdr:from>
    <xdr:to>
      <xdr:col>6</xdr:col>
      <xdr:colOff>543758</xdr:colOff>
      <xdr:row>67</xdr:row>
      <xdr:rowOff>18588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3358" y="1273516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443305</xdr:colOff>
      <xdr:row>76</xdr:row>
      <xdr:rowOff>134570</xdr:rowOff>
    </xdr:from>
    <xdr:to>
      <xdr:col>6</xdr:col>
      <xdr:colOff>565705</xdr:colOff>
      <xdr:row>77</xdr:row>
      <xdr:rowOff>66470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15305" y="1481025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33</xdr:row>
      <xdr:rowOff>19616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0706" y="3292916"/>
          <a:ext cx="0" cy="3013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39432</xdr:colOff>
      <xdr:row>24</xdr:row>
      <xdr:rowOff>152112</xdr:rowOff>
    </xdr:from>
    <xdr:to>
      <xdr:col>8</xdr:col>
      <xdr:colOff>161832</xdr:colOff>
      <xdr:row>25</xdr:row>
      <xdr:rowOff>84012</xdr:rowOff>
    </xdr:to>
    <xdr:sp macro="" textlink="">
      <xdr:nvSpPr>
        <xdr:cNvPr id="12" name="elips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 rot="10800000" flipV="1">
          <a:off x="6232479" y="472411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102767</xdr:colOff>
      <xdr:row>41</xdr:row>
      <xdr:rowOff>41160</xdr:rowOff>
    </xdr:from>
    <xdr:to>
      <xdr:col>8</xdr:col>
      <xdr:colOff>102767</xdr:colOff>
      <xdr:row>47</xdr:row>
      <xdr:rowOff>129360</xdr:rowOff>
    </xdr:to>
    <xdr:cxnSp macro="">
      <xdr:nvCxnSpPr>
        <xdr:cNvPr id="14" name="_line_mod4_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 bwMode="auto">
        <a:xfrm flipH="1">
          <a:off x="6295814" y="7851660"/>
          <a:ext cx="0" cy="123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818475</xdr:colOff>
      <xdr:row>47</xdr:row>
      <xdr:rowOff>132554</xdr:rowOff>
    </xdr:from>
    <xdr:to>
      <xdr:col>8</xdr:col>
      <xdr:colOff>245941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5" y="9086054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>
    <xdr:from>
      <xdr:col>10</xdr:col>
      <xdr:colOff>193573</xdr:colOff>
      <xdr:row>25</xdr:row>
      <xdr:rowOff>106524</xdr:rowOff>
    </xdr:from>
    <xdr:to>
      <xdr:col>11</xdr:col>
      <xdr:colOff>508563</xdr:colOff>
      <xdr:row>31</xdr:row>
      <xdr:rowOff>93865</xdr:rowOff>
    </xdr:to>
    <xdr:sp macro="" textlink="$AF$20">
      <xdr:nvSpPr>
        <xdr:cNvPr id="649" name="txt_mppt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 bwMode="auto">
        <a:xfrm>
          <a:off x="8038709" y="4869024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9</xdr:col>
      <xdr:colOff>19401</xdr:colOff>
      <xdr:row>33</xdr:row>
      <xdr:rowOff>95639</xdr:rowOff>
    </xdr:from>
    <xdr:to>
      <xdr:col>10</xdr:col>
      <xdr:colOff>537303</xdr:colOff>
      <xdr:row>41</xdr:row>
      <xdr:rowOff>12223</xdr:rowOff>
    </xdr:to>
    <xdr:sp macro="" textlink="$AF$17">
      <xdr:nvSpPr>
        <xdr:cNvPr id="650" name="txt_mppt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 bwMode="auto">
        <a:xfrm>
          <a:off x="6981310" y="6382139"/>
          <a:ext cx="1401129" cy="144058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E7A4516-ADAF-4488-B4B9-8ADBE4DABF0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30x Chave seccionadora    20 Vcc  |  10 A</a:t>
          </a:fld>
          <a:endParaRPr/>
        </a:p>
      </xdr:txBody>
    </xdr:sp>
    <xdr:clientData/>
  </xdr:twoCellAnchor>
  <xdr:twoCellAnchor>
    <xdr:from>
      <xdr:col>8</xdr:col>
      <xdr:colOff>561214</xdr:colOff>
      <xdr:row>66</xdr:row>
      <xdr:rowOff>315</xdr:rowOff>
    </xdr:from>
    <xdr:to>
      <xdr:col>9</xdr:col>
      <xdr:colOff>863951</xdr:colOff>
      <xdr:row>72</xdr:row>
      <xdr:rowOff>64178</xdr:rowOff>
    </xdr:to>
    <xdr:sp macro="" textlink="$AF$23">
      <xdr:nvSpPr>
        <xdr:cNvPr id="651" name="txt_mppt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 bwMode="auto">
        <a:xfrm>
          <a:off x="6761123" y="12642588"/>
          <a:ext cx="1064737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57858</xdr:colOff>
      <xdr:row>69</xdr:row>
      <xdr:rowOff>136462</xdr:rowOff>
    </xdr:from>
    <xdr:to>
      <xdr:col>8</xdr:col>
      <xdr:colOff>103650</xdr:colOff>
      <xdr:row>74</xdr:row>
      <xdr:rowOff>119895</xdr:rowOff>
    </xdr:to>
    <xdr:sp macro="" textlink="$AF$22">
      <xdr:nvSpPr>
        <xdr:cNvPr id="653" name="txt_mppt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 bwMode="auto">
        <a:xfrm>
          <a:off x="5391858" y="13350235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17316</xdr:colOff>
      <xdr:row>87</xdr:row>
      <xdr:rowOff>128605</xdr:rowOff>
    </xdr:from>
    <xdr:to>
      <xdr:col>6</xdr:col>
      <xdr:colOff>179316</xdr:colOff>
      <xdr:row>93</xdr:row>
      <xdr:rowOff>124378</xdr:rowOff>
    </xdr:to>
    <xdr:sp macro="" textlink="$AF$15">
      <xdr:nvSpPr>
        <xdr:cNvPr id="656" name="txt_mppt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 bwMode="auto">
        <a:xfrm>
          <a:off x="2303316" y="16996514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CPFL ENERGIA </a:t>
          </a:fld>
          <a:endParaRPr/>
        </a:p>
      </xdr:txBody>
    </xdr:sp>
    <xdr:clientData/>
  </xdr:twoCellAnchor>
  <xdr:twoCellAnchor>
    <xdr:from>
      <xdr:col>7</xdr:col>
      <xdr:colOff>100197</xdr:colOff>
      <xdr:row>91</xdr:row>
      <xdr:rowOff>213589</xdr:rowOff>
    </xdr:from>
    <xdr:to>
      <xdr:col>8</xdr:col>
      <xdr:colOff>359173</xdr:colOff>
      <xdr:row>95</xdr:row>
      <xdr:rowOff>260862</xdr:rowOff>
    </xdr:to>
    <xdr:sp macro="" textlink="$AF$27">
      <xdr:nvSpPr>
        <xdr:cNvPr id="657" name="txt_mppt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 bwMode="auto">
        <a:xfrm>
          <a:off x="5434197" y="17860816"/>
          <a:ext cx="1124885" cy="87854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4</xdr:col>
      <xdr:colOff>270763</xdr:colOff>
      <xdr:row>3</xdr:row>
      <xdr:rowOff>34636</xdr:rowOff>
    </xdr:from>
    <xdr:to>
      <xdr:col>7</xdr:col>
      <xdr:colOff>13057</xdr:colOff>
      <xdr:row>4</xdr:row>
      <xdr:rowOff>116279</xdr:rowOff>
    </xdr:to>
    <xdr:sp macro="" textlink="$AF$44">
      <xdr:nvSpPr>
        <xdr:cNvPr id="660" name="txt_mppt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 bwMode="auto">
        <a:xfrm>
          <a:off x="3318763" y="60613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4</xdr:col>
      <xdr:colOff>325440</xdr:colOff>
      <xdr:row>4</xdr:row>
      <xdr:rowOff>163532</xdr:rowOff>
    </xdr:from>
    <xdr:to>
      <xdr:col>7</xdr:col>
      <xdr:colOff>65012</xdr:colOff>
      <xdr:row>6</xdr:row>
      <xdr:rowOff>65561</xdr:rowOff>
    </xdr:to>
    <xdr:sp macro="" textlink="$AF$33">
      <xdr:nvSpPr>
        <xdr:cNvPr id="661" name="txt_mppt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 bwMode="auto">
        <a:xfrm>
          <a:off x="3373440" y="92553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</xdr:col>
      <xdr:colOff>324450</xdr:colOff>
      <xdr:row>8</xdr:row>
      <xdr:rowOff>32655</xdr:rowOff>
    </xdr:from>
    <xdr:to>
      <xdr:col>7</xdr:col>
      <xdr:colOff>65250</xdr:colOff>
      <xdr:row>9</xdr:row>
      <xdr:rowOff>163283</xdr:rowOff>
    </xdr:to>
    <xdr:sp macro="" textlink="$AC$44">
      <xdr:nvSpPr>
        <xdr:cNvPr id="662" name="txt_mppt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 bwMode="auto">
        <a:xfrm>
          <a:off x="3372450" y="155665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4</xdr:col>
      <xdr:colOff>320988</xdr:colOff>
      <xdr:row>6</xdr:row>
      <xdr:rowOff>98464</xdr:rowOff>
    </xdr:from>
    <xdr:to>
      <xdr:col>7</xdr:col>
      <xdr:colOff>61788</xdr:colOff>
      <xdr:row>8</xdr:row>
      <xdr:rowOff>38592</xdr:rowOff>
    </xdr:to>
    <xdr:sp macro="" textlink="$AF$34">
      <xdr:nvSpPr>
        <xdr:cNvPr id="665" name="txt_mppt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 bwMode="auto">
        <a:xfrm>
          <a:off x="3368988" y="124146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14</xdr:col>
      <xdr:colOff>18662</xdr:colOff>
      <xdr:row>45</xdr:row>
      <xdr:rowOff>183324</xdr:rowOff>
    </xdr:from>
    <xdr:to>
      <xdr:col>18</xdr:col>
      <xdr:colOff>1344</xdr:colOff>
      <xdr:row>48</xdr:row>
      <xdr:rowOff>96733</xdr:rowOff>
    </xdr:to>
    <xdr:sp macro="" textlink="$AF$37">
      <xdr:nvSpPr>
        <xdr:cNvPr id="666" name="txt_mppt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 bwMode="auto">
        <a:xfrm>
          <a:off x="11067662" y="8755824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13</xdr:col>
      <xdr:colOff>759880</xdr:colOff>
      <xdr:row>48</xdr:row>
      <xdr:rowOff>58634</xdr:rowOff>
    </xdr:from>
    <xdr:to>
      <xdr:col>17</xdr:col>
      <xdr:colOff>742562</xdr:colOff>
      <xdr:row>50</xdr:row>
      <xdr:rowOff>162543</xdr:rowOff>
    </xdr:to>
    <xdr:sp macro="" textlink="$AF$38">
      <xdr:nvSpPr>
        <xdr:cNvPr id="667" name="txt_mppt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 bwMode="auto">
        <a:xfrm>
          <a:off x="11046880" y="9202634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13</xdr:col>
      <xdr:colOff>756416</xdr:colOff>
      <xdr:row>50</xdr:row>
      <xdr:rowOff>107125</xdr:rowOff>
    </xdr:from>
    <xdr:to>
      <xdr:col>17</xdr:col>
      <xdr:colOff>739098</xdr:colOff>
      <xdr:row>53</xdr:row>
      <xdr:rowOff>20534</xdr:rowOff>
    </xdr:to>
    <xdr:sp macro="" textlink="$AF$41">
      <xdr:nvSpPr>
        <xdr:cNvPr id="668" name="txt_mppt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 bwMode="auto">
        <a:xfrm>
          <a:off x="11043416" y="963212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689015</xdr:colOff>
      <xdr:row>86</xdr:row>
      <xdr:rowOff>45355</xdr:rowOff>
    </xdr:from>
    <xdr:to>
      <xdr:col>21</xdr:col>
      <xdr:colOff>66001</xdr:colOff>
      <xdr:row>87</xdr:row>
      <xdr:rowOff>46859</xdr:rowOff>
    </xdr:to>
    <xdr:sp macro="" textlink="AB6">
      <xdr:nvSpPr>
        <xdr:cNvPr id="669" name="txt_mppt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 bwMode="auto">
        <a:xfrm>
          <a:off x="12500015" y="16618855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685550</xdr:colOff>
      <xdr:row>87</xdr:row>
      <xdr:rowOff>41894</xdr:rowOff>
    </xdr:from>
    <xdr:to>
      <xdr:col>21</xdr:col>
      <xdr:colOff>48683</xdr:colOff>
      <xdr:row>88</xdr:row>
      <xdr:rowOff>168088</xdr:rowOff>
    </xdr:to>
    <xdr:sp macro="" textlink="AF7">
      <xdr:nvSpPr>
        <xdr:cNvPr id="670" name="txt_mppt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 bwMode="auto">
        <a:xfrm>
          <a:off x="12496550" y="16909803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682086</xdr:colOff>
      <xdr:row>88</xdr:row>
      <xdr:rowOff>176976</xdr:rowOff>
    </xdr:from>
    <xdr:to>
      <xdr:col>21</xdr:col>
      <xdr:colOff>117955</xdr:colOff>
      <xdr:row>90</xdr:row>
      <xdr:rowOff>29541</xdr:rowOff>
    </xdr:to>
    <xdr:sp macro="" textlink="AF10">
      <xdr:nvSpPr>
        <xdr:cNvPr id="672" name="txt_mppt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 bwMode="auto">
        <a:xfrm>
          <a:off x="12493086" y="17235385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702870</xdr:colOff>
      <xdr:row>91</xdr:row>
      <xdr:rowOff>76529</xdr:rowOff>
    </xdr:from>
    <xdr:to>
      <xdr:col>21</xdr:col>
      <xdr:colOff>100333</xdr:colOff>
      <xdr:row>92</xdr:row>
      <xdr:rowOff>113646</xdr:rowOff>
    </xdr:to>
    <xdr:sp macro="" textlink="AB32">
      <xdr:nvSpPr>
        <xdr:cNvPr id="681" name="txt_mppt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 bwMode="auto">
        <a:xfrm>
          <a:off x="12513870" y="17723756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699406</xdr:colOff>
      <xdr:row>92</xdr:row>
      <xdr:rowOff>125021</xdr:rowOff>
    </xdr:from>
    <xdr:to>
      <xdr:col>21</xdr:col>
      <xdr:colOff>82944</xdr:colOff>
      <xdr:row>94</xdr:row>
      <xdr:rowOff>25909</xdr:rowOff>
    </xdr:to>
    <xdr:sp macro="" textlink="AC32">
      <xdr:nvSpPr>
        <xdr:cNvPr id="684" name="txt_mppt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 bwMode="auto">
        <a:xfrm>
          <a:off x="12510406" y="18014703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695942</xdr:colOff>
      <xdr:row>94</xdr:row>
      <xdr:rowOff>52285</xdr:rowOff>
    </xdr:from>
    <xdr:to>
      <xdr:col>21</xdr:col>
      <xdr:colOff>31365</xdr:colOff>
      <xdr:row>95</xdr:row>
      <xdr:rowOff>133450</xdr:rowOff>
    </xdr:to>
    <xdr:sp macro="" textlink="AD32">
      <xdr:nvSpPr>
        <xdr:cNvPr id="685" name="txt_mppt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 bwMode="auto">
        <a:xfrm>
          <a:off x="12506942" y="18340285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727116</xdr:colOff>
      <xdr:row>95</xdr:row>
      <xdr:rowOff>170048</xdr:rowOff>
    </xdr:from>
    <xdr:to>
      <xdr:col>20</xdr:col>
      <xdr:colOff>758730</xdr:colOff>
      <xdr:row>96</xdr:row>
      <xdr:rowOff>150768</xdr:rowOff>
    </xdr:to>
    <xdr:sp macro="" textlink="AF32">
      <xdr:nvSpPr>
        <xdr:cNvPr id="686" name="txt_mppt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 bwMode="auto">
        <a:xfrm>
          <a:off x="12538116" y="18648548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15</xdr:col>
      <xdr:colOff>723651</xdr:colOff>
      <xdr:row>97</xdr:row>
      <xdr:rowOff>45358</xdr:rowOff>
    </xdr:from>
    <xdr:to>
      <xdr:col>21</xdr:col>
      <xdr:colOff>180302</xdr:colOff>
      <xdr:row>98</xdr:row>
      <xdr:rowOff>91887</xdr:rowOff>
    </xdr:to>
    <xdr:sp macro="" textlink="AC52">
      <xdr:nvSpPr>
        <xdr:cNvPr id="687" name="txt_mppt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 bwMode="auto">
        <a:xfrm>
          <a:off x="12534651" y="18991449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6</xdr:col>
      <xdr:colOff>700259</xdr:colOff>
      <xdr:row>2</xdr:row>
      <xdr:rowOff>169717</xdr:rowOff>
    </xdr:from>
    <xdr:to>
      <xdr:col>9</xdr:col>
      <xdr:colOff>338644</xdr:colOff>
      <xdr:row>4</xdr:row>
      <xdr:rowOff>60860</xdr:rowOff>
    </xdr:to>
    <xdr:sp macro="" textlink="$AF$45">
      <xdr:nvSpPr>
        <xdr:cNvPr id="688" name="txt_mppt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 bwMode="auto">
        <a:xfrm>
          <a:off x="5272259" y="550717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AB4DAF66-5E3F-4527-8720-B928B75B914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6</xdr:col>
      <xdr:colOff>754936</xdr:colOff>
      <xdr:row>4</xdr:row>
      <xdr:rowOff>108113</xdr:rowOff>
    </xdr:from>
    <xdr:to>
      <xdr:col>9</xdr:col>
      <xdr:colOff>390599</xdr:colOff>
      <xdr:row>6</xdr:row>
      <xdr:rowOff>10142</xdr:rowOff>
    </xdr:to>
    <xdr:sp macro="" textlink="$AF$33">
      <xdr:nvSpPr>
        <xdr:cNvPr id="689" name="txt_mppt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 bwMode="auto">
        <a:xfrm>
          <a:off x="5326936" y="870113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6</xdr:col>
      <xdr:colOff>753946</xdr:colOff>
      <xdr:row>7</xdr:row>
      <xdr:rowOff>167736</xdr:rowOff>
    </xdr:from>
    <xdr:to>
      <xdr:col>9</xdr:col>
      <xdr:colOff>390837</xdr:colOff>
      <xdr:row>9</xdr:row>
      <xdr:rowOff>107864</xdr:rowOff>
    </xdr:to>
    <xdr:sp macro="" textlink="$AC$45">
      <xdr:nvSpPr>
        <xdr:cNvPr id="690" name="txt_mppt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 bwMode="auto">
        <a:xfrm>
          <a:off x="5325946" y="1501236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AACE912-899A-44AC-B35E-756C13D081F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6</xdr:col>
      <xdr:colOff>750484</xdr:colOff>
      <xdr:row>6</xdr:row>
      <xdr:rowOff>43045</xdr:rowOff>
    </xdr:from>
    <xdr:to>
      <xdr:col>9</xdr:col>
      <xdr:colOff>387375</xdr:colOff>
      <xdr:row>7</xdr:row>
      <xdr:rowOff>173673</xdr:rowOff>
    </xdr:to>
    <xdr:sp macro="" textlink="$AF$34">
      <xdr:nvSpPr>
        <xdr:cNvPr id="691" name="txt_mppt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 bwMode="auto">
        <a:xfrm>
          <a:off x="5322484" y="118604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</xdr:col>
      <xdr:colOff>168728</xdr:colOff>
      <xdr:row>51</xdr:row>
      <xdr:rowOff>173182</xdr:rowOff>
    </xdr:from>
    <xdr:to>
      <xdr:col>5</xdr:col>
      <xdr:colOff>115690</xdr:colOff>
      <xdr:row>61</xdr:row>
      <xdr:rowOff>79071</xdr:rowOff>
    </xdr:to>
    <xdr:cxnSp macro="">
      <xdr:nvCxnSpPr>
        <xdr:cNvPr id="664" name="Conector de seta reta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CxnSpPr/>
      </xdr:nvCxnSpPr>
      <xdr:spPr>
        <a:xfrm flipV="1">
          <a:off x="2454728" y="9888682"/>
          <a:ext cx="1470962" cy="188708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310202</xdr:colOff>
      <xdr:row>87</xdr:row>
      <xdr:rowOff>10030</xdr:rowOff>
    </xdr:from>
    <xdr:to>
      <xdr:col>9</xdr:col>
      <xdr:colOff>411951</xdr:colOff>
      <xdr:row>87</xdr:row>
      <xdr:rowOff>10030</xdr:rowOff>
    </xdr:to>
    <xdr:cxnSp macro="">
      <xdr:nvCxnSpPr>
        <xdr:cNvPr id="42" name="l656">
          <a:extLst>
            <a:ext uri="{FF2B5EF4-FFF2-40B4-BE49-F238E27FC236}">
              <a16:creationId xmlns:a16="http://schemas.microsoft.com/office/drawing/2014/main" id="{FD956425-2214-A5A8-EE3D-B0435E41029B}"/>
            </a:ext>
          </a:extLst>
        </xdr:cNvPr>
        <xdr:cNvCxnSpPr>
          <a:cxnSpLocks/>
        </xdr:cNvCxnSpPr>
      </xdr:nvCxnSpPr>
      <xdr:spPr bwMode="auto">
        <a:xfrm>
          <a:off x="7263452" y="16882887"/>
          <a:ext cx="10174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310202</xdr:colOff>
      <xdr:row>106</xdr:row>
      <xdr:rowOff>170563</xdr:rowOff>
    </xdr:from>
    <xdr:to>
      <xdr:col>9</xdr:col>
      <xdr:colOff>411951</xdr:colOff>
      <xdr:row>106</xdr:row>
      <xdr:rowOff>170563</xdr:rowOff>
    </xdr:to>
    <xdr:cxnSp macro="">
      <xdr:nvCxnSpPr>
        <xdr:cNvPr id="43" name="l687">
          <a:extLst>
            <a:ext uri="{FF2B5EF4-FFF2-40B4-BE49-F238E27FC236}">
              <a16:creationId xmlns:a16="http://schemas.microsoft.com/office/drawing/2014/main" id="{4ECF491A-E6A2-0382-75D3-9BC5E325E505}"/>
            </a:ext>
          </a:extLst>
        </xdr:cNvPr>
        <xdr:cNvCxnSpPr>
          <a:cxnSpLocks/>
        </xdr:cNvCxnSpPr>
      </xdr:nvCxnSpPr>
      <xdr:spPr bwMode="auto">
        <a:xfrm>
          <a:off x="7263452" y="20853420"/>
          <a:ext cx="10174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791112</xdr:colOff>
      <xdr:row>103</xdr:row>
      <xdr:rowOff>15832</xdr:rowOff>
    </xdr:from>
    <xdr:to>
      <xdr:col>9</xdr:col>
      <xdr:colOff>791112</xdr:colOff>
      <xdr:row>103</xdr:row>
      <xdr:rowOff>117575</xdr:rowOff>
    </xdr:to>
    <xdr:cxnSp macro="">
      <xdr:nvCxnSpPr>
        <xdr:cNvPr id="605" name="l729">
          <a:extLst>
            <a:ext uri="{FF2B5EF4-FFF2-40B4-BE49-F238E27FC236}">
              <a16:creationId xmlns:a16="http://schemas.microsoft.com/office/drawing/2014/main" id="{02A26E13-DD0A-1DA1-91BF-71C70DDD57B4}"/>
            </a:ext>
          </a:extLst>
        </xdr:cNvPr>
        <xdr:cNvCxnSpPr>
          <a:cxnSpLocks/>
        </xdr:cNvCxnSpPr>
      </xdr:nvCxnSpPr>
      <xdr:spPr bwMode="auto">
        <a:xfrm>
          <a:off x="7744362" y="20099975"/>
          <a:ext cx="0" cy="1017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791112</xdr:colOff>
      <xdr:row>104</xdr:row>
      <xdr:rowOff>16100</xdr:rowOff>
    </xdr:from>
    <xdr:to>
      <xdr:col>9</xdr:col>
      <xdr:colOff>791112</xdr:colOff>
      <xdr:row>104</xdr:row>
      <xdr:rowOff>117843</xdr:rowOff>
    </xdr:to>
    <xdr:cxnSp macro="">
      <xdr:nvCxnSpPr>
        <xdr:cNvPr id="607" name="l730">
          <a:extLst>
            <a:ext uri="{FF2B5EF4-FFF2-40B4-BE49-F238E27FC236}">
              <a16:creationId xmlns:a16="http://schemas.microsoft.com/office/drawing/2014/main" id="{26FE3117-1418-2C17-F761-F8171F61A017}"/>
            </a:ext>
          </a:extLst>
        </xdr:cNvPr>
        <xdr:cNvCxnSpPr>
          <a:cxnSpLocks/>
        </xdr:cNvCxnSpPr>
      </xdr:nvCxnSpPr>
      <xdr:spPr bwMode="auto">
        <a:xfrm>
          <a:off x="7744362" y="20290743"/>
          <a:ext cx="0" cy="1017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791112</xdr:colOff>
      <xdr:row>104</xdr:row>
      <xdr:rowOff>206869</xdr:rowOff>
    </xdr:from>
    <xdr:to>
      <xdr:col>9</xdr:col>
      <xdr:colOff>791112</xdr:colOff>
      <xdr:row>105</xdr:row>
      <xdr:rowOff>93202</xdr:rowOff>
    </xdr:to>
    <xdr:cxnSp macro="">
      <xdr:nvCxnSpPr>
        <xdr:cNvPr id="608" name="l731">
          <a:extLst>
            <a:ext uri="{FF2B5EF4-FFF2-40B4-BE49-F238E27FC236}">
              <a16:creationId xmlns:a16="http://schemas.microsoft.com/office/drawing/2014/main" id="{FC6B6117-1540-E73A-2199-9BA5977B6F99}"/>
            </a:ext>
          </a:extLst>
        </xdr:cNvPr>
        <xdr:cNvCxnSpPr>
          <a:cxnSpLocks/>
        </xdr:cNvCxnSpPr>
      </xdr:nvCxnSpPr>
      <xdr:spPr bwMode="auto">
        <a:xfrm>
          <a:off x="7744362" y="20481512"/>
          <a:ext cx="0" cy="10404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791112</xdr:colOff>
      <xdr:row>105</xdr:row>
      <xdr:rowOff>182227</xdr:rowOff>
    </xdr:from>
    <xdr:to>
      <xdr:col>9</xdr:col>
      <xdr:colOff>791112</xdr:colOff>
      <xdr:row>106</xdr:row>
      <xdr:rowOff>93470</xdr:rowOff>
    </xdr:to>
    <xdr:cxnSp macro="">
      <xdr:nvCxnSpPr>
        <xdr:cNvPr id="609" name="l732">
          <a:extLst>
            <a:ext uri="{FF2B5EF4-FFF2-40B4-BE49-F238E27FC236}">
              <a16:creationId xmlns:a16="http://schemas.microsoft.com/office/drawing/2014/main" id="{ADF7843D-A957-CD59-87B9-0B61E266AF63}"/>
            </a:ext>
          </a:extLst>
        </xdr:cNvPr>
        <xdr:cNvCxnSpPr>
          <a:cxnSpLocks/>
        </xdr:cNvCxnSpPr>
      </xdr:nvCxnSpPr>
      <xdr:spPr bwMode="auto">
        <a:xfrm>
          <a:off x="7744362" y="20674584"/>
          <a:ext cx="0" cy="1017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10202</xdr:colOff>
      <xdr:row>103</xdr:row>
      <xdr:rowOff>30351</xdr:rowOff>
    </xdr:from>
    <xdr:to>
      <xdr:col>3</xdr:col>
      <xdr:colOff>10202</xdr:colOff>
      <xdr:row>103</xdr:row>
      <xdr:rowOff>132094</xdr:rowOff>
    </xdr:to>
    <xdr:cxnSp macro="">
      <xdr:nvCxnSpPr>
        <xdr:cNvPr id="610" name="l729">
          <a:extLst>
            <a:ext uri="{FF2B5EF4-FFF2-40B4-BE49-F238E27FC236}">
              <a16:creationId xmlns:a16="http://schemas.microsoft.com/office/drawing/2014/main" id="{A780D268-EA6F-F556-F7C9-24E8B7376F67}"/>
            </a:ext>
          </a:extLst>
        </xdr:cNvPr>
        <xdr:cNvCxnSpPr>
          <a:cxnSpLocks/>
        </xdr:cNvCxnSpPr>
      </xdr:nvCxnSpPr>
      <xdr:spPr bwMode="auto">
        <a:xfrm>
          <a:off x="2296202" y="20114494"/>
          <a:ext cx="0" cy="1017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10202</xdr:colOff>
      <xdr:row>104</xdr:row>
      <xdr:rowOff>30620</xdr:rowOff>
    </xdr:from>
    <xdr:to>
      <xdr:col>3</xdr:col>
      <xdr:colOff>10202</xdr:colOff>
      <xdr:row>104</xdr:row>
      <xdr:rowOff>132363</xdr:rowOff>
    </xdr:to>
    <xdr:cxnSp macro="">
      <xdr:nvCxnSpPr>
        <xdr:cNvPr id="611" name="l730">
          <a:extLst>
            <a:ext uri="{FF2B5EF4-FFF2-40B4-BE49-F238E27FC236}">
              <a16:creationId xmlns:a16="http://schemas.microsoft.com/office/drawing/2014/main" id="{130B1C93-A5E2-5781-6524-EBC9A050F58E}"/>
            </a:ext>
          </a:extLst>
        </xdr:cNvPr>
        <xdr:cNvCxnSpPr>
          <a:cxnSpLocks/>
        </xdr:cNvCxnSpPr>
      </xdr:nvCxnSpPr>
      <xdr:spPr bwMode="auto">
        <a:xfrm>
          <a:off x="2296202" y="20305263"/>
          <a:ext cx="0" cy="1017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10202</xdr:colOff>
      <xdr:row>105</xdr:row>
      <xdr:rowOff>3674</xdr:rowOff>
    </xdr:from>
    <xdr:to>
      <xdr:col>3</xdr:col>
      <xdr:colOff>10202</xdr:colOff>
      <xdr:row>105</xdr:row>
      <xdr:rowOff>107721</xdr:rowOff>
    </xdr:to>
    <xdr:cxnSp macro="">
      <xdr:nvCxnSpPr>
        <xdr:cNvPr id="612" name="l731">
          <a:extLst>
            <a:ext uri="{FF2B5EF4-FFF2-40B4-BE49-F238E27FC236}">
              <a16:creationId xmlns:a16="http://schemas.microsoft.com/office/drawing/2014/main" id="{7622C2C1-84DC-33C2-02F1-09438DBAE2B5}"/>
            </a:ext>
          </a:extLst>
        </xdr:cNvPr>
        <xdr:cNvCxnSpPr>
          <a:cxnSpLocks/>
        </xdr:cNvCxnSpPr>
      </xdr:nvCxnSpPr>
      <xdr:spPr bwMode="auto">
        <a:xfrm>
          <a:off x="2296202" y="20496031"/>
          <a:ext cx="0" cy="10404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10202</xdr:colOff>
      <xdr:row>106</xdr:row>
      <xdr:rowOff>6246</xdr:rowOff>
    </xdr:from>
    <xdr:to>
      <xdr:col>3</xdr:col>
      <xdr:colOff>10202</xdr:colOff>
      <xdr:row>106</xdr:row>
      <xdr:rowOff>107989</xdr:rowOff>
    </xdr:to>
    <xdr:cxnSp macro="">
      <xdr:nvCxnSpPr>
        <xdr:cNvPr id="613" name="l732">
          <a:extLst>
            <a:ext uri="{FF2B5EF4-FFF2-40B4-BE49-F238E27FC236}">
              <a16:creationId xmlns:a16="http://schemas.microsoft.com/office/drawing/2014/main" id="{290C6E65-AF41-F8F1-2C84-B3D4A0FC8406}"/>
            </a:ext>
          </a:extLst>
        </xdr:cNvPr>
        <xdr:cNvCxnSpPr>
          <a:cxnSpLocks/>
        </xdr:cNvCxnSpPr>
      </xdr:nvCxnSpPr>
      <xdr:spPr bwMode="auto">
        <a:xfrm>
          <a:off x="2296202" y="20689103"/>
          <a:ext cx="0" cy="1017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464803</xdr:colOff>
      <xdr:row>87</xdr:row>
      <xdr:rowOff>13555</xdr:rowOff>
    </xdr:from>
    <xdr:to>
      <xdr:col>9</xdr:col>
      <xdr:colOff>566551</xdr:colOff>
      <xdr:row>87</xdr:row>
      <xdr:rowOff>13555</xdr:rowOff>
    </xdr:to>
    <xdr:cxnSp macro="">
      <xdr:nvCxnSpPr>
        <xdr:cNvPr id="614" name="l654">
          <a:extLst>
            <a:ext uri="{FF2B5EF4-FFF2-40B4-BE49-F238E27FC236}">
              <a16:creationId xmlns:a16="http://schemas.microsoft.com/office/drawing/2014/main" id="{018D7C13-2C17-920A-3F21-8E5554DA0B9D}"/>
            </a:ext>
          </a:extLst>
        </xdr:cNvPr>
        <xdr:cNvCxnSpPr>
          <a:cxnSpLocks/>
        </xdr:cNvCxnSpPr>
      </xdr:nvCxnSpPr>
      <xdr:spPr bwMode="auto">
        <a:xfrm>
          <a:off x="7418053" y="16886412"/>
          <a:ext cx="10174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655582</xdr:colOff>
      <xdr:row>87</xdr:row>
      <xdr:rowOff>13555</xdr:rowOff>
    </xdr:from>
    <xdr:to>
      <xdr:col>9</xdr:col>
      <xdr:colOff>757331</xdr:colOff>
      <xdr:row>87</xdr:row>
      <xdr:rowOff>13555</xdr:rowOff>
    </xdr:to>
    <xdr:cxnSp macro="">
      <xdr:nvCxnSpPr>
        <xdr:cNvPr id="615" name="l655">
          <a:extLst>
            <a:ext uri="{FF2B5EF4-FFF2-40B4-BE49-F238E27FC236}">
              <a16:creationId xmlns:a16="http://schemas.microsoft.com/office/drawing/2014/main" id="{5CDF9596-0B7F-AAD2-0DDF-615E701DF0D7}"/>
            </a:ext>
          </a:extLst>
        </xdr:cNvPr>
        <xdr:cNvCxnSpPr>
          <a:cxnSpLocks/>
        </xdr:cNvCxnSpPr>
      </xdr:nvCxnSpPr>
      <xdr:spPr bwMode="auto">
        <a:xfrm>
          <a:off x="7608832" y="16886412"/>
          <a:ext cx="10174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451238</xdr:colOff>
      <xdr:row>106</xdr:row>
      <xdr:rowOff>170702</xdr:rowOff>
    </xdr:from>
    <xdr:to>
      <xdr:col>9</xdr:col>
      <xdr:colOff>552986</xdr:colOff>
      <xdr:row>106</xdr:row>
      <xdr:rowOff>170702</xdr:rowOff>
    </xdr:to>
    <xdr:cxnSp macro="">
      <xdr:nvCxnSpPr>
        <xdr:cNvPr id="616" name="l654">
          <a:extLst>
            <a:ext uri="{FF2B5EF4-FFF2-40B4-BE49-F238E27FC236}">
              <a16:creationId xmlns:a16="http://schemas.microsoft.com/office/drawing/2014/main" id="{6A1CDB81-84FF-5AAF-EA04-1ABB9EFBF853}"/>
            </a:ext>
          </a:extLst>
        </xdr:cNvPr>
        <xdr:cNvCxnSpPr>
          <a:cxnSpLocks/>
        </xdr:cNvCxnSpPr>
      </xdr:nvCxnSpPr>
      <xdr:spPr bwMode="auto">
        <a:xfrm>
          <a:off x="7404488" y="20853559"/>
          <a:ext cx="10174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642017</xdr:colOff>
      <xdr:row>106</xdr:row>
      <xdr:rowOff>170702</xdr:rowOff>
    </xdr:from>
    <xdr:to>
      <xdr:col>9</xdr:col>
      <xdr:colOff>743766</xdr:colOff>
      <xdr:row>106</xdr:row>
      <xdr:rowOff>170702</xdr:rowOff>
    </xdr:to>
    <xdr:cxnSp macro="">
      <xdr:nvCxnSpPr>
        <xdr:cNvPr id="617" name="l655">
          <a:extLst>
            <a:ext uri="{FF2B5EF4-FFF2-40B4-BE49-F238E27FC236}">
              <a16:creationId xmlns:a16="http://schemas.microsoft.com/office/drawing/2014/main" id="{3E306E67-90DB-ABED-5CC1-208C2FE35118}"/>
            </a:ext>
          </a:extLst>
        </xdr:cNvPr>
        <xdr:cNvCxnSpPr>
          <a:cxnSpLocks/>
        </xdr:cNvCxnSpPr>
      </xdr:nvCxnSpPr>
      <xdr:spPr bwMode="auto">
        <a:xfrm>
          <a:off x="7595267" y="20853559"/>
          <a:ext cx="10174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602502</xdr:colOff>
      <xdr:row>57</xdr:row>
      <xdr:rowOff>87822</xdr:rowOff>
    </xdr:from>
    <xdr:to>
      <xdr:col>8</xdr:col>
      <xdr:colOff>182678</xdr:colOff>
      <xdr:row>57</xdr:row>
      <xdr:rowOff>87822</xdr:rowOff>
    </xdr:to>
    <xdr:cxnSp macro="">
      <xdr:nvCxnSpPr>
        <xdr:cNvPr id="619" name="terra1_2">
          <a:extLst>
            <a:ext uri="{FF2B5EF4-FFF2-40B4-BE49-F238E27FC236}">
              <a16:creationId xmlns:a16="http://schemas.microsoft.com/office/drawing/2014/main" id="{31F35FC1-4C5C-1240-06BC-222F4FE4420A}"/>
            </a:ext>
          </a:extLst>
        </xdr:cNvPr>
        <xdr:cNvCxnSpPr>
          <a:cxnSpLocks/>
        </xdr:cNvCxnSpPr>
      </xdr:nvCxnSpPr>
      <xdr:spPr bwMode="auto">
        <a:xfrm>
          <a:off x="5936502" y="10946322"/>
          <a:ext cx="43742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762487</xdr:colOff>
      <xdr:row>57</xdr:row>
      <xdr:rowOff>74829</xdr:rowOff>
    </xdr:from>
    <xdr:to>
      <xdr:col>7</xdr:col>
      <xdr:colOff>762487</xdr:colOff>
      <xdr:row>58</xdr:row>
      <xdr:rowOff>92177</xdr:rowOff>
    </xdr:to>
    <xdr:cxnSp macro="">
      <xdr:nvCxnSpPr>
        <xdr:cNvPr id="620" name="terra1_1">
          <a:extLst>
            <a:ext uri="{FF2B5EF4-FFF2-40B4-BE49-F238E27FC236}">
              <a16:creationId xmlns:a16="http://schemas.microsoft.com/office/drawing/2014/main" id="{0BDABC20-3E0C-D908-75A7-124E793C0850}"/>
            </a:ext>
          </a:extLst>
        </xdr:cNvPr>
        <xdr:cNvCxnSpPr>
          <a:cxnSpLocks/>
        </xdr:cNvCxnSpPr>
      </xdr:nvCxnSpPr>
      <xdr:spPr bwMode="auto">
        <a:xfrm rot="17700000">
          <a:off x="5951741" y="11078075"/>
          <a:ext cx="28949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12101</xdr:colOff>
      <xdr:row>62</xdr:row>
      <xdr:rowOff>34427</xdr:rowOff>
    </xdr:from>
    <xdr:to>
      <xdr:col>8</xdr:col>
      <xdr:colOff>12101</xdr:colOff>
      <xdr:row>64</xdr:row>
      <xdr:rowOff>16222</xdr:rowOff>
    </xdr:to>
    <xdr:cxnSp macro="">
      <xdr:nvCxnSpPr>
        <xdr:cNvPr id="621" name="fase1_3">
          <a:extLst>
            <a:ext uri="{FF2B5EF4-FFF2-40B4-BE49-F238E27FC236}">
              <a16:creationId xmlns:a16="http://schemas.microsoft.com/office/drawing/2014/main" id="{704EE998-9E39-4EDD-E02A-21349D35032B}"/>
            </a:ext>
          </a:extLst>
        </xdr:cNvPr>
        <xdr:cNvCxnSpPr>
          <a:cxnSpLocks/>
        </xdr:cNvCxnSpPr>
      </xdr:nvCxnSpPr>
      <xdr:spPr bwMode="auto">
        <a:xfrm rot="17940001">
          <a:off x="6021953" y="12108468"/>
          <a:ext cx="36279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755447</xdr:colOff>
      <xdr:row>62</xdr:row>
      <xdr:rowOff>27498</xdr:rowOff>
    </xdr:from>
    <xdr:to>
      <xdr:col>7</xdr:col>
      <xdr:colOff>755447</xdr:colOff>
      <xdr:row>64</xdr:row>
      <xdr:rowOff>9292</xdr:rowOff>
    </xdr:to>
    <xdr:cxnSp macro="">
      <xdr:nvCxnSpPr>
        <xdr:cNvPr id="622" name="fase1_2">
          <a:extLst>
            <a:ext uri="{FF2B5EF4-FFF2-40B4-BE49-F238E27FC236}">
              <a16:creationId xmlns:a16="http://schemas.microsoft.com/office/drawing/2014/main" id="{213CD1EE-9B7F-2A4D-FB04-E5CB8C87C960}"/>
            </a:ext>
          </a:extLst>
        </xdr:cNvPr>
        <xdr:cNvCxnSpPr>
          <a:cxnSpLocks/>
        </xdr:cNvCxnSpPr>
      </xdr:nvCxnSpPr>
      <xdr:spPr bwMode="auto">
        <a:xfrm rot="17940001">
          <a:off x="5908050" y="12101538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622025</xdr:colOff>
      <xdr:row>62</xdr:row>
      <xdr:rowOff>17969</xdr:rowOff>
    </xdr:from>
    <xdr:to>
      <xdr:col>7</xdr:col>
      <xdr:colOff>622025</xdr:colOff>
      <xdr:row>63</xdr:row>
      <xdr:rowOff>190263</xdr:rowOff>
    </xdr:to>
    <xdr:cxnSp macro="">
      <xdr:nvCxnSpPr>
        <xdr:cNvPr id="623" name="fase1_1">
          <a:extLst>
            <a:ext uri="{FF2B5EF4-FFF2-40B4-BE49-F238E27FC236}">
              <a16:creationId xmlns:a16="http://schemas.microsoft.com/office/drawing/2014/main" id="{6A6E8F8B-5482-02A7-1D4D-6A8F76469BF1}"/>
            </a:ext>
          </a:extLst>
        </xdr:cNvPr>
        <xdr:cNvCxnSpPr>
          <a:cxnSpLocks/>
        </xdr:cNvCxnSpPr>
      </xdr:nvCxnSpPr>
      <xdr:spPr bwMode="auto">
        <a:xfrm rot="17940001">
          <a:off x="5774628" y="12092009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735634</xdr:colOff>
      <xdr:row>59</xdr:row>
      <xdr:rowOff>70594</xdr:rowOff>
    </xdr:from>
    <xdr:to>
      <xdr:col>8</xdr:col>
      <xdr:colOff>170175</xdr:colOff>
      <xdr:row>59</xdr:row>
      <xdr:rowOff>70594</xdr:rowOff>
    </xdr:to>
    <xdr:cxnSp macro="">
      <xdr:nvCxnSpPr>
        <xdr:cNvPr id="624" name="neutro1_2">
          <a:extLst>
            <a:ext uri="{FF2B5EF4-FFF2-40B4-BE49-F238E27FC236}">
              <a16:creationId xmlns:a16="http://schemas.microsoft.com/office/drawing/2014/main" id="{E1B9D468-3BF3-F43A-87B3-0E933B833D6B}"/>
            </a:ext>
          </a:extLst>
        </xdr:cNvPr>
        <xdr:cNvCxnSpPr>
          <a:cxnSpLocks/>
        </xdr:cNvCxnSpPr>
      </xdr:nvCxnSpPr>
      <xdr:spPr bwMode="auto">
        <a:xfrm>
          <a:off x="6069634" y="11391737"/>
          <a:ext cx="29179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644057</xdr:colOff>
      <xdr:row>59</xdr:row>
      <xdr:rowOff>42648</xdr:rowOff>
    </xdr:from>
    <xdr:to>
      <xdr:col>7</xdr:col>
      <xdr:colOff>644057</xdr:colOff>
      <xdr:row>61</xdr:row>
      <xdr:rowOff>24442</xdr:rowOff>
    </xdr:to>
    <xdr:cxnSp macro="">
      <xdr:nvCxnSpPr>
        <xdr:cNvPr id="625" name="neutro1_1">
          <a:extLst>
            <a:ext uri="{FF2B5EF4-FFF2-40B4-BE49-F238E27FC236}">
              <a16:creationId xmlns:a16="http://schemas.microsoft.com/office/drawing/2014/main" id="{19607DD3-0CEC-41BB-DEEA-99EE9B95D97F}"/>
            </a:ext>
          </a:extLst>
        </xdr:cNvPr>
        <xdr:cNvCxnSpPr>
          <a:cxnSpLocks/>
        </xdr:cNvCxnSpPr>
      </xdr:nvCxnSpPr>
      <xdr:spPr bwMode="auto">
        <a:xfrm rot="18000000">
          <a:off x="5796660" y="11545188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507962</xdr:colOff>
      <xdr:row>63</xdr:row>
      <xdr:rowOff>77389</xdr:rowOff>
    </xdr:from>
    <xdr:to>
      <xdr:col>9</xdr:col>
      <xdr:colOff>650396</xdr:colOff>
      <xdr:row>63</xdr:row>
      <xdr:rowOff>77389</xdr:rowOff>
    </xdr:to>
    <xdr:cxnSp macro="">
      <xdr:nvCxnSpPr>
        <xdr:cNvPr id="636" name="barra_fase1">
          <a:extLst>
            <a:ext uri="{FF2B5EF4-FFF2-40B4-BE49-F238E27FC236}">
              <a16:creationId xmlns:a16="http://schemas.microsoft.com/office/drawing/2014/main" id="{D47611C6-4238-7178-2FBC-E711E0D5D23B}"/>
            </a:ext>
          </a:extLst>
        </xdr:cNvPr>
        <xdr:cNvCxnSpPr>
          <a:cxnSpLocks/>
        </xdr:cNvCxnSpPr>
      </xdr:nvCxnSpPr>
      <xdr:spPr bwMode="auto">
        <a:xfrm>
          <a:off x="5079962" y="12160532"/>
          <a:ext cx="252368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423428</xdr:colOff>
      <xdr:row>63</xdr:row>
      <xdr:rowOff>17780</xdr:rowOff>
    </xdr:from>
    <xdr:to>
      <xdr:col>6</xdr:col>
      <xdr:colOff>545828</xdr:colOff>
      <xdr:row>63</xdr:row>
      <xdr:rowOff>140180</xdr:rowOff>
    </xdr:to>
    <xdr:sp macro="" textlink="">
      <xdr:nvSpPr>
        <xdr:cNvPr id="637" name="elips_fase1">
          <a:extLst>
            <a:ext uri="{FF2B5EF4-FFF2-40B4-BE49-F238E27FC236}">
              <a16:creationId xmlns:a16="http://schemas.microsoft.com/office/drawing/2014/main" id="{770B3BC2-23E7-94A2-293C-ECF33CECC438}"/>
            </a:ext>
          </a:extLst>
        </xdr:cNvPr>
        <xdr:cNvSpPr/>
      </xdr:nvSpPr>
      <xdr:spPr bwMode="auto">
        <a:xfrm>
          <a:off x="4995428" y="1209362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496132</xdr:colOff>
      <xdr:row>60</xdr:row>
      <xdr:rowOff>85013</xdr:rowOff>
    </xdr:from>
    <xdr:to>
      <xdr:col>9</xdr:col>
      <xdr:colOff>638566</xdr:colOff>
      <xdr:row>60</xdr:row>
      <xdr:rowOff>85013</xdr:rowOff>
    </xdr:to>
    <xdr:cxnSp macro="">
      <xdr:nvCxnSpPr>
        <xdr:cNvPr id="638" name="barra_neutro1">
          <a:extLst>
            <a:ext uri="{FF2B5EF4-FFF2-40B4-BE49-F238E27FC236}">
              <a16:creationId xmlns:a16="http://schemas.microsoft.com/office/drawing/2014/main" id="{A19C4FAB-FF33-DDED-7123-FD4AD0E5C092}"/>
            </a:ext>
          </a:extLst>
        </xdr:cNvPr>
        <xdr:cNvCxnSpPr>
          <a:cxnSpLocks/>
        </xdr:cNvCxnSpPr>
      </xdr:nvCxnSpPr>
      <xdr:spPr bwMode="auto">
        <a:xfrm>
          <a:off x="5068132" y="11596656"/>
          <a:ext cx="252368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425536</xdr:colOff>
      <xdr:row>60</xdr:row>
      <xdr:rowOff>25404</xdr:rowOff>
    </xdr:from>
    <xdr:to>
      <xdr:col>6</xdr:col>
      <xdr:colOff>547936</xdr:colOff>
      <xdr:row>60</xdr:row>
      <xdr:rowOff>147804</xdr:rowOff>
    </xdr:to>
    <xdr:sp macro="" textlink="">
      <xdr:nvSpPr>
        <xdr:cNvPr id="639" name="elips_neutro1">
          <a:extLst>
            <a:ext uri="{FF2B5EF4-FFF2-40B4-BE49-F238E27FC236}">
              <a16:creationId xmlns:a16="http://schemas.microsoft.com/office/drawing/2014/main" id="{123AB3D9-343C-673D-E727-23B3A1E43CF8}"/>
            </a:ext>
          </a:extLst>
        </xdr:cNvPr>
        <xdr:cNvSpPr/>
      </xdr:nvSpPr>
      <xdr:spPr bwMode="auto">
        <a:xfrm>
          <a:off x="4997536" y="1152974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493466</xdr:colOff>
      <xdr:row>57</xdr:row>
      <xdr:rowOff>248991</xdr:rowOff>
    </xdr:from>
    <xdr:to>
      <xdr:col>9</xdr:col>
      <xdr:colOff>637938</xdr:colOff>
      <xdr:row>57</xdr:row>
      <xdr:rowOff>248991</xdr:rowOff>
    </xdr:to>
    <xdr:cxnSp macro="">
      <xdr:nvCxnSpPr>
        <xdr:cNvPr id="646" name="barra_terra1">
          <a:extLst>
            <a:ext uri="{FF2B5EF4-FFF2-40B4-BE49-F238E27FC236}">
              <a16:creationId xmlns:a16="http://schemas.microsoft.com/office/drawing/2014/main" id="{ED5284D7-5CCB-9914-481C-4B3C7FED46B2}"/>
            </a:ext>
          </a:extLst>
        </xdr:cNvPr>
        <xdr:cNvCxnSpPr>
          <a:cxnSpLocks/>
        </xdr:cNvCxnSpPr>
      </xdr:nvCxnSpPr>
      <xdr:spPr bwMode="auto">
        <a:xfrm>
          <a:off x="5065466" y="11107491"/>
          <a:ext cx="252804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170602</xdr:colOff>
      <xdr:row>18</xdr:row>
      <xdr:rowOff>136787</xdr:rowOff>
    </xdr:from>
    <xdr:to>
      <xdr:col>6</xdr:col>
      <xdr:colOff>170602</xdr:colOff>
      <xdr:row>20</xdr:row>
      <xdr:rowOff>118581</xdr:rowOff>
    </xdr:to>
    <xdr:cxnSp macro="">
      <xdr:nvCxnSpPr>
        <xdr:cNvPr id="671" name="fase1_2">
          <a:extLst>
            <a:ext uri="{FF2B5EF4-FFF2-40B4-BE49-F238E27FC236}">
              <a16:creationId xmlns:a16="http://schemas.microsoft.com/office/drawing/2014/main" id="{C933A94C-9E0E-09AC-A04C-14FCFA8EF60E}"/>
            </a:ext>
          </a:extLst>
        </xdr:cNvPr>
        <xdr:cNvCxnSpPr>
          <a:cxnSpLocks/>
        </xdr:cNvCxnSpPr>
      </xdr:nvCxnSpPr>
      <xdr:spPr bwMode="auto">
        <a:xfrm rot="17940001">
          <a:off x="4561205" y="3747184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37180</xdr:colOff>
      <xdr:row>18</xdr:row>
      <xdr:rowOff>127258</xdr:rowOff>
    </xdr:from>
    <xdr:to>
      <xdr:col>6</xdr:col>
      <xdr:colOff>37180</xdr:colOff>
      <xdr:row>20</xdr:row>
      <xdr:rowOff>109052</xdr:rowOff>
    </xdr:to>
    <xdr:cxnSp macro="">
      <xdr:nvCxnSpPr>
        <xdr:cNvPr id="678" name="fase1_1">
          <a:extLst>
            <a:ext uri="{FF2B5EF4-FFF2-40B4-BE49-F238E27FC236}">
              <a16:creationId xmlns:a16="http://schemas.microsoft.com/office/drawing/2014/main" id="{69B570E7-6C79-125B-F4E2-550244D9574A}"/>
            </a:ext>
          </a:extLst>
        </xdr:cNvPr>
        <xdr:cNvCxnSpPr>
          <a:cxnSpLocks/>
        </xdr:cNvCxnSpPr>
      </xdr:nvCxnSpPr>
      <xdr:spPr bwMode="auto">
        <a:xfrm rot="17940001">
          <a:off x="4427783" y="3737655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477911</xdr:colOff>
      <xdr:row>19</xdr:row>
      <xdr:rowOff>128820</xdr:rowOff>
    </xdr:from>
    <xdr:to>
      <xdr:col>6</xdr:col>
      <xdr:colOff>436301</xdr:colOff>
      <xdr:row>19</xdr:row>
      <xdr:rowOff>128820</xdr:rowOff>
    </xdr:to>
    <xdr:cxnSp macro="">
      <xdr:nvCxnSpPr>
        <xdr:cNvPr id="679" name="Conector reto 678">
          <a:extLst>
            <a:ext uri="{FF2B5EF4-FFF2-40B4-BE49-F238E27FC236}">
              <a16:creationId xmlns:a16="http://schemas.microsoft.com/office/drawing/2014/main" id="{47B51230-DC95-AE72-05DC-7A2E7A32DB66}"/>
            </a:ext>
          </a:extLst>
        </xdr:cNvPr>
        <xdr:cNvCxnSpPr>
          <a:cxnSpLocks/>
        </xdr:cNvCxnSpPr>
      </xdr:nvCxnSpPr>
      <xdr:spPr bwMode="auto">
        <a:xfrm>
          <a:off x="4287911" y="3748320"/>
          <a:ext cx="72039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422173</xdr:colOff>
      <xdr:row>19</xdr:row>
      <xdr:rowOff>69211</xdr:rowOff>
    </xdr:from>
    <xdr:to>
      <xdr:col>5</xdr:col>
      <xdr:colOff>544573</xdr:colOff>
      <xdr:row>20</xdr:row>
      <xdr:rowOff>1111</xdr:rowOff>
    </xdr:to>
    <xdr:sp macro="" textlink="">
      <xdr:nvSpPr>
        <xdr:cNvPr id="692" name="Elipse 691">
          <a:extLst>
            <a:ext uri="{FF2B5EF4-FFF2-40B4-BE49-F238E27FC236}">
              <a16:creationId xmlns:a16="http://schemas.microsoft.com/office/drawing/2014/main" id="{EB751103-7407-DD52-7F73-74BE632EBA5B}"/>
            </a:ext>
          </a:extLst>
        </xdr:cNvPr>
        <xdr:cNvSpPr/>
      </xdr:nvSpPr>
      <xdr:spPr bwMode="auto">
        <a:xfrm>
          <a:off x="4232173" y="368871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176892</xdr:colOff>
      <xdr:row>17</xdr:row>
      <xdr:rowOff>61231</xdr:rowOff>
    </xdr:from>
    <xdr:to>
      <xdr:col>8</xdr:col>
      <xdr:colOff>12546</xdr:colOff>
      <xdr:row>19</xdr:row>
      <xdr:rowOff>176893</xdr:rowOff>
    </xdr:to>
    <xdr:sp macro="" textlink="$AF$54">
      <xdr:nvSpPr>
        <xdr:cNvPr id="693" name="txt_mppt">
          <a:extLst>
            <a:ext uri="{FF2B5EF4-FFF2-40B4-BE49-F238E27FC236}">
              <a16:creationId xmlns:a16="http://schemas.microsoft.com/office/drawing/2014/main" id="{66AA265B-3BD1-2C13-CA43-5AD41F0DA810}"/>
            </a:ext>
          </a:extLst>
        </xdr:cNvPr>
        <xdr:cNvSpPr txBox="1"/>
      </xdr:nvSpPr>
      <xdr:spPr bwMode="auto">
        <a:xfrm>
          <a:off x="4748892" y="3299731"/>
          <a:ext cx="1454904" cy="49666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174679</xdr:colOff>
      <xdr:row>19</xdr:row>
      <xdr:rowOff>144106</xdr:rowOff>
    </xdr:from>
    <xdr:to>
      <xdr:col>8</xdr:col>
      <xdr:colOff>13607</xdr:colOff>
      <xdr:row>22</xdr:row>
      <xdr:rowOff>81643</xdr:rowOff>
    </xdr:to>
    <xdr:sp macro="" textlink="$AG$54">
      <xdr:nvSpPr>
        <xdr:cNvPr id="694" name="txt_mppt">
          <a:extLst>
            <a:ext uri="{FF2B5EF4-FFF2-40B4-BE49-F238E27FC236}">
              <a16:creationId xmlns:a16="http://schemas.microsoft.com/office/drawing/2014/main" id="{26D71E18-BD1E-E0B3-4646-7E68C4E37740}"/>
            </a:ext>
          </a:extLst>
        </xdr:cNvPr>
        <xdr:cNvSpPr txBox="1"/>
      </xdr:nvSpPr>
      <xdr:spPr bwMode="auto">
        <a:xfrm>
          <a:off x="4746679" y="3763606"/>
          <a:ext cx="1458178" cy="50903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499156</xdr:colOff>
      <xdr:row>73</xdr:row>
      <xdr:rowOff>74598</xdr:rowOff>
    </xdr:from>
    <xdr:to>
      <xdr:col>6</xdr:col>
      <xdr:colOff>517177</xdr:colOff>
      <xdr:row>93</xdr:row>
      <xdr:rowOff>10950</xdr:rowOff>
    </xdr:to>
    <xdr:cxnSp macro="">
      <xdr:nvCxnSpPr>
        <xdr:cNvPr id="695" name="Conector reto 694">
          <a:extLst>
            <a:ext uri="{FF2B5EF4-FFF2-40B4-BE49-F238E27FC236}">
              <a16:creationId xmlns:a16="http://schemas.microsoft.com/office/drawing/2014/main" id="{E31AAE22-53DF-35AD-5454-996D09AD398F}"/>
            </a:ext>
          </a:extLst>
        </xdr:cNvPr>
        <xdr:cNvCxnSpPr>
          <a:cxnSpLocks/>
        </xdr:cNvCxnSpPr>
      </xdr:nvCxnSpPr>
      <xdr:spPr bwMode="auto">
        <a:xfrm>
          <a:off x="5071156" y="14185205"/>
          <a:ext cx="18021" cy="3964066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454178</xdr:colOff>
      <xdr:row>96</xdr:row>
      <xdr:rowOff>7067</xdr:rowOff>
    </xdr:from>
    <xdr:to>
      <xdr:col>6</xdr:col>
      <xdr:colOff>583778</xdr:colOff>
      <xdr:row>96</xdr:row>
      <xdr:rowOff>129583</xdr:rowOff>
    </xdr:to>
    <xdr:sp macro="" textlink="">
      <xdr:nvSpPr>
        <xdr:cNvPr id="696" name="Elipse 695">
          <a:extLst>
            <a:ext uri="{FF2B5EF4-FFF2-40B4-BE49-F238E27FC236}">
              <a16:creationId xmlns:a16="http://schemas.microsoft.com/office/drawing/2014/main" id="{B969CD45-CE36-E109-498C-681FF3126F17}"/>
            </a:ext>
          </a:extLst>
        </xdr:cNvPr>
        <xdr:cNvSpPr/>
      </xdr:nvSpPr>
      <xdr:spPr bwMode="auto">
        <a:xfrm>
          <a:off x="5026178" y="18757710"/>
          <a:ext cx="129600" cy="12251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454099</xdr:colOff>
      <xdr:row>93</xdr:row>
      <xdr:rowOff>42110</xdr:rowOff>
    </xdr:from>
    <xdr:to>
      <xdr:col>6</xdr:col>
      <xdr:colOff>583737</xdr:colOff>
      <xdr:row>94</xdr:row>
      <xdr:rowOff>10818</xdr:rowOff>
    </xdr:to>
    <xdr:sp macro="" textlink="">
      <xdr:nvSpPr>
        <xdr:cNvPr id="697" name="Elipse 696">
          <a:extLst>
            <a:ext uri="{FF2B5EF4-FFF2-40B4-BE49-F238E27FC236}">
              <a16:creationId xmlns:a16="http://schemas.microsoft.com/office/drawing/2014/main" id="{69E277BD-E46E-6E1B-6A6B-B8FF107DF433}"/>
            </a:ext>
          </a:extLst>
        </xdr:cNvPr>
        <xdr:cNvSpPr/>
      </xdr:nvSpPr>
      <xdr:spPr bwMode="auto">
        <a:xfrm>
          <a:off x="5026099" y="18180431"/>
          <a:ext cx="129638" cy="118387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298766</xdr:colOff>
      <xdr:row>93</xdr:row>
      <xdr:rowOff>101415</xdr:rowOff>
    </xdr:from>
    <xdr:to>
      <xdr:col>6</xdr:col>
      <xdr:colOff>716760</xdr:colOff>
      <xdr:row>96</xdr:row>
      <xdr:rowOff>46771</xdr:rowOff>
    </xdr:to>
    <xdr:sp macro="" textlink="">
      <xdr:nvSpPr>
        <xdr:cNvPr id="698" name="Arco 697">
          <a:extLst>
            <a:ext uri="{FF2B5EF4-FFF2-40B4-BE49-F238E27FC236}">
              <a16:creationId xmlns:a16="http://schemas.microsoft.com/office/drawing/2014/main" id="{D063D480-CD44-3BF0-16F5-34278376400D}"/>
            </a:ext>
          </a:extLst>
        </xdr:cNvPr>
        <xdr:cNvSpPr/>
      </xdr:nvSpPr>
      <xdr:spPr bwMode="auto">
        <a:xfrm>
          <a:off x="4870766" y="18239736"/>
          <a:ext cx="417994" cy="557678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261363</xdr:colOff>
      <xdr:row>98</xdr:row>
      <xdr:rowOff>148624</xdr:rowOff>
    </xdr:from>
    <xdr:to>
      <xdr:col>7</xdr:col>
      <xdr:colOff>63031</xdr:colOff>
      <xdr:row>100</xdr:row>
      <xdr:rowOff>167880</xdr:rowOff>
    </xdr:to>
    <xdr:sp macro="" textlink="">
      <xdr:nvSpPr>
        <xdr:cNvPr id="699" name="CaixaDeTexto 698">
          <a:extLst>
            <a:ext uri="{FF2B5EF4-FFF2-40B4-BE49-F238E27FC236}">
              <a16:creationId xmlns:a16="http://schemas.microsoft.com/office/drawing/2014/main" id="{5C5241DF-2F8F-7662-24D3-E13BB67DF8C3}"/>
            </a:ext>
          </a:extLst>
        </xdr:cNvPr>
        <xdr:cNvSpPr txBox="1"/>
      </xdr:nvSpPr>
      <xdr:spPr bwMode="auto">
        <a:xfrm>
          <a:off x="4833363" y="19280267"/>
          <a:ext cx="563668" cy="40025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519643</xdr:colOff>
      <xdr:row>96</xdr:row>
      <xdr:rowOff>113853</xdr:rowOff>
    </xdr:from>
    <xdr:to>
      <xdr:col>6</xdr:col>
      <xdr:colOff>519643</xdr:colOff>
      <xdr:row>98</xdr:row>
      <xdr:rowOff>166954</xdr:rowOff>
    </xdr:to>
    <xdr:cxnSp macro="">
      <xdr:nvCxnSpPr>
        <xdr:cNvPr id="700" name="Conector reto 699">
          <a:extLst>
            <a:ext uri="{FF2B5EF4-FFF2-40B4-BE49-F238E27FC236}">
              <a16:creationId xmlns:a16="http://schemas.microsoft.com/office/drawing/2014/main" id="{9D4A75B9-75C4-4FCA-CE4A-4CC9A6BD42A9}"/>
            </a:ext>
          </a:extLst>
        </xdr:cNvPr>
        <xdr:cNvCxnSpPr>
          <a:cxnSpLocks/>
        </xdr:cNvCxnSpPr>
      </xdr:nvCxnSpPr>
      <xdr:spPr bwMode="auto">
        <a:xfrm>
          <a:off x="5091643" y="18864496"/>
          <a:ext cx="0" cy="43410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748826</xdr:colOff>
      <xdr:row>109</xdr:row>
      <xdr:rowOff>170796</xdr:rowOff>
    </xdr:from>
    <xdr:to>
      <xdr:col>8</xdr:col>
      <xdr:colOff>123531</xdr:colOff>
      <xdr:row>109</xdr:row>
      <xdr:rowOff>170796</xdr:rowOff>
    </xdr:to>
    <xdr:cxnSp macro="">
      <xdr:nvCxnSpPr>
        <xdr:cNvPr id="701" name="Conector reto 700">
          <a:extLst>
            <a:ext uri="{FF2B5EF4-FFF2-40B4-BE49-F238E27FC236}">
              <a16:creationId xmlns:a16="http://schemas.microsoft.com/office/drawing/2014/main" id="{58749FC9-9CF2-6866-0FA9-B720EB00E5CC}"/>
            </a:ext>
          </a:extLst>
        </xdr:cNvPr>
        <xdr:cNvCxnSpPr>
          <a:cxnSpLocks/>
        </xdr:cNvCxnSpPr>
      </xdr:nvCxnSpPr>
      <xdr:spPr bwMode="auto">
        <a:xfrm>
          <a:off x="3796826" y="21425153"/>
          <a:ext cx="251795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531628</xdr:colOff>
      <xdr:row>100</xdr:row>
      <xdr:rowOff>136839</xdr:rowOff>
    </xdr:from>
    <xdr:to>
      <xdr:col>6</xdr:col>
      <xdr:colOff>531628</xdr:colOff>
      <xdr:row>109</xdr:row>
      <xdr:rowOff>174357</xdr:rowOff>
    </xdr:to>
    <xdr:cxnSp macro="">
      <xdr:nvCxnSpPr>
        <xdr:cNvPr id="702" name="Conector reto 701">
          <a:extLst>
            <a:ext uri="{FF2B5EF4-FFF2-40B4-BE49-F238E27FC236}">
              <a16:creationId xmlns:a16="http://schemas.microsoft.com/office/drawing/2014/main" id="{C9C6F298-3665-0ED0-11EF-B7F72857BCF3}"/>
            </a:ext>
          </a:extLst>
        </xdr:cNvPr>
        <xdr:cNvCxnSpPr>
          <a:cxnSpLocks/>
        </xdr:cNvCxnSpPr>
      </xdr:nvCxnSpPr>
      <xdr:spPr bwMode="auto">
        <a:xfrm>
          <a:off x="5103628" y="19649482"/>
          <a:ext cx="0" cy="177923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566676</xdr:colOff>
      <xdr:row>95</xdr:row>
      <xdr:rowOff>56559</xdr:rowOff>
    </xdr:from>
    <xdr:to>
      <xdr:col>7</xdr:col>
      <xdr:colOff>112573</xdr:colOff>
      <xdr:row>95</xdr:row>
      <xdr:rowOff>57146</xdr:rowOff>
    </xdr:to>
    <xdr:cxnSp macro="">
      <xdr:nvCxnSpPr>
        <xdr:cNvPr id="703" name="disj2_2">
          <a:extLst>
            <a:ext uri="{FF2B5EF4-FFF2-40B4-BE49-F238E27FC236}">
              <a16:creationId xmlns:a16="http://schemas.microsoft.com/office/drawing/2014/main" id="{51BDED46-C6F1-A295-0D53-B11BADC29564}"/>
            </a:ext>
          </a:extLst>
        </xdr:cNvPr>
        <xdr:cNvCxnSpPr>
          <a:cxnSpLocks/>
        </xdr:cNvCxnSpPr>
      </xdr:nvCxnSpPr>
      <xdr:spPr bwMode="auto">
        <a:xfrm flipV="1">
          <a:off x="5138676" y="18535059"/>
          <a:ext cx="307897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562529</xdr:colOff>
      <xdr:row>94</xdr:row>
      <xdr:rowOff>153842</xdr:rowOff>
    </xdr:from>
    <xdr:to>
      <xdr:col>7</xdr:col>
      <xdr:colOff>108426</xdr:colOff>
      <xdr:row>94</xdr:row>
      <xdr:rowOff>154429</xdr:rowOff>
    </xdr:to>
    <xdr:cxnSp macro="">
      <xdr:nvCxnSpPr>
        <xdr:cNvPr id="285" name="disj2_1">
          <a:extLst>
            <a:ext uri="{FF2B5EF4-FFF2-40B4-BE49-F238E27FC236}">
              <a16:creationId xmlns:a16="http://schemas.microsoft.com/office/drawing/2014/main" id="{7B3A929F-5807-E65F-8A4A-27AB4AD6034E}"/>
            </a:ext>
          </a:extLst>
        </xdr:cNvPr>
        <xdr:cNvCxnSpPr>
          <a:cxnSpLocks/>
        </xdr:cNvCxnSpPr>
      </xdr:nvCxnSpPr>
      <xdr:spPr bwMode="auto">
        <a:xfrm flipV="1">
          <a:off x="5134529" y="18441842"/>
          <a:ext cx="307897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574141</xdr:colOff>
      <xdr:row>95</xdr:row>
      <xdr:rowOff>141451</xdr:rowOff>
    </xdr:from>
    <xdr:to>
      <xdr:col>7</xdr:col>
      <xdr:colOff>120038</xdr:colOff>
      <xdr:row>95</xdr:row>
      <xdr:rowOff>142039</xdr:rowOff>
    </xdr:to>
    <xdr:cxnSp macro="">
      <xdr:nvCxnSpPr>
        <xdr:cNvPr id="704" name="disj2_3">
          <a:extLst>
            <a:ext uri="{FF2B5EF4-FFF2-40B4-BE49-F238E27FC236}">
              <a16:creationId xmlns:a16="http://schemas.microsoft.com/office/drawing/2014/main" id="{1A68B61C-99FE-C716-6736-FC076C82689F}"/>
            </a:ext>
          </a:extLst>
        </xdr:cNvPr>
        <xdr:cNvCxnSpPr>
          <a:cxnSpLocks/>
        </xdr:cNvCxnSpPr>
      </xdr:nvCxnSpPr>
      <xdr:spPr bwMode="auto">
        <a:xfrm flipV="1">
          <a:off x="5146141" y="18619951"/>
          <a:ext cx="307897" cy="588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474093</xdr:colOff>
      <xdr:row>104</xdr:row>
      <xdr:rowOff>136652</xdr:rowOff>
    </xdr:from>
    <xdr:to>
      <xdr:col>7</xdr:col>
      <xdr:colOff>474093</xdr:colOff>
      <xdr:row>106</xdr:row>
      <xdr:rowOff>87735</xdr:rowOff>
    </xdr:to>
    <xdr:cxnSp macro="">
      <xdr:nvCxnSpPr>
        <xdr:cNvPr id="705" name="fase2_3">
          <a:extLst>
            <a:ext uri="{FF2B5EF4-FFF2-40B4-BE49-F238E27FC236}">
              <a16:creationId xmlns:a16="http://schemas.microsoft.com/office/drawing/2014/main" id="{16503AB1-F34C-2AFE-3AFB-181D9DA6EEE4}"/>
            </a:ext>
          </a:extLst>
        </xdr:cNvPr>
        <xdr:cNvCxnSpPr>
          <a:cxnSpLocks/>
        </xdr:cNvCxnSpPr>
      </xdr:nvCxnSpPr>
      <xdr:spPr bwMode="auto">
        <a:xfrm rot="17940001">
          <a:off x="5628444" y="20590944"/>
          <a:ext cx="35929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367473</xdr:colOff>
      <xdr:row>104</xdr:row>
      <xdr:rowOff>129692</xdr:rowOff>
    </xdr:from>
    <xdr:to>
      <xdr:col>7</xdr:col>
      <xdr:colOff>367473</xdr:colOff>
      <xdr:row>106</xdr:row>
      <xdr:rowOff>80774</xdr:rowOff>
    </xdr:to>
    <xdr:cxnSp macro="">
      <xdr:nvCxnSpPr>
        <xdr:cNvPr id="706" name="fase2_2">
          <a:extLst>
            <a:ext uri="{FF2B5EF4-FFF2-40B4-BE49-F238E27FC236}">
              <a16:creationId xmlns:a16="http://schemas.microsoft.com/office/drawing/2014/main" id="{7A45201D-3A87-B46C-0194-43AA5DA271B0}"/>
            </a:ext>
          </a:extLst>
        </xdr:cNvPr>
        <xdr:cNvCxnSpPr>
          <a:cxnSpLocks/>
        </xdr:cNvCxnSpPr>
      </xdr:nvCxnSpPr>
      <xdr:spPr bwMode="auto">
        <a:xfrm rot="17940001">
          <a:off x="5521825" y="20583983"/>
          <a:ext cx="35929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233512</xdr:colOff>
      <xdr:row>104</xdr:row>
      <xdr:rowOff>121786</xdr:rowOff>
    </xdr:from>
    <xdr:to>
      <xdr:col>7</xdr:col>
      <xdr:colOff>233512</xdr:colOff>
      <xdr:row>106</xdr:row>
      <xdr:rowOff>71203</xdr:rowOff>
    </xdr:to>
    <xdr:cxnSp macro="">
      <xdr:nvCxnSpPr>
        <xdr:cNvPr id="707" name="fase2_1">
          <a:extLst>
            <a:ext uri="{FF2B5EF4-FFF2-40B4-BE49-F238E27FC236}">
              <a16:creationId xmlns:a16="http://schemas.microsoft.com/office/drawing/2014/main" id="{5F55FF90-D136-EE10-1FFE-902E367F2F3C}"/>
            </a:ext>
          </a:extLst>
        </xdr:cNvPr>
        <xdr:cNvCxnSpPr>
          <a:cxnSpLocks/>
        </xdr:cNvCxnSpPr>
      </xdr:nvCxnSpPr>
      <xdr:spPr bwMode="auto">
        <a:xfrm rot="17940001">
          <a:off x="5388696" y="20575245"/>
          <a:ext cx="35763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488683</xdr:colOff>
      <xdr:row>102</xdr:row>
      <xdr:rowOff>57358</xdr:rowOff>
    </xdr:from>
    <xdr:to>
      <xdr:col>7</xdr:col>
      <xdr:colOff>775104</xdr:colOff>
      <xdr:row>102</xdr:row>
      <xdr:rowOff>57358</xdr:rowOff>
    </xdr:to>
    <xdr:cxnSp macro="">
      <xdr:nvCxnSpPr>
        <xdr:cNvPr id="708" name="neutro2_2">
          <a:extLst>
            <a:ext uri="{FF2B5EF4-FFF2-40B4-BE49-F238E27FC236}">
              <a16:creationId xmlns:a16="http://schemas.microsoft.com/office/drawing/2014/main" id="{930C01BD-0259-0957-1640-2F0548FF2A44}"/>
            </a:ext>
          </a:extLst>
        </xdr:cNvPr>
        <xdr:cNvCxnSpPr>
          <a:cxnSpLocks/>
        </xdr:cNvCxnSpPr>
      </xdr:nvCxnSpPr>
      <xdr:spPr bwMode="auto">
        <a:xfrm>
          <a:off x="5822683" y="19951001"/>
          <a:ext cx="28642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424486</xdr:colOff>
      <xdr:row>102</xdr:row>
      <xdr:rowOff>44305</xdr:rowOff>
    </xdr:from>
    <xdr:to>
      <xdr:col>7</xdr:col>
      <xdr:colOff>424486</xdr:colOff>
      <xdr:row>104</xdr:row>
      <xdr:rowOff>25056</xdr:rowOff>
    </xdr:to>
    <xdr:cxnSp macro="">
      <xdr:nvCxnSpPr>
        <xdr:cNvPr id="709" name="neutro2_1">
          <a:extLst>
            <a:ext uri="{FF2B5EF4-FFF2-40B4-BE49-F238E27FC236}">
              <a16:creationId xmlns:a16="http://schemas.microsoft.com/office/drawing/2014/main" id="{9DF33B13-E97E-1583-76DD-C624AA8C67F2}"/>
            </a:ext>
          </a:extLst>
        </xdr:cNvPr>
        <xdr:cNvCxnSpPr>
          <a:cxnSpLocks/>
        </xdr:cNvCxnSpPr>
      </xdr:nvCxnSpPr>
      <xdr:spPr bwMode="auto">
        <a:xfrm rot="17700000">
          <a:off x="5577610" y="20118824"/>
          <a:ext cx="36175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761998</xdr:colOff>
      <xdr:row>109</xdr:row>
      <xdr:rowOff>190384</xdr:rowOff>
    </xdr:from>
    <xdr:to>
      <xdr:col>10</xdr:col>
      <xdr:colOff>878862</xdr:colOff>
      <xdr:row>111</xdr:row>
      <xdr:rowOff>103909</xdr:rowOff>
    </xdr:to>
    <xdr:sp macro="" textlink="$AF$14">
      <xdr:nvSpPr>
        <xdr:cNvPr id="710" name="txt_mppt">
          <a:extLst>
            <a:ext uri="{FF2B5EF4-FFF2-40B4-BE49-F238E27FC236}">
              <a16:creationId xmlns:a16="http://schemas.microsoft.com/office/drawing/2014/main" id="{EDCD71D2-0BCA-6FD4-B434-9D15AC627BCF}"/>
            </a:ext>
          </a:extLst>
        </xdr:cNvPr>
        <xdr:cNvSpPr txBox="1"/>
      </xdr:nvSpPr>
      <xdr:spPr bwMode="auto">
        <a:xfrm>
          <a:off x="1523998" y="21457111"/>
          <a:ext cx="7200000" cy="29452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CPFL ENERGIA </a:t>
          </a:fld>
          <a:endParaRPr/>
        </a:p>
      </xdr:txBody>
    </xdr:sp>
    <xdr:clientData/>
  </xdr:twoCellAnchor>
  <xdr:twoCellAnchor>
    <xdr:from>
      <xdr:col>4</xdr:col>
      <xdr:colOff>753054</xdr:colOff>
      <xdr:row>111</xdr:row>
      <xdr:rowOff>94315</xdr:rowOff>
    </xdr:from>
    <xdr:to>
      <xdr:col>8</xdr:col>
      <xdr:colOff>119042</xdr:colOff>
      <xdr:row>112</xdr:row>
      <xdr:rowOff>177282</xdr:rowOff>
    </xdr:to>
    <xdr:sp macro="" textlink="$AF$13">
      <xdr:nvSpPr>
        <xdr:cNvPr id="711" name="txt_mppt">
          <a:extLst>
            <a:ext uri="{FF2B5EF4-FFF2-40B4-BE49-F238E27FC236}">
              <a16:creationId xmlns:a16="http://schemas.microsoft.com/office/drawing/2014/main" id="{E55AC4FD-845B-576B-6931-3568E1C9B1C5}"/>
            </a:ext>
          </a:extLst>
        </xdr:cNvPr>
        <xdr:cNvSpPr txBox="1"/>
      </xdr:nvSpPr>
      <xdr:spPr bwMode="auto">
        <a:xfrm>
          <a:off x="3801054" y="21729672"/>
          <a:ext cx="2509238" cy="27346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467056</xdr:colOff>
      <xdr:row>91</xdr:row>
      <xdr:rowOff>192933</xdr:rowOff>
    </xdr:from>
    <xdr:to>
      <xdr:col>8</xdr:col>
      <xdr:colOff>676704</xdr:colOff>
      <xdr:row>92</xdr:row>
      <xdr:rowOff>114070</xdr:rowOff>
    </xdr:to>
    <xdr:cxnSp macro="">
      <xdr:nvCxnSpPr>
        <xdr:cNvPr id="712" name="dps_poste5">
          <a:extLst>
            <a:ext uri="{FF2B5EF4-FFF2-40B4-BE49-F238E27FC236}">
              <a16:creationId xmlns:a16="http://schemas.microsoft.com/office/drawing/2014/main" id="{7CE8AE91-E693-A777-4DBA-65C711F44E32}"/>
            </a:ext>
          </a:extLst>
        </xdr:cNvPr>
        <xdr:cNvCxnSpPr>
          <a:cxnSpLocks/>
        </xdr:cNvCxnSpPr>
      </xdr:nvCxnSpPr>
      <xdr:spPr bwMode="auto">
        <a:xfrm>
          <a:off x="6658306" y="17841397"/>
          <a:ext cx="209648" cy="16606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679947</xdr:colOff>
      <xdr:row>92</xdr:row>
      <xdr:rowOff>107048</xdr:rowOff>
    </xdr:from>
    <xdr:to>
      <xdr:col>8</xdr:col>
      <xdr:colOff>681219</xdr:colOff>
      <xdr:row>92</xdr:row>
      <xdr:rowOff>213010</xdr:rowOff>
    </xdr:to>
    <xdr:cxnSp macro="">
      <xdr:nvCxnSpPr>
        <xdr:cNvPr id="713" name="dps_poste6">
          <a:extLst>
            <a:ext uri="{FF2B5EF4-FFF2-40B4-BE49-F238E27FC236}">
              <a16:creationId xmlns:a16="http://schemas.microsoft.com/office/drawing/2014/main" id="{90CBF5A6-901D-FCE6-ECD8-537AE1C701C7}"/>
            </a:ext>
          </a:extLst>
        </xdr:cNvPr>
        <xdr:cNvCxnSpPr>
          <a:cxnSpLocks/>
        </xdr:cNvCxnSpPr>
      </xdr:nvCxnSpPr>
      <xdr:spPr bwMode="auto">
        <a:xfrm>
          <a:off x="6871197" y="18000441"/>
          <a:ext cx="1272" cy="105962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470021</xdr:colOff>
      <xdr:row>91</xdr:row>
      <xdr:rowOff>58162</xdr:rowOff>
    </xdr:from>
    <xdr:to>
      <xdr:col>8</xdr:col>
      <xdr:colOff>470021</xdr:colOff>
      <xdr:row>91</xdr:row>
      <xdr:rowOff>202862</xdr:rowOff>
    </xdr:to>
    <xdr:cxnSp macro="">
      <xdr:nvCxnSpPr>
        <xdr:cNvPr id="714" name="dps_poste4">
          <a:extLst>
            <a:ext uri="{FF2B5EF4-FFF2-40B4-BE49-F238E27FC236}">
              <a16:creationId xmlns:a16="http://schemas.microsoft.com/office/drawing/2014/main" id="{D4C92024-D0E0-430B-1383-037DBD07B422}"/>
            </a:ext>
          </a:extLst>
        </xdr:cNvPr>
        <xdr:cNvCxnSpPr>
          <a:cxnSpLocks/>
        </xdr:cNvCxnSpPr>
      </xdr:nvCxnSpPr>
      <xdr:spPr bwMode="auto">
        <a:xfrm>
          <a:off x="6661271" y="17706626"/>
          <a:ext cx="0" cy="1447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579319</xdr:colOff>
      <xdr:row>92</xdr:row>
      <xdr:rowOff>211375</xdr:rowOff>
    </xdr:from>
    <xdr:to>
      <xdr:col>8</xdr:col>
      <xdr:colOff>579321</xdr:colOff>
      <xdr:row>94</xdr:row>
      <xdr:rowOff>43084</xdr:rowOff>
    </xdr:to>
    <xdr:cxnSp macro="">
      <xdr:nvCxnSpPr>
        <xdr:cNvPr id="715" name="dps_poste8">
          <a:extLst>
            <a:ext uri="{FF2B5EF4-FFF2-40B4-BE49-F238E27FC236}">
              <a16:creationId xmlns:a16="http://schemas.microsoft.com/office/drawing/2014/main" id="{BF6E76C1-97AB-D021-EB62-864F6C06F226}"/>
            </a:ext>
          </a:extLst>
        </xdr:cNvPr>
        <xdr:cNvCxnSpPr>
          <a:cxnSpLocks/>
        </xdr:cNvCxnSpPr>
      </xdr:nvCxnSpPr>
      <xdr:spPr bwMode="auto">
        <a:xfrm flipH="1">
          <a:off x="6770569" y="18104768"/>
          <a:ext cx="2" cy="22631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400987</xdr:colOff>
      <xdr:row>94</xdr:row>
      <xdr:rowOff>47337</xdr:rowOff>
    </xdr:from>
    <xdr:to>
      <xdr:col>9</xdr:col>
      <xdr:colOff>1033</xdr:colOff>
      <xdr:row>94</xdr:row>
      <xdr:rowOff>47337</xdr:rowOff>
    </xdr:to>
    <xdr:cxnSp macro="">
      <xdr:nvCxnSpPr>
        <xdr:cNvPr id="716" name="dps_poste9">
          <a:extLst>
            <a:ext uri="{FF2B5EF4-FFF2-40B4-BE49-F238E27FC236}">
              <a16:creationId xmlns:a16="http://schemas.microsoft.com/office/drawing/2014/main" id="{64939AF0-A963-3CFD-1A24-3812A0E67549}"/>
            </a:ext>
          </a:extLst>
        </xdr:cNvPr>
        <xdr:cNvCxnSpPr>
          <a:cxnSpLocks/>
        </xdr:cNvCxnSpPr>
      </xdr:nvCxnSpPr>
      <xdr:spPr bwMode="auto">
        <a:xfrm flipH="1">
          <a:off x="6592237" y="18335337"/>
          <a:ext cx="36204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481499</xdr:colOff>
      <xdr:row>94</xdr:row>
      <xdr:rowOff>98726</xdr:rowOff>
    </xdr:from>
    <xdr:to>
      <xdr:col>8</xdr:col>
      <xdr:colOff>671712</xdr:colOff>
      <xdr:row>94</xdr:row>
      <xdr:rowOff>98726</xdr:rowOff>
    </xdr:to>
    <xdr:cxnSp macro="">
      <xdr:nvCxnSpPr>
        <xdr:cNvPr id="717" name="dps_poste10">
          <a:extLst>
            <a:ext uri="{FF2B5EF4-FFF2-40B4-BE49-F238E27FC236}">
              <a16:creationId xmlns:a16="http://schemas.microsoft.com/office/drawing/2014/main" id="{A1C49312-8CC7-C374-412C-87B189DF1844}"/>
            </a:ext>
          </a:extLst>
        </xdr:cNvPr>
        <xdr:cNvCxnSpPr>
          <a:cxnSpLocks/>
        </xdr:cNvCxnSpPr>
      </xdr:nvCxnSpPr>
      <xdr:spPr bwMode="auto">
        <a:xfrm flipH="1">
          <a:off x="6672749" y="18386726"/>
          <a:ext cx="19021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529648</xdr:colOff>
      <xdr:row>94</xdr:row>
      <xdr:rowOff>140883</xdr:rowOff>
    </xdr:from>
    <xdr:to>
      <xdr:col>8</xdr:col>
      <xdr:colOff>611703</xdr:colOff>
      <xdr:row>94</xdr:row>
      <xdr:rowOff>140883</xdr:rowOff>
    </xdr:to>
    <xdr:cxnSp macro="">
      <xdr:nvCxnSpPr>
        <xdr:cNvPr id="718" name="dps_poste11">
          <a:extLst>
            <a:ext uri="{FF2B5EF4-FFF2-40B4-BE49-F238E27FC236}">
              <a16:creationId xmlns:a16="http://schemas.microsoft.com/office/drawing/2014/main" id="{BE01502C-111C-D2DA-DBB7-379B3E0E68EC}"/>
            </a:ext>
          </a:extLst>
        </xdr:cNvPr>
        <xdr:cNvCxnSpPr>
          <a:cxnSpLocks/>
        </xdr:cNvCxnSpPr>
      </xdr:nvCxnSpPr>
      <xdr:spPr bwMode="auto">
        <a:xfrm flipH="1">
          <a:off x="6720898" y="18428883"/>
          <a:ext cx="8205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513382</xdr:colOff>
      <xdr:row>91</xdr:row>
      <xdr:rowOff>52022</xdr:rowOff>
    </xdr:from>
    <xdr:to>
      <xdr:col>8</xdr:col>
      <xdr:colOff>642429</xdr:colOff>
      <xdr:row>92</xdr:row>
      <xdr:rowOff>215464</xdr:rowOff>
    </xdr:to>
    <xdr:sp macro="" textlink="">
      <xdr:nvSpPr>
        <xdr:cNvPr id="719" name="dps_poste7">
          <a:extLst>
            <a:ext uri="{FF2B5EF4-FFF2-40B4-BE49-F238E27FC236}">
              <a16:creationId xmlns:a16="http://schemas.microsoft.com/office/drawing/2014/main" id="{C8171FCE-E133-47C7-8D6A-73BAD562F13E}"/>
            </a:ext>
          </a:extLst>
        </xdr:cNvPr>
        <xdr:cNvSpPr/>
      </xdr:nvSpPr>
      <xdr:spPr bwMode="auto">
        <a:xfrm>
          <a:off x="6704632" y="17700486"/>
          <a:ext cx="129047" cy="40837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454867</xdr:colOff>
      <xdr:row>89</xdr:row>
      <xdr:rowOff>7959</xdr:rowOff>
    </xdr:from>
    <xdr:to>
      <xdr:col>6</xdr:col>
      <xdr:colOff>577267</xdr:colOff>
      <xdr:row>89</xdr:row>
      <xdr:rowOff>130359</xdr:rowOff>
    </xdr:to>
    <xdr:sp macro="" textlink="">
      <xdr:nvSpPr>
        <xdr:cNvPr id="720" name="dps_poste1">
          <a:extLst>
            <a:ext uri="{FF2B5EF4-FFF2-40B4-BE49-F238E27FC236}">
              <a16:creationId xmlns:a16="http://schemas.microsoft.com/office/drawing/2014/main" id="{5E390D51-C4E6-136D-2F56-3B8870679182}"/>
            </a:ext>
          </a:extLst>
        </xdr:cNvPr>
        <xdr:cNvSpPr/>
      </xdr:nvSpPr>
      <xdr:spPr bwMode="auto">
        <a:xfrm rot="10800000" flipV="1">
          <a:off x="5026867" y="1727106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551262</xdr:colOff>
      <xdr:row>89</xdr:row>
      <xdr:rowOff>72340</xdr:rowOff>
    </xdr:from>
    <xdr:to>
      <xdr:col>8</xdr:col>
      <xdr:colOff>570782</xdr:colOff>
      <xdr:row>89</xdr:row>
      <xdr:rowOff>72340</xdr:rowOff>
    </xdr:to>
    <xdr:cxnSp macro="">
      <xdr:nvCxnSpPr>
        <xdr:cNvPr id="721" name="dps_poste2">
          <a:extLst>
            <a:ext uri="{FF2B5EF4-FFF2-40B4-BE49-F238E27FC236}">
              <a16:creationId xmlns:a16="http://schemas.microsoft.com/office/drawing/2014/main" id="{932BB20A-59E7-0DE7-F1C5-845627A96D52}"/>
            </a:ext>
          </a:extLst>
        </xdr:cNvPr>
        <xdr:cNvCxnSpPr>
          <a:cxnSpLocks/>
        </xdr:cNvCxnSpPr>
      </xdr:nvCxnSpPr>
      <xdr:spPr bwMode="auto">
        <a:xfrm flipH="1">
          <a:off x="5123262" y="17339804"/>
          <a:ext cx="163877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575229</xdr:colOff>
      <xdr:row>89</xdr:row>
      <xdr:rowOff>59392</xdr:rowOff>
    </xdr:from>
    <xdr:to>
      <xdr:col>8</xdr:col>
      <xdr:colOff>575229</xdr:colOff>
      <xdr:row>91</xdr:row>
      <xdr:rowOff>40143</xdr:rowOff>
    </xdr:to>
    <xdr:cxnSp macro="">
      <xdr:nvCxnSpPr>
        <xdr:cNvPr id="722" name="dps_poste3">
          <a:extLst>
            <a:ext uri="{FF2B5EF4-FFF2-40B4-BE49-F238E27FC236}">
              <a16:creationId xmlns:a16="http://schemas.microsoft.com/office/drawing/2014/main" id="{9BE32961-8A9E-D101-3058-9C09F911B609}"/>
            </a:ext>
          </a:extLst>
        </xdr:cNvPr>
        <xdr:cNvCxnSpPr>
          <a:cxnSpLocks/>
        </xdr:cNvCxnSpPr>
      </xdr:nvCxnSpPr>
      <xdr:spPr bwMode="auto">
        <a:xfrm flipH="1">
          <a:off x="6766479" y="17326856"/>
          <a:ext cx="0" cy="36175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708153</xdr:colOff>
      <xdr:row>88</xdr:row>
      <xdr:rowOff>110113</xdr:rowOff>
    </xdr:from>
    <xdr:to>
      <xdr:col>9</xdr:col>
      <xdr:colOff>778322</xdr:colOff>
      <xdr:row>95</xdr:row>
      <xdr:rowOff>35011</xdr:rowOff>
    </xdr:to>
    <xdr:sp macro="" textlink="$AF$60">
      <xdr:nvSpPr>
        <xdr:cNvPr id="723" name="dps_poste12">
          <a:extLst>
            <a:ext uri="{FF2B5EF4-FFF2-40B4-BE49-F238E27FC236}">
              <a16:creationId xmlns:a16="http://schemas.microsoft.com/office/drawing/2014/main" id="{FF17FB74-580B-9039-8ECD-33445D5A32C9}"/>
            </a:ext>
          </a:extLst>
        </xdr:cNvPr>
        <xdr:cNvSpPr txBox="1"/>
      </xdr:nvSpPr>
      <xdr:spPr bwMode="auto">
        <a:xfrm>
          <a:off x="6899403" y="17173470"/>
          <a:ext cx="832169" cy="13400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6</xdr:col>
      <xdr:colOff>539012</xdr:colOff>
      <xdr:row>105</xdr:row>
      <xdr:rowOff>111577</xdr:rowOff>
    </xdr:from>
    <xdr:to>
      <xdr:col>8</xdr:col>
      <xdr:colOff>535263</xdr:colOff>
      <xdr:row>105</xdr:row>
      <xdr:rowOff>111577</xdr:rowOff>
    </xdr:to>
    <xdr:cxnSp macro="">
      <xdr:nvCxnSpPr>
        <xdr:cNvPr id="724" name="Conector reto 723">
          <a:extLst>
            <a:ext uri="{FF2B5EF4-FFF2-40B4-BE49-F238E27FC236}">
              <a16:creationId xmlns:a16="http://schemas.microsoft.com/office/drawing/2014/main" id="{33117A9C-D265-1B41-B9AF-1741FAE81375}"/>
            </a:ext>
          </a:extLst>
        </xdr:cNvPr>
        <xdr:cNvCxnSpPr>
          <a:cxnSpLocks/>
        </xdr:cNvCxnSpPr>
      </xdr:nvCxnSpPr>
      <xdr:spPr bwMode="auto">
        <a:xfrm>
          <a:off x="5111012" y="20603934"/>
          <a:ext cx="16155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533749</xdr:colOff>
      <xdr:row>103</xdr:row>
      <xdr:rowOff>127512</xdr:rowOff>
    </xdr:from>
    <xdr:to>
      <xdr:col>8</xdr:col>
      <xdr:colOff>530000</xdr:colOff>
      <xdr:row>103</xdr:row>
      <xdr:rowOff>127512</xdr:rowOff>
    </xdr:to>
    <xdr:cxnSp macro="">
      <xdr:nvCxnSpPr>
        <xdr:cNvPr id="726" name="Conector reto 725">
          <a:extLst>
            <a:ext uri="{FF2B5EF4-FFF2-40B4-BE49-F238E27FC236}">
              <a16:creationId xmlns:a16="http://schemas.microsoft.com/office/drawing/2014/main" id="{4A6C6AEE-43E5-D88A-1032-CC9174EDA0D0}"/>
            </a:ext>
          </a:extLst>
        </xdr:cNvPr>
        <xdr:cNvCxnSpPr>
          <a:cxnSpLocks/>
        </xdr:cNvCxnSpPr>
      </xdr:nvCxnSpPr>
      <xdr:spPr bwMode="auto">
        <a:xfrm>
          <a:off x="5105749" y="20211655"/>
          <a:ext cx="16155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473001</xdr:colOff>
      <xdr:row>105</xdr:row>
      <xdr:rowOff>51705</xdr:rowOff>
    </xdr:from>
    <xdr:to>
      <xdr:col>6</xdr:col>
      <xdr:colOff>595401</xdr:colOff>
      <xdr:row>105</xdr:row>
      <xdr:rowOff>174105</xdr:rowOff>
    </xdr:to>
    <xdr:sp macro="" textlink="">
      <xdr:nvSpPr>
        <xdr:cNvPr id="728" name="Elipse 727">
          <a:extLst>
            <a:ext uri="{FF2B5EF4-FFF2-40B4-BE49-F238E27FC236}">
              <a16:creationId xmlns:a16="http://schemas.microsoft.com/office/drawing/2014/main" id="{1810D3F4-1A36-9D1E-BB58-70B74502D5B5}"/>
            </a:ext>
          </a:extLst>
        </xdr:cNvPr>
        <xdr:cNvSpPr/>
      </xdr:nvSpPr>
      <xdr:spPr bwMode="auto">
        <a:xfrm>
          <a:off x="5045001" y="2055344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468905</xdr:colOff>
      <xdr:row>103</xdr:row>
      <xdr:rowOff>71563</xdr:rowOff>
    </xdr:from>
    <xdr:to>
      <xdr:col>6</xdr:col>
      <xdr:colOff>591305</xdr:colOff>
      <xdr:row>104</xdr:row>
      <xdr:rowOff>3463</xdr:rowOff>
    </xdr:to>
    <xdr:sp macro="" textlink="">
      <xdr:nvSpPr>
        <xdr:cNvPr id="729" name="Elipse 728">
          <a:extLst>
            <a:ext uri="{FF2B5EF4-FFF2-40B4-BE49-F238E27FC236}">
              <a16:creationId xmlns:a16="http://schemas.microsoft.com/office/drawing/2014/main" id="{A97D28A7-F981-1982-7558-A1B73F791945}"/>
            </a:ext>
          </a:extLst>
        </xdr:cNvPr>
        <xdr:cNvSpPr/>
      </xdr:nvSpPr>
      <xdr:spPr bwMode="auto">
        <a:xfrm>
          <a:off x="5040905" y="2016032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295727</xdr:colOff>
      <xdr:row>93</xdr:row>
      <xdr:rowOff>26875</xdr:rowOff>
    </xdr:from>
    <xdr:to>
      <xdr:col>5</xdr:col>
      <xdr:colOff>360100</xdr:colOff>
      <xdr:row>96</xdr:row>
      <xdr:rowOff>20252</xdr:rowOff>
    </xdr:to>
    <xdr:sp macro="" textlink="$AF$55">
      <xdr:nvSpPr>
        <xdr:cNvPr id="730" name="txt_type_cx">
          <a:extLst>
            <a:ext uri="{FF2B5EF4-FFF2-40B4-BE49-F238E27FC236}">
              <a16:creationId xmlns:a16="http://schemas.microsoft.com/office/drawing/2014/main" id="{E5D38416-7A2A-BF06-26EB-B35CAD89930C}"/>
            </a:ext>
          </a:extLst>
        </xdr:cNvPr>
        <xdr:cNvSpPr txBox="1"/>
      </xdr:nvSpPr>
      <xdr:spPr bwMode="auto">
        <a:xfrm>
          <a:off x="2581727" y="18159011"/>
          <a:ext cx="1588373" cy="61683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6</xdr:col>
      <xdr:colOff>423603</xdr:colOff>
      <xdr:row>57</xdr:row>
      <xdr:rowOff>189515</xdr:rowOff>
    </xdr:from>
    <xdr:to>
      <xdr:col>6</xdr:col>
      <xdr:colOff>546003</xdr:colOff>
      <xdr:row>58</xdr:row>
      <xdr:rowOff>42587</xdr:rowOff>
    </xdr:to>
    <xdr:sp macro="" textlink="">
      <xdr:nvSpPr>
        <xdr:cNvPr id="731" name="elips_terra1">
          <a:extLst>
            <a:ext uri="{FF2B5EF4-FFF2-40B4-BE49-F238E27FC236}">
              <a16:creationId xmlns:a16="http://schemas.microsoft.com/office/drawing/2014/main" id="{AD16D650-8DB4-8306-4BCD-52B63838E24C}"/>
            </a:ext>
          </a:extLst>
        </xdr:cNvPr>
        <xdr:cNvSpPr/>
      </xdr:nvSpPr>
      <xdr:spPr bwMode="auto">
        <a:xfrm>
          <a:off x="4995603" y="11048015"/>
          <a:ext cx="122400" cy="117913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542808</xdr:colOff>
      <xdr:row>18</xdr:row>
      <xdr:rowOff>142647</xdr:rowOff>
    </xdr:from>
    <xdr:to>
      <xdr:col>8</xdr:col>
      <xdr:colOff>542808</xdr:colOff>
      <xdr:row>20</xdr:row>
      <xdr:rowOff>124441</xdr:rowOff>
    </xdr:to>
    <xdr:cxnSp macro="">
      <xdr:nvCxnSpPr>
        <xdr:cNvPr id="732" name="fase1_2">
          <a:extLst>
            <a:ext uri="{FF2B5EF4-FFF2-40B4-BE49-F238E27FC236}">
              <a16:creationId xmlns:a16="http://schemas.microsoft.com/office/drawing/2014/main" id="{7EE1B26B-6A24-4D83-AE58-76496DDF0873}"/>
            </a:ext>
          </a:extLst>
        </xdr:cNvPr>
        <xdr:cNvCxnSpPr>
          <a:cxnSpLocks/>
        </xdr:cNvCxnSpPr>
      </xdr:nvCxnSpPr>
      <xdr:spPr bwMode="auto">
        <a:xfrm rot="17940001">
          <a:off x="6552661" y="3753044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409386</xdr:colOff>
      <xdr:row>18</xdr:row>
      <xdr:rowOff>133118</xdr:rowOff>
    </xdr:from>
    <xdr:to>
      <xdr:col>8</xdr:col>
      <xdr:colOff>409386</xdr:colOff>
      <xdr:row>20</xdr:row>
      <xdr:rowOff>114912</xdr:rowOff>
    </xdr:to>
    <xdr:cxnSp macro="">
      <xdr:nvCxnSpPr>
        <xdr:cNvPr id="733" name="fase1_1">
          <a:extLst>
            <a:ext uri="{FF2B5EF4-FFF2-40B4-BE49-F238E27FC236}">
              <a16:creationId xmlns:a16="http://schemas.microsoft.com/office/drawing/2014/main" id="{0A55E65A-4829-42EA-BA27-73C0F8E5AB36}"/>
            </a:ext>
          </a:extLst>
        </xdr:cNvPr>
        <xdr:cNvCxnSpPr>
          <a:cxnSpLocks/>
        </xdr:cNvCxnSpPr>
      </xdr:nvCxnSpPr>
      <xdr:spPr bwMode="auto">
        <a:xfrm rot="17940001">
          <a:off x="6419239" y="3743515"/>
          <a:ext cx="3627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88117</xdr:colOff>
      <xdr:row>19</xdr:row>
      <xdr:rowOff>134680</xdr:rowOff>
    </xdr:from>
    <xdr:to>
      <xdr:col>9</xdr:col>
      <xdr:colOff>46507</xdr:colOff>
      <xdr:row>19</xdr:row>
      <xdr:rowOff>134680</xdr:rowOff>
    </xdr:to>
    <xdr:cxnSp macro="">
      <xdr:nvCxnSpPr>
        <xdr:cNvPr id="734" name="Conector reto 733">
          <a:extLst>
            <a:ext uri="{FF2B5EF4-FFF2-40B4-BE49-F238E27FC236}">
              <a16:creationId xmlns:a16="http://schemas.microsoft.com/office/drawing/2014/main" id="{B0010FD5-67C8-4B8A-92A5-7FD180156DC8}"/>
            </a:ext>
          </a:extLst>
        </xdr:cNvPr>
        <xdr:cNvCxnSpPr>
          <a:cxnSpLocks/>
        </xdr:cNvCxnSpPr>
      </xdr:nvCxnSpPr>
      <xdr:spPr bwMode="auto">
        <a:xfrm>
          <a:off x="6279367" y="3754180"/>
          <a:ext cx="72039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42405</xdr:colOff>
      <xdr:row>19</xdr:row>
      <xdr:rowOff>75071</xdr:rowOff>
    </xdr:from>
    <xdr:to>
      <xdr:col>8</xdr:col>
      <xdr:colOff>164805</xdr:colOff>
      <xdr:row>20</xdr:row>
      <xdr:rowOff>6971</xdr:rowOff>
    </xdr:to>
    <xdr:sp macro="" textlink="">
      <xdr:nvSpPr>
        <xdr:cNvPr id="735" name="Elipse 734">
          <a:extLst>
            <a:ext uri="{FF2B5EF4-FFF2-40B4-BE49-F238E27FC236}">
              <a16:creationId xmlns:a16="http://schemas.microsoft.com/office/drawing/2014/main" id="{2CDC8208-BEF4-4065-BB96-7C38C411AA78}"/>
            </a:ext>
          </a:extLst>
        </xdr:cNvPr>
        <xdr:cNvSpPr/>
      </xdr:nvSpPr>
      <xdr:spPr bwMode="auto">
        <a:xfrm>
          <a:off x="6233655" y="369457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549098</xdr:colOff>
      <xdr:row>17</xdr:row>
      <xdr:rowOff>67091</xdr:rowOff>
    </xdr:from>
    <xdr:to>
      <xdr:col>10</xdr:col>
      <xdr:colOff>355444</xdr:colOff>
      <xdr:row>19</xdr:row>
      <xdr:rowOff>182753</xdr:rowOff>
    </xdr:to>
    <xdr:sp macro="" textlink="$AF$54">
      <xdr:nvSpPr>
        <xdr:cNvPr id="736" name="txt_mppt">
          <a:extLst>
            <a:ext uri="{FF2B5EF4-FFF2-40B4-BE49-F238E27FC236}">
              <a16:creationId xmlns:a16="http://schemas.microsoft.com/office/drawing/2014/main" id="{94B26607-590A-48AE-91EF-C7727CE2B76D}"/>
            </a:ext>
          </a:extLst>
        </xdr:cNvPr>
        <xdr:cNvSpPr txBox="1"/>
      </xdr:nvSpPr>
      <xdr:spPr bwMode="auto">
        <a:xfrm>
          <a:off x="6740348" y="3305591"/>
          <a:ext cx="1454904" cy="49666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546885</xdr:colOff>
      <xdr:row>19</xdr:row>
      <xdr:rowOff>149966</xdr:rowOff>
    </xdr:from>
    <xdr:to>
      <xdr:col>10</xdr:col>
      <xdr:colOff>356505</xdr:colOff>
      <xdr:row>22</xdr:row>
      <xdr:rowOff>87503</xdr:rowOff>
    </xdr:to>
    <xdr:sp macro="" textlink="$AG$54">
      <xdr:nvSpPr>
        <xdr:cNvPr id="737" name="txt_mppt">
          <a:extLst>
            <a:ext uri="{FF2B5EF4-FFF2-40B4-BE49-F238E27FC236}">
              <a16:creationId xmlns:a16="http://schemas.microsoft.com/office/drawing/2014/main" id="{C1CA89FA-8A66-4358-BA98-3D0A349461F2}"/>
            </a:ext>
          </a:extLst>
        </xdr:cNvPr>
        <xdr:cNvSpPr txBox="1"/>
      </xdr:nvSpPr>
      <xdr:spPr bwMode="auto">
        <a:xfrm>
          <a:off x="6738135" y="3769466"/>
          <a:ext cx="1458178" cy="50903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87753</xdr:colOff>
      <xdr:row>60</xdr:row>
      <xdr:rowOff>151504</xdr:rowOff>
    </xdr:from>
    <xdr:to>
      <xdr:col>10</xdr:col>
      <xdr:colOff>512404</xdr:colOff>
      <xdr:row>61</xdr:row>
      <xdr:rowOff>108610</xdr:rowOff>
    </xdr:to>
    <xdr:sp macro="" textlink="$AF$25">
      <xdr:nvSpPr>
        <xdr:cNvPr id="13" name="tit_fase1">
          <a:extLst>
            <a:ext uri="{FF2B5EF4-FFF2-40B4-BE49-F238E27FC236}">
              <a16:creationId xmlns:a16="http://schemas.microsoft.com/office/drawing/2014/main" id="{C530C813-D608-A6C5-115C-A3ED5C367DE6}"/>
            </a:ext>
          </a:extLst>
        </xdr:cNvPr>
        <xdr:cNvSpPr txBox="1"/>
      </xdr:nvSpPr>
      <xdr:spPr bwMode="auto">
        <a:xfrm>
          <a:off x="6287662" y="11650777"/>
          <a:ext cx="2069878" cy="1476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103709</xdr:colOff>
      <xdr:row>57</xdr:row>
      <xdr:rowOff>259081</xdr:rowOff>
    </xdr:from>
    <xdr:to>
      <xdr:col>10</xdr:col>
      <xdr:colOff>522946</xdr:colOff>
      <xdr:row>58</xdr:row>
      <xdr:rowOff>134498</xdr:rowOff>
    </xdr:to>
    <xdr:sp macro="" textlink="$AG$25">
      <xdr:nvSpPr>
        <xdr:cNvPr id="24" name="tit_neutro1">
          <a:extLst>
            <a:ext uri="{FF2B5EF4-FFF2-40B4-BE49-F238E27FC236}">
              <a16:creationId xmlns:a16="http://schemas.microsoft.com/office/drawing/2014/main" id="{96CB6519-1AD8-4EA5-8782-AFEF614F0A53}"/>
            </a:ext>
          </a:extLst>
        </xdr:cNvPr>
        <xdr:cNvSpPr txBox="1"/>
      </xdr:nvSpPr>
      <xdr:spPr bwMode="auto">
        <a:xfrm>
          <a:off x="6303618" y="11117581"/>
          <a:ext cx="2064464" cy="135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74493</xdr:colOff>
      <xdr:row>55</xdr:row>
      <xdr:rowOff>140154</xdr:rowOff>
    </xdr:from>
    <xdr:to>
      <xdr:col>10</xdr:col>
      <xdr:colOff>499056</xdr:colOff>
      <xdr:row>56</xdr:row>
      <xdr:rowOff>97260</xdr:rowOff>
    </xdr:to>
    <xdr:sp macro="" textlink="$AG$25">
      <xdr:nvSpPr>
        <xdr:cNvPr id="25" name="tit_terra1">
          <a:extLst>
            <a:ext uri="{FF2B5EF4-FFF2-40B4-BE49-F238E27FC236}">
              <a16:creationId xmlns:a16="http://schemas.microsoft.com/office/drawing/2014/main" id="{491F2D17-1898-6BE8-3DC3-23105D7E76DB}"/>
            </a:ext>
          </a:extLst>
        </xdr:cNvPr>
        <xdr:cNvSpPr txBox="1"/>
      </xdr:nvSpPr>
      <xdr:spPr bwMode="auto">
        <a:xfrm>
          <a:off x="6274402" y="10617654"/>
          <a:ext cx="2069790" cy="1476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564696</xdr:colOff>
      <xdr:row>103</xdr:row>
      <xdr:rowOff>183191</xdr:rowOff>
    </xdr:from>
    <xdr:to>
      <xdr:col>9</xdr:col>
      <xdr:colOff>785884</xdr:colOff>
      <xdr:row>104</xdr:row>
      <xdr:rowOff>140297</xdr:rowOff>
    </xdr:to>
    <xdr:sp macro="" textlink="$AF$28">
      <xdr:nvSpPr>
        <xdr:cNvPr id="26" name="tit_fase2_1">
          <a:extLst>
            <a:ext uri="{FF2B5EF4-FFF2-40B4-BE49-F238E27FC236}">
              <a16:creationId xmlns:a16="http://schemas.microsoft.com/office/drawing/2014/main" id="{1893ED1B-4FCC-9FAA-C01C-24B985A75F2B}"/>
            </a:ext>
          </a:extLst>
        </xdr:cNvPr>
        <xdr:cNvSpPr txBox="1"/>
      </xdr:nvSpPr>
      <xdr:spPr bwMode="auto">
        <a:xfrm>
          <a:off x="5898696" y="20272282"/>
          <a:ext cx="1849097" cy="1476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596158</xdr:colOff>
      <xdr:row>100</xdr:row>
      <xdr:rowOff>57490</xdr:rowOff>
    </xdr:from>
    <xdr:to>
      <xdr:col>9</xdr:col>
      <xdr:colOff>835343</xdr:colOff>
      <xdr:row>101</xdr:row>
      <xdr:rowOff>11359</xdr:rowOff>
    </xdr:to>
    <xdr:sp macro="" textlink="$AG$28">
      <xdr:nvSpPr>
        <xdr:cNvPr id="27" name="tit_neutro2_1">
          <a:extLst>
            <a:ext uri="{FF2B5EF4-FFF2-40B4-BE49-F238E27FC236}">
              <a16:creationId xmlns:a16="http://schemas.microsoft.com/office/drawing/2014/main" id="{6789A001-2CAC-D4C0-233E-9B1E881F97F5}"/>
            </a:ext>
          </a:extLst>
        </xdr:cNvPr>
        <xdr:cNvSpPr txBox="1"/>
      </xdr:nvSpPr>
      <xdr:spPr bwMode="auto">
        <a:xfrm>
          <a:off x="5930158" y="19575081"/>
          <a:ext cx="1867094" cy="14436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126407</xdr:colOff>
      <xdr:row>56</xdr:row>
      <xdr:rowOff>105680</xdr:rowOff>
    </xdr:from>
    <xdr:to>
      <xdr:col>10</xdr:col>
      <xdr:colOff>362498</xdr:colOff>
      <xdr:row>57</xdr:row>
      <xdr:rowOff>62785</xdr:rowOff>
    </xdr:to>
    <xdr:sp macro="" textlink="$AB$67">
      <xdr:nvSpPr>
        <xdr:cNvPr id="28" name="tit_terra2">
          <a:extLst>
            <a:ext uri="{FF2B5EF4-FFF2-40B4-BE49-F238E27FC236}">
              <a16:creationId xmlns:a16="http://schemas.microsoft.com/office/drawing/2014/main" id="{1385D333-FF7E-C0AB-9259-FBBA508D0829}"/>
            </a:ext>
          </a:extLst>
        </xdr:cNvPr>
        <xdr:cNvSpPr txBox="1"/>
      </xdr:nvSpPr>
      <xdr:spPr bwMode="auto">
        <a:xfrm>
          <a:off x="6326316" y="10773680"/>
          <a:ext cx="1881318" cy="1476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152245</xdr:colOff>
      <xdr:row>58</xdr:row>
      <xdr:rowOff>139923</xdr:rowOff>
    </xdr:from>
    <xdr:to>
      <xdr:col>10</xdr:col>
      <xdr:colOff>569462</xdr:colOff>
      <xdr:row>59</xdr:row>
      <xdr:rowOff>97029</xdr:rowOff>
    </xdr:to>
    <xdr:sp macro="" textlink="$AB$66">
      <xdr:nvSpPr>
        <xdr:cNvPr id="30" name="tit_neutro2">
          <a:extLst>
            <a:ext uri="{FF2B5EF4-FFF2-40B4-BE49-F238E27FC236}">
              <a16:creationId xmlns:a16="http://schemas.microsoft.com/office/drawing/2014/main" id="{36063C3E-65FF-3F23-FA04-19F8AB13FF59}"/>
            </a:ext>
          </a:extLst>
        </xdr:cNvPr>
        <xdr:cNvSpPr txBox="1"/>
      </xdr:nvSpPr>
      <xdr:spPr bwMode="auto">
        <a:xfrm>
          <a:off x="6352154" y="11258196"/>
          <a:ext cx="2062444" cy="1476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129675</xdr:colOff>
      <xdr:row>61</xdr:row>
      <xdr:rowOff>129106</xdr:rowOff>
    </xdr:from>
    <xdr:to>
      <xdr:col>10</xdr:col>
      <xdr:colOff>554238</xdr:colOff>
      <xdr:row>62</xdr:row>
      <xdr:rowOff>86211</xdr:rowOff>
    </xdr:to>
    <xdr:sp macro="" textlink="$AF$65">
      <xdr:nvSpPr>
        <xdr:cNvPr id="31" name="tit_fase2">
          <a:extLst>
            <a:ext uri="{FF2B5EF4-FFF2-40B4-BE49-F238E27FC236}">
              <a16:creationId xmlns:a16="http://schemas.microsoft.com/office/drawing/2014/main" id="{1D334190-8EA7-906D-71B0-0245B603FAAB}"/>
            </a:ext>
          </a:extLst>
        </xdr:cNvPr>
        <xdr:cNvSpPr txBox="1"/>
      </xdr:nvSpPr>
      <xdr:spPr bwMode="auto">
        <a:xfrm>
          <a:off x="6329584" y="11818879"/>
          <a:ext cx="2069790" cy="1476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624296</xdr:colOff>
      <xdr:row>101</xdr:row>
      <xdr:rowOff>56948</xdr:rowOff>
    </xdr:from>
    <xdr:to>
      <xdr:col>10</xdr:col>
      <xdr:colOff>184397</xdr:colOff>
      <xdr:row>102</xdr:row>
      <xdr:rowOff>10817</xdr:rowOff>
    </xdr:to>
    <xdr:sp macro="" textlink="$AB$66">
      <xdr:nvSpPr>
        <xdr:cNvPr id="32" name="tit_neutro2_2">
          <a:extLst>
            <a:ext uri="{FF2B5EF4-FFF2-40B4-BE49-F238E27FC236}">
              <a16:creationId xmlns:a16="http://schemas.microsoft.com/office/drawing/2014/main" id="{B8E70BB3-4C09-C372-99F0-F58ED93D99A7}"/>
            </a:ext>
          </a:extLst>
        </xdr:cNvPr>
        <xdr:cNvSpPr txBox="1"/>
      </xdr:nvSpPr>
      <xdr:spPr bwMode="auto">
        <a:xfrm>
          <a:off x="5958296" y="19765039"/>
          <a:ext cx="2071237" cy="14436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571407</xdr:colOff>
      <xdr:row>104</xdr:row>
      <xdr:rowOff>161747</xdr:rowOff>
    </xdr:from>
    <xdr:to>
      <xdr:col>10</xdr:col>
      <xdr:colOff>131508</xdr:colOff>
      <xdr:row>105</xdr:row>
      <xdr:rowOff>88224</xdr:rowOff>
    </xdr:to>
    <xdr:sp macro="" textlink="$AF$66">
      <xdr:nvSpPr>
        <xdr:cNvPr id="34" name="tit_fase2_2">
          <a:extLst>
            <a:ext uri="{FF2B5EF4-FFF2-40B4-BE49-F238E27FC236}">
              <a16:creationId xmlns:a16="http://schemas.microsoft.com/office/drawing/2014/main" id="{89C031F7-F7AD-5FB2-4E44-572A17B8B4E4}"/>
            </a:ext>
          </a:extLst>
        </xdr:cNvPr>
        <xdr:cNvSpPr txBox="1"/>
      </xdr:nvSpPr>
      <xdr:spPr bwMode="auto">
        <a:xfrm>
          <a:off x="5905407" y="20441338"/>
          <a:ext cx="2071237" cy="1516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S47" zoomScale="85" zoomScaleNormal="85" workbookViewId="0">
      <selection activeCell="AC53" sqref="AC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8" max="28" width="19.33203125" bestFit="1" customWidth="1"/>
    <col min="32" max="32" width="42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6" t="s">
        <v>64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7" t="s">
        <v>2</v>
      </c>
      <c r="AB6" s="17" t="s">
        <v>3</v>
      </c>
      <c r="AC6" s="17"/>
      <c r="AD6" s="17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7" t="s">
        <v>4</v>
      </c>
      <c r="AB7" s="17" t="s">
        <v>5</v>
      </c>
      <c r="AC7" s="17"/>
      <c r="AD7" s="17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7" t="s">
        <v>6</v>
      </c>
      <c r="AB8" s="17">
        <v>134</v>
      </c>
      <c r="AC8" s="17"/>
      <c r="AD8" s="17"/>
      <c r="AF8" s="1"/>
    </row>
    <row r="9" spans="3:32" x14ac:dyDescent="0.2">
      <c r="Q9" s="1"/>
      <c r="AA9" s="17" t="s">
        <v>7</v>
      </c>
      <c r="AB9" s="17" t="s">
        <v>8</v>
      </c>
      <c r="AC9" s="17"/>
      <c r="AD9" s="17"/>
      <c r="AF9" s="1"/>
    </row>
    <row r="10" spans="3:32" x14ac:dyDescent="0.2">
      <c r="O10" s="2"/>
      <c r="AA10" s="17" t="s">
        <v>9</v>
      </c>
      <c r="AB10" s="17" t="s">
        <v>10</v>
      </c>
      <c r="AC10" s="17"/>
      <c r="AD10" s="17"/>
      <c r="AF10" s="1" t="str">
        <f>AB10&amp;","&amp;AB11</f>
        <v>SUMARÉ,SP</v>
      </c>
    </row>
    <row r="11" spans="3:32" x14ac:dyDescent="0.2">
      <c r="O11" s="2"/>
      <c r="AA11" s="17" t="s">
        <v>11</v>
      </c>
      <c r="AB11" s="17" t="s">
        <v>12</v>
      </c>
      <c r="AC11" s="17"/>
      <c r="AD11" s="17"/>
      <c r="AF11" s="1"/>
    </row>
    <row r="12" spans="3:32" x14ac:dyDescent="0.2">
      <c r="O12" s="2"/>
      <c r="AA12" s="17" t="s">
        <v>13</v>
      </c>
      <c r="AB12" s="17"/>
      <c r="AC12" s="17"/>
      <c r="AD12" s="17"/>
      <c r="AF12" s="1">
        <f t="shared" ref="AF12" si="0">AB12</f>
        <v>0</v>
      </c>
    </row>
    <row r="13" spans="3:32" x14ac:dyDescent="0.2">
      <c r="O13" s="2"/>
      <c r="AA13" s="17" t="s">
        <v>14</v>
      </c>
      <c r="AB13" s="17" t="s">
        <v>15</v>
      </c>
      <c r="AC13" s="17"/>
      <c r="AD13" s="17"/>
      <c r="AF13" s="1" t="str">
        <f>CONCATENATE("Tensão de atedimento ",AB13)</f>
        <v>Tensão de atedimento 220/380</v>
      </c>
    </row>
    <row r="14" spans="3:32" x14ac:dyDescent="0.2">
      <c r="AA14" s="17" t="s">
        <v>16</v>
      </c>
      <c r="AB14" s="17" t="s">
        <v>72</v>
      </c>
      <c r="AC14" s="17"/>
      <c r="AD14" s="17"/>
      <c r="AF14" s="1" t="str">
        <f>CONCATENATE("REDE BT - ",AB14)</f>
        <v xml:space="preserve">REDE BT - CPFL ENERGIA </v>
      </c>
    </row>
    <row r="15" spans="3:32" x14ac:dyDescent="0.2">
      <c r="AA15" s="18" t="s">
        <v>17</v>
      </c>
      <c r="AB15" s="19" t="s">
        <v>18</v>
      </c>
      <c r="AC15" s="19" t="s">
        <v>19</v>
      </c>
      <c r="AD15" s="20" t="s">
        <v>19</v>
      </c>
      <c r="AF15" s="1" t="str">
        <f>"Poste da "&amp;AB14</f>
        <v xml:space="preserve">Poste da CPFL ENERGIA </v>
      </c>
    </row>
    <row r="16" spans="3:32" x14ac:dyDescent="0.2">
      <c r="D16" t="s">
        <v>0</v>
      </c>
      <c r="AA16" s="21" t="s">
        <v>20</v>
      </c>
      <c r="AB16" s="22">
        <v>20</v>
      </c>
      <c r="AC16" s="22" t="s">
        <v>21</v>
      </c>
      <c r="AD16" s="23"/>
      <c r="AF16" s="1"/>
    </row>
    <row r="17" spans="14:33" x14ac:dyDescent="0.2">
      <c r="AA17" s="21" t="s">
        <v>22</v>
      </c>
      <c r="AB17" s="22">
        <v>10</v>
      </c>
      <c r="AC17" s="22"/>
      <c r="AD17" s="23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1" t="s">
        <v>23</v>
      </c>
      <c r="AB18" s="22">
        <v>30</v>
      </c>
      <c r="AC18" s="22"/>
      <c r="AD18" s="23"/>
      <c r="AF18" s="1"/>
    </row>
    <row r="19" spans="14:33" x14ac:dyDescent="0.2">
      <c r="AA19" s="24" t="s">
        <v>24</v>
      </c>
      <c r="AB19" s="25">
        <v>40</v>
      </c>
      <c r="AC19" s="25" t="s">
        <v>25</v>
      </c>
      <c r="AD19" s="26"/>
      <c r="AF19" s="1"/>
    </row>
    <row r="20" spans="14:33" x14ac:dyDescent="0.2">
      <c r="AA20" s="27" t="s">
        <v>23</v>
      </c>
      <c r="AB20" s="28">
        <v>3</v>
      </c>
      <c r="AC20" s="28"/>
      <c r="AD20" s="29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8" t="s">
        <v>22</v>
      </c>
      <c r="AB21" s="19">
        <v>25</v>
      </c>
      <c r="AC21" s="19" t="s">
        <v>26</v>
      </c>
      <c r="AD21" s="20" t="s">
        <v>27</v>
      </c>
      <c r="AF21" s="1"/>
    </row>
    <row r="22" spans="14:33" x14ac:dyDescent="0.2">
      <c r="AA22" s="30" t="s">
        <v>28</v>
      </c>
      <c r="AB22" s="9" t="s">
        <v>29</v>
      </c>
      <c r="AC22" s="9"/>
      <c r="AD22" s="31"/>
      <c r="AF22" s="1" t="str">
        <f>CONCATENATE("Disjuntor ",AB22," de ",AB21," A")</f>
        <v>Disjuntor Bipolar de 25 A</v>
      </c>
    </row>
    <row r="23" spans="14:33" x14ac:dyDescent="0.2">
      <c r="AA23" s="30" t="s">
        <v>24</v>
      </c>
      <c r="AB23" s="9">
        <v>70</v>
      </c>
      <c r="AC23" s="9" t="s">
        <v>25</v>
      </c>
      <c r="AD23" s="31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0" t="s">
        <v>23</v>
      </c>
      <c r="AB24" s="9">
        <v>1</v>
      </c>
      <c r="AC24" s="9" t="s">
        <v>30</v>
      </c>
      <c r="AD24" s="31"/>
      <c r="AF24" s="1"/>
    </row>
    <row r="25" spans="14:33" ht="15" customHeight="1" x14ac:dyDescent="0.2">
      <c r="O25" s="4"/>
      <c r="P25" s="4"/>
      <c r="Q25" s="4"/>
      <c r="AA25" s="30" t="s">
        <v>31</v>
      </c>
      <c r="AB25" s="9">
        <v>16</v>
      </c>
      <c r="AC25" s="9" t="s">
        <v>32</v>
      </c>
      <c r="AD25" s="31"/>
      <c r="AF25" s="41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32" t="s">
        <v>33</v>
      </c>
      <c r="AB26" s="33" t="s">
        <v>34</v>
      </c>
      <c r="AC26" s="33"/>
      <c r="AD26" s="34"/>
      <c r="AF26" s="1"/>
    </row>
    <row r="27" spans="14:33" x14ac:dyDescent="0.2">
      <c r="O27" s="4"/>
      <c r="P27" s="4"/>
      <c r="Q27" s="4"/>
      <c r="AA27" s="18" t="s">
        <v>23</v>
      </c>
      <c r="AB27" s="19">
        <v>1</v>
      </c>
      <c r="AC27" s="19" t="s">
        <v>35</v>
      </c>
      <c r="AD27" s="20" t="s">
        <v>36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0" t="s">
        <v>23</v>
      </c>
      <c r="AB28" s="9">
        <v>0</v>
      </c>
      <c r="AC28" s="9" t="s">
        <v>30</v>
      </c>
      <c r="AD28" s="31"/>
      <c r="AF28" s="41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30" t="s">
        <v>22</v>
      </c>
      <c r="AB29" s="9">
        <v>32</v>
      </c>
      <c r="AC29" s="9" t="s">
        <v>26</v>
      </c>
      <c r="AD29" s="31"/>
      <c r="AF29" s="1"/>
    </row>
    <row r="30" spans="14:33" x14ac:dyDescent="0.2">
      <c r="N30" s="5"/>
      <c r="P30" s="4"/>
      <c r="Q30" s="4"/>
      <c r="AA30" s="30" t="s">
        <v>37</v>
      </c>
      <c r="AB30" s="9" t="s">
        <v>34</v>
      </c>
      <c r="AC30" s="9" t="s">
        <v>38</v>
      </c>
      <c r="AD30" s="31"/>
      <c r="AF30" s="1"/>
    </row>
    <row r="31" spans="14:33" x14ac:dyDescent="0.2">
      <c r="AA31" s="32" t="s">
        <v>39</v>
      </c>
      <c r="AB31" s="33">
        <v>6</v>
      </c>
      <c r="AC31" s="33"/>
      <c r="AD31" s="34"/>
      <c r="AF31" s="1"/>
    </row>
    <row r="32" spans="14:33" x14ac:dyDescent="0.2">
      <c r="AA32" s="1" t="s">
        <v>40</v>
      </c>
      <c r="AB32" s="1" t="s">
        <v>41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8" t="s">
        <v>42</v>
      </c>
      <c r="AB33" s="19" t="s">
        <v>43</v>
      </c>
      <c r="AC33" s="19" t="s">
        <v>44</v>
      </c>
      <c r="AD33" s="20"/>
      <c r="AF33" s="1" t="str">
        <f>AB33</f>
        <v>marca modulo</v>
      </c>
    </row>
    <row r="34" spans="10:32" x14ac:dyDescent="0.2">
      <c r="AA34" s="30" t="s">
        <v>45</v>
      </c>
      <c r="AB34" s="9" t="s">
        <v>46</v>
      </c>
      <c r="AC34" s="9"/>
      <c r="AD34" s="31"/>
      <c r="AF34" s="1" t="str">
        <f>AB34</f>
        <v>modelo modulo</v>
      </c>
    </row>
    <row r="35" spans="10:32" x14ac:dyDescent="0.2">
      <c r="AA35" s="30" t="s">
        <v>47</v>
      </c>
      <c r="AB35" s="9">
        <v>1000</v>
      </c>
      <c r="AC35" s="9"/>
      <c r="AD35" s="31"/>
      <c r="AF35" s="1"/>
    </row>
    <row r="36" spans="10:32" ht="15" customHeight="1" x14ac:dyDescent="0.2">
      <c r="P36" s="4"/>
      <c r="Q36" s="44"/>
      <c r="AA36" s="32" t="s">
        <v>23</v>
      </c>
      <c r="AB36" s="33">
        <v>18</v>
      </c>
      <c r="AC36" s="33"/>
      <c r="AD36" s="34"/>
      <c r="AF36" s="1"/>
    </row>
    <row r="37" spans="10:32" x14ac:dyDescent="0.2">
      <c r="P37" s="4"/>
      <c r="Q37" s="44"/>
      <c r="AA37" s="18" t="s">
        <v>42</v>
      </c>
      <c r="AB37" s="19" t="s">
        <v>48</v>
      </c>
      <c r="AC37" s="19" t="s">
        <v>49</v>
      </c>
      <c r="AD37" s="20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4"/>
      <c r="AA38" s="30" t="s">
        <v>45</v>
      </c>
      <c r="AB38" s="9" t="s">
        <v>50</v>
      </c>
      <c r="AC38" s="9"/>
      <c r="AD38" s="31"/>
      <c r="AF38" s="1" t="str">
        <f>AB38</f>
        <v>modelo inversor</v>
      </c>
    </row>
    <row r="39" spans="10:32" x14ac:dyDescent="0.2">
      <c r="P39" s="4"/>
      <c r="Q39" s="44"/>
      <c r="AA39" s="30" t="s">
        <v>51</v>
      </c>
      <c r="AB39" s="9">
        <v>2</v>
      </c>
      <c r="AC39" s="9"/>
      <c r="AD39" s="31"/>
      <c r="AF39" s="1"/>
    </row>
    <row r="40" spans="10:32" x14ac:dyDescent="0.2">
      <c r="N40" s="5"/>
      <c r="P40" s="4"/>
      <c r="Q40" s="44"/>
      <c r="AA40" s="30" t="s">
        <v>52</v>
      </c>
      <c r="AB40" s="9">
        <v>3</v>
      </c>
      <c r="AC40" s="9"/>
      <c r="AD40" s="31"/>
      <c r="AF40" s="1"/>
    </row>
    <row r="41" spans="10:32" x14ac:dyDescent="0.2">
      <c r="P41" s="4"/>
      <c r="Q41" s="44"/>
      <c r="AA41" s="30" t="s">
        <v>53</v>
      </c>
      <c r="AB41" s="9">
        <v>20</v>
      </c>
      <c r="AC41" s="9"/>
      <c r="AD41" s="31"/>
      <c r="AF41" s="1" t="str">
        <f>AB41&amp;" KW"</f>
        <v>20 KW</v>
      </c>
    </row>
    <row r="42" spans="10:32" x14ac:dyDescent="0.2">
      <c r="P42" s="4"/>
      <c r="AA42" s="32" t="s">
        <v>23</v>
      </c>
      <c r="AB42" s="33">
        <v>30</v>
      </c>
      <c r="AC42" s="33"/>
      <c r="AD42" s="34"/>
      <c r="AF42" s="1"/>
    </row>
    <row r="43" spans="10:32" x14ac:dyDescent="0.2">
      <c r="AA43" s="1" t="s">
        <v>54</v>
      </c>
      <c r="AB43" s="1">
        <v>18</v>
      </c>
      <c r="AC43" s="1"/>
      <c r="AD43" s="1"/>
      <c r="AF43" s="1"/>
    </row>
    <row r="44" spans="10:32" x14ac:dyDescent="0.2">
      <c r="AA44" s="17" t="s">
        <v>55</v>
      </c>
      <c r="AB44" s="17">
        <v>3</v>
      </c>
      <c r="AC44" s="17" t="str">
        <f>(AB44*$AB$35) /1000 &amp;" KW"</f>
        <v>3 KW</v>
      </c>
      <c r="AD44" s="17"/>
      <c r="AF44" s="1" t="str">
        <f>CONCATENATE(AB44," x Módulos FV ",$AB$35," Wp ")</f>
        <v xml:space="preserve">3 x Módulos FV 1000 Wp </v>
      </c>
    </row>
    <row r="45" spans="10:32" x14ac:dyDescent="0.2">
      <c r="AA45" s="17" t="s">
        <v>56</v>
      </c>
      <c r="AB45" s="17">
        <v>4</v>
      </c>
      <c r="AC45" s="17" t="str">
        <f t="shared" ref="AC45:AC47" si="1">(AB45*$AB$35) /1000 &amp;" KW"</f>
        <v>4 KW</v>
      </c>
      <c r="AD45" s="17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17" t="s">
        <v>57</v>
      </c>
      <c r="AB46" s="17">
        <v>5</v>
      </c>
      <c r="AC46" s="17" t="str">
        <f t="shared" si="1"/>
        <v>5 KW</v>
      </c>
      <c r="AD46" s="17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4"/>
      <c r="AA47" s="17" t="s">
        <v>58</v>
      </c>
      <c r="AB47" s="17">
        <v>6</v>
      </c>
      <c r="AC47" s="17" t="str">
        <f t="shared" si="1"/>
        <v>6 KW</v>
      </c>
      <c r="AD47" s="17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4"/>
      <c r="AA48" s="17" t="s">
        <v>59</v>
      </c>
      <c r="AB48" s="17">
        <v>50</v>
      </c>
      <c r="AC48" s="17"/>
      <c r="AD48" s="17"/>
    </row>
    <row r="49" spans="11:33" ht="15" customHeight="1" x14ac:dyDescent="0.2">
      <c r="N49" s="4"/>
      <c r="O49" s="16"/>
      <c r="P49" s="16"/>
      <c r="Q49" s="16"/>
      <c r="R49" s="16"/>
      <c r="S49" s="4"/>
      <c r="AA49" s="17" t="s">
        <v>60</v>
      </c>
      <c r="AB49" s="17">
        <v>80</v>
      </c>
      <c r="AC49" s="17"/>
      <c r="AD49" s="17"/>
    </row>
    <row r="50" spans="11:33" ht="15" customHeight="1" x14ac:dyDescent="0.2">
      <c r="N50" s="4"/>
      <c r="O50" s="16"/>
      <c r="P50" s="16"/>
      <c r="Q50" s="16"/>
      <c r="R50" s="16"/>
      <c r="S50" s="4"/>
      <c r="AA50" s="17" t="s">
        <v>61</v>
      </c>
      <c r="AB50" s="17">
        <v>60</v>
      </c>
      <c r="AC50" s="17"/>
      <c r="AD50" s="17"/>
    </row>
    <row r="51" spans="11:33" ht="15" customHeight="1" x14ac:dyDescent="0.2">
      <c r="M51" s="6"/>
      <c r="N51" s="4"/>
      <c r="O51" s="16"/>
      <c r="P51" s="16"/>
      <c r="Q51" s="16"/>
      <c r="R51" s="16"/>
      <c r="S51" s="4"/>
      <c r="AA51" s="17" t="s">
        <v>62</v>
      </c>
      <c r="AB51" s="17">
        <v>90</v>
      </c>
      <c r="AC51" s="17"/>
      <c r="AD51" s="17"/>
    </row>
    <row r="52" spans="11:33" ht="15" customHeight="1" x14ac:dyDescent="0.2">
      <c r="M52" s="6"/>
      <c r="N52" s="4"/>
      <c r="O52" s="16"/>
      <c r="P52" s="16"/>
      <c r="Q52" s="16"/>
      <c r="R52" s="16"/>
      <c r="S52" s="4"/>
      <c r="AA52" s="35" t="s">
        <v>63</v>
      </c>
      <c r="AB52" s="35">
        <v>10</v>
      </c>
      <c r="AC52" s="1" t="str">
        <f>CONCATENATE("Projeto GFV ",AB52," kWp")</f>
        <v>Projeto GFV 10 kWp</v>
      </c>
      <c r="AD52" s="1"/>
    </row>
    <row r="53" spans="11:33" ht="15" customHeight="1" x14ac:dyDescent="0.2">
      <c r="M53" s="6"/>
      <c r="O53" s="16"/>
      <c r="P53" s="16"/>
      <c r="Q53" s="16"/>
      <c r="R53" s="16"/>
      <c r="AA53" s="1"/>
      <c r="AB53" s="1"/>
      <c r="AC53" s="1"/>
      <c r="AF53" s="1"/>
    </row>
    <row r="54" spans="11:33" x14ac:dyDescent="0.2">
      <c r="M54" s="6"/>
      <c r="AA54" s="17" t="s">
        <v>65</v>
      </c>
      <c r="AB54" s="17">
        <v>6</v>
      </c>
      <c r="AC54" s="17"/>
      <c r="AD54" s="37"/>
      <c r="AE54" s="37"/>
      <c r="AF54" s="17" t="str">
        <f>"1# " &amp;AB54&amp;"("&amp;AB54&amp;") mm²     Negativo (-)"</f>
        <v>1# 6(6) mm²     Negativo (-)</v>
      </c>
      <c r="AG54" s="17" t="str">
        <f>"1# " &amp;AB54&amp;"("&amp;AB54&amp;") mm²     Positivo (+)"</f>
        <v>1# 6(6) mm²     Positivo (+)</v>
      </c>
    </row>
    <row r="55" spans="11:33" x14ac:dyDescent="0.2">
      <c r="M55" s="6"/>
      <c r="AA55" s="17" t="s">
        <v>66</v>
      </c>
      <c r="AB55" s="17" t="s">
        <v>67</v>
      </c>
      <c r="AC55" s="17"/>
      <c r="AD55" s="37"/>
      <c r="AE55" s="37"/>
      <c r="AF55" s="17" t="str">
        <f>"Tipo de Caixa     "&amp;AB55</f>
        <v>Tipo de Caixa     CM-3</v>
      </c>
      <c r="AG55" s="37"/>
    </row>
    <row r="56" spans="11:33" x14ac:dyDescent="0.2">
      <c r="M56" s="6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7" t="s">
        <v>68</v>
      </c>
      <c r="AB57" s="17">
        <v>10</v>
      </c>
      <c r="AC57" s="17" t="s">
        <v>69</v>
      </c>
      <c r="AF57" s="1"/>
    </row>
    <row r="58" spans="11:33" ht="21" customHeight="1" x14ac:dyDescent="0.2">
      <c r="K58" s="15"/>
      <c r="L58" s="15"/>
      <c r="M58" s="15"/>
      <c r="AA58" s="38" t="s">
        <v>20</v>
      </c>
      <c r="AB58" s="17">
        <v>20</v>
      </c>
      <c r="AC58" s="17" t="s">
        <v>69</v>
      </c>
      <c r="AF58" s="1"/>
    </row>
    <row r="59" spans="11:33" x14ac:dyDescent="0.2">
      <c r="AA59" s="17" t="s">
        <v>70</v>
      </c>
      <c r="AB59" s="17">
        <v>40</v>
      </c>
      <c r="AC59" s="17" t="s">
        <v>69</v>
      </c>
      <c r="AF59" s="1"/>
    </row>
    <row r="60" spans="11:33" x14ac:dyDescent="0.2">
      <c r="AA60" s="17" t="s">
        <v>71</v>
      </c>
      <c r="AB60" s="17">
        <v>50</v>
      </c>
      <c r="AC60" s="17" t="s">
        <v>69</v>
      </c>
      <c r="AD60" s="39"/>
      <c r="AE60" s="40"/>
      <c r="AF60" s="17" t="str">
        <f>CONCATENATE(AB57,"x DPS ") &amp; "        "&amp;AB58&amp;"  V | " &amp; "       In: "&amp;AB59&amp;" Ka " &amp;"       Imax: "&amp;AB60&amp;" kA"</f>
        <v>10x DPS         20  V |        In: 40 Ka        Imax: 50 kA</v>
      </c>
    </row>
    <row r="63" spans="11:33" x14ac:dyDescent="0.2">
      <c r="AA63" s="17" t="s">
        <v>73</v>
      </c>
      <c r="AB63" s="17" t="s">
        <v>74</v>
      </c>
      <c r="AC63" s="17"/>
    </row>
    <row r="64" spans="11:33" x14ac:dyDescent="0.2">
      <c r="AA64" s="17" t="s">
        <v>75</v>
      </c>
      <c r="AB64" s="17" t="s">
        <v>76</v>
      </c>
      <c r="AC64" s="17"/>
    </row>
    <row r="65" spans="7:32" x14ac:dyDescent="0.2">
      <c r="AA65" s="17" t="s">
        <v>77</v>
      </c>
      <c r="AB65" s="17" t="s">
        <v>78</v>
      </c>
      <c r="AC65" s="17"/>
      <c r="AF65" s="17" t="str">
        <f>IF(AB22="Monopolar",AB63,IF(AB22="Bipolar",AB64,AB65))</f>
        <v>R - S</v>
      </c>
    </row>
    <row r="66" spans="7:32" x14ac:dyDescent="0.2">
      <c r="AA66" s="17" t="s">
        <v>79</v>
      </c>
      <c r="AB66" s="17" t="s">
        <v>80</v>
      </c>
      <c r="AC66" s="17"/>
      <c r="AF66" s="42" t="str">
        <f>IF(AB27=1,AB63,IF(AB27=2,AB64,AB65))</f>
        <v>R</v>
      </c>
    </row>
    <row r="67" spans="7:32" ht="15" customHeight="1" x14ac:dyDescent="0.2">
      <c r="I67" s="6"/>
      <c r="J67" s="14"/>
      <c r="K67" s="14"/>
      <c r="AA67" s="17" t="s">
        <v>81</v>
      </c>
      <c r="AB67" s="17" t="s">
        <v>82</v>
      </c>
      <c r="AC67" s="17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5"/>
      <c r="H98" s="45"/>
      <c r="Q98" s="43"/>
      <c r="R98" s="43"/>
      <c r="S98" s="43"/>
      <c r="T98" s="43"/>
      <c r="U98" s="43"/>
    </row>
    <row r="99" spans="6:21" x14ac:dyDescent="0.2">
      <c r="P99" s="5"/>
      <c r="Q99" s="43"/>
      <c r="R99" s="43"/>
      <c r="S99" s="43"/>
      <c r="T99" s="43"/>
      <c r="U99" s="43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2022-12-28T14:00:14Z</dcterms:modified>
</cp:coreProperties>
</file>