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Taranis\Desktop\Projeto Solar Higor\v1.5\Diagramas\string\"/>
    </mc:Choice>
  </mc:AlternateContent>
  <xr:revisionPtr revIDLastSave="0" documentId="13_ncr:1_{BC38AED3-4646-4FC6-9F89-CFF0426713AB}" xr6:coauthVersionLast="47" xr6:coauthVersionMax="47" xr10:uidLastSave="{00000000-0000-0000-0000-000000000000}"/>
  <bookViews>
    <workbookView xWindow="20370" yWindow="-120" windowWidth="21840" windowHeight="13140" tabRatio="331" xr2:uid="{00000000-000D-0000-FFFF-FFFF00000000}"/>
  </bookViews>
  <sheets>
    <sheet name="diagrama" sheetId="1" r:id="rId1"/>
  </sheets>
  <definedNames>
    <definedName name="_line_mod2">diagrama!$U$46</definedName>
    <definedName name="_xlnm.Print_Area" localSheetId="0">diagrama!$A$1:$V$115</definedName>
    <definedName name="BI">#NAME?</definedName>
    <definedName name="bifasico">#REF!</definedName>
    <definedName name="bipa">#NAME?</definedName>
    <definedName name="branco">#REF!</definedName>
    <definedName name="CA1P">#REF!</definedName>
    <definedName name="CA2P">#REF!</definedName>
    <definedName name="CA3P">#REF!</definedName>
    <definedName name="categoriaca">#NAME?</definedName>
    <definedName name="CC1P">#REF!</definedName>
    <definedName name="CC2P">#REF!</definedName>
    <definedName name="CC3P">#REF!</definedName>
    <definedName name="chavesecc">#REF!</definedName>
    <definedName name="conexao111a">IF(AND(#REF!=3,#REF!=3),branco,#REF!)</definedName>
    <definedName name="conexao11a">IF(AND(#REF!=2,#REF!=2),branco,#REF!)</definedName>
    <definedName name="conexao12a">IF(AND(#REF!=2,#REF!=3),branco,#REF!)</definedName>
    <definedName name="djposte">IF(#REF!=1,#REF!,IF(#REF!=2,#REF!,#REF!))</definedName>
    <definedName name="djstringca">#REF!</definedName>
    <definedName name="famo">#REF!</definedName>
    <definedName name="fase_poste">IF(#REF!=1,"monopolar",IF(#REF!=2,"bipolar","tripolar"))</definedName>
    <definedName name="fases_poste">IF(#REF!=1,#REF!,IF(#REF!=2,#REF!,IF(#REF!=3,#REF!,"")))</definedName>
    <definedName name="fases_stringca">IF(#REF!=1,famo,IF(#REF!=2,bifasico,trifasico))</definedName>
    <definedName name="FFbi">#NAME?</definedName>
    <definedName name="FFFtri">#NAME?</definedName>
    <definedName name="FMONO">#NAME?</definedName>
    <definedName name="imagens">#NAME?</definedName>
    <definedName name="integrada">IF(#REF!="Sim",#REF!,#REF!)</definedName>
    <definedName name="inversor">IF(#REF!=1,IF(#REF!=2,#REF!,#REF!),IF(#REF!=4,#REF!,#REF!))</definedName>
    <definedName name="linhacc">IF(#REF!="Sim",#REF!,#REF!)</definedName>
    <definedName name="modulo1">IF(#REF!=1,modulofv,branco)</definedName>
    <definedName name="modulo10">IF(#REF!=1,modulofv,branco)</definedName>
    <definedName name="modulo11">IF(#REF!=1,modulofv,branco)</definedName>
    <definedName name="modulo12">IF(#REF!=1,modulofv,branco)</definedName>
    <definedName name="modulo2">IF(#REF!=1,modulofv,branco)</definedName>
    <definedName name="modulo3">IF(#REF!=1,modulofv,branco)</definedName>
    <definedName name="modulo5">IF(#REF!=1,modulofv,branco)</definedName>
    <definedName name="modulo6">IF(#REF!=1,modulofv,branco)</definedName>
    <definedName name="modulo7">IF(#REF!=1,modulofv,branco)</definedName>
    <definedName name="modulo8">IF(#REF!=1,modulofv,branco)</definedName>
    <definedName name="modulo9">IF(#REF!=1,modulofv,branco)</definedName>
    <definedName name="modulofv">#REF!</definedName>
    <definedName name="MONO">#NAME?</definedName>
    <definedName name="monofa">#REF!</definedName>
    <definedName name="monofasico">#REF!</definedName>
    <definedName name="monopa">#NAME?</definedName>
    <definedName name="neutro">#REF!</definedName>
    <definedName name="padrao">#NAME?</definedName>
    <definedName name="PE1P">#REF!</definedName>
    <definedName name="PE2P">#REF!</definedName>
    <definedName name="PE3P">#REF!</definedName>
    <definedName name="polo_stringCA">IF(#REF!=#REF!,CA1P,IF(#REF!=#REF!,CA2P,CA3P))</definedName>
    <definedName name="Potência_Inversor">#REF!*#REF!</definedName>
    <definedName name="Potencia_modulo">(#REF!*#REF!)/1000</definedName>
    <definedName name="seccionadoraoff">IF(#REF!="SIM",#REF!,#REF!)</definedName>
    <definedName name="seccionadoraon">IF(#REF!="SIM",#REF!,#REF!)</definedName>
    <definedName name="tapaCC">IF(#REF!="Sim",#REF!,#REF!)</definedName>
    <definedName name="tapafio1">IF(#REF!=1,#REF!,branco)</definedName>
    <definedName name="tapafio10">IF(#REF!=1,#REF!,branco)</definedName>
    <definedName name="tapafio11">IF(#REF!=1,#REF!,branco)</definedName>
    <definedName name="tapafio12">IF(#REF!=1,#REF!,branco)</definedName>
    <definedName name="tapafio2">IF(#REF!=1,#REF!,branco)</definedName>
    <definedName name="tapafio3">IF(#REF!=1,#REF!,branco)</definedName>
    <definedName name="tapafio5">IF(#REF!=1,#REF!,branco)</definedName>
    <definedName name="tapafio6">IF(#REF!=1,#REF!,branco)</definedName>
    <definedName name="tapafio7">IF(#REF!=1,#REF!,branco)</definedName>
    <definedName name="tapafio8">IF(#REF!=1,#REF!,branco)</definedName>
    <definedName name="tapafio9">IF(#REF!=1,#REF!,branco)</definedName>
    <definedName name="terra">#REF!</definedName>
    <definedName name="TRI">#NAME?</definedName>
    <definedName name="trifasico">#REF!</definedName>
    <definedName name="tripa">#NAME?</definedName>
    <definedName name="umdois">#REF!</definedName>
    <definedName name="umum">#REF!</definedName>
    <definedName name="umumdois">#REF!</definedName>
    <definedName name="umumum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52" i="1" l="1"/>
  <c r="AF25" i="1" l="1"/>
  <c r="AF66" i="1" l="1"/>
  <c r="AF65" i="1"/>
  <c r="AF28" i="1"/>
  <c r="AG28" i="1"/>
  <c r="AG25" i="1"/>
  <c r="AF60" i="1"/>
  <c r="AF55" i="1"/>
  <c r="AG54" i="1"/>
  <c r="AF54" i="1"/>
  <c r="AF20" i="1"/>
  <c r="AF47" i="1" l="1"/>
  <c r="AF46" i="1"/>
  <c r="AF45" i="1"/>
  <c r="AF44" i="1"/>
  <c r="AF41" i="1" l="1"/>
  <c r="AF38" i="1"/>
  <c r="AF37" i="1"/>
  <c r="AF34" i="1"/>
  <c r="AF33" i="1"/>
  <c r="AF32" i="1"/>
  <c r="AF27" i="1"/>
  <c r="AF23" i="1"/>
  <c r="AF22" i="1"/>
  <c r="AF17" i="1"/>
  <c r="AF15" i="1"/>
  <c r="AF14" i="1"/>
  <c r="AF13" i="1"/>
  <c r="AF12" i="1"/>
  <c r="AF10" i="1"/>
  <c r="AF7" i="1"/>
  <c r="AF6" i="1"/>
  <c r="AC47" i="1"/>
  <c r="AC46" i="1"/>
  <c r="AC45" i="1"/>
  <c r="AC44" i="1"/>
  <c r="AD32" i="1"/>
  <c r="AC32" i="1"/>
</calcChain>
</file>

<file path=xl/sharedStrings.xml><?xml version="1.0" encoding="utf-8"?>
<sst xmlns="http://schemas.openxmlformats.org/spreadsheetml/2006/main" count="103" uniqueCount="83">
  <si>
    <t xml:space="preserve"> </t>
  </si>
  <si>
    <t/>
  </si>
  <si>
    <t>Nome</t>
  </si>
  <si>
    <t>HIGOR PIMENTEL</t>
  </si>
  <si>
    <t>Rua</t>
  </si>
  <si>
    <t>DAS TORRES</t>
  </si>
  <si>
    <t>Numero</t>
  </si>
  <si>
    <t>Bairro</t>
  </si>
  <si>
    <t>SAO JUDAS</t>
  </si>
  <si>
    <t>Cidade</t>
  </si>
  <si>
    <t>SUMARÉ</t>
  </si>
  <si>
    <t>Estado</t>
  </si>
  <si>
    <t>SP</t>
  </si>
  <si>
    <t>CEP</t>
  </si>
  <si>
    <t>Tensão de atendimento</t>
  </si>
  <si>
    <t>220/380</t>
  </si>
  <si>
    <t>Concessionaria</t>
  </si>
  <si>
    <t>EDP SP</t>
  </si>
  <si>
    <t>Sistema CC integrado ?</t>
  </si>
  <si>
    <t>NÃO</t>
  </si>
  <si>
    <t>String box CC</t>
  </si>
  <si>
    <t>Tensão (V)</t>
  </si>
  <si>
    <t>Chave seccionadora</t>
  </si>
  <si>
    <t>Corrente (A)</t>
  </si>
  <si>
    <t>Quantidade</t>
  </si>
  <si>
    <t>Corrente (kA)</t>
  </si>
  <si>
    <t>DPS</t>
  </si>
  <si>
    <t>Disjuntor</t>
  </si>
  <si>
    <t>String box CA</t>
  </si>
  <si>
    <t>Polos</t>
  </si>
  <si>
    <t>Bipolar</t>
  </si>
  <si>
    <t>Neutro</t>
  </si>
  <si>
    <t>bitola da string CA</t>
  </si>
  <si>
    <t>Cabo</t>
  </si>
  <si>
    <t>tipo de cabo da string  CA</t>
  </si>
  <si>
    <t>EPR/XLPE 90º</t>
  </si>
  <si>
    <t>Fase</t>
  </si>
  <si>
    <t>Poste</t>
  </si>
  <si>
    <t xml:space="preserve">Tipo </t>
  </si>
  <si>
    <t>CABO</t>
  </si>
  <si>
    <t>Diametro (mm)</t>
  </si>
  <si>
    <t>Projetista</t>
  </si>
  <si>
    <t>Danilo Soares Costa</t>
  </si>
  <si>
    <t xml:space="preserve">Marca </t>
  </si>
  <si>
    <t>marca modulo</t>
  </si>
  <si>
    <t>Módulo</t>
  </si>
  <si>
    <t>Mordelo</t>
  </si>
  <si>
    <t>modelo modulo</t>
  </si>
  <si>
    <t>Potencia (W)</t>
  </si>
  <si>
    <t>marca inversor</t>
  </si>
  <si>
    <t>Inversor</t>
  </si>
  <si>
    <t>modelo inversor</t>
  </si>
  <si>
    <t>Nº de entrada</t>
  </si>
  <si>
    <t>Nº de mppt</t>
  </si>
  <si>
    <t>Potencia (kW)</t>
  </si>
  <si>
    <t>Potência de Geração</t>
  </si>
  <si>
    <t>qtd_mod_entrada1</t>
  </si>
  <si>
    <t>qtd_mod_entrada2</t>
  </si>
  <si>
    <t>qtd_mod_entrada3</t>
  </si>
  <si>
    <t>qtd_mod_entrada4</t>
  </si>
  <si>
    <t>Corrente_Max_dps_cc</t>
  </si>
  <si>
    <t>Corrente_Max_dps_ca</t>
  </si>
  <si>
    <t>TensaoDPScc</t>
  </si>
  <si>
    <t>TensaoDPSca</t>
  </si>
  <si>
    <t>POTENCIA DE GERACAO</t>
  </si>
  <si>
    <t>TRATADO</t>
  </si>
  <si>
    <t>Diametro Cabo - Modulos</t>
  </si>
  <si>
    <t>TIPO de caixa</t>
  </si>
  <si>
    <t>CM-3</t>
  </si>
  <si>
    <t>Qtd DPS</t>
  </si>
  <si>
    <t>DPS Poste</t>
  </si>
  <si>
    <t>Corrente In</t>
  </si>
  <si>
    <t>Corrente Imax</t>
  </si>
  <si>
    <t>MONOPOLAR</t>
  </si>
  <si>
    <t>R</t>
  </si>
  <si>
    <t>BIPOLAR</t>
  </si>
  <si>
    <t>R - S</t>
  </si>
  <si>
    <t>TRIPOLAR</t>
  </si>
  <si>
    <t>R - S - T</t>
  </si>
  <si>
    <t>NEUTRO</t>
  </si>
  <si>
    <t>N</t>
  </si>
  <si>
    <t>TERRA</t>
  </si>
  <si>
    <t>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</si>
</sst>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sz val="12"/>
      <color theme="0"/>
      <name val="Arial"/>
      <family val="2"/>
    </font>
    <font>
      <sz val="12"/>
      <color theme="7" tint="-0.249977111117893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/>
    <xf numFmtId="0" fontId="0" fillId="0" borderId="0" xfId="0" quotePrefix="1"/>
    <xf numFmtId="0" fontId="6" fillId="0" borderId="0" xfId="0" applyFont="1" applyBorder="1" applyAlignment="1"/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5" borderId="0" xfId="0" applyFill="1" applyAlignment="1">
      <alignment horizontal="center"/>
    </xf>
    <xf numFmtId="0" fontId="0" fillId="0" borderId="13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66675</xdr:rowOff>
    </xdr:from>
    <xdr:to>
      <xdr:col>21</xdr:col>
      <xdr:colOff>228600</xdr:colOff>
      <xdr:row>114</xdr:row>
      <xdr:rowOff>17318</xdr:rowOff>
    </xdr:to>
    <xdr:sp macro="" textlink="">
      <xdr:nvSpPr>
        <xdr:cNvPr id="3" name="Quadr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 bwMode="auto">
        <a:xfrm>
          <a:off x="95250" y="66675"/>
          <a:ext cx="16316325" cy="22162943"/>
        </a:xfrm>
        <a:prstGeom prst="frame">
          <a:avLst>
            <a:gd name="adj1" fmla="val 872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225135</xdr:colOff>
      <xdr:row>52</xdr:row>
      <xdr:rowOff>2572</xdr:rowOff>
    </xdr:from>
    <xdr:to>
      <xdr:col>16</xdr:col>
      <xdr:colOff>54635</xdr:colOff>
      <xdr:row>52</xdr:row>
      <xdr:rowOff>96692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cxnSpLocks/>
          <a:stCxn id="559" idx="1"/>
          <a:endCxn id="62" idx="3"/>
        </xdr:cNvCxnSpPr>
      </xdr:nvCxnSpPr>
      <xdr:spPr bwMode="auto">
        <a:xfrm flipH="1" flipV="1">
          <a:off x="10512135" y="9908572"/>
          <a:ext cx="2115500" cy="94120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735178</xdr:colOff>
      <xdr:row>52</xdr:row>
      <xdr:rowOff>84082</xdr:rowOff>
    </xdr:from>
    <xdr:to>
      <xdr:col>3</xdr:col>
      <xdr:colOff>111397</xdr:colOff>
      <xdr:row>55</xdr:row>
      <xdr:rowOff>143587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 bwMode="auto">
        <a:xfrm>
          <a:off x="1497178" y="9990082"/>
          <a:ext cx="900219" cy="63100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wrap="square" rtlCol="0" anchor="t"/>
        <a:lstStyle/>
        <a:p>
          <a:pPr>
            <a:defRPr/>
          </a:pPr>
          <a:endParaRPr lang="pt-BR" sz="1100"/>
        </a:p>
      </xdr:txBody>
    </xdr:sp>
    <xdr:clientData/>
  </xdr:twoCellAnchor>
  <xdr:twoCellAnchor>
    <xdr:from>
      <xdr:col>0</xdr:col>
      <xdr:colOff>508447</xdr:colOff>
      <xdr:row>63</xdr:row>
      <xdr:rowOff>38469</xdr:rowOff>
    </xdr:from>
    <xdr:to>
      <xdr:col>1</xdr:col>
      <xdr:colOff>505239</xdr:colOff>
      <xdr:row>66</xdr:row>
      <xdr:rowOff>138856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 bwMode="auto">
        <a:xfrm>
          <a:off x="508447" y="12114512"/>
          <a:ext cx="758792" cy="67188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100" b="0"/>
            <a:t>Proteções do inversor</a:t>
          </a:r>
        </a:p>
      </xdr:txBody>
    </xdr:sp>
    <xdr:clientData/>
  </xdr:twoCellAnchor>
  <xdr:twoCellAnchor>
    <xdr:from>
      <xdr:col>3</xdr:col>
      <xdr:colOff>711527</xdr:colOff>
      <xdr:row>65</xdr:row>
      <xdr:rowOff>84822</xdr:rowOff>
    </xdr:from>
    <xdr:to>
      <xdr:col>5</xdr:col>
      <xdr:colOff>247650</xdr:colOff>
      <xdr:row>66</xdr:row>
      <xdr:rowOff>152400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 bwMode="auto">
        <a:xfrm>
          <a:off x="2997527" y="12543522"/>
          <a:ext cx="1060123" cy="258078"/>
        </a:xfrm>
        <a:prstGeom prst="rect">
          <a:avLst/>
        </a:prstGeom>
        <a:noFill/>
        <a:ln w="9525" cmpd="sng">
          <a:solidFill>
            <a:srgbClr val="FFFFFF">
              <a:alpha val="0"/>
            </a:srgb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pt-BR" sz="1200"/>
            <a:t>String BOX CA</a:t>
          </a:r>
        </a:p>
      </xdr:txBody>
    </xdr:sp>
    <xdr:clientData/>
  </xdr:twoCellAnchor>
  <xdr:twoCellAnchor>
    <xdr:from>
      <xdr:col>6</xdr:col>
      <xdr:colOff>497676</xdr:colOff>
      <xdr:row>77</xdr:row>
      <xdr:rowOff>2722</xdr:rowOff>
    </xdr:from>
    <xdr:to>
      <xdr:col>9</xdr:col>
      <xdr:colOff>634103</xdr:colOff>
      <xdr:row>77</xdr:row>
      <xdr:rowOff>2723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cxnSpLocks/>
        </xdr:cNvCxnSpPr>
      </xdr:nvCxnSpPr>
      <xdr:spPr bwMode="auto">
        <a:xfrm flipV="1">
          <a:off x="5069676" y="14871015"/>
          <a:ext cx="2520000" cy="1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135165</xdr:colOff>
      <xdr:row>79</xdr:row>
      <xdr:rowOff>79149</xdr:rowOff>
    </xdr:from>
    <xdr:to>
      <xdr:col>9</xdr:col>
      <xdr:colOff>135165</xdr:colOff>
      <xdr:row>82</xdr:row>
      <xdr:rowOff>79149</xdr:rowOff>
    </xdr:to>
    <xdr:cxnSp macro="">
      <xdr:nvCxnSpPr>
        <xdr:cNvPr id="16" name="Conector de Seta Ret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>
          <a:cxnSpLocks/>
        </xdr:cNvCxnSpPr>
      </xdr:nvCxnSpPr>
      <xdr:spPr bwMode="auto">
        <a:xfrm>
          <a:off x="7088415" y="15328674"/>
          <a:ext cx="0" cy="5715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458788</xdr:colOff>
      <xdr:row>79</xdr:row>
      <xdr:rowOff>88673</xdr:rowOff>
    </xdr:from>
    <xdr:to>
      <xdr:col>9</xdr:col>
      <xdr:colOff>458788</xdr:colOff>
      <xdr:row>82</xdr:row>
      <xdr:rowOff>88673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>
          <a:cxnSpLocks/>
        </xdr:cNvCxnSpPr>
      </xdr:nvCxnSpPr>
      <xdr:spPr bwMode="auto">
        <a:xfrm>
          <a:off x="7412038" y="15338198"/>
          <a:ext cx="0" cy="5715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835705</xdr:colOff>
      <xdr:row>79</xdr:row>
      <xdr:rowOff>73705</xdr:rowOff>
    </xdr:from>
    <xdr:to>
      <xdr:col>9</xdr:col>
      <xdr:colOff>835705</xdr:colOff>
      <xdr:row>82</xdr:row>
      <xdr:rowOff>73705</xdr:rowOff>
    </xdr:to>
    <xdr:cxnSp macro="">
      <xdr:nvCxnSpPr>
        <xdr:cNvPr id="18" name="Conector de Seta Reta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>
          <a:cxnSpLocks/>
        </xdr:cNvCxnSpPr>
      </xdr:nvCxnSpPr>
      <xdr:spPr bwMode="auto">
        <a:xfrm>
          <a:off x="7788955" y="15323230"/>
          <a:ext cx="0" cy="5715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237898</xdr:colOff>
      <xdr:row>79</xdr:row>
      <xdr:rowOff>76200</xdr:rowOff>
    </xdr:from>
    <xdr:to>
      <xdr:col>10</xdr:col>
      <xdr:colOff>239486</xdr:colOff>
      <xdr:row>82</xdr:row>
      <xdr:rowOff>85725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>
          <a:cxnSpLocks/>
        </xdr:cNvCxnSpPr>
      </xdr:nvCxnSpPr>
      <xdr:spPr bwMode="auto">
        <a:xfrm>
          <a:off x="8076973" y="15325725"/>
          <a:ext cx="1588" cy="581025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88675</xdr:colOff>
      <xdr:row>79</xdr:row>
      <xdr:rowOff>87086</xdr:rowOff>
    </xdr:from>
    <xdr:to>
      <xdr:col>10</xdr:col>
      <xdr:colOff>314099</xdr:colOff>
      <xdr:row>79</xdr:row>
      <xdr:rowOff>87086</xdr:rowOff>
    </xdr:to>
    <xdr:cxnSp macro="">
      <xdr:nvCxnSpPr>
        <xdr:cNvPr id="20" name="Conector re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cxnSpLocks/>
        </xdr:cNvCxnSpPr>
      </xdr:nvCxnSpPr>
      <xdr:spPr bwMode="auto">
        <a:xfrm>
          <a:off x="7041925" y="15336611"/>
          <a:ext cx="1111249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640443</xdr:colOff>
      <xdr:row>76</xdr:row>
      <xdr:rowOff>190273</xdr:rowOff>
    </xdr:from>
    <xdr:to>
      <xdr:col>9</xdr:col>
      <xdr:colOff>640444</xdr:colOff>
      <xdr:row>79</xdr:row>
      <xdr:rowOff>87085</xdr:rowOff>
    </xdr:to>
    <xdr:cxnSp macro="">
      <xdr:nvCxnSpPr>
        <xdr:cNvPr id="21" name="Conector ret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>
          <a:cxnSpLocks/>
        </xdr:cNvCxnSpPr>
      </xdr:nvCxnSpPr>
      <xdr:spPr bwMode="auto">
        <a:xfrm>
          <a:off x="7593693" y="14868298"/>
          <a:ext cx="1" cy="46831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714602</xdr:colOff>
      <xdr:row>76</xdr:row>
      <xdr:rowOff>175531</xdr:rowOff>
    </xdr:from>
    <xdr:to>
      <xdr:col>11</xdr:col>
      <xdr:colOff>509815</xdr:colOff>
      <xdr:row>78</xdr:row>
      <xdr:rowOff>28478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 bwMode="auto">
        <a:xfrm>
          <a:off x="7667852" y="14853556"/>
          <a:ext cx="1595438" cy="23394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wrap="square" rtlCol="0" anchor="ctr"/>
        <a:lstStyle/>
        <a:p>
          <a:pPr>
            <a:defRPr/>
          </a:pPr>
          <a:r>
            <a:rPr lang="pt-BR" sz="1100" b="1">
              <a:solidFill>
                <a:schemeClr val="dk1"/>
              </a:solidFill>
              <a:latin typeface="Calibri"/>
              <a:ea typeface="Arial"/>
              <a:cs typeface="Arial"/>
            </a:rPr>
            <a:t>Quadro de Distribuição</a:t>
          </a:r>
          <a:endParaRPr lang="pt-BR" sz="1100" b="1"/>
        </a:p>
      </xdr:txBody>
    </xdr:sp>
    <xdr:clientData/>
  </xdr:twoCellAnchor>
  <xdr:twoCellAnchor>
    <xdr:from>
      <xdr:col>8</xdr:col>
      <xdr:colOff>253773</xdr:colOff>
      <xdr:row>82</xdr:row>
      <xdr:rowOff>136627</xdr:rowOff>
    </xdr:from>
    <xdr:to>
      <xdr:col>11</xdr:col>
      <xdr:colOff>113072</xdr:colOff>
      <xdr:row>85</xdr:row>
      <xdr:rowOff>6876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 bwMode="auto">
        <a:xfrm>
          <a:off x="6445023" y="15957652"/>
          <a:ext cx="2421524" cy="44174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wrap="square" rtlCol="0" anchor="ctr"/>
        <a:lstStyle/>
        <a:p>
          <a:pPr algn="ctr">
            <a:defRPr/>
          </a:pPr>
          <a:r>
            <a:rPr lang="pt-BR" sz="2400">
              <a:solidFill>
                <a:schemeClr val="dk1"/>
              </a:solidFill>
              <a:latin typeface="Calibri"/>
              <a:ea typeface="Arial"/>
              <a:cs typeface="Arial"/>
            </a:rPr>
            <a:t>Cargas</a:t>
          </a:r>
          <a:endParaRPr lang="pt-BR" sz="2400"/>
        </a:p>
      </xdr:txBody>
    </xdr:sp>
    <xdr:clientData/>
  </xdr:twoCellAnchor>
  <xdr:twoCellAnchor>
    <xdr:from>
      <xdr:col>6</xdr:col>
      <xdr:colOff>338940</xdr:colOff>
      <xdr:row>98</xdr:row>
      <xdr:rowOff>178501</xdr:rowOff>
    </xdr:from>
    <xdr:to>
      <xdr:col>6</xdr:col>
      <xdr:colOff>711282</xdr:colOff>
      <xdr:row>100</xdr:row>
      <xdr:rowOff>135206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 bwMode="auto">
        <a:xfrm>
          <a:off x="4910940" y="19314226"/>
          <a:ext cx="372342" cy="337705"/>
        </a:xfrm>
        <a:prstGeom prst="ellipse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730848</xdr:colOff>
      <xdr:row>98</xdr:row>
      <xdr:rowOff>168833</xdr:rowOff>
    </xdr:from>
    <xdr:to>
      <xdr:col>8</xdr:col>
      <xdr:colOff>545225</xdr:colOff>
      <xdr:row>100</xdr:row>
      <xdr:rowOff>65690</xdr:rowOff>
    </xdr:to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 bwMode="auto">
        <a:xfrm>
          <a:off x="5302848" y="19310799"/>
          <a:ext cx="1436911" cy="27785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pt-BR" sz="1100"/>
            <a:t>Medidor Bidirecional</a:t>
          </a:r>
        </a:p>
      </xdr:txBody>
    </xdr:sp>
    <xdr:clientData/>
  </xdr:twoCellAnchor>
  <xdr:twoCellAnchor>
    <xdr:from>
      <xdr:col>15</xdr:col>
      <xdr:colOff>725129</xdr:colOff>
      <xdr:row>82</xdr:row>
      <xdr:rowOff>145676</xdr:rowOff>
    </xdr:from>
    <xdr:to>
      <xdr:col>21</xdr:col>
      <xdr:colOff>75081</xdr:colOff>
      <xdr:row>113</xdr:row>
      <xdr:rowOff>68037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 bwMode="auto">
        <a:xfrm>
          <a:off x="12526911" y="15966394"/>
          <a:ext cx="3921952" cy="6125901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15</xdr:col>
      <xdr:colOff>742993</xdr:colOff>
      <xdr:row>82</xdr:row>
      <xdr:rowOff>185932</xdr:rowOff>
    </xdr:from>
    <xdr:to>
      <xdr:col>21</xdr:col>
      <xdr:colOff>81643</xdr:colOff>
      <xdr:row>84</xdr:row>
      <xdr:rowOff>176407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 bwMode="auto">
        <a:xfrm>
          <a:off x="12487318" y="16006957"/>
          <a:ext cx="377730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800">
              <a:latin typeface="Calibri"/>
              <a:cs typeface="Arial"/>
            </a:rPr>
            <a:t>Diagrama Unifilar</a:t>
          </a:r>
          <a:endParaRPr/>
        </a:p>
      </xdr:txBody>
    </xdr:sp>
    <xdr:clientData/>
  </xdr:twoCellAnchor>
  <xdr:twoCellAnchor>
    <xdr:from>
      <xdr:col>15</xdr:col>
      <xdr:colOff>733103</xdr:colOff>
      <xdr:row>82</xdr:row>
      <xdr:rowOff>165614</xdr:rowOff>
    </xdr:from>
    <xdr:to>
      <xdr:col>17</xdr:col>
      <xdr:colOff>54107</xdr:colOff>
      <xdr:row>83</xdr:row>
      <xdr:rowOff>184664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 bwMode="auto">
        <a:xfrm>
          <a:off x="12477428" y="15986639"/>
          <a:ext cx="711654" cy="20955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r>
            <a:rPr lang="pt-BR" sz="1100"/>
            <a:t>TITULO</a:t>
          </a:r>
          <a:endParaRPr/>
        </a:p>
      </xdr:txBody>
    </xdr:sp>
    <xdr:clientData/>
  </xdr:twoCellAnchor>
  <xdr:twoCellAnchor>
    <xdr:from>
      <xdr:col>15</xdr:col>
      <xdr:colOff>728202</xdr:colOff>
      <xdr:row>85</xdr:row>
      <xdr:rowOff>33618</xdr:rowOff>
    </xdr:from>
    <xdr:to>
      <xdr:col>21</xdr:col>
      <xdr:colOff>78442</xdr:colOff>
      <xdr:row>86</xdr:row>
      <xdr:rowOff>27214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 bwMode="auto">
        <a:xfrm>
          <a:off x="12529984" y="16425836"/>
          <a:ext cx="3922240" cy="184096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100"/>
            <a:t>Proprietário:</a:t>
          </a:r>
          <a:endParaRPr/>
        </a:p>
      </xdr:txBody>
    </xdr:sp>
    <xdr:clientData/>
  </xdr:twoCellAnchor>
  <xdr:twoCellAnchor>
    <xdr:from>
      <xdr:col>15</xdr:col>
      <xdr:colOff>728533</xdr:colOff>
      <xdr:row>90</xdr:row>
      <xdr:rowOff>19827</xdr:rowOff>
    </xdr:from>
    <xdr:to>
      <xdr:col>21</xdr:col>
      <xdr:colOff>67237</xdr:colOff>
      <xdr:row>91</xdr:row>
      <xdr:rowOff>54429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 bwMode="auto">
        <a:xfrm>
          <a:off x="12529236" y="17471172"/>
          <a:ext cx="3910704" cy="225102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100"/>
            <a:t>Responsável Técnico:</a:t>
          </a:r>
          <a:endParaRPr/>
        </a:p>
      </xdr:txBody>
    </xdr:sp>
    <xdr:clientData/>
  </xdr:twoCellAnchor>
  <xdr:twoCellAnchor editAs="oneCell">
    <xdr:from>
      <xdr:col>2</xdr:col>
      <xdr:colOff>238735</xdr:colOff>
      <xdr:row>17</xdr:row>
      <xdr:rowOff>30987</xdr:rowOff>
    </xdr:from>
    <xdr:to>
      <xdr:col>2</xdr:col>
      <xdr:colOff>238735</xdr:colOff>
      <xdr:row>45</xdr:row>
      <xdr:rowOff>161787</xdr:rowOff>
    </xdr:to>
    <xdr:cxnSp macro="">
      <xdr:nvCxnSpPr>
        <xdr:cNvPr id="47" name="_line_mod4_3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>
          <a:cxnSpLocks/>
        </xdr:cNvCxnSpPr>
      </xdr:nvCxnSpPr>
      <xdr:spPr bwMode="auto">
        <a:xfrm flipH="1">
          <a:off x="1762735" y="3269487"/>
          <a:ext cx="0" cy="54648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268187</xdr:colOff>
      <xdr:row>70</xdr:row>
      <xdr:rowOff>38100</xdr:rowOff>
    </xdr:from>
    <xdr:to>
      <xdr:col>6</xdr:col>
      <xdr:colOff>685570</xdr:colOff>
      <xdr:row>73</xdr:row>
      <xdr:rowOff>11825</xdr:rowOff>
    </xdr:to>
    <xdr:sp macro="" textlink="">
      <xdr:nvSpPr>
        <xdr:cNvPr id="49" name="Arc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 bwMode="auto">
        <a:xfrm>
          <a:off x="4840187" y="13563600"/>
          <a:ext cx="417383" cy="545225"/>
        </a:xfrm>
        <a:prstGeom prst="arc">
          <a:avLst>
            <a:gd name="adj1" fmla="val 17140579"/>
            <a:gd name="adj2" fmla="val 4338567"/>
          </a:avLst>
        </a:prstGeom>
        <a:ln w="19050" cap="rnd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15</xdr:col>
      <xdr:colOff>721178</xdr:colOff>
      <xdr:row>99</xdr:row>
      <xdr:rowOff>59120</xdr:rowOff>
    </xdr:from>
    <xdr:to>
      <xdr:col>21</xdr:col>
      <xdr:colOff>95250</xdr:colOff>
      <xdr:row>113</xdr:row>
      <xdr:rowOff>54428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12518571" y="19381264"/>
          <a:ext cx="3946072" cy="2689521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121226</xdr:colOff>
      <xdr:row>48</xdr:row>
      <xdr:rowOff>137435</xdr:rowOff>
    </xdr:from>
    <xdr:to>
      <xdr:col>13</xdr:col>
      <xdr:colOff>225135</xdr:colOff>
      <xdr:row>55</xdr:row>
      <xdr:rowOff>58209</xdr:rowOff>
    </xdr:to>
    <xdr:sp macro="" textlink="">
      <xdr:nvSpPr>
        <xdr:cNvPr id="62" name="Retângulo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 bwMode="auto">
        <a:xfrm>
          <a:off x="3931226" y="9281435"/>
          <a:ext cx="6580909" cy="1254274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5</xdr:col>
      <xdr:colOff>123825</xdr:colOff>
      <xdr:row>48</xdr:row>
      <xdr:rowOff>142068</xdr:rowOff>
    </xdr:from>
    <xdr:to>
      <xdr:col>13</xdr:col>
      <xdr:colOff>226017</xdr:colOff>
      <xdr:row>55</xdr:row>
      <xdr:rowOff>52388</xdr:rowOff>
    </xdr:to>
    <xdr:cxnSp macro="">
      <xdr:nvCxnSpPr>
        <xdr:cNvPr id="63" name="Conector reto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CxnSpPr>
          <a:cxnSpLocks/>
        </xdr:cNvCxnSpPr>
      </xdr:nvCxnSpPr>
      <xdr:spPr bwMode="auto">
        <a:xfrm flipH="1">
          <a:off x="3933825" y="9286068"/>
          <a:ext cx="6569506" cy="124382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97907</xdr:colOff>
      <xdr:row>49</xdr:row>
      <xdr:rowOff>67681</xdr:rowOff>
    </xdr:from>
    <xdr:ext cx="262636" cy="23258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 bwMode="auto">
        <a:xfrm>
          <a:off x="3907907" y="9402181"/>
          <a:ext cx="262636" cy="23258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defRPr/>
          </a:pPr>
          <a:r>
            <a:rPr lang="pt-BR" sz="1200"/>
            <a:t>CC</a:t>
          </a:r>
          <a:endParaRPr/>
        </a:p>
      </xdr:txBody>
    </xdr:sp>
    <xdr:clientData/>
  </xdr:oneCellAnchor>
  <xdr:oneCellAnchor>
    <xdr:from>
      <xdr:col>12</xdr:col>
      <xdr:colOff>470971</xdr:colOff>
      <xdr:row>53</xdr:row>
      <xdr:rowOff>128534</xdr:rowOff>
    </xdr:from>
    <xdr:ext cx="429574" cy="21783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 bwMode="auto">
        <a:xfrm>
          <a:off x="9995971" y="10225034"/>
          <a:ext cx="429574" cy="21783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defRPr/>
          </a:pPr>
          <a:r>
            <a:rPr lang="pt-BR" sz="1200"/>
            <a:t>CA</a:t>
          </a:r>
          <a:endParaRPr/>
        </a:p>
      </xdr:txBody>
    </xdr:sp>
    <xdr:clientData/>
  </xdr:oneCellAnchor>
  <xdr:twoCellAnchor>
    <xdr:from>
      <xdr:col>4</xdr:col>
      <xdr:colOff>738045</xdr:colOff>
      <xdr:row>47</xdr:row>
      <xdr:rowOff>21589</xdr:rowOff>
    </xdr:from>
    <xdr:to>
      <xdr:col>5</xdr:col>
      <xdr:colOff>39545</xdr:colOff>
      <xdr:row>47</xdr:row>
      <xdr:rowOff>21589</xdr:rowOff>
    </xdr:to>
    <xdr:cxnSp macro="">
      <xdr:nvCxnSpPr>
        <xdr:cNvPr id="168" name="l154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CxnSpPr>
          <a:cxnSpLocks/>
        </xdr:cNvCxnSpPr>
      </xdr:nvCxnSpPr>
      <xdr:spPr bwMode="auto">
        <a:xfrm>
          <a:off x="3786045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103045</xdr:colOff>
      <xdr:row>47</xdr:row>
      <xdr:rowOff>21589</xdr:rowOff>
    </xdr:from>
    <xdr:to>
      <xdr:col>5</xdr:col>
      <xdr:colOff>166544</xdr:colOff>
      <xdr:row>47</xdr:row>
      <xdr:rowOff>21589</xdr:rowOff>
    </xdr:to>
    <xdr:cxnSp macro="">
      <xdr:nvCxnSpPr>
        <xdr:cNvPr id="169" name="l155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CxnSpPr>
          <a:cxnSpLocks/>
        </xdr:cNvCxnSpPr>
      </xdr:nvCxnSpPr>
      <xdr:spPr bwMode="auto">
        <a:xfrm>
          <a:off x="3913045" y="8975089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361186</xdr:colOff>
      <xdr:row>47</xdr:row>
      <xdr:rowOff>21589</xdr:rowOff>
    </xdr:from>
    <xdr:to>
      <xdr:col>5</xdr:col>
      <xdr:colOff>424686</xdr:colOff>
      <xdr:row>47</xdr:row>
      <xdr:rowOff>21589</xdr:rowOff>
    </xdr:to>
    <xdr:cxnSp macro="">
      <xdr:nvCxnSpPr>
        <xdr:cNvPr id="171" name="l157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CxnSpPr>
          <a:cxnSpLocks/>
        </xdr:cNvCxnSpPr>
      </xdr:nvCxnSpPr>
      <xdr:spPr bwMode="auto">
        <a:xfrm>
          <a:off x="4171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488186</xdr:colOff>
      <xdr:row>47</xdr:row>
      <xdr:rowOff>21589</xdr:rowOff>
    </xdr:from>
    <xdr:to>
      <xdr:col>5</xdr:col>
      <xdr:colOff>551686</xdr:colOff>
      <xdr:row>47</xdr:row>
      <xdr:rowOff>21589</xdr:rowOff>
    </xdr:to>
    <xdr:cxnSp macro="">
      <xdr:nvCxnSpPr>
        <xdr:cNvPr id="172" name="l158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CxnSpPr>
          <a:cxnSpLocks/>
        </xdr:cNvCxnSpPr>
      </xdr:nvCxnSpPr>
      <xdr:spPr bwMode="auto">
        <a:xfrm>
          <a:off x="4298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615186</xdr:colOff>
      <xdr:row>47</xdr:row>
      <xdr:rowOff>21589</xdr:rowOff>
    </xdr:from>
    <xdr:to>
      <xdr:col>5</xdr:col>
      <xdr:colOff>678685</xdr:colOff>
      <xdr:row>47</xdr:row>
      <xdr:rowOff>21589</xdr:rowOff>
    </xdr:to>
    <xdr:cxnSp macro="">
      <xdr:nvCxnSpPr>
        <xdr:cNvPr id="173" name="l159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CxnSpPr>
          <a:cxnSpLocks/>
        </xdr:cNvCxnSpPr>
      </xdr:nvCxnSpPr>
      <xdr:spPr bwMode="auto">
        <a:xfrm>
          <a:off x="4425186" y="8975089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742186</xdr:colOff>
      <xdr:row>47</xdr:row>
      <xdr:rowOff>21589</xdr:rowOff>
    </xdr:from>
    <xdr:to>
      <xdr:col>6</xdr:col>
      <xdr:colOff>43686</xdr:colOff>
      <xdr:row>47</xdr:row>
      <xdr:rowOff>21589</xdr:rowOff>
    </xdr:to>
    <xdr:cxnSp macro="">
      <xdr:nvCxnSpPr>
        <xdr:cNvPr id="174" name="l160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CxnSpPr>
          <a:cxnSpLocks/>
        </xdr:cNvCxnSpPr>
      </xdr:nvCxnSpPr>
      <xdr:spPr bwMode="auto">
        <a:xfrm>
          <a:off x="4552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107186</xdr:colOff>
      <xdr:row>47</xdr:row>
      <xdr:rowOff>21589</xdr:rowOff>
    </xdr:from>
    <xdr:to>
      <xdr:col>6</xdr:col>
      <xdr:colOff>170686</xdr:colOff>
      <xdr:row>47</xdr:row>
      <xdr:rowOff>21589</xdr:rowOff>
    </xdr:to>
    <xdr:cxnSp macro="">
      <xdr:nvCxnSpPr>
        <xdr:cNvPr id="175" name="l161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CxnSpPr>
          <a:cxnSpLocks/>
        </xdr:cNvCxnSpPr>
      </xdr:nvCxnSpPr>
      <xdr:spPr bwMode="auto">
        <a:xfrm>
          <a:off x="4679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234186</xdr:colOff>
      <xdr:row>47</xdr:row>
      <xdr:rowOff>21589</xdr:rowOff>
    </xdr:from>
    <xdr:to>
      <xdr:col>6</xdr:col>
      <xdr:colOff>297686</xdr:colOff>
      <xdr:row>47</xdr:row>
      <xdr:rowOff>21589</xdr:rowOff>
    </xdr:to>
    <xdr:cxnSp macro="">
      <xdr:nvCxnSpPr>
        <xdr:cNvPr id="176" name="l162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CxnSpPr>
          <a:cxnSpLocks/>
        </xdr:cNvCxnSpPr>
      </xdr:nvCxnSpPr>
      <xdr:spPr bwMode="auto">
        <a:xfrm>
          <a:off x="4806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361186</xdr:colOff>
      <xdr:row>47</xdr:row>
      <xdr:rowOff>21589</xdr:rowOff>
    </xdr:from>
    <xdr:to>
      <xdr:col>6</xdr:col>
      <xdr:colOff>424686</xdr:colOff>
      <xdr:row>47</xdr:row>
      <xdr:rowOff>21589</xdr:rowOff>
    </xdr:to>
    <xdr:cxnSp macro="">
      <xdr:nvCxnSpPr>
        <xdr:cNvPr id="177" name="l163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CxnSpPr>
          <a:cxnSpLocks/>
        </xdr:cNvCxnSpPr>
      </xdr:nvCxnSpPr>
      <xdr:spPr bwMode="auto">
        <a:xfrm>
          <a:off x="4933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488186</xdr:colOff>
      <xdr:row>47</xdr:row>
      <xdr:rowOff>21589</xdr:rowOff>
    </xdr:from>
    <xdr:to>
      <xdr:col>6</xdr:col>
      <xdr:colOff>551686</xdr:colOff>
      <xdr:row>47</xdr:row>
      <xdr:rowOff>21589</xdr:rowOff>
    </xdr:to>
    <xdr:cxnSp macro="">
      <xdr:nvCxnSpPr>
        <xdr:cNvPr id="178" name="l164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CxnSpPr>
          <a:cxnSpLocks/>
        </xdr:cNvCxnSpPr>
      </xdr:nvCxnSpPr>
      <xdr:spPr bwMode="auto">
        <a:xfrm>
          <a:off x="5060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615186</xdr:colOff>
      <xdr:row>47</xdr:row>
      <xdr:rowOff>21589</xdr:rowOff>
    </xdr:from>
    <xdr:to>
      <xdr:col>6</xdr:col>
      <xdr:colOff>678685</xdr:colOff>
      <xdr:row>47</xdr:row>
      <xdr:rowOff>21589</xdr:rowOff>
    </xdr:to>
    <xdr:cxnSp macro="">
      <xdr:nvCxnSpPr>
        <xdr:cNvPr id="179" name="l165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CxnSpPr>
          <a:cxnSpLocks/>
        </xdr:cNvCxnSpPr>
      </xdr:nvCxnSpPr>
      <xdr:spPr bwMode="auto">
        <a:xfrm>
          <a:off x="5187186" y="8975089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742186</xdr:colOff>
      <xdr:row>47</xdr:row>
      <xdr:rowOff>21589</xdr:rowOff>
    </xdr:from>
    <xdr:to>
      <xdr:col>7</xdr:col>
      <xdr:colOff>43686</xdr:colOff>
      <xdr:row>47</xdr:row>
      <xdr:rowOff>21589</xdr:rowOff>
    </xdr:to>
    <xdr:cxnSp macro="">
      <xdr:nvCxnSpPr>
        <xdr:cNvPr id="180" name="l166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CxnSpPr>
          <a:cxnSpLocks/>
        </xdr:cNvCxnSpPr>
      </xdr:nvCxnSpPr>
      <xdr:spPr bwMode="auto">
        <a:xfrm>
          <a:off x="5314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107186</xdr:colOff>
      <xdr:row>47</xdr:row>
      <xdr:rowOff>21589</xdr:rowOff>
    </xdr:from>
    <xdr:to>
      <xdr:col>7</xdr:col>
      <xdr:colOff>170686</xdr:colOff>
      <xdr:row>47</xdr:row>
      <xdr:rowOff>21589</xdr:rowOff>
    </xdr:to>
    <xdr:cxnSp macro="">
      <xdr:nvCxnSpPr>
        <xdr:cNvPr id="181" name="l167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CxnSpPr>
          <a:cxnSpLocks/>
        </xdr:cNvCxnSpPr>
      </xdr:nvCxnSpPr>
      <xdr:spPr bwMode="auto">
        <a:xfrm>
          <a:off x="5441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234186</xdr:colOff>
      <xdr:row>47</xdr:row>
      <xdr:rowOff>21589</xdr:rowOff>
    </xdr:from>
    <xdr:to>
      <xdr:col>7</xdr:col>
      <xdr:colOff>297686</xdr:colOff>
      <xdr:row>47</xdr:row>
      <xdr:rowOff>21589</xdr:rowOff>
    </xdr:to>
    <xdr:cxnSp macro="">
      <xdr:nvCxnSpPr>
        <xdr:cNvPr id="182" name="l168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CxnSpPr>
          <a:cxnSpLocks/>
        </xdr:cNvCxnSpPr>
      </xdr:nvCxnSpPr>
      <xdr:spPr bwMode="auto">
        <a:xfrm>
          <a:off x="5568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49</xdr:row>
      <xdr:rowOff>76200</xdr:rowOff>
    </xdr:from>
    <xdr:to>
      <xdr:col>5</xdr:col>
      <xdr:colOff>39545</xdr:colOff>
      <xdr:row>49</xdr:row>
      <xdr:rowOff>76200</xdr:rowOff>
    </xdr:to>
    <xdr:cxnSp macro="">
      <xdr:nvCxnSpPr>
        <xdr:cNvPr id="183" name="l170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CxnSpPr>
          <a:cxnSpLocks/>
        </xdr:cNvCxnSpPr>
      </xdr:nvCxnSpPr>
      <xdr:spPr bwMode="auto">
        <a:xfrm>
          <a:off x="3786045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103045</xdr:colOff>
      <xdr:row>49</xdr:row>
      <xdr:rowOff>76200</xdr:rowOff>
    </xdr:from>
    <xdr:to>
      <xdr:col>5</xdr:col>
      <xdr:colOff>166544</xdr:colOff>
      <xdr:row>49</xdr:row>
      <xdr:rowOff>76200</xdr:rowOff>
    </xdr:to>
    <xdr:cxnSp macro="">
      <xdr:nvCxnSpPr>
        <xdr:cNvPr id="184" name="l171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CxnSpPr>
          <a:cxnSpLocks/>
        </xdr:cNvCxnSpPr>
      </xdr:nvCxnSpPr>
      <xdr:spPr bwMode="auto">
        <a:xfrm>
          <a:off x="3913045" y="9410700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230045</xdr:colOff>
      <xdr:row>49</xdr:row>
      <xdr:rowOff>76200</xdr:rowOff>
    </xdr:from>
    <xdr:to>
      <xdr:col>5</xdr:col>
      <xdr:colOff>293545</xdr:colOff>
      <xdr:row>49</xdr:row>
      <xdr:rowOff>76200</xdr:rowOff>
    </xdr:to>
    <xdr:cxnSp macro="">
      <xdr:nvCxnSpPr>
        <xdr:cNvPr id="185" name="l172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CxnSpPr>
          <a:cxnSpLocks/>
        </xdr:cNvCxnSpPr>
      </xdr:nvCxnSpPr>
      <xdr:spPr bwMode="auto">
        <a:xfrm>
          <a:off x="4040045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361186</xdr:colOff>
      <xdr:row>49</xdr:row>
      <xdr:rowOff>76200</xdr:rowOff>
    </xdr:from>
    <xdr:to>
      <xdr:col>5</xdr:col>
      <xdr:colOff>424686</xdr:colOff>
      <xdr:row>49</xdr:row>
      <xdr:rowOff>76200</xdr:rowOff>
    </xdr:to>
    <xdr:cxnSp macro="">
      <xdr:nvCxnSpPr>
        <xdr:cNvPr id="186" name="l173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CxnSpPr>
          <a:cxnSpLocks/>
        </xdr:cNvCxnSpPr>
      </xdr:nvCxnSpPr>
      <xdr:spPr bwMode="auto">
        <a:xfrm>
          <a:off x="4171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488186</xdr:colOff>
      <xdr:row>49</xdr:row>
      <xdr:rowOff>76200</xdr:rowOff>
    </xdr:from>
    <xdr:to>
      <xdr:col>5</xdr:col>
      <xdr:colOff>551686</xdr:colOff>
      <xdr:row>49</xdr:row>
      <xdr:rowOff>76200</xdr:rowOff>
    </xdr:to>
    <xdr:cxnSp macro="">
      <xdr:nvCxnSpPr>
        <xdr:cNvPr id="187" name="l174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CxnSpPr>
          <a:cxnSpLocks/>
        </xdr:cNvCxnSpPr>
      </xdr:nvCxnSpPr>
      <xdr:spPr bwMode="auto">
        <a:xfrm>
          <a:off x="4298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615186</xdr:colOff>
      <xdr:row>49</xdr:row>
      <xdr:rowOff>76200</xdr:rowOff>
    </xdr:from>
    <xdr:to>
      <xdr:col>5</xdr:col>
      <xdr:colOff>678685</xdr:colOff>
      <xdr:row>49</xdr:row>
      <xdr:rowOff>76200</xdr:rowOff>
    </xdr:to>
    <xdr:cxnSp macro="">
      <xdr:nvCxnSpPr>
        <xdr:cNvPr id="188" name="l175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CxnSpPr>
          <a:cxnSpLocks/>
        </xdr:cNvCxnSpPr>
      </xdr:nvCxnSpPr>
      <xdr:spPr bwMode="auto">
        <a:xfrm>
          <a:off x="4425186" y="9410700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742186</xdr:colOff>
      <xdr:row>49</xdr:row>
      <xdr:rowOff>76200</xdr:rowOff>
    </xdr:from>
    <xdr:to>
      <xdr:col>6</xdr:col>
      <xdr:colOff>43686</xdr:colOff>
      <xdr:row>49</xdr:row>
      <xdr:rowOff>76200</xdr:rowOff>
    </xdr:to>
    <xdr:cxnSp macro="">
      <xdr:nvCxnSpPr>
        <xdr:cNvPr id="189" name="l176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CxnSpPr>
          <a:cxnSpLocks/>
        </xdr:cNvCxnSpPr>
      </xdr:nvCxnSpPr>
      <xdr:spPr bwMode="auto">
        <a:xfrm>
          <a:off x="4552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107186</xdr:colOff>
      <xdr:row>49</xdr:row>
      <xdr:rowOff>76200</xdr:rowOff>
    </xdr:from>
    <xdr:to>
      <xdr:col>6</xdr:col>
      <xdr:colOff>170686</xdr:colOff>
      <xdr:row>49</xdr:row>
      <xdr:rowOff>76200</xdr:rowOff>
    </xdr:to>
    <xdr:cxnSp macro="">
      <xdr:nvCxnSpPr>
        <xdr:cNvPr id="190" name="l177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CxnSpPr>
          <a:cxnSpLocks/>
        </xdr:cNvCxnSpPr>
      </xdr:nvCxnSpPr>
      <xdr:spPr bwMode="auto">
        <a:xfrm>
          <a:off x="4679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234186</xdr:colOff>
      <xdr:row>49</xdr:row>
      <xdr:rowOff>76200</xdr:rowOff>
    </xdr:from>
    <xdr:to>
      <xdr:col>6</xdr:col>
      <xdr:colOff>297686</xdr:colOff>
      <xdr:row>49</xdr:row>
      <xdr:rowOff>76200</xdr:rowOff>
    </xdr:to>
    <xdr:cxnSp macro="">
      <xdr:nvCxnSpPr>
        <xdr:cNvPr id="191" name="l178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CxnSpPr>
          <a:cxnSpLocks/>
        </xdr:cNvCxnSpPr>
      </xdr:nvCxnSpPr>
      <xdr:spPr bwMode="auto">
        <a:xfrm>
          <a:off x="4806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361186</xdr:colOff>
      <xdr:row>49</xdr:row>
      <xdr:rowOff>76200</xdr:rowOff>
    </xdr:from>
    <xdr:to>
      <xdr:col>6</xdr:col>
      <xdr:colOff>424686</xdr:colOff>
      <xdr:row>49</xdr:row>
      <xdr:rowOff>76200</xdr:rowOff>
    </xdr:to>
    <xdr:cxnSp macro="">
      <xdr:nvCxnSpPr>
        <xdr:cNvPr id="192" name="l179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CxnSpPr>
          <a:cxnSpLocks/>
        </xdr:cNvCxnSpPr>
      </xdr:nvCxnSpPr>
      <xdr:spPr bwMode="auto">
        <a:xfrm>
          <a:off x="4933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488186</xdr:colOff>
      <xdr:row>49</xdr:row>
      <xdr:rowOff>76200</xdr:rowOff>
    </xdr:from>
    <xdr:to>
      <xdr:col>6</xdr:col>
      <xdr:colOff>551686</xdr:colOff>
      <xdr:row>49</xdr:row>
      <xdr:rowOff>76200</xdr:rowOff>
    </xdr:to>
    <xdr:cxnSp macro="">
      <xdr:nvCxnSpPr>
        <xdr:cNvPr id="193" name="l180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CxnSpPr>
          <a:cxnSpLocks/>
        </xdr:cNvCxnSpPr>
      </xdr:nvCxnSpPr>
      <xdr:spPr bwMode="auto">
        <a:xfrm>
          <a:off x="5060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615186</xdr:colOff>
      <xdr:row>49</xdr:row>
      <xdr:rowOff>76200</xdr:rowOff>
    </xdr:from>
    <xdr:to>
      <xdr:col>6</xdr:col>
      <xdr:colOff>678685</xdr:colOff>
      <xdr:row>49</xdr:row>
      <xdr:rowOff>76200</xdr:rowOff>
    </xdr:to>
    <xdr:cxnSp macro="">
      <xdr:nvCxnSpPr>
        <xdr:cNvPr id="194" name="l18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CxnSpPr>
          <a:cxnSpLocks/>
        </xdr:cNvCxnSpPr>
      </xdr:nvCxnSpPr>
      <xdr:spPr bwMode="auto">
        <a:xfrm>
          <a:off x="5187186" y="9410700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742186</xdr:colOff>
      <xdr:row>49</xdr:row>
      <xdr:rowOff>76200</xdr:rowOff>
    </xdr:from>
    <xdr:to>
      <xdr:col>7</xdr:col>
      <xdr:colOff>43686</xdr:colOff>
      <xdr:row>49</xdr:row>
      <xdr:rowOff>76200</xdr:rowOff>
    </xdr:to>
    <xdr:cxnSp macro="">
      <xdr:nvCxnSpPr>
        <xdr:cNvPr id="195" name="l182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CxnSpPr>
          <a:cxnSpLocks/>
        </xdr:cNvCxnSpPr>
      </xdr:nvCxnSpPr>
      <xdr:spPr bwMode="auto">
        <a:xfrm>
          <a:off x="5314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107186</xdr:colOff>
      <xdr:row>49</xdr:row>
      <xdr:rowOff>76200</xdr:rowOff>
    </xdr:from>
    <xdr:to>
      <xdr:col>7</xdr:col>
      <xdr:colOff>170686</xdr:colOff>
      <xdr:row>49</xdr:row>
      <xdr:rowOff>76200</xdr:rowOff>
    </xdr:to>
    <xdr:cxnSp macro="">
      <xdr:nvCxnSpPr>
        <xdr:cNvPr id="196" name="l183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CxnSpPr>
          <a:cxnSpLocks/>
        </xdr:cNvCxnSpPr>
      </xdr:nvCxnSpPr>
      <xdr:spPr bwMode="auto">
        <a:xfrm>
          <a:off x="5441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234186</xdr:colOff>
      <xdr:row>49</xdr:row>
      <xdr:rowOff>76200</xdr:rowOff>
    </xdr:from>
    <xdr:to>
      <xdr:col>7</xdr:col>
      <xdr:colOff>297686</xdr:colOff>
      <xdr:row>49</xdr:row>
      <xdr:rowOff>76200</xdr:rowOff>
    </xdr:to>
    <xdr:cxnSp macro="">
      <xdr:nvCxnSpPr>
        <xdr:cNvPr id="197" name="l184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CxnSpPr>
          <a:cxnSpLocks/>
        </xdr:cNvCxnSpPr>
      </xdr:nvCxnSpPr>
      <xdr:spPr bwMode="auto">
        <a:xfrm>
          <a:off x="5568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47</xdr:row>
      <xdr:rowOff>18726</xdr:rowOff>
    </xdr:from>
    <xdr:to>
      <xdr:col>4</xdr:col>
      <xdr:colOff>738045</xdr:colOff>
      <xdr:row>47</xdr:row>
      <xdr:rowOff>82226</xdr:rowOff>
    </xdr:to>
    <xdr:cxnSp macro="">
      <xdr:nvCxnSpPr>
        <xdr:cNvPr id="198" name="l188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CxnSpPr>
          <a:cxnSpLocks/>
        </xdr:cNvCxnSpPr>
      </xdr:nvCxnSpPr>
      <xdr:spPr bwMode="auto">
        <a:xfrm>
          <a:off x="3786045" y="897222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47</xdr:row>
      <xdr:rowOff>165100</xdr:rowOff>
    </xdr:from>
    <xdr:to>
      <xdr:col>4</xdr:col>
      <xdr:colOff>738045</xdr:colOff>
      <xdr:row>48</xdr:row>
      <xdr:rowOff>38100</xdr:rowOff>
    </xdr:to>
    <xdr:cxnSp macro="">
      <xdr:nvCxnSpPr>
        <xdr:cNvPr id="199" name="l189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CxnSpPr>
          <a:cxnSpLocks/>
        </xdr:cNvCxnSpPr>
      </xdr:nvCxnSpPr>
      <xdr:spPr bwMode="auto">
        <a:xfrm>
          <a:off x="3786045" y="9118600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48</xdr:row>
      <xdr:rowOff>101600</xdr:rowOff>
    </xdr:from>
    <xdr:to>
      <xdr:col>4</xdr:col>
      <xdr:colOff>738045</xdr:colOff>
      <xdr:row>48</xdr:row>
      <xdr:rowOff>165100</xdr:rowOff>
    </xdr:to>
    <xdr:cxnSp macro="">
      <xdr:nvCxnSpPr>
        <xdr:cNvPr id="200" name="l190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CxnSpPr>
          <a:cxnSpLocks/>
        </xdr:cNvCxnSpPr>
      </xdr:nvCxnSpPr>
      <xdr:spPr bwMode="auto">
        <a:xfrm>
          <a:off x="3786045" y="9245600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49</xdr:row>
      <xdr:rowOff>15496</xdr:rowOff>
    </xdr:from>
    <xdr:to>
      <xdr:col>4</xdr:col>
      <xdr:colOff>738045</xdr:colOff>
      <xdr:row>49</xdr:row>
      <xdr:rowOff>78997</xdr:rowOff>
    </xdr:to>
    <xdr:cxnSp macro="">
      <xdr:nvCxnSpPr>
        <xdr:cNvPr id="201" name="l191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CxnSpPr>
          <a:cxnSpLocks/>
        </xdr:cNvCxnSpPr>
      </xdr:nvCxnSpPr>
      <xdr:spPr bwMode="auto">
        <a:xfrm>
          <a:off x="3786045" y="9349996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231171</xdr:colOff>
      <xdr:row>47</xdr:row>
      <xdr:rowOff>19515</xdr:rowOff>
    </xdr:from>
    <xdr:to>
      <xdr:col>12</xdr:col>
      <xdr:colOff>231171</xdr:colOff>
      <xdr:row>47</xdr:row>
      <xdr:rowOff>83016</xdr:rowOff>
    </xdr:to>
    <xdr:cxnSp macro="">
      <xdr:nvCxnSpPr>
        <xdr:cNvPr id="202" name="l194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CxnSpPr>
          <a:cxnSpLocks/>
        </xdr:cNvCxnSpPr>
      </xdr:nvCxnSpPr>
      <xdr:spPr bwMode="auto">
        <a:xfrm>
          <a:off x="9756171" y="8973015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231171</xdr:colOff>
      <xdr:row>47</xdr:row>
      <xdr:rowOff>165100</xdr:rowOff>
    </xdr:from>
    <xdr:to>
      <xdr:col>12</xdr:col>
      <xdr:colOff>231171</xdr:colOff>
      <xdr:row>48</xdr:row>
      <xdr:rowOff>38100</xdr:rowOff>
    </xdr:to>
    <xdr:cxnSp macro="">
      <xdr:nvCxnSpPr>
        <xdr:cNvPr id="203" name="l195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CxnSpPr>
          <a:cxnSpLocks/>
        </xdr:cNvCxnSpPr>
      </xdr:nvCxnSpPr>
      <xdr:spPr bwMode="auto">
        <a:xfrm>
          <a:off x="9756171" y="9118600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231171</xdr:colOff>
      <xdr:row>48</xdr:row>
      <xdr:rowOff>101600</xdr:rowOff>
    </xdr:from>
    <xdr:to>
      <xdr:col>12</xdr:col>
      <xdr:colOff>231171</xdr:colOff>
      <xdr:row>48</xdr:row>
      <xdr:rowOff>165100</xdr:rowOff>
    </xdr:to>
    <xdr:cxnSp macro="">
      <xdr:nvCxnSpPr>
        <xdr:cNvPr id="204" name="l196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CxnSpPr>
          <a:cxnSpLocks/>
        </xdr:cNvCxnSpPr>
      </xdr:nvCxnSpPr>
      <xdr:spPr bwMode="auto">
        <a:xfrm>
          <a:off x="9756171" y="9245600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231171</xdr:colOff>
      <xdr:row>49</xdr:row>
      <xdr:rowOff>19515</xdr:rowOff>
    </xdr:from>
    <xdr:to>
      <xdr:col>12</xdr:col>
      <xdr:colOff>231171</xdr:colOff>
      <xdr:row>49</xdr:row>
      <xdr:rowOff>83016</xdr:rowOff>
    </xdr:to>
    <xdr:cxnSp macro="">
      <xdr:nvCxnSpPr>
        <xdr:cNvPr id="205" name="l197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CxnSpPr>
          <a:cxnSpLocks/>
        </xdr:cNvCxnSpPr>
      </xdr:nvCxnSpPr>
      <xdr:spPr bwMode="auto">
        <a:xfrm>
          <a:off x="9756171" y="9354015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245932</xdr:colOff>
      <xdr:row>49</xdr:row>
      <xdr:rowOff>182604</xdr:rowOff>
    </xdr:from>
    <xdr:to>
      <xdr:col>1</xdr:col>
      <xdr:colOff>372932</xdr:colOff>
      <xdr:row>49</xdr:row>
      <xdr:rowOff>182604</xdr:rowOff>
    </xdr:to>
    <xdr:cxnSp macro="">
      <xdr:nvCxnSpPr>
        <xdr:cNvPr id="206" name="l210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CxnSpPr>
          <a:cxnSpLocks/>
        </xdr:cNvCxnSpPr>
      </xdr:nvCxnSpPr>
      <xdr:spPr bwMode="auto">
        <a:xfrm>
          <a:off x="1007932" y="951710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504578</xdr:colOff>
      <xdr:row>49</xdr:row>
      <xdr:rowOff>182604</xdr:rowOff>
    </xdr:from>
    <xdr:to>
      <xdr:col>1</xdr:col>
      <xdr:colOff>631578</xdr:colOff>
      <xdr:row>49</xdr:row>
      <xdr:rowOff>182604</xdr:rowOff>
    </xdr:to>
    <xdr:cxnSp macro="">
      <xdr:nvCxnSpPr>
        <xdr:cNvPr id="207" name="l21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CxnSpPr>
          <a:cxnSpLocks/>
        </xdr:cNvCxnSpPr>
      </xdr:nvCxnSpPr>
      <xdr:spPr bwMode="auto">
        <a:xfrm>
          <a:off x="1266578" y="951710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758578</xdr:colOff>
      <xdr:row>49</xdr:row>
      <xdr:rowOff>182604</xdr:rowOff>
    </xdr:from>
    <xdr:to>
      <xdr:col>2</xdr:col>
      <xdr:colOff>123577</xdr:colOff>
      <xdr:row>49</xdr:row>
      <xdr:rowOff>182604</xdr:rowOff>
    </xdr:to>
    <xdr:cxnSp macro="">
      <xdr:nvCxnSpPr>
        <xdr:cNvPr id="208" name="l212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CxnSpPr>
          <a:cxnSpLocks/>
        </xdr:cNvCxnSpPr>
      </xdr:nvCxnSpPr>
      <xdr:spPr bwMode="auto">
        <a:xfrm>
          <a:off x="1520578" y="9517104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250578</xdr:colOff>
      <xdr:row>49</xdr:row>
      <xdr:rowOff>182604</xdr:rowOff>
    </xdr:from>
    <xdr:to>
      <xdr:col>2</xdr:col>
      <xdr:colOff>377578</xdr:colOff>
      <xdr:row>49</xdr:row>
      <xdr:rowOff>182604</xdr:rowOff>
    </xdr:to>
    <xdr:cxnSp macro="">
      <xdr:nvCxnSpPr>
        <xdr:cNvPr id="209" name="l213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CxnSpPr>
          <a:cxnSpLocks/>
        </xdr:cNvCxnSpPr>
      </xdr:nvCxnSpPr>
      <xdr:spPr bwMode="auto">
        <a:xfrm>
          <a:off x="1774578" y="951710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504578</xdr:colOff>
      <xdr:row>49</xdr:row>
      <xdr:rowOff>182604</xdr:rowOff>
    </xdr:from>
    <xdr:to>
      <xdr:col>2</xdr:col>
      <xdr:colOff>631578</xdr:colOff>
      <xdr:row>49</xdr:row>
      <xdr:rowOff>182604</xdr:rowOff>
    </xdr:to>
    <xdr:cxnSp macro="">
      <xdr:nvCxnSpPr>
        <xdr:cNvPr id="210" name="l214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CxnSpPr>
          <a:cxnSpLocks/>
        </xdr:cNvCxnSpPr>
      </xdr:nvCxnSpPr>
      <xdr:spPr bwMode="auto">
        <a:xfrm>
          <a:off x="2028578" y="951710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758578</xdr:colOff>
      <xdr:row>49</xdr:row>
      <xdr:rowOff>182604</xdr:rowOff>
    </xdr:from>
    <xdr:to>
      <xdr:col>3</xdr:col>
      <xdr:colOff>123577</xdr:colOff>
      <xdr:row>49</xdr:row>
      <xdr:rowOff>182604</xdr:rowOff>
    </xdr:to>
    <xdr:cxnSp macro="">
      <xdr:nvCxnSpPr>
        <xdr:cNvPr id="211" name="l215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CxnSpPr>
          <a:cxnSpLocks/>
        </xdr:cNvCxnSpPr>
      </xdr:nvCxnSpPr>
      <xdr:spPr bwMode="auto">
        <a:xfrm>
          <a:off x="2282578" y="9517104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243541</xdr:colOff>
      <xdr:row>52</xdr:row>
      <xdr:rowOff>187250</xdr:rowOff>
    </xdr:from>
    <xdr:to>
      <xdr:col>1</xdr:col>
      <xdr:colOff>370541</xdr:colOff>
      <xdr:row>52</xdr:row>
      <xdr:rowOff>187250</xdr:rowOff>
    </xdr:to>
    <xdr:cxnSp macro="">
      <xdr:nvCxnSpPr>
        <xdr:cNvPr id="213" name="l217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CxnSpPr>
          <a:cxnSpLocks/>
        </xdr:cNvCxnSpPr>
      </xdr:nvCxnSpPr>
      <xdr:spPr bwMode="auto">
        <a:xfrm>
          <a:off x="1005541" y="1009325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495286</xdr:colOff>
      <xdr:row>52</xdr:row>
      <xdr:rowOff>187250</xdr:rowOff>
    </xdr:from>
    <xdr:to>
      <xdr:col>1</xdr:col>
      <xdr:colOff>622286</xdr:colOff>
      <xdr:row>52</xdr:row>
      <xdr:rowOff>187250</xdr:rowOff>
    </xdr:to>
    <xdr:cxnSp macro="">
      <xdr:nvCxnSpPr>
        <xdr:cNvPr id="214" name="l218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CxnSpPr>
          <a:cxnSpLocks/>
        </xdr:cNvCxnSpPr>
      </xdr:nvCxnSpPr>
      <xdr:spPr bwMode="auto">
        <a:xfrm>
          <a:off x="1257286" y="1009325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749286</xdr:colOff>
      <xdr:row>52</xdr:row>
      <xdr:rowOff>187250</xdr:rowOff>
    </xdr:from>
    <xdr:to>
      <xdr:col>2</xdr:col>
      <xdr:colOff>114285</xdr:colOff>
      <xdr:row>52</xdr:row>
      <xdr:rowOff>187250</xdr:rowOff>
    </xdr:to>
    <xdr:cxnSp macro="">
      <xdr:nvCxnSpPr>
        <xdr:cNvPr id="215" name="l219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CxnSpPr>
          <a:cxnSpLocks/>
        </xdr:cNvCxnSpPr>
      </xdr:nvCxnSpPr>
      <xdr:spPr bwMode="auto">
        <a:xfrm>
          <a:off x="1511286" y="1009325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241286</xdr:colOff>
      <xdr:row>52</xdr:row>
      <xdr:rowOff>187250</xdr:rowOff>
    </xdr:from>
    <xdr:to>
      <xdr:col>2</xdr:col>
      <xdr:colOff>368286</xdr:colOff>
      <xdr:row>52</xdr:row>
      <xdr:rowOff>187250</xdr:rowOff>
    </xdr:to>
    <xdr:cxnSp macro="">
      <xdr:nvCxnSpPr>
        <xdr:cNvPr id="216" name="l220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CxnSpPr>
          <a:cxnSpLocks/>
        </xdr:cNvCxnSpPr>
      </xdr:nvCxnSpPr>
      <xdr:spPr bwMode="auto">
        <a:xfrm>
          <a:off x="1765286" y="1009325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495286</xdr:colOff>
      <xdr:row>52</xdr:row>
      <xdr:rowOff>187250</xdr:rowOff>
    </xdr:from>
    <xdr:to>
      <xdr:col>2</xdr:col>
      <xdr:colOff>622286</xdr:colOff>
      <xdr:row>52</xdr:row>
      <xdr:rowOff>187250</xdr:rowOff>
    </xdr:to>
    <xdr:cxnSp macro="">
      <xdr:nvCxnSpPr>
        <xdr:cNvPr id="217" name="l22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CxnSpPr>
          <a:cxnSpLocks/>
        </xdr:cNvCxnSpPr>
      </xdr:nvCxnSpPr>
      <xdr:spPr bwMode="auto">
        <a:xfrm>
          <a:off x="2019286" y="1009325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758578</xdr:colOff>
      <xdr:row>53</xdr:row>
      <xdr:rowOff>10688</xdr:rowOff>
    </xdr:from>
    <xdr:to>
      <xdr:col>3</xdr:col>
      <xdr:colOff>123577</xdr:colOff>
      <xdr:row>53</xdr:row>
      <xdr:rowOff>10688</xdr:rowOff>
    </xdr:to>
    <xdr:cxnSp macro="">
      <xdr:nvCxnSpPr>
        <xdr:cNvPr id="218" name="l222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CxnSpPr>
          <a:cxnSpLocks/>
        </xdr:cNvCxnSpPr>
      </xdr:nvCxnSpPr>
      <xdr:spPr bwMode="auto">
        <a:xfrm>
          <a:off x="2282578" y="10107188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245932</xdr:colOff>
      <xdr:row>49</xdr:row>
      <xdr:rowOff>172847</xdr:rowOff>
    </xdr:from>
    <xdr:to>
      <xdr:col>1</xdr:col>
      <xdr:colOff>245932</xdr:colOff>
      <xdr:row>50</xdr:row>
      <xdr:rowOff>109347</xdr:rowOff>
    </xdr:to>
    <xdr:cxnSp macro="">
      <xdr:nvCxnSpPr>
        <xdr:cNvPr id="219" name="l223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CxnSpPr>
          <a:cxnSpLocks/>
        </xdr:cNvCxnSpPr>
      </xdr:nvCxnSpPr>
      <xdr:spPr bwMode="auto">
        <a:xfrm>
          <a:off x="1007932" y="950734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245932</xdr:colOff>
      <xdr:row>51</xdr:row>
      <xdr:rowOff>7747</xdr:rowOff>
    </xdr:from>
    <xdr:to>
      <xdr:col>1</xdr:col>
      <xdr:colOff>245932</xdr:colOff>
      <xdr:row>51</xdr:row>
      <xdr:rowOff>134747</xdr:rowOff>
    </xdr:to>
    <xdr:cxnSp macro="">
      <xdr:nvCxnSpPr>
        <xdr:cNvPr id="220" name="l224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CxnSpPr>
          <a:cxnSpLocks/>
        </xdr:cNvCxnSpPr>
      </xdr:nvCxnSpPr>
      <xdr:spPr bwMode="auto">
        <a:xfrm>
          <a:off x="1007932" y="972324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245932</xdr:colOff>
      <xdr:row>52</xdr:row>
      <xdr:rowOff>52197</xdr:rowOff>
    </xdr:from>
    <xdr:to>
      <xdr:col>1</xdr:col>
      <xdr:colOff>245932</xdr:colOff>
      <xdr:row>52</xdr:row>
      <xdr:rowOff>179197</xdr:rowOff>
    </xdr:to>
    <xdr:cxnSp macro="">
      <xdr:nvCxnSpPr>
        <xdr:cNvPr id="221" name="l225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CxnSpPr>
          <a:cxnSpLocks/>
        </xdr:cNvCxnSpPr>
      </xdr:nvCxnSpPr>
      <xdr:spPr bwMode="auto">
        <a:xfrm>
          <a:off x="1007932" y="995819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135696</xdr:colOff>
      <xdr:row>49</xdr:row>
      <xdr:rowOff>172847</xdr:rowOff>
    </xdr:from>
    <xdr:to>
      <xdr:col>3</xdr:col>
      <xdr:colOff>135696</xdr:colOff>
      <xdr:row>50</xdr:row>
      <xdr:rowOff>109347</xdr:rowOff>
    </xdr:to>
    <xdr:cxnSp macro="">
      <xdr:nvCxnSpPr>
        <xdr:cNvPr id="222" name="l227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CxnSpPr>
          <a:cxnSpLocks/>
        </xdr:cNvCxnSpPr>
      </xdr:nvCxnSpPr>
      <xdr:spPr bwMode="auto">
        <a:xfrm>
          <a:off x="2421696" y="950734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135696</xdr:colOff>
      <xdr:row>51</xdr:row>
      <xdr:rowOff>45847</xdr:rowOff>
    </xdr:from>
    <xdr:to>
      <xdr:col>3</xdr:col>
      <xdr:colOff>135696</xdr:colOff>
      <xdr:row>51</xdr:row>
      <xdr:rowOff>172847</xdr:rowOff>
    </xdr:to>
    <xdr:cxnSp macro="">
      <xdr:nvCxnSpPr>
        <xdr:cNvPr id="223" name="l228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CxnSpPr>
          <a:cxnSpLocks/>
        </xdr:cNvCxnSpPr>
      </xdr:nvCxnSpPr>
      <xdr:spPr bwMode="auto">
        <a:xfrm>
          <a:off x="2421696" y="976134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135696</xdr:colOff>
      <xdr:row>52</xdr:row>
      <xdr:rowOff>81005</xdr:rowOff>
    </xdr:from>
    <xdr:to>
      <xdr:col>3</xdr:col>
      <xdr:colOff>135696</xdr:colOff>
      <xdr:row>53</xdr:row>
      <xdr:rowOff>17505</xdr:rowOff>
    </xdr:to>
    <xdr:cxnSp macro="">
      <xdr:nvCxnSpPr>
        <xdr:cNvPr id="224" name="l229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CxnSpPr>
          <a:cxnSpLocks/>
        </xdr:cNvCxnSpPr>
      </xdr:nvCxnSpPr>
      <xdr:spPr bwMode="auto">
        <a:xfrm>
          <a:off x="2421696" y="9987005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557403</xdr:colOff>
      <xdr:row>59</xdr:row>
      <xdr:rowOff>135001</xdr:rowOff>
    </xdr:from>
    <xdr:to>
      <xdr:col>3</xdr:col>
      <xdr:colOff>161290</xdr:colOff>
      <xdr:row>59</xdr:row>
      <xdr:rowOff>135001</xdr:rowOff>
    </xdr:to>
    <xdr:cxnSp macro="">
      <xdr:nvCxnSpPr>
        <xdr:cNvPr id="225" name="l233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CxnSpPr>
          <a:cxnSpLocks/>
        </xdr:cNvCxnSpPr>
      </xdr:nvCxnSpPr>
      <xdr:spPr bwMode="auto">
        <a:xfrm>
          <a:off x="2081403" y="11450701"/>
          <a:ext cx="36588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574548</xdr:colOff>
      <xdr:row>62</xdr:row>
      <xdr:rowOff>135001</xdr:rowOff>
    </xdr:from>
    <xdr:to>
      <xdr:col>3</xdr:col>
      <xdr:colOff>178435</xdr:colOff>
      <xdr:row>62</xdr:row>
      <xdr:rowOff>135001</xdr:rowOff>
    </xdr:to>
    <xdr:cxnSp macro="">
      <xdr:nvCxnSpPr>
        <xdr:cNvPr id="226" name="l234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CxnSpPr>
          <a:cxnSpLocks/>
        </xdr:cNvCxnSpPr>
      </xdr:nvCxnSpPr>
      <xdr:spPr bwMode="auto">
        <a:xfrm>
          <a:off x="2098548" y="12022201"/>
          <a:ext cx="36588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574548</xdr:colOff>
      <xdr:row>65</xdr:row>
      <xdr:rowOff>135001</xdr:rowOff>
    </xdr:from>
    <xdr:to>
      <xdr:col>3</xdr:col>
      <xdr:colOff>178435</xdr:colOff>
      <xdr:row>65</xdr:row>
      <xdr:rowOff>135001</xdr:rowOff>
    </xdr:to>
    <xdr:cxnSp macro="">
      <xdr:nvCxnSpPr>
        <xdr:cNvPr id="227" name="l235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CxnSpPr>
          <a:cxnSpLocks/>
        </xdr:cNvCxnSpPr>
      </xdr:nvCxnSpPr>
      <xdr:spPr bwMode="auto">
        <a:xfrm>
          <a:off x="2098548" y="12593701"/>
          <a:ext cx="36588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574548</xdr:colOff>
      <xdr:row>68</xdr:row>
      <xdr:rowOff>135001</xdr:rowOff>
    </xdr:from>
    <xdr:to>
      <xdr:col>3</xdr:col>
      <xdr:colOff>178435</xdr:colOff>
      <xdr:row>68</xdr:row>
      <xdr:rowOff>135001</xdr:rowOff>
    </xdr:to>
    <xdr:cxnSp macro="">
      <xdr:nvCxnSpPr>
        <xdr:cNvPr id="228" name="l236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CxnSpPr>
          <a:cxnSpLocks/>
        </xdr:cNvCxnSpPr>
      </xdr:nvCxnSpPr>
      <xdr:spPr bwMode="auto">
        <a:xfrm>
          <a:off x="2098548" y="13165201"/>
          <a:ext cx="36588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574548</xdr:colOff>
      <xdr:row>71</xdr:row>
      <xdr:rowOff>11175</xdr:rowOff>
    </xdr:from>
    <xdr:to>
      <xdr:col>3</xdr:col>
      <xdr:colOff>178435</xdr:colOff>
      <xdr:row>71</xdr:row>
      <xdr:rowOff>11175</xdr:rowOff>
    </xdr:to>
    <xdr:cxnSp macro="">
      <xdr:nvCxnSpPr>
        <xdr:cNvPr id="229" name="l237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CxnSpPr>
          <a:cxnSpLocks/>
        </xdr:cNvCxnSpPr>
      </xdr:nvCxnSpPr>
      <xdr:spPr bwMode="auto">
        <a:xfrm>
          <a:off x="2098548" y="13736700"/>
          <a:ext cx="36588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160591</xdr:colOff>
      <xdr:row>59</xdr:row>
      <xdr:rowOff>125934</xdr:rowOff>
    </xdr:from>
    <xdr:to>
      <xdr:col>3</xdr:col>
      <xdr:colOff>161925</xdr:colOff>
      <xdr:row>71</xdr:row>
      <xdr:rowOff>21980</xdr:rowOff>
    </xdr:to>
    <xdr:cxnSp macro="">
      <xdr:nvCxnSpPr>
        <xdr:cNvPr id="230" name="aa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CxnSpPr>
          <a:cxnSpLocks/>
        </xdr:cNvCxnSpPr>
      </xdr:nvCxnSpPr>
      <xdr:spPr bwMode="auto">
        <a:xfrm>
          <a:off x="2446591" y="11441634"/>
          <a:ext cx="1334" cy="2305871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11427</xdr:colOff>
      <xdr:row>58</xdr:row>
      <xdr:rowOff>85725</xdr:rowOff>
    </xdr:from>
    <xdr:to>
      <xdr:col>2</xdr:col>
      <xdr:colOff>554354</xdr:colOff>
      <xdr:row>61</xdr:row>
      <xdr:rowOff>9525</xdr:rowOff>
    </xdr:to>
    <xdr:sp macro="" textlink="">
      <xdr:nvSpPr>
        <xdr:cNvPr id="231" name="Elips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/>
      </xdr:nvSpPr>
      <xdr:spPr bwMode="auto">
        <a:xfrm rot="10800000" flipV="1">
          <a:off x="1535427" y="11210925"/>
          <a:ext cx="542927" cy="4953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2</xdr:col>
      <xdr:colOff>11427</xdr:colOff>
      <xdr:row>61</xdr:row>
      <xdr:rowOff>76200</xdr:rowOff>
    </xdr:from>
    <xdr:to>
      <xdr:col>2</xdr:col>
      <xdr:colOff>554354</xdr:colOff>
      <xdr:row>64</xdr:row>
      <xdr:rowOff>0</xdr:rowOff>
    </xdr:to>
    <xdr:sp macro="" textlink="">
      <xdr:nvSpPr>
        <xdr:cNvPr id="232" name="Elips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/>
      </xdr:nvSpPr>
      <xdr:spPr bwMode="auto">
        <a:xfrm rot="10800000" flipV="1">
          <a:off x="1535427" y="11772900"/>
          <a:ext cx="542927" cy="4953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2</xdr:col>
      <xdr:colOff>1902</xdr:colOff>
      <xdr:row>64</xdr:row>
      <xdr:rowOff>95250</xdr:rowOff>
    </xdr:from>
    <xdr:to>
      <xdr:col>2</xdr:col>
      <xdr:colOff>544829</xdr:colOff>
      <xdr:row>67</xdr:row>
      <xdr:rowOff>19050</xdr:rowOff>
    </xdr:to>
    <xdr:sp macro="" textlink="">
      <xdr:nvSpPr>
        <xdr:cNvPr id="233" name="Elips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/>
      </xdr:nvSpPr>
      <xdr:spPr bwMode="auto">
        <a:xfrm rot="10800000" flipV="1">
          <a:off x="1525902" y="12363450"/>
          <a:ext cx="542927" cy="4953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2</xdr:col>
      <xdr:colOff>20952</xdr:colOff>
      <xdr:row>67</xdr:row>
      <xdr:rowOff>76200</xdr:rowOff>
    </xdr:from>
    <xdr:to>
      <xdr:col>2</xdr:col>
      <xdr:colOff>563879</xdr:colOff>
      <xdr:row>69</xdr:row>
      <xdr:rowOff>190500</xdr:rowOff>
    </xdr:to>
    <xdr:sp macro="" textlink="">
      <xdr:nvSpPr>
        <xdr:cNvPr id="234" name="Elips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/>
      </xdr:nvSpPr>
      <xdr:spPr bwMode="auto">
        <a:xfrm rot="10800000" flipV="1">
          <a:off x="1544952" y="12915900"/>
          <a:ext cx="542927" cy="4953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2</xdr:col>
      <xdr:colOff>11427</xdr:colOff>
      <xdr:row>69</xdr:row>
      <xdr:rowOff>276224</xdr:rowOff>
    </xdr:from>
    <xdr:to>
      <xdr:col>2</xdr:col>
      <xdr:colOff>554354</xdr:colOff>
      <xdr:row>72</xdr:row>
      <xdr:rowOff>76200</xdr:rowOff>
    </xdr:to>
    <xdr:sp macro="" textlink="">
      <xdr:nvSpPr>
        <xdr:cNvPr id="235" name="Elips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/>
      </xdr:nvSpPr>
      <xdr:spPr bwMode="auto">
        <a:xfrm rot="10800000" flipV="1">
          <a:off x="1535427" y="13496924"/>
          <a:ext cx="542927" cy="497206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</xdr:col>
      <xdr:colOff>664337</xdr:colOff>
      <xdr:row>58</xdr:row>
      <xdr:rowOff>40894</xdr:rowOff>
    </xdr:from>
    <xdr:to>
      <xdr:col>2</xdr:col>
      <xdr:colOff>3936</xdr:colOff>
      <xdr:row>58</xdr:row>
      <xdr:rowOff>40894</xdr:rowOff>
    </xdr:to>
    <xdr:cxnSp macro="">
      <xdr:nvCxnSpPr>
        <xdr:cNvPr id="236" name="l262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CxnSpPr>
          <a:cxnSpLocks/>
        </xdr:cNvCxnSpPr>
      </xdr:nvCxnSpPr>
      <xdr:spPr bwMode="auto">
        <a:xfrm>
          <a:off x="1426337" y="11166094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92837</xdr:colOff>
      <xdr:row>58</xdr:row>
      <xdr:rowOff>40894</xdr:rowOff>
    </xdr:from>
    <xdr:to>
      <xdr:col>2</xdr:col>
      <xdr:colOff>194437</xdr:colOff>
      <xdr:row>58</xdr:row>
      <xdr:rowOff>40894</xdr:rowOff>
    </xdr:to>
    <xdr:cxnSp macro="">
      <xdr:nvCxnSpPr>
        <xdr:cNvPr id="237" name="l263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CxnSpPr>
          <a:cxnSpLocks/>
        </xdr:cNvCxnSpPr>
      </xdr:nvCxnSpPr>
      <xdr:spPr bwMode="auto">
        <a:xfrm>
          <a:off x="1616837" y="11166094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283337</xdr:colOff>
      <xdr:row>58</xdr:row>
      <xdr:rowOff>40894</xdr:rowOff>
    </xdr:from>
    <xdr:to>
      <xdr:col>2</xdr:col>
      <xdr:colOff>384937</xdr:colOff>
      <xdr:row>58</xdr:row>
      <xdr:rowOff>40894</xdr:rowOff>
    </xdr:to>
    <xdr:cxnSp macro="">
      <xdr:nvCxnSpPr>
        <xdr:cNvPr id="238" name="l264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CxnSpPr>
          <a:cxnSpLocks/>
        </xdr:cNvCxnSpPr>
      </xdr:nvCxnSpPr>
      <xdr:spPr bwMode="auto">
        <a:xfrm>
          <a:off x="1807337" y="11166094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473837</xdr:colOff>
      <xdr:row>58</xdr:row>
      <xdr:rowOff>40894</xdr:rowOff>
    </xdr:from>
    <xdr:to>
      <xdr:col>2</xdr:col>
      <xdr:colOff>575437</xdr:colOff>
      <xdr:row>58</xdr:row>
      <xdr:rowOff>40894</xdr:rowOff>
    </xdr:to>
    <xdr:cxnSp macro="">
      <xdr:nvCxnSpPr>
        <xdr:cNvPr id="239" name="l265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CxnSpPr>
          <a:cxnSpLocks/>
        </xdr:cNvCxnSpPr>
      </xdr:nvCxnSpPr>
      <xdr:spPr bwMode="auto">
        <a:xfrm>
          <a:off x="1997837" y="11166094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664337</xdr:colOff>
      <xdr:row>58</xdr:row>
      <xdr:rowOff>40894</xdr:rowOff>
    </xdr:from>
    <xdr:to>
      <xdr:col>3</xdr:col>
      <xdr:colOff>3936</xdr:colOff>
      <xdr:row>58</xdr:row>
      <xdr:rowOff>40894</xdr:rowOff>
    </xdr:to>
    <xdr:cxnSp macro="">
      <xdr:nvCxnSpPr>
        <xdr:cNvPr id="240" name="l266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CxnSpPr>
          <a:cxnSpLocks/>
        </xdr:cNvCxnSpPr>
      </xdr:nvCxnSpPr>
      <xdr:spPr bwMode="auto">
        <a:xfrm>
          <a:off x="2188337" y="11166094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73</xdr:row>
      <xdr:rowOff>84837</xdr:rowOff>
    </xdr:from>
    <xdr:to>
      <xdr:col>2</xdr:col>
      <xdr:colOff>3936</xdr:colOff>
      <xdr:row>73</xdr:row>
      <xdr:rowOff>84837</xdr:rowOff>
    </xdr:to>
    <xdr:cxnSp macro="">
      <xdr:nvCxnSpPr>
        <xdr:cNvPr id="241" name="l268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CxnSpPr>
          <a:cxnSpLocks/>
        </xdr:cNvCxnSpPr>
      </xdr:nvCxnSpPr>
      <xdr:spPr bwMode="auto">
        <a:xfrm>
          <a:off x="1426337" y="14191362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92837</xdr:colOff>
      <xdr:row>73</xdr:row>
      <xdr:rowOff>84837</xdr:rowOff>
    </xdr:from>
    <xdr:to>
      <xdr:col>2</xdr:col>
      <xdr:colOff>194437</xdr:colOff>
      <xdr:row>73</xdr:row>
      <xdr:rowOff>84837</xdr:rowOff>
    </xdr:to>
    <xdr:cxnSp macro="">
      <xdr:nvCxnSpPr>
        <xdr:cNvPr id="242" name="l269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CxnSpPr>
          <a:cxnSpLocks/>
        </xdr:cNvCxnSpPr>
      </xdr:nvCxnSpPr>
      <xdr:spPr bwMode="auto">
        <a:xfrm>
          <a:off x="1616837" y="14191362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283337</xdr:colOff>
      <xdr:row>73</xdr:row>
      <xdr:rowOff>84837</xdr:rowOff>
    </xdr:from>
    <xdr:to>
      <xdr:col>2</xdr:col>
      <xdr:colOff>384937</xdr:colOff>
      <xdr:row>73</xdr:row>
      <xdr:rowOff>84837</xdr:rowOff>
    </xdr:to>
    <xdr:cxnSp macro="">
      <xdr:nvCxnSpPr>
        <xdr:cNvPr id="243" name="l270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CxnSpPr>
          <a:cxnSpLocks/>
        </xdr:cNvCxnSpPr>
      </xdr:nvCxnSpPr>
      <xdr:spPr bwMode="auto">
        <a:xfrm>
          <a:off x="1807337" y="14191362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473837</xdr:colOff>
      <xdr:row>73</xdr:row>
      <xdr:rowOff>84837</xdr:rowOff>
    </xdr:from>
    <xdr:to>
      <xdr:col>2</xdr:col>
      <xdr:colOff>575437</xdr:colOff>
      <xdr:row>73</xdr:row>
      <xdr:rowOff>84837</xdr:rowOff>
    </xdr:to>
    <xdr:cxnSp macro="">
      <xdr:nvCxnSpPr>
        <xdr:cNvPr id="244" name="l27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CxnSpPr>
          <a:cxnSpLocks/>
        </xdr:cNvCxnSpPr>
      </xdr:nvCxnSpPr>
      <xdr:spPr bwMode="auto">
        <a:xfrm>
          <a:off x="1997837" y="14191362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664337</xdr:colOff>
      <xdr:row>73</xdr:row>
      <xdr:rowOff>84837</xdr:rowOff>
    </xdr:from>
    <xdr:to>
      <xdr:col>3</xdr:col>
      <xdr:colOff>3936</xdr:colOff>
      <xdr:row>73</xdr:row>
      <xdr:rowOff>84837</xdr:rowOff>
    </xdr:to>
    <xdr:cxnSp macro="">
      <xdr:nvCxnSpPr>
        <xdr:cNvPr id="245" name="l272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CxnSpPr>
          <a:cxnSpLocks/>
        </xdr:cNvCxnSpPr>
      </xdr:nvCxnSpPr>
      <xdr:spPr bwMode="auto">
        <a:xfrm>
          <a:off x="2188337" y="14191362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59</xdr:row>
      <xdr:rowOff>40894</xdr:rowOff>
    </xdr:from>
    <xdr:to>
      <xdr:col>1</xdr:col>
      <xdr:colOff>664337</xdr:colOff>
      <xdr:row>59</xdr:row>
      <xdr:rowOff>142494</xdr:rowOff>
    </xdr:to>
    <xdr:cxnSp macro="">
      <xdr:nvCxnSpPr>
        <xdr:cNvPr id="246" name="l27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CxnSpPr>
          <a:cxnSpLocks/>
        </xdr:cNvCxnSpPr>
      </xdr:nvCxnSpPr>
      <xdr:spPr bwMode="auto">
        <a:xfrm>
          <a:off x="1426337" y="11356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60</xdr:row>
      <xdr:rowOff>40894</xdr:rowOff>
    </xdr:from>
    <xdr:to>
      <xdr:col>1</xdr:col>
      <xdr:colOff>664337</xdr:colOff>
      <xdr:row>60</xdr:row>
      <xdr:rowOff>142494</xdr:rowOff>
    </xdr:to>
    <xdr:cxnSp macro="">
      <xdr:nvCxnSpPr>
        <xdr:cNvPr id="247" name="l27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CxnSpPr>
          <a:cxnSpLocks/>
        </xdr:cNvCxnSpPr>
      </xdr:nvCxnSpPr>
      <xdr:spPr bwMode="auto">
        <a:xfrm>
          <a:off x="1426337" y="11547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61</xdr:row>
      <xdr:rowOff>40894</xdr:rowOff>
    </xdr:from>
    <xdr:to>
      <xdr:col>1</xdr:col>
      <xdr:colOff>664337</xdr:colOff>
      <xdr:row>61</xdr:row>
      <xdr:rowOff>142494</xdr:rowOff>
    </xdr:to>
    <xdr:cxnSp macro="">
      <xdr:nvCxnSpPr>
        <xdr:cNvPr id="248" name="l27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CxnSpPr>
          <a:cxnSpLocks/>
        </xdr:cNvCxnSpPr>
      </xdr:nvCxnSpPr>
      <xdr:spPr bwMode="auto">
        <a:xfrm>
          <a:off x="1426337" y="11737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62</xdr:row>
      <xdr:rowOff>40894</xdr:rowOff>
    </xdr:from>
    <xdr:to>
      <xdr:col>1</xdr:col>
      <xdr:colOff>664337</xdr:colOff>
      <xdr:row>62</xdr:row>
      <xdr:rowOff>142494</xdr:rowOff>
    </xdr:to>
    <xdr:cxnSp macro="">
      <xdr:nvCxnSpPr>
        <xdr:cNvPr id="249" name="l27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CxnSpPr>
          <a:cxnSpLocks/>
        </xdr:cNvCxnSpPr>
      </xdr:nvCxnSpPr>
      <xdr:spPr bwMode="auto">
        <a:xfrm>
          <a:off x="1426337" y="11928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63</xdr:row>
      <xdr:rowOff>40894</xdr:rowOff>
    </xdr:from>
    <xdr:to>
      <xdr:col>1</xdr:col>
      <xdr:colOff>664337</xdr:colOff>
      <xdr:row>63</xdr:row>
      <xdr:rowOff>142494</xdr:rowOff>
    </xdr:to>
    <xdr:cxnSp macro="">
      <xdr:nvCxnSpPr>
        <xdr:cNvPr id="250" name="l27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CxnSpPr>
          <a:cxnSpLocks/>
        </xdr:cNvCxnSpPr>
      </xdr:nvCxnSpPr>
      <xdr:spPr bwMode="auto">
        <a:xfrm>
          <a:off x="1426337" y="12118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64</xdr:row>
      <xdr:rowOff>40894</xdr:rowOff>
    </xdr:from>
    <xdr:to>
      <xdr:col>1</xdr:col>
      <xdr:colOff>664337</xdr:colOff>
      <xdr:row>64</xdr:row>
      <xdr:rowOff>142494</xdr:rowOff>
    </xdr:to>
    <xdr:cxnSp macro="">
      <xdr:nvCxnSpPr>
        <xdr:cNvPr id="251" name="l28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CxnSpPr>
          <a:cxnSpLocks/>
        </xdr:cNvCxnSpPr>
      </xdr:nvCxnSpPr>
      <xdr:spPr bwMode="auto">
        <a:xfrm>
          <a:off x="1426337" y="12309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65</xdr:row>
      <xdr:rowOff>40894</xdr:rowOff>
    </xdr:from>
    <xdr:to>
      <xdr:col>1</xdr:col>
      <xdr:colOff>664337</xdr:colOff>
      <xdr:row>65</xdr:row>
      <xdr:rowOff>142494</xdr:rowOff>
    </xdr:to>
    <xdr:cxnSp macro="">
      <xdr:nvCxnSpPr>
        <xdr:cNvPr id="252" name="l28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CxnSpPr>
          <a:cxnSpLocks/>
        </xdr:cNvCxnSpPr>
      </xdr:nvCxnSpPr>
      <xdr:spPr bwMode="auto">
        <a:xfrm>
          <a:off x="1426337" y="12499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66</xdr:row>
      <xdr:rowOff>40894</xdr:rowOff>
    </xdr:from>
    <xdr:to>
      <xdr:col>1</xdr:col>
      <xdr:colOff>664337</xdr:colOff>
      <xdr:row>66</xdr:row>
      <xdr:rowOff>142494</xdr:rowOff>
    </xdr:to>
    <xdr:cxnSp macro="">
      <xdr:nvCxnSpPr>
        <xdr:cNvPr id="253" name="l28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CxnSpPr>
          <a:cxnSpLocks/>
        </xdr:cNvCxnSpPr>
      </xdr:nvCxnSpPr>
      <xdr:spPr bwMode="auto">
        <a:xfrm>
          <a:off x="1426337" y="12690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67</xdr:row>
      <xdr:rowOff>40894</xdr:rowOff>
    </xdr:from>
    <xdr:to>
      <xdr:col>1</xdr:col>
      <xdr:colOff>664337</xdr:colOff>
      <xdr:row>67</xdr:row>
      <xdr:rowOff>142494</xdr:rowOff>
    </xdr:to>
    <xdr:cxnSp macro="">
      <xdr:nvCxnSpPr>
        <xdr:cNvPr id="254" name="l28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CxnSpPr>
          <a:cxnSpLocks/>
        </xdr:cNvCxnSpPr>
      </xdr:nvCxnSpPr>
      <xdr:spPr bwMode="auto">
        <a:xfrm>
          <a:off x="1426337" y="12880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68</xdr:row>
      <xdr:rowOff>40894</xdr:rowOff>
    </xdr:from>
    <xdr:to>
      <xdr:col>1</xdr:col>
      <xdr:colOff>664337</xdr:colOff>
      <xdr:row>68</xdr:row>
      <xdr:rowOff>142494</xdr:rowOff>
    </xdr:to>
    <xdr:cxnSp macro="">
      <xdr:nvCxnSpPr>
        <xdr:cNvPr id="255" name="l28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CxnSpPr>
          <a:cxnSpLocks/>
        </xdr:cNvCxnSpPr>
      </xdr:nvCxnSpPr>
      <xdr:spPr bwMode="auto">
        <a:xfrm>
          <a:off x="1426337" y="13071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69</xdr:row>
      <xdr:rowOff>40894</xdr:rowOff>
    </xdr:from>
    <xdr:to>
      <xdr:col>1</xdr:col>
      <xdr:colOff>664337</xdr:colOff>
      <xdr:row>69</xdr:row>
      <xdr:rowOff>142494</xdr:rowOff>
    </xdr:to>
    <xdr:cxnSp macro="">
      <xdr:nvCxnSpPr>
        <xdr:cNvPr id="256" name="l28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CxnSpPr>
          <a:cxnSpLocks/>
        </xdr:cNvCxnSpPr>
      </xdr:nvCxnSpPr>
      <xdr:spPr bwMode="auto">
        <a:xfrm>
          <a:off x="1426337" y="13261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69</xdr:row>
      <xdr:rowOff>231394</xdr:rowOff>
    </xdr:from>
    <xdr:to>
      <xdr:col>1</xdr:col>
      <xdr:colOff>664337</xdr:colOff>
      <xdr:row>70</xdr:row>
      <xdr:rowOff>18669</xdr:rowOff>
    </xdr:to>
    <xdr:cxnSp macro="">
      <xdr:nvCxnSpPr>
        <xdr:cNvPr id="257" name="l28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CxnSpPr>
          <a:cxnSpLocks/>
        </xdr:cNvCxnSpPr>
      </xdr:nvCxnSpPr>
      <xdr:spPr bwMode="auto">
        <a:xfrm>
          <a:off x="1426337" y="13452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70</xdr:row>
      <xdr:rowOff>107569</xdr:rowOff>
    </xdr:from>
    <xdr:to>
      <xdr:col>1</xdr:col>
      <xdr:colOff>664337</xdr:colOff>
      <xdr:row>71</xdr:row>
      <xdr:rowOff>18669</xdr:rowOff>
    </xdr:to>
    <xdr:cxnSp macro="">
      <xdr:nvCxnSpPr>
        <xdr:cNvPr id="258" name="l28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CxnSpPr>
          <a:cxnSpLocks/>
        </xdr:cNvCxnSpPr>
      </xdr:nvCxnSpPr>
      <xdr:spPr bwMode="auto">
        <a:xfrm>
          <a:off x="1426337" y="13642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71</xdr:row>
      <xdr:rowOff>107569</xdr:rowOff>
    </xdr:from>
    <xdr:to>
      <xdr:col>1</xdr:col>
      <xdr:colOff>664337</xdr:colOff>
      <xdr:row>72</xdr:row>
      <xdr:rowOff>18669</xdr:rowOff>
    </xdr:to>
    <xdr:cxnSp macro="">
      <xdr:nvCxnSpPr>
        <xdr:cNvPr id="259" name="l28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CxnSpPr>
          <a:cxnSpLocks/>
        </xdr:cNvCxnSpPr>
      </xdr:nvCxnSpPr>
      <xdr:spPr bwMode="auto">
        <a:xfrm>
          <a:off x="1426337" y="13833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72</xdr:row>
      <xdr:rowOff>107569</xdr:rowOff>
    </xdr:from>
    <xdr:to>
      <xdr:col>1</xdr:col>
      <xdr:colOff>664337</xdr:colOff>
      <xdr:row>73</xdr:row>
      <xdr:rowOff>18669</xdr:rowOff>
    </xdr:to>
    <xdr:cxnSp macro="">
      <xdr:nvCxnSpPr>
        <xdr:cNvPr id="260" name="l28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CxnSpPr>
          <a:cxnSpLocks/>
        </xdr:cNvCxnSpPr>
      </xdr:nvCxnSpPr>
      <xdr:spPr bwMode="auto">
        <a:xfrm>
          <a:off x="1426337" y="14023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668477</xdr:colOff>
      <xdr:row>58</xdr:row>
      <xdr:rowOff>49953</xdr:rowOff>
    </xdr:from>
    <xdr:to>
      <xdr:col>1</xdr:col>
      <xdr:colOff>668477</xdr:colOff>
      <xdr:row>58</xdr:row>
      <xdr:rowOff>151553</xdr:rowOff>
    </xdr:to>
    <xdr:cxnSp macro="">
      <xdr:nvCxnSpPr>
        <xdr:cNvPr id="261" name="l274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CxnSpPr>
          <a:cxnSpLocks/>
        </xdr:cNvCxnSpPr>
      </xdr:nvCxnSpPr>
      <xdr:spPr bwMode="auto">
        <a:xfrm>
          <a:off x="1430477" y="11175153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58</xdr:row>
      <xdr:rowOff>40894</xdr:rowOff>
    </xdr:from>
    <xdr:to>
      <xdr:col>3</xdr:col>
      <xdr:colOff>1778</xdr:colOff>
      <xdr:row>58</xdr:row>
      <xdr:rowOff>142494</xdr:rowOff>
    </xdr:to>
    <xdr:cxnSp macro="">
      <xdr:nvCxnSpPr>
        <xdr:cNvPr id="262" name="l297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CxnSpPr>
          <a:cxnSpLocks/>
        </xdr:cNvCxnSpPr>
      </xdr:nvCxnSpPr>
      <xdr:spPr bwMode="auto">
        <a:xfrm>
          <a:off x="2287778" y="11166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59</xdr:row>
      <xdr:rowOff>40894</xdr:rowOff>
    </xdr:from>
    <xdr:to>
      <xdr:col>3</xdr:col>
      <xdr:colOff>1778</xdr:colOff>
      <xdr:row>59</xdr:row>
      <xdr:rowOff>142494</xdr:rowOff>
    </xdr:to>
    <xdr:cxnSp macro="">
      <xdr:nvCxnSpPr>
        <xdr:cNvPr id="263" name="l298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CxnSpPr>
          <a:cxnSpLocks/>
        </xdr:cNvCxnSpPr>
      </xdr:nvCxnSpPr>
      <xdr:spPr bwMode="auto">
        <a:xfrm>
          <a:off x="2287778" y="11356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60</xdr:row>
      <xdr:rowOff>40894</xdr:rowOff>
    </xdr:from>
    <xdr:to>
      <xdr:col>3</xdr:col>
      <xdr:colOff>1778</xdr:colOff>
      <xdr:row>60</xdr:row>
      <xdr:rowOff>142494</xdr:rowOff>
    </xdr:to>
    <xdr:cxnSp macro="">
      <xdr:nvCxnSpPr>
        <xdr:cNvPr id="264" name="l299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CxnSpPr>
          <a:cxnSpLocks/>
        </xdr:cNvCxnSpPr>
      </xdr:nvCxnSpPr>
      <xdr:spPr bwMode="auto">
        <a:xfrm>
          <a:off x="2287778" y="11547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61</xdr:row>
      <xdr:rowOff>40894</xdr:rowOff>
    </xdr:from>
    <xdr:to>
      <xdr:col>3</xdr:col>
      <xdr:colOff>1778</xdr:colOff>
      <xdr:row>61</xdr:row>
      <xdr:rowOff>142494</xdr:rowOff>
    </xdr:to>
    <xdr:cxnSp macro="">
      <xdr:nvCxnSpPr>
        <xdr:cNvPr id="265" name="l300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CxnSpPr>
          <a:cxnSpLocks/>
        </xdr:cNvCxnSpPr>
      </xdr:nvCxnSpPr>
      <xdr:spPr bwMode="auto">
        <a:xfrm>
          <a:off x="2287778" y="11737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62</xdr:row>
      <xdr:rowOff>40894</xdr:rowOff>
    </xdr:from>
    <xdr:to>
      <xdr:col>3</xdr:col>
      <xdr:colOff>1778</xdr:colOff>
      <xdr:row>62</xdr:row>
      <xdr:rowOff>142494</xdr:rowOff>
    </xdr:to>
    <xdr:cxnSp macro="">
      <xdr:nvCxnSpPr>
        <xdr:cNvPr id="266" name="l301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CxnSpPr>
          <a:cxnSpLocks/>
        </xdr:cNvCxnSpPr>
      </xdr:nvCxnSpPr>
      <xdr:spPr bwMode="auto">
        <a:xfrm>
          <a:off x="2287778" y="11928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63</xdr:row>
      <xdr:rowOff>40894</xdr:rowOff>
    </xdr:from>
    <xdr:to>
      <xdr:col>3</xdr:col>
      <xdr:colOff>1778</xdr:colOff>
      <xdr:row>63</xdr:row>
      <xdr:rowOff>142494</xdr:rowOff>
    </xdr:to>
    <xdr:cxnSp macro="">
      <xdr:nvCxnSpPr>
        <xdr:cNvPr id="267" name="l302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CxnSpPr>
          <a:cxnSpLocks/>
        </xdr:cNvCxnSpPr>
      </xdr:nvCxnSpPr>
      <xdr:spPr bwMode="auto">
        <a:xfrm>
          <a:off x="2287778" y="12118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64</xdr:row>
      <xdr:rowOff>40894</xdr:rowOff>
    </xdr:from>
    <xdr:to>
      <xdr:col>3</xdr:col>
      <xdr:colOff>1778</xdr:colOff>
      <xdr:row>64</xdr:row>
      <xdr:rowOff>142494</xdr:rowOff>
    </xdr:to>
    <xdr:cxnSp macro="">
      <xdr:nvCxnSpPr>
        <xdr:cNvPr id="268" name="l303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CxnSpPr>
          <a:cxnSpLocks/>
        </xdr:cNvCxnSpPr>
      </xdr:nvCxnSpPr>
      <xdr:spPr bwMode="auto">
        <a:xfrm>
          <a:off x="2287778" y="12309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65</xdr:row>
      <xdr:rowOff>40894</xdr:rowOff>
    </xdr:from>
    <xdr:to>
      <xdr:col>3</xdr:col>
      <xdr:colOff>1778</xdr:colOff>
      <xdr:row>65</xdr:row>
      <xdr:rowOff>142494</xdr:rowOff>
    </xdr:to>
    <xdr:cxnSp macro="">
      <xdr:nvCxnSpPr>
        <xdr:cNvPr id="269" name="l304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CxnSpPr>
          <a:cxnSpLocks/>
        </xdr:cNvCxnSpPr>
      </xdr:nvCxnSpPr>
      <xdr:spPr bwMode="auto">
        <a:xfrm>
          <a:off x="2287778" y="12499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66</xdr:row>
      <xdr:rowOff>40894</xdr:rowOff>
    </xdr:from>
    <xdr:to>
      <xdr:col>3</xdr:col>
      <xdr:colOff>1778</xdr:colOff>
      <xdr:row>66</xdr:row>
      <xdr:rowOff>142494</xdr:rowOff>
    </xdr:to>
    <xdr:cxnSp macro="">
      <xdr:nvCxnSpPr>
        <xdr:cNvPr id="270" name="l305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CxnSpPr>
          <a:cxnSpLocks/>
        </xdr:cNvCxnSpPr>
      </xdr:nvCxnSpPr>
      <xdr:spPr bwMode="auto">
        <a:xfrm>
          <a:off x="2287778" y="12690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67</xdr:row>
      <xdr:rowOff>40894</xdr:rowOff>
    </xdr:from>
    <xdr:to>
      <xdr:col>3</xdr:col>
      <xdr:colOff>1778</xdr:colOff>
      <xdr:row>67</xdr:row>
      <xdr:rowOff>142494</xdr:rowOff>
    </xdr:to>
    <xdr:cxnSp macro="">
      <xdr:nvCxnSpPr>
        <xdr:cNvPr id="271" name="l306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CxnSpPr>
          <a:cxnSpLocks/>
        </xdr:cNvCxnSpPr>
      </xdr:nvCxnSpPr>
      <xdr:spPr bwMode="auto">
        <a:xfrm>
          <a:off x="2287778" y="12880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68</xdr:row>
      <xdr:rowOff>40894</xdr:rowOff>
    </xdr:from>
    <xdr:to>
      <xdr:col>3</xdr:col>
      <xdr:colOff>1778</xdr:colOff>
      <xdr:row>68</xdr:row>
      <xdr:rowOff>142494</xdr:rowOff>
    </xdr:to>
    <xdr:cxnSp macro="">
      <xdr:nvCxnSpPr>
        <xdr:cNvPr id="272" name="l307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CxnSpPr>
          <a:cxnSpLocks/>
        </xdr:cNvCxnSpPr>
      </xdr:nvCxnSpPr>
      <xdr:spPr bwMode="auto">
        <a:xfrm>
          <a:off x="2287778" y="13071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69</xdr:row>
      <xdr:rowOff>40894</xdr:rowOff>
    </xdr:from>
    <xdr:to>
      <xdr:col>3</xdr:col>
      <xdr:colOff>1778</xdr:colOff>
      <xdr:row>69</xdr:row>
      <xdr:rowOff>142494</xdr:rowOff>
    </xdr:to>
    <xdr:cxnSp macro="">
      <xdr:nvCxnSpPr>
        <xdr:cNvPr id="273" name="l308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CxnSpPr>
          <a:cxnSpLocks/>
        </xdr:cNvCxnSpPr>
      </xdr:nvCxnSpPr>
      <xdr:spPr bwMode="auto">
        <a:xfrm>
          <a:off x="2287778" y="13261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69</xdr:row>
      <xdr:rowOff>231394</xdr:rowOff>
    </xdr:from>
    <xdr:to>
      <xdr:col>3</xdr:col>
      <xdr:colOff>1778</xdr:colOff>
      <xdr:row>70</xdr:row>
      <xdr:rowOff>18669</xdr:rowOff>
    </xdr:to>
    <xdr:cxnSp macro="">
      <xdr:nvCxnSpPr>
        <xdr:cNvPr id="274" name="l309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CxnSpPr>
          <a:cxnSpLocks/>
        </xdr:cNvCxnSpPr>
      </xdr:nvCxnSpPr>
      <xdr:spPr bwMode="auto">
        <a:xfrm>
          <a:off x="2287778" y="13452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70</xdr:row>
      <xdr:rowOff>107569</xdr:rowOff>
    </xdr:from>
    <xdr:to>
      <xdr:col>3</xdr:col>
      <xdr:colOff>1778</xdr:colOff>
      <xdr:row>71</xdr:row>
      <xdr:rowOff>18669</xdr:rowOff>
    </xdr:to>
    <xdr:cxnSp macro="">
      <xdr:nvCxnSpPr>
        <xdr:cNvPr id="275" name="l310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CxnSpPr>
          <a:cxnSpLocks/>
        </xdr:cNvCxnSpPr>
      </xdr:nvCxnSpPr>
      <xdr:spPr bwMode="auto">
        <a:xfrm>
          <a:off x="2287778" y="13642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71</xdr:row>
      <xdr:rowOff>107569</xdr:rowOff>
    </xdr:from>
    <xdr:to>
      <xdr:col>3</xdr:col>
      <xdr:colOff>1778</xdr:colOff>
      <xdr:row>72</xdr:row>
      <xdr:rowOff>18669</xdr:rowOff>
    </xdr:to>
    <xdr:cxnSp macro="">
      <xdr:nvCxnSpPr>
        <xdr:cNvPr id="276" name="l311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CxnSpPr>
          <a:cxnSpLocks/>
        </xdr:cNvCxnSpPr>
      </xdr:nvCxnSpPr>
      <xdr:spPr bwMode="auto">
        <a:xfrm>
          <a:off x="2287778" y="13833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72</xdr:row>
      <xdr:rowOff>107569</xdr:rowOff>
    </xdr:from>
    <xdr:to>
      <xdr:col>3</xdr:col>
      <xdr:colOff>1778</xdr:colOff>
      <xdr:row>73</xdr:row>
      <xdr:rowOff>18669</xdr:rowOff>
    </xdr:to>
    <xdr:cxnSp macro="">
      <xdr:nvCxnSpPr>
        <xdr:cNvPr id="277" name="l312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CxnSpPr>
          <a:cxnSpLocks/>
        </xdr:cNvCxnSpPr>
      </xdr:nvCxnSpPr>
      <xdr:spPr bwMode="auto">
        <a:xfrm>
          <a:off x="2287778" y="14023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8281</xdr:colOff>
      <xdr:row>58</xdr:row>
      <xdr:rowOff>74545</xdr:rowOff>
    </xdr:from>
    <xdr:to>
      <xdr:col>2</xdr:col>
      <xdr:colOff>609185</xdr:colOff>
      <xdr:row>61</xdr:row>
      <xdr:rowOff>8284</xdr:rowOff>
    </xdr:to>
    <xdr:sp macro="" textlink="">
      <xdr:nvSpPr>
        <xdr:cNvPr id="278" name="CaixaDeTexto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 txBox="1"/>
      </xdr:nvSpPr>
      <xdr:spPr bwMode="auto">
        <a:xfrm>
          <a:off x="1532281" y="11198088"/>
          <a:ext cx="600904" cy="50523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200" b="0"/>
            <a:t>81</a:t>
          </a:r>
          <a:endParaRPr/>
        </a:p>
        <a:p>
          <a:pPr algn="ctr">
            <a:defRPr/>
          </a:pPr>
          <a:r>
            <a:rPr lang="pt-BR" sz="1200" b="0"/>
            <a:t>0/u</a:t>
          </a:r>
          <a:endParaRPr/>
        </a:p>
      </xdr:txBody>
    </xdr:sp>
    <xdr:clientData/>
  </xdr:twoCellAnchor>
  <xdr:twoCellAnchor>
    <xdr:from>
      <xdr:col>1</xdr:col>
      <xdr:colOff>757029</xdr:colOff>
      <xdr:row>61</xdr:row>
      <xdr:rowOff>61293</xdr:rowOff>
    </xdr:from>
    <xdr:to>
      <xdr:col>2</xdr:col>
      <xdr:colOff>595932</xdr:colOff>
      <xdr:row>63</xdr:row>
      <xdr:rowOff>185532</xdr:rowOff>
    </xdr:to>
    <xdr:sp macro="" textlink="">
      <xdr:nvSpPr>
        <xdr:cNvPr id="279" name="CaixaDeTexto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 txBox="1"/>
      </xdr:nvSpPr>
      <xdr:spPr bwMode="auto">
        <a:xfrm>
          <a:off x="1519029" y="11756336"/>
          <a:ext cx="600903" cy="50523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200" b="0"/>
            <a:t>27</a:t>
          </a:r>
          <a:endParaRPr/>
        </a:p>
      </xdr:txBody>
    </xdr:sp>
    <xdr:clientData/>
  </xdr:twoCellAnchor>
  <xdr:twoCellAnchor>
    <xdr:from>
      <xdr:col>1</xdr:col>
      <xdr:colOff>743777</xdr:colOff>
      <xdr:row>64</xdr:row>
      <xdr:rowOff>81170</xdr:rowOff>
    </xdr:from>
    <xdr:to>
      <xdr:col>2</xdr:col>
      <xdr:colOff>582680</xdr:colOff>
      <xdr:row>67</xdr:row>
      <xdr:rowOff>14910</xdr:rowOff>
    </xdr:to>
    <xdr:sp macro="" textlink="">
      <xdr:nvSpPr>
        <xdr:cNvPr id="280" name="CaixaDeTexto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 txBox="1"/>
      </xdr:nvSpPr>
      <xdr:spPr bwMode="auto">
        <a:xfrm>
          <a:off x="1505777" y="12347713"/>
          <a:ext cx="600903" cy="50524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200" b="0"/>
            <a:t>59</a:t>
          </a:r>
          <a:endParaRPr/>
        </a:p>
      </xdr:txBody>
    </xdr:sp>
    <xdr:clientData/>
  </xdr:twoCellAnchor>
  <xdr:twoCellAnchor>
    <xdr:from>
      <xdr:col>2</xdr:col>
      <xdr:colOff>11595</xdr:colOff>
      <xdr:row>67</xdr:row>
      <xdr:rowOff>53009</xdr:rowOff>
    </xdr:from>
    <xdr:to>
      <xdr:col>2</xdr:col>
      <xdr:colOff>612498</xdr:colOff>
      <xdr:row>69</xdr:row>
      <xdr:rowOff>177248</xdr:rowOff>
    </xdr:to>
    <xdr:sp macro="" textlink="">
      <xdr:nvSpPr>
        <xdr:cNvPr id="281" name="CaixaDeTexto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 txBox="1"/>
      </xdr:nvSpPr>
      <xdr:spPr bwMode="auto">
        <a:xfrm>
          <a:off x="1535595" y="12892709"/>
          <a:ext cx="600903" cy="50523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200" b="0"/>
            <a:t>81</a:t>
          </a:r>
          <a:endParaRPr/>
        </a:p>
        <a:p>
          <a:pPr algn="ctr">
            <a:defRPr/>
          </a:pPr>
          <a:r>
            <a:rPr lang="pt-BR" sz="1200" b="0"/>
            <a:t>DF/dt</a:t>
          </a:r>
          <a:endParaRPr/>
        </a:p>
      </xdr:txBody>
    </xdr:sp>
    <xdr:clientData/>
  </xdr:twoCellAnchor>
  <xdr:twoCellAnchor>
    <xdr:from>
      <xdr:col>1</xdr:col>
      <xdr:colOff>738808</xdr:colOff>
      <xdr:row>69</xdr:row>
      <xdr:rowOff>258419</xdr:rowOff>
    </xdr:from>
    <xdr:to>
      <xdr:col>2</xdr:col>
      <xdr:colOff>577711</xdr:colOff>
      <xdr:row>72</xdr:row>
      <xdr:rowOff>67918</xdr:rowOff>
    </xdr:to>
    <xdr:sp macro="" textlink="">
      <xdr:nvSpPr>
        <xdr:cNvPr id="282" name="CaixaDeTexto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 txBox="1"/>
      </xdr:nvSpPr>
      <xdr:spPr bwMode="auto">
        <a:xfrm>
          <a:off x="1500808" y="13477462"/>
          <a:ext cx="600903" cy="50523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200" b="0"/>
            <a:t>78</a:t>
          </a:r>
          <a:endParaRPr/>
        </a:p>
      </xdr:txBody>
    </xdr:sp>
    <xdr:clientData/>
  </xdr:twoCellAnchor>
  <xdr:twoCellAnchor>
    <xdr:from>
      <xdr:col>5</xdr:col>
      <xdr:colOff>230045</xdr:colOff>
      <xdr:row>47</xdr:row>
      <xdr:rowOff>21589</xdr:rowOff>
    </xdr:from>
    <xdr:to>
      <xdr:col>5</xdr:col>
      <xdr:colOff>293545</xdr:colOff>
      <xdr:row>47</xdr:row>
      <xdr:rowOff>21589</xdr:rowOff>
    </xdr:to>
    <xdr:cxnSp macro="">
      <xdr:nvCxnSpPr>
        <xdr:cNvPr id="283" name="l317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CxnSpPr>
          <a:cxnSpLocks/>
        </xdr:cNvCxnSpPr>
      </xdr:nvCxnSpPr>
      <xdr:spPr bwMode="auto">
        <a:xfrm>
          <a:off x="4040045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65</xdr:row>
      <xdr:rowOff>89281</xdr:rowOff>
    </xdr:from>
    <xdr:to>
      <xdr:col>4</xdr:col>
      <xdr:colOff>13385</xdr:colOff>
      <xdr:row>65</xdr:row>
      <xdr:rowOff>89281</xdr:rowOff>
    </xdr:to>
    <xdr:cxnSp macro="">
      <xdr:nvCxnSpPr>
        <xdr:cNvPr id="284" name="l368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CxnSpPr>
          <a:cxnSpLocks/>
        </xdr:cNvCxnSpPr>
      </xdr:nvCxnSpPr>
      <xdr:spPr bwMode="auto">
        <a:xfrm>
          <a:off x="29978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153084</xdr:colOff>
      <xdr:row>65</xdr:row>
      <xdr:rowOff>89281</xdr:rowOff>
    </xdr:from>
    <xdr:to>
      <xdr:col>4</xdr:col>
      <xdr:colOff>216585</xdr:colOff>
      <xdr:row>65</xdr:row>
      <xdr:rowOff>89281</xdr:rowOff>
    </xdr:to>
    <xdr:cxnSp macro="">
      <xdr:nvCxnSpPr>
        <xdr:cNvPr id="286" name="l370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CxnSpPr>
          <a:cxnSpLocks/>
        </xdr:cNvCxnSpPr>
      </xdr:nvCxnSpPr>
      <xdr:spPr bwMode="auto">
        <a:xfrm>
          <a:off x="3201084" y="12541054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254685</xdr:colOff>
      <xdr:row>65</xdr:row>
      <xdr:rowOff>89281</xdr:rowOff>
    </xdr:from>
    <xdr:to>
      <xdr:col>4</xdr:col>
      <xdr:colOff>318185</xdr:colOff>
      <xdr:row>65</xdr:row>
      <xdr:rowOff>89281</xdr:rowOff>
    </xdr:to>
    <xdr:cxnSp macro="">
      <xdr:nvCxnSpPr>
        <xdr:cNvPr id="287" name="l371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CxnSpPr>
          <a:cxnSpLocks/>
        </xdr:cNvCxnSpPr>
      </xdr:nvCxnSpPr>
      <xdr:spPr bwMode="auto">
        <a:xfrm>
          <a:off x="33026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356285</xdr:colOff>
      <xdr:row>65</xdr:row>
      <xdr:rowOff>89281</xdr:rowOff>
    </xdr:from>
    <xdr:to>
      <xdr:col>4</xdr:col>
      <xdr:colOff>419785</xdr:colOff>
      <xdr:row>65</xdr:row>
      <xdr:rowOff>89281</xdr:rowOff>
    </xdr:to>
    <xdr:cxnSp macro="">
      <xdr:nvCxnSpPr>
        <xdr:cNvPr id="288" name="l372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CxnSpPr>
          <a:cxnSpLocks/>
        </xdr:cNvCxnSpPr>
      </xdr:nvCxnSpPr>
      <xdr:spPr bwMode="auto">
        <a:xfrm>
          <a:off x="34042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457885</xdr:colOff>
      <xdr:row>65</xdr:row>
      <xdr:rowOff>89281</xdr:rowOff>
    </xdr:from>
    <xdr:to>
      <xdr:col>4</xdr:col>
      <xdr:colOff>521385</xdr:colOff>
      <xdr:row>65</xdr:row>
      <xdr:rowOff>89281</xdr:rowOff>
    </xdr:to>
    <xdr:cxnSp macro="">
      <xdr:nvCxnSpPr>
        <xdr:cNvPr id="289" name="l373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CxnSpPr>
          <a:cxnSpLocks/>
        </xdr:cNvCxnSpPr>
      </xdr:nvCxnSpPr>
      <xdr:spPr bwMode="auto">
        <a:xfrm>
          <a:off x="35058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559484</xdr:colOff>
      <xdr:row>65</xdr:row>
      <xdr:rowOff>89281</xdr:rowOff>
    </xdr:from>
    <xdr:to>
      <xdr:col>4</xdr:col>
      <xdr:colOff>622985</xdr:colOff>
      <xdr:row>65</xdr:row>
      <xdr:rowOff>89281</xdr:rowOff>
    </xdr:to>
    <xdr:cxnSp macro="">
      <xdr:nvCxnSpPr>
        <xdr:cNvPr id="290" name="l374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CxnSpPr>
          <a:cxnSpLocks/>
        </xdr:cNvCxnSpPr>
      </xdr:nvCxnSpPr>
      <xdr:spPr bwMode="auto">
        <a:xfrm>
          <a:off x="3607484" y="12541054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661085</xdr:colOff>
      <xdr:row>65</xdr:row>
      <xdr:rowOff>89281</xdr:rowOff>
    </xdr:from>
    <xdr:to>
      <xdr:col>4</xdr:col>
      <xdr:colOff>724585</xdr:colOff>
      <xdr:row>65</xdr:row>
      <xdr:rowOff>89281</xdr:rowOff>
    </xdr:to>
    <xdr:cxnSp macro="">
      <xdr:nvCxnSpPr>
        <xdr:cNvPr id="291" name="l375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CxnSpPr>
          <a:cxnSpLocks/>
        </xdr:cNvCxnSpPr>
      </xdr:nvCxnSpPr>
      <xdr:spPr bwMode="auto">
        <a:xfrm>
          <a:off x="37090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</xdr:colOff>
      <xdr:row>65</xdr:row>
      <xdr:rowOff>89281</xdr:rowOff>
    </xdr:from>
    <xdr:to>
      <xdr:col>5</xdr:col>
      <xdr:colOff>64185</xdr:colOff>
      <xdr:row>65</xdr:row>
      <xdr:rowOff>89281</xdr:rowOff>
    </xdr:to>
    <xdr:cxnSp macro="">
      <xdr:nvCxnSpPr>
        <xdr:cNvPr id="292" name="l376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CxnSpPr>
          <a:cxnSpLocks/>
        </xdr:cNvCxnSpPr>
      </xdr:nvCxnSpPr>
      <xdr:spPr bwMode="auto">
        <a:xfrm>
          <a:off x="38106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102285</xdr:colOff>
      <xdr:row>65</xdr:row>
      <xdr:rowOff>89281</xdr:rowOff>
    </xdr:from>
    <xdr:to>
      <xdr:col>5</xdr:col>
      <xdr:colOff>165785</xdr:colOff>
      <xdr:row>65</xdr:row>
      <xdr:rowOff>89281</xdr:rowOff>
    </xdr:to>
    <xdr:cxnSp macro="">
      <xdr:nvCxnSpPr>
        <xdr:cNvPr id="293" name="l377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CxnSpPr>
          <a:cxnSpLocks/>
        </xdr:cNvCxnSpPr>
      </xdr:nvCxnSpPr>
      <xdr:spPr bwMode="auto">
        <a:xfrm>
          <a:off x="39122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203885</xdr:colOff>
      <xdr:row>65</xdr:row>
      <xdr:rowOff>89281</xdr:rowOff>
    </xdr:from>
    <xdr:to>
      <xdr:col>5</xdr:col>
      <xdr:colOff>267385</xdr:colOff>
      <xdr:row>65</xdr:row>
      <xdr:rowOff>89281</xdr:rowOff>
    </xdr:to>
    <xdr:cxnSp macro="">
      <xdr:nvCxnSpPr>
        <xdr:cNvPr id="294" name="l378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CxnSpPr>
          <a:cxnSpLocks/>
        </xdr:cNvCxnSpPr>
      </xdr:nvCxnSpPr>
      <xdr:spPr bwMode="auto">
        <a:xfrm>
          <a:off x="40138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305485</xdr:colOff>
      <xdr:row>65</xdr:row>
      <xdr:rowOff>89281</xdr:rowOff>
    </xdr:from>
    <xdr:to>
      <xdr:col>5</xdr:col>
      <xdr:colOff>368985</xdr:colOff>
      <xdr:row>65</xdr:row>
      <xdr:rowOff>89281</xdr:rowOff>
    </xdr:to>
    <xdr:cxnSp macro="">
      <xdr:nvCxnSpPr>
        <xdr:cNvPr id="295" name="l379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CxnSpPr>
          <a:cxnSpLocks/>
        </xdr:cNvCxnSpPr>
      </xdr:nvCxnSpPr>
      <xdr:spPr bwMode="auto">
        <a:xfrm>
          <a:off x="41154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407084</xdr:colOff>
      <xdr:row>65</xdr:row>
      <xdr:rowOff>89281</xdr:rowOff>
    </xdr:from>
    <xdr:to>
      <xdr:col>5</xdr:col>
      <xdr:colOff>470585</xdr:colOff>
      <xdr:row>65</xdr:row>
      <xdr:rowOff>89281</xdr:rowOff>
    </xdr:to>
    <xdr:cxnSp macro="">
      <xdr:nvCxnSpPr>
        <xdr:cNvPr id="296" name="l380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CxnSpPr>
          <a:cxnSpLocks/>
        </xdr:cNvCxnSpPr>
      </xdr:nvCxnSpPr>
      <xdr:spPr bwMode="auto">
        <a:xfrm>
          <a:off x="4217084" y="12541054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507819</xdr:colOff>
      <xdr:row>65</xdr:row>
      <xdr:rowOff>89281</xdr:rowOff>
    </xdr:from>
    <xdr:to>
      <xdr:col>5</xdr:col>
      <xdr:colOff>580844</xdr:colOff>
      <xdr:row>65</xdr:row>
      <xdr:rowOff>89281</xdr:rowOff>
    </xdr:to>
    <xdr:cxnSp macro="">
      <xdr:nvCxnSpPr>
        <xdr:cNvPr id="297" name="l381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CxnSpPr>
          <a:cxnSpLocks/>
        </xdr:cNvCxnSpPr>
      </xdr:nvCxnSpPr>
      <xdr:spPr bwMode="auto">
        <a:xfrm>
          <a:off x="4317819" y="12541054"/>
          <a:ext cx="7302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618944</xdr:colOff>
      <xdr:row>65</xdr:row>
      <xdr:rowOff>89281</xdr:rowOff>
    </xdr:from>
    <xdr:to>
      <xdr:col>5</xdr:col>
      <xdr:colOff>682444</xdr:colOff>
      <xdr:row>65</xdr:row>
      <xdr:rowOff>89281</xdr:rowOff>
    </xdr:to>
    <xdr:cxnSp macro="">
      <xdr:nvCxnSpPr>
        <xdr:cNvPr id="298" name="l382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CxnSpPr>
          <a:cxnSpLocks/>
        </xdr:cNvCxnSpPr>
      </xdr:nvCxnSpPr>
      <xdr:spPr bwMode="auto">
        <a:xfrm>
          <a:off x="44289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720544</xdr:colOff>
      <xdr:row>65</xdr:row>
      <xdr:rowOff>89281</xdr:rowOff>
    </xdr:from>
    <xdr:to>
      <xdr:col>6</xdr:col>
      <xdr:colOff>22044</xdr:colOff>
      <xdr:row>65</xdr:row>
      <xdr:rowOff>89281</xdr:rowOff>
    </xdr:to>
    <xdr:cxnSp macro="">
      <xdr:nvCxnSpPr>
        <xdr:cNvPr id="299" name="l383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CxnSpPr>
          <a:cxnSpLocks/>
        </xdr:cNvCxnSpPr>
      </xdr:nvCxnSpPr>
      <xdr:spPr bwMode="auto">
        <a:xfrm>
          <a:off x="45305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60144</xdr:colOff>
      <xdr:row>65</xdr:row>
      <xdr:rowOff>89281</xdr:rowOff>
    </xdr:from>
    <xdr:to>
      <xdr:col>6</xdr:col>
      <xdr:colOff>123644</xdr:colOff>
      <xdr:row>65</xdr:row>
      <xdr:rowOff>89281</xdr:rowOff>
    </xdr:to>
    <xdr:cxnSp macro="">
      <xdr:nvCxnSpPr>
        <xdr:cNvPr id="300" name="l384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CxnSpPr>
          <a:cxnSpLocks/>
        </xdr:cNvCxnSpPr>
      </xdr:nvCxnSpPr>
      <xdr:spPr bwMode="auto">
        <a:xfrm>
          <a:off x="46321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161744</xdr:colOff>
      <xdr:row>65</xdr:row>
      <xdr:rowOff>89281</xdr:rowOff>
    </xdr:from>
    <xdr:to>
      <xdr:col>6</xdr:col>
      <xdr:colOff>225244</xdr:colOff>
      <xdr:row>65</xdr:row>
      <xdr:rowOff>89281</xdr:rowOff>
    </xdr:to>
    <xdr:cxnSp macro="">
      <xdr:nvCxnSpPr>
        <xdr:cNvPr id="301" name="l385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CxnSpPr>
          <a:cxnSpLocks/>
        </xdr:cNvCxnSpPr>
      </xdr:nvCxnSpPr>
      <xdr:spPr bwMode="auto">
        <a:xfrm>
          <a:off x="47337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263344</xdr:colOff>
      <xdr:row>65</xdr:row>
      <xdr:rowOff>89281</xdr:rowOff>
    </xdr:from>
    <xdr:to>
      <xdr:col>6</xdr:col>
      <xdr:colOff>326844</xdr:colOff>
      <xdr:row>65</xdr:row>
      <xdr:rowOff>89281</xdr:rowOff>
    </xdr:to>
    <xdr:cxnSp macro="">
      <xdr:nvCxnSpPr>
        <xdr:cNvPr id="302" name="l386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CxnSpPr>
          <a:cxnSpLocks/>
        </xdr:cNvCxnSpPr>
      </xdr:nvCxnSpPr>
      <xdr:spPr bwMode="auto">
        <a:xfrm>
          <a:off x="48353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364944</xdr:colOff>
      <xdr:row>65</xdr:row>
      <xdr:rowOff>89281</xdr:rowOff>
    </xdr:from>
    <xdr:to>
      <xdr:col>6</xdr:col>
      <xdr:colOff>428444</xdr:colOff>
      <xdr:row>65</xdr:row>
      <xdr:rowOff>89281</xdr:rowOff>
    </xdr:to>
    <xdr:cxnSp macro="">
      <xdr:nvCxnSpPr>
        <xdr:cNvPr id="303" name="l387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CxnSpPr>
          <a:cxnSpLocks/>
        </xdr:cNvCxnSpPr>
      </xdr:nvCxnSpPr>
      <xdr:spPr bwMode="auto">
        <a:xfrm>
          <a:off x="49369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466544</xdr:colOff>
      <xdr:row>65</xdr:row>
      <xdr:rowOff>89281</xdr:rowOff>
    </xdr:from>
    <xdr:to>
      <xdr:col>6</xdr:col>
      <xdr:colOff>530044</xdr:colOff>
      <xdr:row>65</xdr:row>
      <xdr:rowOff>89281</xdr:rowOff>
    </xdr:to>
    <xdr:cxnSp macro="">
      <xdr:nvCxnSpPr>
        <xdr:cNvPr id="304" name="l388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CxnSpPr>
          <a:cxnSpLocks/>
        </xdr:cNvCxnSpPr>
      </xdr:nvCxnSpPr>
      <xdr:spPr bwMode="auto">
        <a:xfrm>
          <a:off x="50385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568144</xdr:colOff>
      <xdr:row>65</xdr:row>
      <xdr:rowOff>89281</xdr:rowOff>
    </xdr:from>
    <xdr:to>
      <xdr:col>6</xdr:col>
      <xdr:colOff>631644</xdr:colOff>
      <xdr:row>65</xdr:row>
      <xdr:rowOff>89281</xdr:rowOff>
    </xdr:to>
    <xdr:cxnSp macro="">
      <xdr:nvCxnSpPr>
        <xdr:cNvPr id="305" name="l389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CxnSpPr>
          <a:cxnSpLocks/>
        </xdr:cNvCxnSpPr>
      </xdr:nvCxnSpPr>
      <xdr:spPr bwMode="auto">
        <a:xfrm>
          <a:off x="51401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669744</xdr:colOff>
      <xdr:row>65</xdr:row>
      <xdr:rowOff>89281</xdr:rowOff>
    </xdr:from>
    <xdr:to>
      <xdr:col>6</xdr:col>
      <xdr:colOff>733244</xdr:colOff>
      <xdr:row>65</xdr:row>
      <xdr:rowOff>89281</xdr:rowOff>
    </xdr:to>
    <xdr:cxnSp macro="">
      <xdr:nvCxnSpPr>
        <xdr:cNvPr id="306" name="l390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CxnSpPr>
          <a:cxnSpLocks/>
        </xdr:cNvCxnSpPr>
      </xdr:nvCxnSpPr>
      <xdr:spPr bwMode="auto">
        <a:xfrm>
          <a:off x="52417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9344</xdr:colOff>
      <xdr:row>65</xdr:row>
      <xdr:rowOff>89281</xdr:rowOff>
    </xdr:from>
    <xdr:to>
      <xdr:col>7</xdr:col>
      <xdr:colOff>72844</xdr:colOff>
      <xdr:row>65</xdr:row>
      <xdr:rowOff>89281</xdr:rowOff>
    </xdr:to>
    <xdr:cxnSp macro="">
      <xdr:nvCxnSpPr>
        <xdr:cNvPr id="307" name="l391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CxnSpPr>
          <a:cxnSpLocks/>
        </xdr:cNvCxnSpPr>
      </xdr:nvCxnSpPr>
      <xdr:spPr bwMode="auto">
        <a:xfrm>
          <a:off x="53433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110944</xdr:colOff>
      <xdr:row>65</xdr:row>
      <xdr:rowOff>89281</xdr:rowOff>
    </xdr:from>
    <xdr:to>
      <xdr:col>7</xdr:col>
      <xdr:colOff>174444</xdr:colOff>
      <xdr:row>65</xdr:row>
      <xdr:rowOff>89281</xdr:rowOff>
    </xdr:to>
    <xdr:cxnSp macro="">
      <xdr:nvCxnSpPr>
        <xdr:cNvPr id="308" name="l392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CxnSpPr>
          <a:cxnSpLocks/>
        </xdr:cNvCxnSpPr>
      </xdr:nvCxnSpPr>
      <xdr:spPr bwMode="auto">
        <a:xfrm>
          <a:off x="54449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212544</xdr:colOff>
      <xdr:row>65</xdr:row>
      <xdr:rowOff>89281</xdr:rowOff>
    </xdr:from>
    <xdr:to>
      <xdr:col>7</xdr:col>
      <xdr:colOff>276044</xdr:colOff>
      <xdr:row>65</xdr:row>
      <xdr:rowOff>89281</xdr:rowOff>
    </xdr:to>
    <xdr:cxnSp macro="">
      <xdr:nvCxnSpPr>
        <xdr:cNvPr id="309" name="l393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CxnSpPr>
          <a:cxnSpLocks/>
        </xdr:cNvCxnSpPr>
      </xdr:nvCxnSpPr>
      <xdr:spPr bwMode="auto">
        <a:xfrm>
          <a:off x="55465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314144</xdr:colOff>
      <xdr:row>65</xdr:row>
      <xdr:rowOff>89281</xdr:rowOff>
    </xdr:from>
    <xdr:to>
      <xdr:col>7</xdr:col>
      <xdr:colOff>368119</xdr:colOff>
      <xdr:row>65</xdr:row>
      <xdr:rowOff>89281</xdr:rowOff>
    </xdr:to>
    <xdr:cxnSp macro="">
      <xdr:nvCxnSpPr>
        <xdr:cNvPr id="310" name="l394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CxnSpPr>
          <a:cxnSpLocks/>
        </xdr:cNvCxnSpPr>
      </xdr:nvCxnSpPr>
      <xdr:spPr bwMode="auto">
        <a:xfrm>
          <a:off x="5648144" y="12541054"/>
          <a:ext cx="5397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415744</xdr:colOff>
      <xdr:row>65</xdr:row>
      <xdr:rowOff>89281</xdr:rowOff>
    </xdr:from>
    <xdr:to>
      <xdr:col>7</xdr:col>
      <xdr:colOff>479243</xdr:colOff>
      <xdr:row>65</xdr:row>
      <xdr:rowOff>89281</xdr:rowOff>
    </xdr:to>
    <xdr:cxnSp macro="">
      <xdr:nvCxnSpPr>
        <xdr:cNvPr id="311" name="l395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CxnSpPr>
          <a:cxnSpLocks/>
        </xdr:cNvCxnSpPr>
      </xdr:nvCxnSpPr>
      <xdr:spPr bwMode="auto">
        <a:xfrm>
          <a:off x="5749744" y="12541054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507819</xdr:colOff>
      <xdr:row>65</xdr:row>
      <xdr:rowOff>89281</xdr:rowOff>
    </xdr:from>
    <xdr:to>
      <xdr:col>7</xdr:col>
      <xdr:colOff>580844</xdr:colOff>
      <xdr:row>65</xdr:row>
      <xdr:rowOff>89281</xdr:rowOff>
    </xdr:to>
    <xdr:cxnSp macro="">
      <xdr:nvCxnSpPr>
        <xdr:cNvPr id="312" name="l396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CxnSpPr>
          <a:cxnSpLocks/>
        </xdr:cNvCxnSpPr>
      </xdr:nvCxnSpPr>
      <xdr:spPr bwMode="auto">
        <a:xfrm>
          <a:off x="5841819" y="12541054"/>
          <a:ext cx="7302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618944</xdr:colOff>
      <xdr:row>65</xdr:row>
      <xdr:rowOff>89281</xdr:rowOff>
    </xdr:from>
    <xdr:to>
      <xdr:col>7</xdr:col>
      <xdr:colOff>679846</xdr:colOff>
      <xdr:row>65</xdr:row>
      <xdr:rowOff>89281</xdr:rowOff>
    </xdr:to>
    <xdr:cxnSp macro="">
      <xdr:nvCxnSpPr>
        <xdr:cNvPr id="313" name="l397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CxnSpPr>
          <a:cxnSpLocks/>
        </xdr:cNvCxnSpPr>
      </xdr:nvCxnSpPr>
      <xdr:spPr bwMode="auto">
        <a:xfrm>
          <a:off x="5952944" y="12541054"/>
          <a:ext cx="60902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717946</xdr:colOff>
      <xdr:row>65</xdr:row>
      <xdr:rowOff>89281</xdr:rowOff>
    </xdr:from>
    <xdr:to>
      <xdr:col>7</xdr:col>
      <xdr:colOff>781446</xdr:colOff>
      <xdr:row>65</xdr:row>
      <xdr:rowOff>89281</xdr:rowOff>
    </xdr:to>
    <xdr:cxnSp macro="">
      <xdr:nvCxnSpPr>
        <xdr:cNvPr id="314" name="l398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CxnSpPr>
          <a:cxnSpLocks/>
        </xdr:cNvCxnSpPr>
      </xdr:nvCxnSpPr>
      <xdr:spPr bwMode="auto">
        <a:xfrm>
          <a:off x="60519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819546</xdr:colOff>
      <xdr:row>65</xdr:row>
      <xdr:rowOff>89281</xdr:rowOff>
    </xdr:from>
    <xdr:to>
      <xdr:col>8</xdr:col>
      <xdr:colOff>7612</xdr:colOff>
      <xdr:row>65</xdr:row>
      <xdr:rowOff>89281</xdr:rowOff>
    </xdr:to>
    <xdr:cxnSp macro="">
      <xdr:nvCxnSpPr>
        <xdr:cNvPr id="315" name="l399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CxnSpPr>
          <a:cxnSpLocks/>
        </xdr:cNvCxnSpPr>
      </xdr:nvCxnSpPr>
      <xdr:spPr bwMode="auto">
        <a:xfrm>
          <a:off x="6153546" y="12541054"/>
          <a:ext cx="5397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55237</xdr:colOff>
      <xdr:row>65</xdr:row>
      <xdr:rowOff>89281</xdr:rowOff>
    </xdr:from>
    <xdr:to>
      <xdr:col>8</xdr:col>
      <xdr:colOff>118737</xdr:colOff>
      <xdr:row>65</xdr:row>
      <xdr:rowOff>89281</xdr:rowOff>
    </xdr:to>
    <xdr:cxnSp macro="">
      <xdr:nvCxnSpPr>
        <xdr:cNvPr id="316" name="l400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CxnSpPr>
          <a:cxnSpLocks/>
        </xdr:cNvCxnSpPr>
      </xdr:nvCxnSpPr>
      <xdr:spPr bwMode="auto">
        <a:xfrm>
          <a:off x="62551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156837</xdr:colOff>
      <xdr:row>65</xdr:row>
      <xdr:rowOff>89281</xdr:rowOff>
    </xdr:from>
    <xdr:to>
      <xdr:col>8</xdr:col>
      <xdr:colOff>220337</xdr:colOff>
      <xdr:row>65</xdr:row>
      <xdr:rowOff>89281</xdr:rowOff>
    </xdr:to>
    <xdr:cxnSp macro="">
      <xdr:nvCxnSpPr>
        <xdr:cNvPr id="317" name="l401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CxnSpPr>
          <a:cxnSpLocks/>
        </xdr:cNvCxnSpPr>
      </xdr:nvCxnSpPr>
      <xdr:spPr bwMode="auto">
        <a:xfrm>
          <a:off x="63567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258436</xdr:colOff>
      <xdr:row>65</xdr:row>
      <xdr:rowOff>89281</xdr:rowOff>
    </xdr:from>
    <xdr:to>
      <xdr:col>8</xdr:col>
      <xdr:colOff>321937</xdr:colOff>
      <xdr:row>65</xdr:row>
      <xdr:rowOff>89281</xdr:rowOff>
    </xdr:to>
    <xdr:cxnSp macro="">
      <xdr:nvCxnSpPr>
        <xdr:cNvPr id="318" name="l402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CxnSpPr>
          <a:cxnSpLocks/>
        </xdr:cNvCxnSpPr>
      </xdr:nvCxnSpPr>
      <xdr:spPr bwMode="auto">
        <a:xfrm>
          <a:off x="6458345" y="12541054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360037</xdr:colOff>
      <xdr:row>65</xdr:row>
      <xdr:rowOff>89281</xdr:rowOff>
    </xdr:from>
    <xdr:to>
      <xdr:col>8</xdr:col>
      <xdr:colOff>423537</xdr:colOff>
      <xdr:row>65</xdr:row>
      <xdr:rowOff>89281</xdr:rowOff>
    </xdr:to>
    <xdr:cxnSp macro="">
      <xdr:nvCxnSpPr>
        <xdr:cNvPr id="319" name="l403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CxnSpPr>
          <a:cxnSpLocks/>
        </xdr:cNvCxnSpPr>
      </xdr:nvCxnSpPr>
      <xdr:spPr bwMode="auto">
        <a:xfrm>
          <a:off x="65599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461637</xdr:colOff>
      <xdr:row>65</xdr:row>
      <xdr:rowOff>89281</xdr:rowOff>
    </xdr:from>
    <xdr:to>
      <xdr:col>8</xdr:col>
      <xdr:colOff>525137</xdr:colOff>
      <xdr:row>65</xdr:row>
      <xdr:rowOff>89281</xdr:rowOff>
    </xdr:to>
    <xdr:cxnSp macro="">
      <xdr:nvCxnSpPr>
        <xdr:cNvPr id="320" name="l404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CxnSpPr>
          <a:cxnSpLocks/>
        </xdr:cNvCxnSpPr>
      </xdr:nvCxnSpPr>
      <xdr:spPr bwMode="auto">
        <a:xfrm>
          <a:off x="66615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563237</xdr:colOff>
      <xdr:row>65</xdr:row>
      <xdr:rowOff>89281</xdr:rowOff>
    </xdr:from>
    <xdr:to>
      <xdr:col>8</xdr:col>
      <xdr:colOff>626737</xdr:colOff>
      <xdr:row>65</xdr:row>
      <xdr:rowOff>89281</xdr:rowOff>
    </xdr:to>
    <xdr:cxnSp macro="">
      <xdr:nvCxnSpPr>
        <xdr:cNvPr id="321" name="l405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CxnSpPr>
          <a:cxnSpLocks/>
        </xdr:cNvCxnSpPr>
      </xdr:nvCxnSpPr>
      <xdr:spPr bwMode="auto">
        <a:xfrm>
          <a:off x="67631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664837</xdr:colOff>
      <xdr:row>65</xdr:row>
      <xdr:rowOff>89281</xdr:rowOff>
    </xdr:from>
    <xdr:to>
      <xdr:col>8</xdr:col>
      <xdr:colOff>731801</xdr:colOff>
      <xdr:row>65</xdr:row>
      <xdr:rowOff>89281</xdr:rowOff>
    </xdr:to>
    <xdr:cxnSp macro="">
      <xdr:nvCxnSpPr>
        <xdr:cNvPr id="322" name="l406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CxnSpPr>
          <a:cxnSpLocks/>
        </xdr:cNvCxnSpPr>
      </xdr:nvCxnSpPr>
      <xdr:spPr bwMode="auto">
        <a:xfrm>
          <a:off x="6864746" y="12541054"/>
          <a:ext cx="6696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7901</xdr:colOff>
      <xdr:row>65</xdr:row>
      <xdr:rowOff>89281</xdr:rowOff>
    </xdr:from>
    <xdr:to>
      <xdr:col>9</xdr:col>
      <xdr:colOff>71401</xdr:colOff>
      <xdr:row>65</xdr:row>
      <xdr:rowOff>89281</xdr:rowOff>
    </xdr:to>
    <xdr:cxnSp macro="">
      <xdr:nvCxnSpPr>
        <xdr:cNvPr id="323" name="l407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CxnSpPr>
          <a:cxnSpLocks/>
        </xdr:cNvCxnSpPr>
      </xdr:nvCxnSpPr>
      <xdr:spPr bwMode="auto">
        <a:xfrm>
          <a:off x="69698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109501</xdr:colOff>
      <xdr:row>65</xdr:row>
      <xdr:rowOff>89281</xdr:rowOff>
    </xdr:from>
    <xdr:to>
      <xdr:col>9</xdr:col>
      <xdr:colOff>173001</xdr:colOff>
      <xdr:row>65</xdr:row>
      <xdr:rowOff>89281</xdr:rowOff>
    </xdr:to>
    <xdr:cxnSp macro="">
      <xdr:nvCxnSpPr>
        <xdr:cNvPr id="324" name="l408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CxnSpPr>
          <a:cxnSpLocks/>
        </xdr:cNvCxnSpPr>
      </xdr:nvCxnSpPr>
      <xdr:spPr bwMode="auto">
        <a:xfrm>
          <a:off x="70714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211101</xdr:colOff>
      <xdr:row>65</xdr:row>
      <xdr:rowOff>89281</xdr:rowOff>
    </xdr:from>
    <xdr:to>
      <xdr:col>9</xdr:col>
      <xdr:colOff>274601</xdr:colOff>
      <xdr:row>65</xdr:row>
      <xdr:rowOff>89281</xdr:rowOff>
    </xdr:to>
    <xdr:cxnSp macro="">
      <xdr:nvCxnSpPr>
        <xdr:cNvPr id="325" name="l409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CxnSpPr>
          <a:cxnSpLocks/>
        </xdr:cNvCxnSpPr>
      </xdr:nvCxnSpPr>
      <xdr:spPr bwMode="auto">
        <a:xfrm>
          <a:off x="71730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312701</xdr:colOff>
      <xdr:row>65</xdr:row>
      <xdr:rowOff>89281</xdr:rowOff>
    </xdr:from>
    <xdr:to>
      <xdr:col>9</xdr:col>
      <xdr:colOff>376201</xdr:colOff>
      <xdr:row>65</xdr:row>
      <xdr:rowOff>89281</xdr:rowOff>
    </xdr:to>
    <xdr:cxnSp macro="">
      <xdr:nvCxnSpPr>
        <xdr:cNvPr id="326" name="l410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CxnSpPr>
          <a:cxnSpLocks/>
        </xdr:cNvCxnSpPr>
      </xdr:nvCxnSpPr>
      <xdr:spPr bwMode="auto">
        <a:xfrm>
          <a:off x="72746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414300</xdr:colOff>
      <xdr:row>65</xdr:row>
      <xdr:rowOff>89281</xdr:rowOff>
    </xdr:from>
    <xdr:to>
      <xdr:col>9</xdr:col>
      <xdr:colOff>477801</xdr:colOff>
      <xdr:row>65</xdr:row>
      <xdr:rowOff>89281</xdr:rowOff>
    </xdr:to>
    <xdr:cxnSp macro="">
      <xdr:nvCxnSpPr>
        <xdr:cNvPr id="327" name="l411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CxnSpPr>
          <a:cxnSpLocks/>
        </xdr:cNvCxnSpPr>
      </xdr:nvCxnSpPr>
      <xdr:spPr bwMode="auto">
        <a:xfrm>
          <a:off x="7376209" y="12541054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515901</xdr:colOff>
      <xdr:row>65</xdr:row>
      <xdr:rowOff>89281</xdr:rowOff>
    </xdr:from>
    <xdr:to>
      <xdr:col>9</xdr:col>
      <xdr:colOff>579401</xdr:colOff>
      <xdr:row>65</xdr:row>
      <xdr:rowOff>89281</xdr:rowOff>
    </xdr:to>
    <xdr:cxnSp macro="">
      <xdr:nvCxnSpPr>
        <xdr:cNvPr id="328" name="l412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CxnSpPr>
          <a:cxnSpLocks/>
        </xdr:cNvCxnSpPr>
      </xdr:nvCxnSpPr>
      <xdr:spPr bwMode="auto">
        <a:xfrm>
          <a:off x="74778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617501</xdr:colOff>
      <xdr:row>65</xdr:row>
      <xdr:rowOff>89281</xdr:rowOff>
    </xdr:from>
    <xdr:to>
      <xdr:col>9</xdr:col>
      <xdr:colOff>681000</xdr:colOff>
      <xdr:row>65</xdr:row>
      <xdr:rowOff>89281</xdr:rowOff>
    </xdr:to>
    <xdr:cxnSp macro="">
      <xdr:nvCxnSpPr>
        <xdr:cNvPr id="329" name="l413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CxnSpPr>
          <a:cxnSpLocks/>
        </xdr:cNvCxnSpPr>
      </xdr:nvCxnSpPr>
      <xdr:spPr bwMode="auto">
        <a:xfrm>
          <a:off x="7579410" y="12541054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719101</xdr:colOff>
      <xdr:row>65</xdr:row>
      <xdr:rowOff>89281</xdr:rowOff>
    </xdr:from>
    <xdr:to>
      <xdr:col>9</xdr:col>
      <xdr:colOff>782601</xdr:colOff>
      <xdr:row>65</xdr:row>
      <xdr:rowOff>89281</xdr:rowOff>
    </xdr:to>
    <xdr:cxnSp macro="">
      <xdr:nvCxnSpPr>
        <xdr:cNvPr id="330" name="l414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CxnSpPr>
          <a:cxnSpLocks/>
        </xdr:cNvCxnSpPr>
      </xdr:nvCxnSpPr>
      <xdr:spPr bwMode="auto">
        <a:xfrm>
          <a:off x="76810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820701</xdr:colOff>
      <xdr:row>65</xdr:row>
      <xdr:rowOff>89281</xdr:rowOff>
    </xdr:from>
    <xdr:to>
      <xdr:col>10</xdr:col>
      <xdr:colOff>974</xdr:colOff>
      <xdr:row>65</xdr:row>
      <xdr:rowOff>89281</xdr:rowOff>
    </xdr:to>
    <xdr:cxnSp macro="">
      <xdr:nvCxnSpPr>
        <xdr:cNvPr id="331" name="l415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CxnSpPr>
          <a:cxnSpLocks/>
        </xdr:cNvCxnSpPr>
      </xdr:nvCxnSpPr>
      <xdr:spPr bwMode="auto">
        <a:xfrm>
          <a:off x="77826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75</xdr:row>
      <xdr:rowOff>9525</xdr:rowOff>
    </xdr:from>
    <xdr:to>
      <xdr:col>4</xdr:col>
      <xdr:colOff>13385</xdr:colOff>
      <xdr:row>75</xdr:row>
      <xdr:rowOff>9525</xdr:rowOff>
    </xdr:to>
    <xdr:cxnSp macro="">
      <xdr:nvCxnSpPr>
        <xdr:cNvPr id="332" name="l42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CxnSpPr>
          <a:cxnSpLocks/>
        </xdr:cNvCxnSpPr>
      </xdr:nvCxnSpPr>
      <xdr:spPr bwMode="auto">
        <a:xfrm>
          <a:off x="29978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51485</xdr:colOff>
      <xdr:row>75</xdr:row>
      <xdr:rowOff>9525</xdr:rowOff>
    </xdr:from>
    <xdr:to>
      <xdr:col>4</xdr:col>
      <xdr:colOff>114985</xdr:colOff>
      <xdr:row>75</xdr:row>
      <xdr:rowOff>9525</xdr:rowOff>
    </xdr:to>
    <xdr:cxnSp macro="">
      <xdr:nvCxnSpPr>
        <xdr:cNvPr id="333" name="l42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CxnSpPr>
          <a:cxnSpLocks/>
        </xdr:cNvCxnSpPr>
      </xdr:nvCxnSpPr>
      <xdr:spPr bwMode="auto">
        <a:xfrm>
          <a:off x="30994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153084</xdr:colOff>
      <xdr:row>75</xdr:row>
      <xdr:rowOff>9525</xdr:rowOff>
    </xdr:from>
    <xdr:to>
      <xdr:col>4</xdr:col>
      <xdr:colOff>216585</xdr:colOff>
      <xdr:row>75</xdr:row>
      <xdr:rowOff>9525</xdr:rowOff>
    </xdr:to>
    <xdr:cxnSp macro="">
      <xdr:nvCxnSpPr>
        <xdr:cNvPr id="334" name="l42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CxnSpPr>
          <a:cxnSpLocks/>
        </xdr:cNvCxnSpPr>
      </xdr:nvCxnSpPr>
      <xdr:spPr bwMode="auto">
        <a:xfrm>
          <a:off x="3201084" y="14487525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254685</xdr:colOff>
      <xdr:row>75</xdr:row>
      <xdr:rowOff>9525</xdr:rowOff>
    </xdr:from>
    <xdr:to>
      <xdr:col>4</xdr:col>
      <xdr:colOff>318185</xdr:colOff>
      <xdr:row>75</xdr:row>
      <xdr:rowOff>9525</xdr:rowOff>
    </xdr:to>
    <xdr:cxnSp macro="">
      <xdr:nvCxnSpPr>
        <xdr:cNvPr id="335" name="l42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CxnSpPr>
          <a:cxnSpLocks/>
        </xdr:cNvCxnSpPr>
      </xdr:nvCxnSpPr>
      <xdr:spPr bwMode="auto">
        <a:xfrm>
          <a:off x="33026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356285</xdr:colOff>
      <xdr:row>75</xdr:row>
      <xdr:rowOff>9525</xdr:rowOff>
    </xdr:from>
    <xdr:to>
      <xdr:col>4</xdr:col>
      <xdr:colOff>419785</xdr:colOff>
      <xdr:row>75</xdr:row>
      <xdr:rowOff>9525</xdr:rowOff>
    </xdr:to>
    <xdr:cxnSp macro="">
      <xdr:nvCxnSpPr>
        <xdr:cNvPr id="336" name="l42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CxnSpPr>
          <a:cxnSpLocks/>
        </xdr:cNvCxnSpPr>
      </xdr:nvCxnSpPr>
      <xdr:spPr bwMode="auto">
        <a:xfrm>
          <a:off x="34042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457885</xdr:colOff>
      <xdr:row>75</xdr:row>
      <xdr:rowOff>9525</xdr:rowOff>
    </xdr:from>
    <xdr:to>
      <xdr:col>4</xdr:col>
      <xdr:colOff>521385</xdr:colOff>
      <xdr:row>75</xdr:row>
      <xdr:rowOff>9525</xdr:rowOff>
    </xdr:to>
    <xdr:cxnSp macro="">
      <xdr:nvCxnSpPr>
        <xdr:cNvPr id="337" name="l42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CxnSpPr>
          <a:cxnSpLocks/>
        </xdr:cNvCxnSpPr>
      </xdr:nvCxnSpPr>
      <xdr:spPr bwMode="auto">
        <a:xfrm>
          <a:off x="35058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559484</xdr:colOff>
      <xdr:row>75</xdr:row>
      <xdr:rowOff>9525</xdr:rowOff>
    </xdr:from>
    <xdr:to>
      <xdr:col>4</xdr:col>
      <xdr:colOff>622985</xdr:colOff>
      <xdr:row>75</xdr:row>
      <xdr:rowOff>9525</xdr:rowOff>
    </xdr:to>
    <xdr:cxnSp macro="">
      <xdr:nvCxnSpPr>
        <xdr:cNvPr id="338" name="l42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CxnSpPr>
          <a:cxnSpLocks/>
        </xdr:cNvCxnSpPr>
      </xdr:nvCxnSpPr>
      <xdr:spPr bwMode="auto">
        <a:xfrm>
          <a:off x="3607484" y="14487525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661085</xdr:colOff>
      <xdr:row>75</xdr:row>
      <xdr:rowOff>9525</xdr:rowOff>
    </xdr:from>
    <xdr:to>
      <xdr:col>4</xdr:col>
      <xdr:colOff>724585</xdr:colOff>
      <xdr:row>75</xdr:row>
      <xdr:rowOff>9525</xdr:rowOff>
    </xdr:to>
    <xdr:cxnSp macro="">
      <xdr:nvCxnSpPr>
        <xdr:cNvPr id="339" name="l42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CxnSpPr>
          <a:cxnSpLocks/>
        </xdr:cNvCxnSpPr>
      </xdr:nvCxnSpPr>
      <xdr:spPr bwMode="auto">
        <a:xfrm>
          <a:off x="37090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</xdr:colOff>
      <xdr:row>75</xdr:row>
      <xdr:rowOff>9525</xdr:rowOff>
    </xdr:from>
    <xdr:to>
      <xdr:col>5</xdr:col>
      <xdr:colOff>64185</xdr:colOff>
      <xdr:row>75</xdr:row>
      <xdr:rowOff>9525</xdr:rowOff>
    </xdr:to>
    <xdr:cxnSp macro="">
      <xdr:nvCxnSpPr>
        <xdr:cNvPr id="340" name="l42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CxnSpPr>
          <a:cxnSpLocks/>
        </xdr:cNvCxnSpPr>
      </xdr:nvCxnSpPr>
      <xdr:spPr bwMode="auto">
        <a:xfrm>
          <a:off x="38106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102285</xdr:colOff>
      <xdr:row>75</xdr:row>
      <xdr:rowOff>9525</xdr:rowOff>
    </xdr:from>
    <xdr:to>
      <xdr:col>5</xdr:col>
      <xdr:colOff>165785</xdr:colOff>
      <xdr:row>75</xdr:row>
      <xdr:rowOff>9525</xdr:rowOff>
    </xdr:to>
    <xdr:cxnSp macro="">
      <xdr:nvCxnSpPr>
        <xdr:cNvPr id="341" name="l43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CxnSpPr>
          <a:cxnSpLocks/>
        </xdr:cNvCxnSpPr>
      </xdr:nvCxnSpPr>
      <xdr:spPr bwMode="auto">
        <a:xfrm>
          <a:off x="39122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203885</xdr:colOff>
      <xdr:row>75</xdr:row>
      <xdr:rowOff>9525</xdr:rowOff>
    </xdr:from>
    <xdr:to>
      <xdr:col>5</xdr:col>
      <xdr:colOff>267385</xdr:colOff>
      <xdr:row>75</xdr:row>
      <xdr:rowOff>9525</xdr:rowOff>
    </xdr:to>
    <xdr:cxnSp macro="">
      <xdr:nvCxnSpPr>
        <xdr:cNvPr id="342" name="l43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CxnSpPr>
          <a:cxnSpLocks/>
        </xdr:cNvCxnSpPr>
      </xdr:nvCxnSpPr>
      <xdr:spPr bwMode="auto">
        <a:xfrm>
          <a:off x="40138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305485</xdr:colOff>
      <xdr:row>75</xdr:row>
      <xdr:rowOff>9525</xdr:rowOff>
    </xdr:from>
    <xdr:to>
      <xdr:col>5</xdr:col>
      <xdr:colOff>368985</xdr:colOff>
      <xdr:row>75</xdr:row>
      <xdr:rowOff>9525</xdr:rowOff>
    </xdr:to>
    <xdr:cxnSp macro="">
      <xdr:nvCxnSpPr>
        <xdr:cNvPr id="343" name="l43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CxnSpPr>
          <a:cxnSpLocks/>
        </xdr:cNvCxnSpPr>
      </xdr:nvCxnSpPr>
      <xdr:spPr bwMode="auto">
        <a:xfrm>
          <a:off x="41154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407084</xdr:colOff>
      <xdr:row>75</xdr:row>
      <xdr:rowOff>9525</xdr:rowOff>
    </xdr:from>
    <xdr:to>
      <xdr:col>5</xdr:col>
      <xdr:colOff>470585</xdr:colOff>
      <xdr:row>75</xdr:row>
      <xdr:rowOff>9525</xdr:rowOff>
    </xdr:to>
    <xdr:cxnSp macro="">
      <xdr:nvCxnSpPr>
        <xdr:cNvPr id="344" name="l43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CxnSpPr>
          <a:cxnSpLocks/>
        </xdr:cNvCxnSpPr>
      </xdr:nvCxnSpPr>
      <xdr:spPr bwMode="auto">
        <a:xfrm>
          <a:off x="4217084" y="14487525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507819</xdr:colOff>
      <xdr:row>75</xdr:row>
      <xdr:rowOff>9525</xdr:rowOff>
    </xdr:from>
    <xdr:to>
      <xdr:col>5</xdr:col>
      <xdr:colOff>580844</xdr:colOff>
      <xdr:row>75</xdr:row>
      <xdr:rowOff>9525</xdr:rowOff>
    </xdr:to>
    <xdr:cxnSp macro="">
      <xdr:nvCxnSpPr>
        <xdr:cNvPr id="345" name="l43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CxnSpPr>
          <a:cxnSpLocks/>
        </xdr:cNvCxnSpPr>
      </xdr:nvCxnSpPr>
      <xdr:spPr bwMode="auto">
        <a:xfrm>
          <a:off x="4317819" y="14487525"/>
          <a:ext cx="7302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618944</xdr:colOff>
      <xdr:row>75</xdr:row>
      <xdr:rowOff>9525</xdr:rowOff>
    </xdr:from>
    <xdr:to>
      <xdr:col>5</xdr:col>
      <xdr:colOff>682444</xdr:colOff>
      <xdr:row>75</xdr:row>
      <xdr:rowOff>9525</xdr:rowOff>
    </xdr:to>
    <xdr:cxnSp macro="">
      <xdr:nvCxnSpPr>
        <xdr:cNvPr id="346" name="l43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CxnSpPr>
          <a:cxnSpLocks/>
        </xdr:cNvCxnSpPr>
      </xdr:nvCxnSpPr>
      <xdr:spPr bwMode="auto">
        <a:xfrm>
          <a:off x="44289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720544</xdr:colOff>
      <xdr:row>75</xdr:row>
      <xdr:rowOff>9525</xdr:rowOff>
    </xdr:from>
    <xdr:to>
      <xdr:col>6</xdr:col>
      <xdr:colOff>22044</xdr:colOff>
      <xdr:row>75</xdr:row>
      <xdr:rowOff>9525</xdr:rowOff>
    </xdr:to>
    <xdr:cxnSp macro="">
      <xdr:nvCxnSpPr>
        <xdr:cNvPr id="347" name="l43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CxnSpPr>
          <a:cxnSpLocks/>
        </xdr:cNvCxnSpPr>
      </xdr:nvCxnSpPr>
      <xdr:spPr bwMode="auto">
        <a:xfrm>
          <a:off x="45305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60144</xdr:colOff>
      <xdr:row>75</xdr:row>
      <xdr:rowOff>9525</xdr:rowOff>
    </xdr:from>
    <xdr:to>
      <xdr:col>6</xdr:col>
      <xdr:colOff>123644</xdr:colOff>
      <xdr:row>75</xdr:row>
      <xdr:rowOff>9525</xdr:rowOff>
    </xdr:to>
    <xdr:cxnSp macro="">
      <xdr:nvCxnSpPr>
        <xdr:cNvPr id="348" name="l43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CxnSpPr>
          <a:cxnSpLocks/>
        </xdr:cNvCxnSpPr>
      </xdr:nvCxnSpPr>
      <xdr:spPr bwMode="auto">
        <a:xfrm>
          <a:off x="46321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161744</xdr:colOff>
      <xdr:row>75</xdr:row>
      <xdr:rowOff>9525</xdr:rowOff>
    </xdr:from>
    <xdr:to>
      <xdr:col>6</xdr:col>
      <xdr:colOff>225244</xdr:colOff>
      <xdr:row>75</xdr:row>
      <xdr:rowOff>9525</xdr:rowOff>
    </xdr:to>
    <xdr:cxnSp macro="">
      <xdr:nvCxnSpPr>
        <xdr:cNvPr id="349" name="l43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CxnSpPr>
          <a:cxnSpLocks/>
        </xdr:cNvCxnSpPr>
      </xdr:nvCxnSpPr>
      <xdr:spPr bwMode="auto">
        <a:xfrm>
          <a:off x="47337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263344</xdr:colOff>
      <xdr:row>75</xdr:row>
      <xdr:rowOff>9525</xdr:rowOff>
    </xdr:from>
    <xdr:to>
      <xdr:col>6</xdr:col>
      <xdr:colOff>326844</xdr:colOff>
      <xdr:row>75</xdr:row>
      <xdr:rowOff>9525</xdr:rowOff>
    </xdr:to>
    <xdr:cxnSp macro="">
      <xdr:nvCxnSpPr>
        <xdr:cNvPr id="350" name="l43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CxnSpPr>
          <a:cxnSpLocks/>
        </xdr:cNvCxnSpPr>
      </xdr:nvCxnSpPr>
      <xdr:spPr bwMode="auto">
        <a:xfrm>
          <a:off x="48353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364944</xdr:colOff>
      <xdr:row>75</xdr:row>
      <xdr:rowOff>9525</xdr:rowOff>
    </xdr:from>
    <xdr:to>
      <xdr:col>6</xdr:col>
      <xdr:colOff>428444</xdr:colOff>
      <xdr:row>75</xdr:row>
      <xdr:rowOff>9525</xdr:rowOff>
    </xdr:to>
    <xdr:cxnSp macro="">
      <xdr:nvCxnSpPr>
        <xdr:cNvPr id="351" name="l44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CxnSpPr>
          <a:cxnSpLocks/>
        </xdr:cNvCxnSpPr>
      </xdr:nvCxnSpPr>
      <xdr:spPr bwMode="auto">
        <a:xfrm>
          <a:off x="49369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466544</xdr:colOff>
      <xdr:row>75</xdr:row>
      <xdr:rowOff>9525</xdr:rowOff>
    </xdr:from>
    <xdr:to>
      <xdr:col>6</xdr:col>
      <xdr:colOff>530044</xdr:colOff>
      <xdr:row>75</xdr:row>
      <xdr:rowOff>9525</xdr:rowOff>
    </xdr:to>
    <xdr:cxnSp macro="">
      <xdr:nvCxnSpPr>
        <xdr:cNvPr id="352" name="l44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CxnSpPr>
          <a:cxnSpLocks/>
        </xdr:cNvCxnSpPr>
      </xdr:nvCxnSpPr>
      <xdr:spPr bwMode="auto">
        <a:xfrm>
          <a:off x="50385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568144</xdr:colOff>
      <xdr:row>75</xdr:row>
      <xdr:rowOff>9525</xdr:rowOff>
    </xdr:from>
    <xdr:to>
      <xdr:col>6</xdr:col>
      <xdr:colOff>631644</xdr:colOff>
      <xdr:row>75</xdr:row>
      <xdr:rowOff>9525</xdr:rowOff>
    </xdr:to>
    <xdr:cxnSp macro="">
      <xdr:nvCxnSpPr>
        <xdr:cNvPr id="353" name="l44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CxnSpPr>
          <a:cxnSpLocks/>
        </xdr:cNvCxnSpPr>
      </xdr:nvCxnSpPr>
      <xdr:spPr bwMode="auto">
        <a:xfrm>
          <a:off x="51401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669744</xdr:colOff>
      <xdr:row>75</xdr:row>
      <xdr:rowOff>9525</xdr:rowOff>
    </xdr:from>
    <xdr:to>
      <xdr:col>6</xdr:col>
      <xdr:colOff>733244</xdr:colOff>
      <xdr:row>75</xdr:row>
      <xdr:rowOff>9525</xdr:rowOff>
    </xdr:to>
    <xdr:cxnSp macro="">
      <xdr:nvCxnSpPr>
        <xdr:cNvPr id="354" name="l44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CxnSpPr>
          <a:cxnSpLocks/>
        </xdr:cNvCxnSpPr>
      </xdr:nvCxnSpPr>
      <xdr:spPr bwMode="auto">
        <a:xfrm>
          <a:off x="52417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9344</xdr:colOff>
      <xdr:row>75</xdr:row>
      <xdr:rowOff>9525</xdr:rowOff>
    </xdr:from>
    <xdr:to>
      <xdr:col>7</xdr:col>
      <xdr:colOff>72844</xdr:colOff>
      <xdr:row>75</xdr:row>
      <xdr:rowOff>9525</xdr:rowOff>
    </xdr:to>
    <xdr:cxnSp macro="">
      <xdr:nvCxnSpPr>
        <xdr:cNvPr id="355" name="l444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CxnSpPr>
          <a:cxnSpLocks/>
        </xdr:cNvCxnSpPr>
      </xdr:nvCxnSpPr>
      <xdr:spPr bwMode="auto">
        <a:xfrm>
          <a:off x="53433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110944</xdr:colOff>
      <xdr:row>75</xdr:row>
      <xdr:rowOff>9525</xdr:rowOff>
    </xdr:from>
    <xdr:to>
      <xdr:col>7</xdr:col>
      <xdr:colOff>174444</xdr:colOff>
      <xdr:row>75</xdr:row>
      <xdr:rowOff>9525</xdr:rowOff>
    </xdr:to>
    <xdr:cxnSp macro="">
      <xdr:nvCxnSpPr>
        <xdr:cNvPr id="356" name="l44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CxnSpPr>
          <a:cxnSpLocks/>
        </xdr:cNvCxnSpPr>
      </xdr:nvCxnSpPr>
      <xdr:spPr bwMode="auto">
        <a:xfrm>
          <a:off x="54449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212544</xdr:colOff>
      <xdr:row>75</xdr:row>
      <xdr:rowOff>9525</xdr:rowOff>
    </xdr:from>
    <xdr:to>
      <xdr:col>7</xdr:col>
      <xdr:colOff>276044</xdr:colOff>
      <xdr:row>75</xdr:row>
      <xdr:rowOff>9525</xdr:rowOff>
    </xdr:to>
    <xdr:cxnSp macro="">
      <xdr:nvCxnSpPr>
        <xdr:cNvPr id="357" name="l446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CxnSpPr>
          <a:cxnSpLocks/>
        </xdr:cNvCxnSpPr>
      </xdr:nvCxnSpPr>
      <xdr:spPr bwMode="auto">
        <a:xfrm>
          <a:off x="55465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314144</xdr:colOff>
      <xdr:row>75</xdr:row>
      <xdr:rowOff>9525</xdr:rowOff>
    </xdr:from>
    <xdr:to>
      <xdr:col>7</xdr:col>
      <xdr:colOff>368119</xdr:colOff>
      <xdr:row>75</xdr:row>
      <xdr:rowOff>9525</xdr:rowOff>
    </xdr:to>
    <xdr:cxnSp macro="">
      <xdr:nvCxnSpPr>
        <xdr:cNvPr id="358" name="l447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CxnSpPr>
          <a:cxnSpLocks/>
        </xdr:cNvCxnSpPr>
      </xdr:nvCxnSpPr>
      <xdr:spPr bwMode="auto">
        <a:xfrm>
          <a:off x="5648144" y="14487525"/>
          <a:ext cx="5397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415744</xdr:colOff>
      <xdr:row>75</xdr:row>
      <xdr:rowOff>9525</xdr:rowOff>
    </xdr:from>
    <xdr:to>
      <xdr:col>7</xdr:col>
      <xdr:colOff>479243</xdr:colOff>
      <xdr:row>75</xdr:row>
      <xdr:rowOff>9525</xdr:rowOff>
    </xdr:to>
    <xdr:cxnSp macro="">
      <xdr:nvCxnSpPr>
        <xdr:cNvPr id="359" name="l448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CxnSpPr>
          <a:cxnSpLocks/>
        </xdr:cNvCxnSpPr>
      </xdr:nvCxnSpPr>
      <xdr:spPr bwMode="auto">
        <a:xfrm>
          <a:off x="5749744" y="14487525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507819</xdr:colOff>
      <xdr:row>75</xdr:row>
      <xdr:rowOff>9525</xdr:rowOff>
    </xdr:from>
    <xdr:to>
      <xdr:col>7</xdr:col>
      <xdr:colOff>580844</xdr:colOff>
      <xdr:row>75</xdr:row>
      <xdr:rowOff>9525</xdr:rowOff>
    </xdr:to>
    <xdr:cxnSp macro="">
      <xdr:nvCxnSpPr>
        <xdr:cNvPr id="360" name="l449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CxnSpPr>
          <a:cxnSpLocks/>
        </xdr:cNvCxnSpPr>
      </xdr:nvCxnSpPr>
      <xdr:spPr bwMode="auto">
        <a:xfrm>
          <a:off x="5841819" y="14487525"/>
          <a:ext cx="7302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618944</xdr:colOff>
      <xdr:row>75</xdr:row>
      <xdr:rowOff>9525</xdr:rowOff>
    </xdr:from>
    <xdr:to>
      <xdr:col>7</xdr:col>
      <xdr:colOff>679846</xdr:colOff>
      <xdr:row>75</xdr:row>
      <xdr:rowOff>9525</xdr:rowOff>
    </xdr:to>
    <xdr:cxnSp macro="">
      <xdr:nvCxnSpPr>
        <xdr:cNvPr id="361" name="l450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CxnSpPr>
          <a:cxnSpLocks/>
        </xdr:cNvCxnSpPr>
      </xdr:nvCxnSpPr>
      <xdr:spPr bwMode="auto">
        <a:xfrm>
          <a:off x="5952944" y="14487525"/>
          <a:ext cx="60902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717946</xdr:colOff>
      <xdr:row>75</xdr:row>
      <xdr:rowOff>9525</xdr:rowOff>
    </xdr:from>
    <xdr:to>
      <xdr:col>7</xdr:col>
      <xdr:colOff>781446</xdr:colOff>
      <xdr:row>75</xdr:row>
      <xdr:rowOff>9525</xdr:rowOff>
    </xdr:to>
    <xdr:cxnSp macro="">
      <xdr:nvCxnSpPr>
        <xdr:cNvPr id="362" name="l45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CxnSpPr>
          <a:cxnSpLocks/>
        </xdr:cNvCxnSpPr>
      </xdr:nvCxnSpPr>
      <xdr:spPr bwMode="auto">
        <a:xfrm>
          <a:off x="60519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819546</xdr:colOff>
      <xdr:row>75</xdr:row>
      <xdr:rowOff>9525</xdr:rowOff>
    </xdr:from>
    <xdr:to>
      <xdr:col>8</xdr:col>
      <xdr:colOff>7612</xdr:colOff>
      <xdr:row>75</xdr:row>
      <xdr:rowOff>9525</xdr:rowOff>
    </xdr:to>
    <xdr:cxnSp macro="">
      <xdr:nvCxnSpPr>
        <xdr:cNvPr id="363" name="l452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CxnSpPr>
          <a:cxnSpLocks/>
        </xdr:cNvCxnSpPr>
      </xdr:nvCxnSpPr>
      <xdr:spPr bwMode="auto">
        <a:xfrm>
          <a:off x="6153546" y="14487525"/>
          <a:ext cx="5397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55237</xdr:colOff>
      <xdr:row>75</xdr:row>
      <xdr:rowOff>9525</xdr:rowOff>
    </xdr:from>
    <xdr:to>
      <xdr:col>8</xdr:col>
      <xdr:colOff>118737</xdr:colOff>
      <xdr:row>75</xdr:row>
      <xdr:rowOff>9525</xdr:rowOff>
    </xdr:to>
    <xdr:cxnSp macro="">
      <xdr:nvCxnSpPr>
        <xdr:cNvPr id="364" name="l453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CxnSpPr>
          <a:cxnSpLocks/>
        </xdr:cNvCxnSpPr>
      </xdr:nvCxnSpPr>
      <xdr:spPr bwMode="auto">
        <a:xfrm>
          <a:off x="62551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156837</xdr:colOff>
      <xdr:row>75</xdr:row>
      <xdr:rowOff>9525</xdr:rowOff>
    </xdr:from>
    <xdr:to>
      <xdr:col>8</xdr:col>
      <xdr:colOff>220337</xdr:colOff>
      <xdr:row>75</xdr:row>
      <xdr:rowOff>9525</xdr:rowOff>
    </xdr:to>
    <xdr:cxnSp macro="">
      <xdr:nvCxnSpPr>
        <xdr:cNvPr id="365" name="l454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CxnSpPr>
          <a:cxnSpLocks/>
        </xdr:cNvCxnSpPr>
      </xdr:nvCxnSpPr>
      <xdr:spPr bwMode="auto">
        <a:xfrm>
          <a:off x="63567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258436</xdr:colOff>
      <xdr:row>75</xdr:row>
      <xdr:rowOff>9525</xdr:rowOff>
    </xdr:from>
    <xdr:to>
      <xdr:col>8</xdr:col>
      <xdr:colOff>321937</xdr:colOff>
      <xdr:row>75</xdr:row>
      <xdr:rowOff>9525</xdr:rowOff>
    </xdr:to>
    <xdr:cxnSp macro="">
      <xdr:nvCxnSpPr>
        <xdr:cNvPr id="366" name="l455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CxnSpPr>
          <a:cxnSpLocks/>
        </xdr:cNvCxnSpPr>
      </xdr:nvCxnSpPr>
      <xdr:spPr bwMode="auto">
        <a:xfrm>
          <a:off x="6458345" y="14487525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360037</xdr:colOff>
      <xdr:row>75</xdr:row>
      <xdr:rowOff>9525</xdr:rowOff>
    </xdr:from>
    <xdr:to>
      <xdr:col>8</xdr:col>
      <xdr:colOff>423537</xdr:colOff>
      <xdr:row>75</xdr:row>
      <xdr:rowOff>9525</xdr:rowOff>
    </xdr:to>
    <xdr:cxnSp macro="">
      <xdr:nvCxnSpPr>
        <xdr:cNvPr id="367" name="l45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CxnSpPr>
          <a:cxnSpLocks/>
        </xdr:cNvCxnSpPr>
      </xdr:nvCxnSpPr>
      <xdr:spPr bwMode="auto">
        <a:xfrm>
          <a:off x="65599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461637</xdr:colOff>
      <xdr:row>75</xdr:row>
      <xdr:rowOff>9525</xdr:rowOff>
    </xdr:from>
    <xdr:to>
      <xdr:col>8</xdr:col>
      <xdr:colOff>525137</xdr:colOff>
      <xdr:row>75</xdr:row>
      <xdr:rowOff>9525</xdr:rowOff>
    </xdr:to>
    <xdr:cxnSp macro="">
      <xdr:nvCxnSpPr>
        <xdr:cNvPr id="368" name="l45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CxnSpPr>
          <a:cxnSpLocks/>
        </xdr:cNvCxnSpPr>
      </xdr:nvCxnSpPr>
      <xdr:spPr bwMode="auto">
        <a:xfrm>
          <a:off x="66615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563237</xdr:colOff>
      <xdr:row>75</xdr:row>
      <xdr:rowOff>9525</xdr:rowOff>
    </xdr:from>
    <xdr:to>
      <xdr:col>8</xdr:col>
      <xdr:colOff>626737</xdr:colOff>
      <xdr:row>75</xdr:row>
      <xdr:rowOff>9525</xdr:rowOff>
    </xdr:to>
    <xdr:cxnSp macro="">
      <xdr:nvCxnSpPr>
        <xdr:cNvPr id="369" name="l45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CxnSpPr>
          <a:cxnSpLocks/>
        </xdr:cNvCxnSpPr>
      </xdr:nvCxnSpPr>
      <xdr:spPr bwMode="auto">
        <a:xfrm>
          <a:off x="67631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664837</xdr:colOff>
      <xdr:row>75</xdr:row>
      <xdr:rowOff>9525</xdr:rowOff>
    </xdr:from>
    <xdr:to>
      <xdr:col>8</xdr:col>
      <xdr:colOff>731801</xdr:colOff>
      <xdr:row>75</xdr:row>
      <xdr:rowOff>9525</xdr:rowOff>
    </xdr:to>
    <xdr:cxnSp macro="">
      <xdr:nvCxnSpPr>
        <xdr:cNvPr id="370" name="l45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CxnSpPr>
          <a:cxnSpLocks/>
        </xdr:cNvCxnSpPr>
      </xdr:nvCxnSpPr>
      <xdr:spPr bwMode="auto">
        <a:xfrm>
          <a:off x="6864746" y="14487525"/>
          <a:ext cx="6696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7901</xdr:colOff>
      <xdr:row>75</xdr:row>
      <xdr:rowOff>9525</xdr:rowOff>
    </xdr:from>
    <xdr:to>
      <xdr:col>9</xdr:col>
      <xdr:colOff>71401</xdr:colOff>
      <xdr:row>75</xdr:row>
      <xdr:rowOff>9525</xdr:rowOff>
    </xdr:to>
    <xdr:cxnSp macro="">
      <xdr:nvCxnSpPr>
        <xdr:cNvPr id="371" name="l460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CxnSpPr>
          <a:cxnSpLocks/>
        </xdr:cNvCxnSpPr>
      </xdr:nvCxnSpPr>
      <xdr:spPr bwMode="auto">
        <a:xfrm>
          <a:off x="69698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109501</xdr:colOff>
      <xdr:row>75</xdr:row>
      <xdr:rowOff>9525</xdr:rowOff>
    </xdr:from>
    <xdr:to>
      <xdr:col>9</xdr:col>
      <xdr:colOff>173001</xdr:colOff>
      <xdr:row>75</xdr:row>
      <xdr:rowOff>9525</xdr:rowOff>
    </xdr:to>
    <xdr:cxnSp macro="">
      <xdr:nvCxnSpPr>
        <xdr:cNvPr id="372" name="l46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CxnSpPr>
          <a:cxnSpLocks/>
        </xdr:cNvCxnSpPr>
      </xdr:nvCxnSpPr>
      <xdr:spPr bwMode="auto">
        <a:xfrm>
          <a:off x="70714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211101</xdr:colOff>
      <xdr:row>75</xdr:row>
      <xdr:rowOff>9525</xdr:rowOff>
    </xdr:from>
    <xdr:to>
      <xdr:col>9</xdr:col>
      <xdr:colOff>274601</xdr:colOff>
      <xdr:row>75</xdr:row>
      <xdr:rowOff>9525</xdr:rowOff>
    </xdr:to>
    <xdr:cxnSp macro="">
      <xdr:nvCxnSpPr>
        <xdr:cNvPr id="373" name="l46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CxnSpPr>
          <a:cxnSpLocks/>
        </xdr:cNvCxnSpPr>
      </xdr:nvCxnSpPr>
      <xdr:spPr bwMode="auto">
        <a:xfrm>
          <a:off x="71730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312701</xdr:colOff>
      <xdr:row>75</xdr:row>
      <xdr:rowOff>9525</xdr:rowOff>
    </xdr:from>
    <xdr:to>
      <xdr:col>9</xdr:col>
      <xdr:colOff>376201</xdr:colOff>
      <xdr:row>75</xdr:row>
      <xdr:rowOff>9525</xdr:rowOff>
    </xdr:to>
    <xdr:cxnSp macro="">
      <xdr:nvCxnSpPr>
        <xdr:cNvPr id="374" name="l46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CxnSpPr>
          <a:cxnSpLocks/>
        </xdr:cNvCxnSpPr>
      </xdr:nvCxnSpPr>
      <xdr:spPr bwMode="auto">
        <a:xfrm>
          <a:off x="72746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414300</xdr:colOff>
      <xdr:row>75</xdr:row>
      <xdr:rowOff>9525</xdr:rowOff>
    </xdr:from>
    <xdr:to>
      <xdr:col>9</xdr:col>
      <xdr:colOff>477801</xdr:colOff>
      <xdr:row>75</xdr:row>
      <xdr:rowOff>9525</xdr:rowOff>
    </xdr:to>
    <xdr:cxnSp macro="">
      <xdr:nvCxnSpPr>
        <xdr:cNvPr id="375" name="l46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CxnSpPr>
          <a:cxnSpLocks/>
        </xdr:cNvCxnSpPr>
      </xdr:nvCxnSpPr>
      <xdr:spPr bwMode="auto">
        <a:xfrm>
          <a:off x="7376209" y="14487525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515901</xdr:colOff>
      <xdr:row>75</xdr:row>
      <xdr:rowOff>9525</xdr:rowOff>
    </xdr:from>
    <xdr:to>
      <xdr:col>9</xdr:col>
      <xdr:colOff>579401</xdr:colOff>
      <xdr:row>75</xdr:row>
      <xdr:rowOff>9525</xdr:rowOff>
    </xdr:to>
    <xdr:cxnSp macro="">
      <xdr:nvCxnSpPr>
        <xdr:cNvPr id="376" name="l46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CxnSpPr>
          <a:cxnSpLocks/>
        </xdr:cNvCxnSpPr>
      </xdr:nvCxnSpPr>
      <xdr:spPr bwMode="auto">
        <a:xfrm>
          <a:off x="74778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617501</xdr:colOff>
      <xdr:row>75</xdr:row>
      <xdr:rowOff>9525</xdr:rowOff>
    </xdr:from>
    <xdr:to>
      <xdr:col>9</xdr:col>
      <xdr:colOff>681000</xdr:colOff>
      <xdr:row>75</xdr:row>
      <xdr:rowOff>9525</xdr:rowOff>
    </xdr:to>
    <xdr:cxnSp macro="">
      <xdr:nvCxnSpPr>
        <xdr:cNvPr id="377" name="l46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CxnSpPr>
          <a:cxnSpLocks/>
        </xdr:cNvCxnSpPr>
      </xdr:nvCxnSpPr>
      <xdr:spPr bwMode="auto">
        <a:xfrm>
          <a:off x="7579410" y="14487525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719101</xdr:colOff>
      <xdr:row>75</xdr:row>
      <xdr:rowOff>9525</xdr:rowOff>
    </xdr:from>
    <xdr:to>
      <xdr:col>9</xdr:col>
      <xdr:colOff>782601</xdr:colOff>
      <xdr:row>75</xdr:row>
      <xdr:rowOff>9525</xdr:rowOff>
    </xdr:to>
    <xdr:cxnSp macro="">
      <xdr:nvCxnSpPr>
        <xdr:cNvPr id="378" name="l46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CxnSpPr>
          <a:cxnSpLocks/>
        </xdr:cNvCxnSpPr>
      </xdr:nvCxnSpPr>
      <xdr:spPr bwMode="auto">
        <a:xfrm>
          <a:off x="76810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820701</xdr:colOff>
      <xdr:row>75</xdr:row>
      <xdr:rowOff>9525</xdr:rowOff>
    </xdr:from>
    <xdr:to>
      <xdr:col>10</xdr:col>
      <xdr:colOff>974</xdr:colOff>
      <xdr:row>75</xdr:row>
      <xdr:rowOff>9525</xdr:rowOff>
    </xdr:to>
    <xdr:cxnSp macro="">
      <xdr:nvCxnSpPr>
        <xdr:cNvPr id="379" name="l46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CxnSpPr>
          <a:cxnSpLocks/>
        </xdr:cNvCxnSpPr>
      </xdr:nvCxnSpPr>
      <xdr:spPr bwMode="auto">
        <a:xfrm>
          <a:off x="77826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65</xdr:row>
      <xdr:rowOff>89281</xdr:rowOff>
    </xdr:from>
    <xdr:to>
      <xdr:col>3</xdr:col>
      <xdr:colOff>711885</xdr:colOff>
      <xdr:row>65</xdr:row>
      <xdr:rowOff>152781</xdr:rowOff>
    </xdr:to>
    <xdr:cxnSp macro="">
      <xdr:nvCxnSpPr>
        <xdr:cNvPr id="380" name="l474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CxnSpPr>
          <a:cxnSpLocks/>
        </xdr:cNvCxnSpPr>
      </xdr:nvCxnSpPr>
      <xdr:spPr bwMode="auto">
        <a:xfrm>
          <a:off x="2997885" y="125410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66</xdr:row>
      <xdr:rowOff>381</xdr:rowOff>
    </xdr:from>
    <xdr:to>
      <xdr:col>3</xdr:col>
      <xdr:colOff>711885</xdr:colOff>
      <xdr:row>66</xdr:row>
      <xdr:rowOff>63881</xdr:rowOff>
    </xdr:to>
    <xdr:cxnSp macro="">
      <xdr:nvCxnSpPr>
        <xdr:cNvPr id="381" name="l475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CxnSpPr>
          <a:cxnSpLocks/>
        </xdr:cNvCxnSpPr>
      </xdr:nvCxnSpPr>
      <xdr:spPr bwMode="auto">
        <a:xfrm>
          <a:off x="2997885" y="126426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66</xdr:row>
      <xdr:rowOff>101980</xdr:rowOff>
    </xdr:from>
    <xdr:to>
      <xdr:col>3</xdr:col>
      <xdr:colOff>711885</xdr:colOff>
      <xdr:row>66</xdr:row>
      <xdr:rowOff>165480</xdr:rowOff>
    </xdr:to>
    <xdr:cxnSp macro="">
      <xdr:nvCxnSpPr>
        <xdr:cNvPr id="382" name="l476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CxnSpPr>
          <a:cxnSpLocks/>
        </xdr:cNvCxnSpPr>
      </xdr:nvCxnSpPr>
      <xdr:spPr bwMode="auto">
        <a:xfrm>
          <a:off x="2997885" y="12744253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67</xdr:row>
      <xdr:rowOff>13081</xdr:rowOff>
    </xdr:from>
    <xdr:to>
      <xdr:col>3</xdr:col>
      <xdr:colOff>711885</xdr:colOff>
      <xdr:row>67</xdr:row>
      <xdr:rowOff>76581</xdr:rowOff>
    </xdr:to>
    <xdr:cxnSp macro="">
      <xdr:nvCxnSpPr>
        <xdr:cNvPr id="383" name="l477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CxnSpPr>
          <a:cxnSpLocks/>
        </xdr:cNvCxnSpPr>
      </xdr:nvCxnSpPr>
      <xdr:spPr bwMode="auto">
        <a:xfrm>
          <a:off x="2997885" y="128458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67</xdr:row>
      <xdr:rowOff>114680</xdr:rowOff>
    </xdr:from>
    <xdr:to>
      <xdr:col>3</xdr:col>
      <xdr:colOff>711885</xdr:colOff>
      <xdr:row>67</xdr:row>
      <xdr:rowOff>178181</xdr:rowOff>
    </xdr:to>
    <xdr:cxnSp macro="">
      <xdr:nvCxnSpPr>
        <xdr:cNvPr id="384" name="l478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CxnSpPr>
          <a:cxnSpLocks/>
        </xdr:cNvCxnSpPr>
      </xdr:nvCxnSpPr>
      <xdr:spPr bwMode="auto">
        <a:xfrm>
          <a:off x="2997885" y="129474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68</xdr:row>
      <xdr:rowOff>25780</xdr:rowOff>
    </xdr:from>
    <xdr:to>
      <xdr:col>3</xdr:col>
      <xdr:colOff>711885</xdr:colOff>
      <xdr:row>68</xdr:row>
      <xdr:rowOff>89281</xdr:rowOff>
    </xdr:to>
    <xdr:cxnSp macro="">
      <xdr:nvCxnSpPr>
        <xdr:cNvPr id="385" name="l479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CxnSpPr>
          <a:cxnSpLocks/>
        </xdr:cNvCxnSpPr>
      </xdr:nvCxnSpPr>
      <xdr:spPr bwMode="auto">
        <a:xfrm>
          <a:off x="2997885" y="130490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68</xdr:row>
      <xdr:rowOff>127380</xdr:rowOff>
    </xdr:from>
    <xdr:to>
      <xdr:col>3</xdr:col>
      <xdr:colOff>711885</xdr:colOff>
      <xdr:row>69</xdr:row>
      <xdr:rowOff>381</xdr:rowOff>
    </xdr:to>
    <xdr:cxnSp macro="">
      <xdr:nvCxnSpPr>
        <xdr:cNvPr id="386" name="l480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CxnSpPr>
          <a:cxnSpLocks/>
        </xdr:cNvCxnSpPr>
      </xdr:nvCxnSpPr>
      <xdr:spPr bwMode="auto">
        <a:xfrm>
          <a:off x="2997885" y="131506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69</xdr:row>
      <xdr:rowOff>38481</xdr:rowOff>
    </xdr:from>
    <xdr:to>
      <xdr:col>3</xdr:col>
      <xdr:colOff>711885</xdr:colOff>
      <xdr:row>69</xdr:row>
      <xdr:rowOff>101980</xdr:rowOff>
    </xdr:to>
    <xdr:cxnSp macro="">
      <xdr:nvCxnSpPr>
        <xdr:cNvPr id="387" name="l481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CxnSpPr>
          <a:cxnSpLocks/>
        </xdr:cNvCxnSpPr>
      </xdr:nvCxnSpPr>
      <xdr:spPr bwMode="auto">
        <a:xfrm>
          <a:off x="2997885" y="13252254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69</xdr:row>
      <xdr:rowOff>140081</xdr:rowOff>
    </xdr:from>
    <xdr:to>
      <xdr:col>3</xdr:col>
      <xdr:colOff>711885</xdr:colOff>
      <xdr:row>69</xdr:row>
      <xdr:rowOff>203581</xdr:rowOff>
    </xdr:to>
    <xdr:cxnSp macro="">
      <xdr:nvCxnSpPr>
        <xdr:cNvPr id="388" name="l482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CxnSpPr>
          <a:cxnSpLocks/>
        </xdr:cNvCxnSpPr>
      </xdr:nvCxnSpPr>
      <xdr:spPr bwMode="auto">
        <a:xfrm>
          <a:off x="2997885" y="133538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69</xdr:row>
      <xdr:rowOff>241681</xdr:rowOff>
    </xdr:from>
    <xdr:to>
      <xdr:col>3</xdr:col>
      <xdr:colOff>711885</xdr:colOff>
      <xdr:row>69</xdr:row>
      <xdr:rowOff>305180</xdr:rowOff>
    </xdr:to>
    <xdr:cxnSp macro="">
      <xdr:nvCxnSpPr>
        <xdr:cNvPr id="389" name="l483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CxnSpPr>
          <a:cxnSpLocks/>
        </xdr:cNvCxnSpPr>
      </xdr:nvCxnSpPr>
      <xdr:spPr bwMode="auto">
        <a:xfrm>
          <a:off x="2997885" y="13455454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70</xdr:row>
      <xdr:rowOff>28955</xdr:rowOff>
    </xdr:from>
    <xdr:to>
      <xdr:col>3</xdr:col>
      <xdr:colOff>711885</xdr:colOff>
      <xdr:row>70</xdr:row>
      <xdr:rowOff>92455</xdr:rowOff>
    </xdr:to>
    <xdr:cxnSp macro="">
      <xdr:nvCxnSpPr>
        <xdr:cNvPr id="390" name="l484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CxnSpPr>
          <a:cxnSpLocks/>
        </xdr:cNvCxnSpPr>
      </xdr:nvCxnSpPr>
      <xdr:spPr bwMode="auto">
        <a:xfrm>
          <a:off x="2997885" y="135544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70</xdr:row>
      <xdr:rowOff>130556</xdr:rowOff>
    </xdr:from>
    <xdr:to>
      <xdr:col>3</xdr:col>
      <xdr:colOff>711885</xdr:colOff>
      <xdr:row>71</xdr:row>
      <xdr:rowOff>3556</xdr:rowOff>
    </xdr:to>
    <xdr:cxnSp macro="">
      <xdr:nvCxnSpPr>
        <xdr:cNvPr id="391" name="l485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CxnSpPr>
          <a:cxnSpLocks/>
        </xdr:cNvCxnSpPr>
      </xdr:nvCxnSpPr>
      <xdr:spPr bwMode="auto">
        <a:xfrm>
          <a:off x="2997885" y="136560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71</xdr:row>
      <xdr:rowOff>41655</xdr:rowOff>
    </xdr:from>
    <xdr:to>
      <xdr:col>3</xdr:col>
      <xdr:colOff>711885</xdr:colOff>
      <xdr:row>71</xdr:row>
      <xdr:rowOff>105155</xdr:rowOff>
    </xdr:to>
    <xdr:cxnSp macro="">
      <xdr:nvCxnSpPr>
        <xdr:cNvPr id="392" name="l486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CxnSpPr>
          <a:cxnSpLocks/>
        </xdr:cNvCxnSpPr>
      </xdr:nvCxnSpPr>
      <xdr:spPr bwMode="auto">
        <a:xfrm>
          <a:off x="2997885" y="137576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71</xdr:row>
      <xdr:rowOff>143256</xdr:rowOff>
    </xdr:from>
    <xdr:to>
      <xdr:col>3</xdr:col>
      <xdr:colOff>711885</xdr:colOff>
      <xdr:row>72</xdr:row>
      <xdr:rowOff>16256</xdr:rowOff>
    </xdr:to>
    <xdr:cxnSp macro="">
      <xdr:nvCxnSpPr>
        <xdr:cNvPr id="393" name="l487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CxnSpPr>
          <a:cxnSpLocks/>
        </xdr:cNvCxnSpPr>
      </xdr:nvCxnSpPr>
      <xdr:spPr bwMode="auto">
        <a:xfrm>
          <a:off x="2997885" y="138592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72</xdr:row>
      <xdr:rowOff>54355</xdr:rowOff>
    </xdr:from>
    <xdr:to>
      <xdr:col>3</xdr:col>
      <xdr:colOff>711885</xdr:colOff>
      <xdr:row>72</xdr:row>
      <xdr:rowOff>117855</xdr:rowOff>
    </xdr:to>
    <xdr:cxnSp macro="">
      <xdr:nvCxnSpPr>
        <xdr:cNvPr id="394" name="l488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CxnSpPr>
          <a:cxnSpLocks/>
        </xdr:cNvCxnSpPr>
      </xdr:nvCxnSpPr>
      <xdr:spPr bwMode="auto">
        <a:xfrm>
          <a:off x="2997885" y="139608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72</xdr:row>
      <xdr:rowOff>155956</xdr:rowOff>
    </xdr:from>
    <xdr:to>
      <xdr:col>3</xdr:col>
      <xdr:colOff>711885</xdr:colOff>
      <xdr:row>73</xdr:row>
      <xdr:rowOff>28955</xdr:rowOff>
    </xdr:to>
    <xdr:cxnSp macro="">
      <xdr:nvCxnSpPr>
        <xdr:cNvPr id="395" name="l489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CxnSpPr>
          <a:cxnSpLocks/>
        </xdr:cNvCxnSpPr>
      </xdr:nvCxnSpPr>
      <xdr:spPr bwMode="auto">
        <a:xfrm>
          <a:off x="2997885" y="14062456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73</xdr:row>
      <xdr:rowOff>67056</xdr:rowOff>
    </xdr:from>
    <xdr:to>
      <xdr:col>3</xdr:col>
      <xdr:colOff>711885</xdr:colOff>
      <xdr:row>73</xdr:row>
      <xdr:rowOff>130556</xdr:rowOff>
    </xdr:to>
    <xdr:cxnSp macro="">
      <xdr:nvCxnSpPr>
        <xdr:cNvPr id="396" name="l490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CxnSpPr>
          <a:cxnSpLocks/>
        </xdr:cNvCxnSpPr>
      </xdr:nvCxnSpPr>
      <xdr:spPr bwMode="auto">
        <a:xfrm>
          <a:off x="2997885" y="141640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73</xdr:row>
      <xdr:rowOff>168656</xdr:rowOff>
    </xdr:from>
    <xdr:to>
      <xdr:col>3</xdr:col>
      <xdr:colOff>711885</xdr:colOff>
      <xdr:row>74</xdr:row>
      <xdr:rowOff>41655</xdr:rowOff>
    </xdr:to>
    <xdr:cxnSp macro="">
      <xdr:nvCxnSpPr>
        <xdr:cNvPr id="397" name="l491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CxnSpPr>
          <a:cxnSpLocks/>
        </xdr:cNvCxnSpPr>
      </xdr:nvCxnSpPr>
      <xdr:spPr bwMode="auto">
        <a:xfrm>
          <a:off x="2997885" y="14265656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74</xdr:row>
      <xdr:rowOff>69730</xdr:rowOff>
    </xdr:from>
    <xdr:to>
      <xdr:col>3</xdr:col>
      <xdr:colOff>711885</xdr:colOff>
      <xdr:row>74</xdr:row>
      <xdr:rowOff>133230</xdr:rowOff>
    </xdr:to>
    <xdr:cxnSp macro="">
      <xdr:nvCxnSpPr>
        <xdr:cNvPr id="398" name="l492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CxnSpPr>
          <a:cxnSpLocks/>
        </xdr:cNvCxnSpPr>
      </xdr:nvCxnSpPr>
      <xdr:spPr bwMode="auto">
        <a:xfrm>
          <a:off x="2997885" y="14357230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74</xdr:row>
      <xdr:rowOff>151278</xdr:rowOff>
    </xdr:from>
    <xdr:to>
      <xdr:col>3</xdr:col>
      <xdr:colOff>711885</xdr:colOff>
      <xdr:row>75</xdr:row>
      <xdr:rowOff>24278</xdr:rowOff>
    </xdr:to>
    <xdr:cxnSp macro="">
      <xdr:nvCxnSpPr>
        <xdr:cNvPr id="399" name="l493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CxnSpPr>
          <a:cxnSpLocks/>
        </xdr:cNvCxnSpPr>
      </xdr:nvCxnSpPr>
      <xdr:spPr bwMode="auto">
        <a:xfrm>
          <a:off x="2997885" y="14438778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65</xdr:row>
      <xdr:rowOff>89281</xdr:rowOff>
    </xdr:from>
    <xdr:to>
      <xdr:col>10</xdr:col>
      <xdr:colOff>974</xdr:colOff>
      <xdr:row>65</xdr:row>
      <xdr:rowOff>152781</xdr:rowOff>
    </xdr:to>
    <xdr:cxnSp macro="">
      <xdr:nvCxnSpPr>
        <xdr:cNvPr id="400" name="l498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CxnSpPr>
          <a:cxnSpLocks/>
        </xdr:cNvCxnSpPr>
      </xdr:nvCxnSpPr>
      <xdr:spPr bwMode="auto">
        <a:xfrm>
          <a:off x="7846110" y="125410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66</xdr:row>
      <xdr:rowOff>381</xdr:rowOff>
    </xdr:from>
    <xdr:to>
      <xdr:col>10</xdr:col>
      <xdr:colOff>974</xdr:colOff>
      <xdr:row>66</xdr:row>
      <xdr:rowOff>63881</xdr:rowOff>
    </xdr:to>
    <xdr:cxnSp macro="">
      <xdr:nvCxnSpPr>
        <xdr:cNvPr id="401" name="l499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CxnSpPr>
          <a:cxnSpLocks/>
        </xdr:cNvCxnSpPr>
      </xdr:nvCxnSpPr>
      <xdr:spPr bwMode="auto">
        <a:xfrm>
          <a:off x="7846110" y="126426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66</xdr:row>
      <xdr:rowOff>101980</xdr:rowOff>
    </xdr:from>
    <xdr:to>
      <xdr:col>10</xdr:col>
      <xdr:colOff>974</xdr:colOff>
      <xdr:row>66</xdr:row>
      <xdr:rowOff>165480</xdr:rowOff>
    </xdr:to>
    <xdr:cxnSp macro="">
      <xdr:nvCxnSpPr>
        <xdr:cNvPr id="402" name="l500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CxnSpPr>
          <a:cxnSpLocks/>
        </xdr:cNvCxnSpPr>
      </xdr:nvCxnSpPr>
      <xdr:spPr bwMode="auto">
        <a:xfrm>
          <a:off x="7846110" y="12744253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67</xdr:row>
      <xdr:rowOff>13081</xdr:rowOff>
    </xdr:from>
    <xdr:to>
      <xdr:col>10</xdr:col>
      <xdr:colOff>974</xdr:colOff>
      <xdr:row>67</xdr:row>
      <xdr:rowOff>76581</xdr:rowOff>
    </xdr:to>
    <xdr:cxnSp macro="">
      <xdr:nvCxnSpPr>
        <xdr:cNvPr id="403" name="l501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CxnSpPr>
          <a:cxnSpLocks/>
        </xdr:cNvCxnSpPr>
      </xdr:nvCxnSpPr>
      <xdr:spPr bwMode="auto">
        <a:xfrm>
          <a:off x="7846110" y="128458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67</xdr:row>
      <xdr:rowOff>114680</xdr:rowOff>
    </xdr:from>
    <xdr:to>
      <xdr:col>10</xdr:col>
      <xdr:colOff>974</xdr:colOff>
      <xdr:row>67</xdr:row>
      <xdr:rowOff>178181</xdr:rowOff>
    </xdr:to>
    <xdr:cxnSp macro="">
      <xdr:nvCxnSpPr>
        <xdr:cNvPr id="404" name="l502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CxnSpPr>
          <a:cxnSpLocks/>
        </xdr:cNvCxnSpPr>
      </xdr:nvCxnSpPr>
      <xdr:spPr bwMode="auto">
        <a:xfrm>
          <a:off x="7846110" y="129474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68</xdr:row>
      <xdr:rowOff>25780</xdr:rowOff>
    </xdr:from>
    <xdr:to>
      <xdr:col>10</xdr:col>
      <xdr:colOff>974</xdr:colOff>
      <xdr:row>68</xdr:row>
      <xdr:rowOff>89281</xdr:rowOff>
    </xdr:to>
    <xdr:cxnSp macro="">
      <xdr:nvCxnSpPr>
        <xdr:cNvPr id="405" name="l503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CxnSpPr>
          <a:cxnSpLocks/>
        </xdr:cNvCxnSpPr>
      </xdr:nvCxnSpPr>
      <xdr:spPr bwMode="auto">
        <a:xfrm>
          <a:off x="7846110" y="130490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68</xdr:row>
      <xdr:rowOff>127380</xdr:rowOff>
    </xdr:from>
    <xdr:to>
      <xdr:col>10</xdr:col>
      <xdr:colOff>974</xdr:colOff>
      <xdr:row>69</xdr:row>
      <xdr:rowOff>381</xdr:rowOff>
    </xdr:to>
    <xdr:cxnSp macro="">
      <xdr:nvCxnSpPr>
        <xdr:cNvPr id="406" name="l504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CxnSpPr>
          <a:cxnSpLocks/>
        </xdr:cNvCxnSpPr>
      </xdr:nvCxnSpPr>
      <xdr:spPr bwMode="auto">
        <a:xfrm>
          <a:off x="7846110" y="131506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69</xdr:row>
      <xdr:rowOff>38481</xdr:rowOff>
    </xdr:from>
    <xdr:to>
      <xdr:col>10</xdr:col>
      <xdr:colOff>974</xdr:colOff>
      <xdr:row>69</xdr:row>
      <xdr:rowOff>101980</xdr:rowOff>
    </xdr:to>
    <xdr:cxnSp macro="">
      <xdr:nvCxnSpPr>
        <xdr:cNvPr id="407" name="l505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CxnSpPr>
          <a:cxnSpLocks/>
        </xdr:cNvCxnSpPr>
      </xdr:nvCxnSpPr>
      <xdr:spPr bwMode="auto">
        <a:xfrm>
          <a:off x="7846110" y="13252254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69</xdr:row>
      <xdr:rowOff>140081</xdr:rowOff>
    </xdr:from>
    <xdr:to>
      <xdr:col>10</xdr:col>
      <xdr:colOff>974</xdr:colOff>
      <xdr:row>69</xdr:row>
      <xdr:rowOff>203581</xdr:rowOff>
    </xdr:to>
    <xdr:cxnSp macro="">
      <xdr:nvCxnSpPr>
        <xdr:cNvPr id="408" name="l506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CxnSpPr>
          <a:cxnSpLocks/>
        </xdr:cNvCxnSpPr>
      </xdr:nvCxnSpPr>
      <xdr:spPr bwMode="auto">
        <a:xfrm>
          <a:off x="7846110" y="133538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69</xdr:row>
      <xdr:rowOff>241681</xdr:rowOff>
    </xdr:from>
    <xdr:to>
      <xdr:col>10</xdr:col>
      <xdr:colOff>974</xdr:colOff>
      <xdr:row>69</xdr:row>
      <xdr:rowOff>305180</xdr:rowOff>
    </xdr:to>
    <xdr:cxnSp macro="">
      <xdr:nvCxnSpPr>
        <xdr:cNvPr id="409" name="l507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CxnSpPr>
          <a:cxnSpLocks/>
        </xdr:cNvCxnSpPr>
      </xdr:nvCxnSpPr>
      <xdr:spPr bwMode="auto">
        <a:xfrm>
          <a:off x="7846110" y="13455454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70</xdr:row>
      <xdr:rowOff>28955</xdr:rowOff>
    </xdr:from>
    <xdr:to>
      <xdr:col>10</xdr:col>
      <xdr:colOff>974</xdr:colOff>
      <xdr:row>70</xdr:row>
      <xdr:rowOff>92455</xdr:rowOff>
    </xdr:to>
    <xdr:cxnSp macro="">
      <xdr:nvCxnSpPr>
        <xdr:cNvPr id="410" name="l508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CxnSpPr>
          <a:cxnSpLocks/>
        </xdr:cNvCxnSpPr>
      </xdr:nvCxnSpPr>
      <xdr:spPr bwMode="auto">
        <a:xfrm>
          <a:off x="7846110" y="135544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70</xdr:row>
      <xdr:rowOff>130556</xdr:rowOff>
    </xdr:from>
    <xdr:to>
      <xdr:col>10</xdr:col>
      <xdr:colOff>974</xdr:colOff>
      <xdr:row>71</xdr:row>
      <xdr:rowOff>3556</xdr:rowOff>
    </xdr:to>
    <xdr:cxnSp macro="">
      <xdr:nvCxnSpPr>
        <xdr:cNvPr id="411" name="l509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CxnSpPr>
          <a:cxnSpLocks/>
        </xdr:cNvCxnSpPr>
      </xdr:nvCxnSpPr>
      <xdr:spPr bwMode="auto">
        <a:xfrm>
          <a:off x="7846110" y="136560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71</xdr:row>
      <xdr:rowOff>41655</xdr:rowOff>
    </xdr:from>
    <xdr:to>
      <xdr:col>10</xdr:col>
      <xdr:colOff>974</xdr:colOff>
      <xdr:row>71</xdr:row>
      <xdr:rowOff>105155</xdr:rowOff>
    </xdr:to>
    <xdr:cxnSp macro="">
      <xdr:nvCxnSpPr>
        <xdr:cNvPr id="412" name="l510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CxnSpPr>
          <a:cxnSpLocks/>
        </xdr:cNvCxnSpPr>
      </xdr:nvCxnSpPr>
      <xdr:spPr bwMode="auto">
        <a:xfrm>
          <a:off x="7846110" y="137576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71</xdr:row>
      <xdr:rowOff>143256</xdr:rowOff>
    </xdr:from>
    <xdr:to>
      <xdr:col>10</xdr:col>
      <xdr:colOff>974</xdr:colOff>
      <xdr:row>72</xdr:row>
      <xdr:rowOff>16256</xdr:rowOff>
    </xdr:to>
    <xdr:cxnSp macro="">
      <xdr:nvCxnSpPr>
        <xdr:cNvPr id="413" name="l511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CxnSpPr>
          <a:cxnSpLocks/>
        </xdr:cNvCxnSpPr>
      </xdr:nvCxnSpPr>
      <xdr:spPr bwMode="auto">
        <a:xfrm>
          <a:off x="7846110" y="138592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72</xdr:row>
      <xdr:rowOff>54355</xdr:rowOff>
    </xdr:from>
    <xdr:to>
      <xdr:col>10</xdr:col>
      <xdr:colOff>974</xdr:colOff>
      <xdr:row>72</xdr:row>
      <xdr:rowOff>117855</xdr:rowOff>
    </xdr:to>
    <xdr:cxnSp macro="">
      <xdr:nvCxnSpPr>
        <xdr:cNvPr id="414" name="l512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CxnSpPr>
          <a:cxnSpLocks/>
        </xdr:cNvCxnSpPr>
      </xdr:nvCxnSpPr>
      <xdr:spPr bwMode="auto">
        <a:xfrm>
          <a:off x="7846110" y="139608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72</xdr:row>
      <xdr:rowOff>155956</xdr:rowOff>
    </xdr:from>
    <xdr:to>
      <xdr:col>10</xdr:col>
      <xdr:colOff>974</xdr:colOff>
      <xdr:row>73</xdr:row>
      <xdr:rowOff>28955</xdr:rowOff>
    </xdr:to>
    <xdr:cxnSp macro="">
      <xdr:nvCxnSpPr>
        <xdr:cNvPr id="415" name="l513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CxnSpPr>
          <a:cxnSpLocks/>
        </xdr:cNvCxnSpPr>
      </xdr:nvCxnSpPr>
      <xdr:spPr bwMode="auto">
        <a:xfrm>
          <a:off x="7846110" y="14062456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73</xdr:row>
      <xdr:rowOff>67056</xdr:rowOff>
    </xdr:from>
    <xdr:to>
      <xdr:col>10</xdr:col>
      <xdr:colOff>974</xdr:colOff>
      <xdr:row>73</xdr:row>
      <xdr:rowOff>130556</xdr:rowOff>
    </xdr:to>
    <xdr:cxnSp macro="">
      <xdr:nvCxnSpPr>
        <xdr:cNvPr id="416" name="l514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CxnSpPr>
          <a:cxnSpLocks/>
        </xdr:cNvCxnSpPr>
      </xdr:nvCxnSpPr>
      <xdr:spPr bwMode="auto">
        <a:xfrm>
          <a:off x="7846110" y="141640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73</xdr:row>
      <xdr:rowOff>168656</xdr:rowOff>
    </xdr:from>
    <xdr:to>
      <xdr:col>10</xdr:col>
      <xdr:colOff>974</xdr:colOff>
      <xdr:row>74</xdr:row>
      <xdr:rowOff>41655</xdr:rowOff>
    </xdr:to>
    <xdr:cxnSp macro="">
      <xdr:nvCxnSpPr>
        <xdr:cNvPr id="417" name="l515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CxnSpPr>
          <a:cxnSpLocks/>
        </xdr:cNvCxnSpPr>
      </xdr:nvCxnSpPr>
      <xdr:spPr bwMode="auto">
        <a:xfrm>
          <a:off x="7846110" y="14265656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74</xdr:row>
      <xdr:rowOff>64717</xdr:rowOff>
    </xdr:from>
    <xdr:to>
      <xdr:col>10</xdr:col>
      <xdr:colOff>974</xdr:colOff>
      <xdr:row>74</xdr:row>
      <xdr:rowOff>128216</xdr:rowOff>
    </xdr:to>
    <xdr:cxnSp macro="">
      <xdr:nvCxnSpPr>
        <xdr:cNvPr id="418" name="l516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CxnSpPr>
          <a:cxnSpLocks/>
        </xdr:cNvCxnSpPr>
      </xdr:nvCxnSpPr>
      <xdr:spPr bwMode="auto">
        <a:xfrm>
          <a:off x="7846110" y="14352217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74</xdr:row>
      <xdr:rowOff>146264</xdr:rowOff>
    </xdr:from>
    <xdr:to>
      <xdr:col>10</xdr:col>
      <xdr:colOff>974</xdr:colOff>
      <xdr:row>75</xdr:row>
      <xdr:rowOff>19265</xdr:rowOff>
    </xdr:to>
    <xdr:cxnSp macro="">
      <xdr:nvCxnSpPr>
        <xdr:cNvPr id="419" name="l517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CxnSpPr>
          <a:cxnSpLocks/>
        </xdr:cNvCxnSpPr>
      </xdr:nvCxnSpPr>
      <xdr:spPr bwMode="auto">
        <a:xfrm>
          <a:off x="7846110" y="14433764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346075</xdr:colOff>
      <xdr:row>78</xdr:row>
      <xdr:rowOff>115188</xdr:rowOff>
    </xdr:from>
    <xdr:to>
      <xdr:col>8</xdr:col>
      <xdr:colOff>447675</xdr:colOff>
      <xdr:row>78</xdr:row>
      <xdr:rowOff>115188</xdr:rowOff>
    </xdr:to>
    <xdr:cxnSp macro="">
      <xdr:nvCxnSpPr>
        <xdr:cNvPr id="420" name="l526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CxnSpPr>
          <a:cxnSpLocks/>
        </xdr:cNvCxnSpPr>
      </xdr:nvCxnSpPr>
      <xdr:spPr bwMode="auto">
        <a:xfrm>
          <a:off x="6537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473075</xdr:colOff>
      <xdr:row>78</xdr:row>
      <xdr:rowOff>115188</xdr:rowOff>
    </xdr:from>
    <xdr:to>
      <xdr:col>8</xdr:col>
      <xdr:colOff>574674</xdr:colOff>
      <xdr:row>78</xdr:row>
      <xdr:rowOff>115188</xdr:rowOff>
    </xdr:to>
    <xdr:cxnSp macro="">
      <xdr:nvCxnSpPr>
        <xdr:cNvPr id="421" name="l527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CxnSpPr>
          <a:cxnSpLocks/>
        </xdr:cNvCxnSpPr>
      </xdr:nvCxnSpPr>
      <xdr:spPr bwMode="auto">
        <a:xfrm>
          <a:off x="6664325" y="151742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78</xdr:row>
      <xdr:rowOff>115188</xdr:rowOff>
    </xdr:from>
    <xdr:to>
      <xdr:col>8</xdr:col>
      <xdr:colOff>701675</xdr:colOff>
      <xdr:row>78</xdr:row>
      <xdr:rowOff>115188</xdr:rowOff>
    </xdr:to>
    <xdr:cxnSp macro="">
      <xdr:nvCxnSpPr>
        <xdr:cNvPr id="422" name="l528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CxnSpPr>
          <a:cxnSpLocks/>
        </xdr:cNvCxnSpPr>
      </xdr:nvCxnSpPr>
      <xdr:spPr bwMode="auto">
        <a:xfrm>
          <a:off x="6791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727075</xdr:colOff>
      <xdr:row>78</xdr:row>
      <xdr:rowOff>115188</xdr:rowOff>
    </xdr:from>
    <xdr:to>
      <xdr:col>9</xdr:col>
      <xdr:colOff>66675</xdr:colOff>
      <xdr:row>78</xdr:row>
      <xdr:rowOff>115188</xdr:rowOff>
    </xdr:to>
    <xdr:cxnSp macro="">
      <xdr:nvCxnSpPr>
        <xdr:cNvPr id="423" name="l529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CxnSpPr>
          <a:cxnSpLocks/>
        </xdr:cNvCxnSpPr>
      </xdr:nvCxnSpPr>
      <xdr:spPr bwMode="auto">
        <a:xfrm>
          <a:off x="6918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92075</xdr:colOff>
      <xdr:row>78</xdr:row>
      <xdr:rowOff>115188</xdr:rowOff>
    </xdr:from>
    <xdr:to>
      <xdr:col>9</xdr:col>
      <xdr:colOff>193674</xdr:colOff>
      <xdr:row>78</xdr:row>
      <xdr:rowOff>115188</xdr:rowOff>
    </xdr:to>
    <xdr:cxnSp macro="">
      <xdr:nvCxnSpPr>
        <xdr:cNvPr id="424" name="l530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CxnSpPr>
          <a:cxnSpLocks/>
        </xdr:cNvCxnSpPr>
      </xdr:nvCxnSpPr>
      <xdr:spPr bwMode="auto">
        <a:xfrm>
          <a:off x="7045325" y="151742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78</xdr:row>
      <xdr:rowOff>115188</xdr:rowOff>
    </xdr:from>
    <xdr:to>
      <xdr:col>9</xdr:col>
      <xdr:colOff>320675</xdr:colOff>
      <xdr:row>78</xdr:row>
      <xdr:rowOff>115188</xdr:rowOff>
    </xdr:to>
    <xdr:cxnSp macro="">
      <xdr:nvCxnSpPr>
        <xdr:cNvPr id="425" name="l531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CxnSpPr>
          <a:cxnSpLocks/>
        </xdr:cNvCxnSpPr>
      </xdr:nvCxnSpPr>
      <xdr:spPr bwMode="auto">
        <a:xfrm>
          <a:off x="7172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346075</xdr:colOff>
      <xdr:row>78</xdr:row>
      <xdr:rowOff>115188</xdr:rowOff>
    </xdr:from>
    <xdr:to>
      <xdr:col>9</xdr:col>
      <xdr:colOff>447675</xdr:colOff>
      <xdr:row>78</xdr:row>
      <xdr:rowOff>115188</xdr:rowOff>
    </xdr:to>
    <xdr:cxnSp macro="">
      <xdr:nvCxnSpPr>
        <xdr:cNvPr id="426" name="l532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CxnSpPr>
          <a:cxnSpLocks/>
        </xdr:cNvCxnSpPr>
      </xdr:nvCxnSpPr>
      <xdr:spPr bwMode="auto">
        <a:xfrm>
          <a:off x="7299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473075</xdr:colOff>
      <xdr:row>78</xdr:row>
      <xdr:rowOff>115188</xdr:rowOff>
    </xdr:from>
    <xdr:to>
      <xdr:col>9</xdr:col>
      <xdr:colOff>574675</xdr:colOff>
      <xdr:row>78</xdr:row>
      <xdr:rowOff>115188</xdr:rowOff>
    </xdr:to>
    <xdr:cxnSp macro="">
      <xdr:nvCxnSpPr>
        <xdr:cNvPr id="427" name="l533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CxnSpPr>
          <a:cxnSpLocks/>
        </xdr:cNvCxnSpPr>
      </xdr:nvCxnSpPr>
      <xdr:spPr bwMode="auto">
        <a:xfrm>
          <a:off x="7426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600075</xdr:colOff>
      <xdr:row>78</xdr:row>
      <xdr:rowOff>115188</xdr:rowOff>
    </xdr:from>
    <xdr:to>
      <xdr:col>9</xdr:col>
      <xdr:colOff>701675</xdr:colOff>
      <xdr:row>78</xdr:row>
      <xdr:rowOff>115188</xdr:rowOff>
    </xdr:to>
    <xdr:cxnSp macro="">
      <xdr:nvCxnSpPr>
        <xdr:cNvPr id="428" name="l534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CxnSpPr>
          <a:cxnSpLocks/>
        </xdr:cNvCxnSpPr>
      </xdr:nvCxnSpPr>
      <xdr:spPr bwMode="auto">
        <a:xfrm>
          <a:off x="7553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727074</xdr:colOff>
      <xdr:row>78</xdr:row>
      <xdr:rowOff>115188</xdr:rowOff>
    </xdr:from>
    <xdr:to>
      <xdr:col>9</xdr:col>
      <xdr:colOff>828675</xdr:colOff>
      <xdr:row>78</xdr:row>
      <xdr:rowOff>115188</xdr:rowOff>
    </xdr:to>
    <xdr:cxnSp macro="">
      <xdr:nvCxnSpPr>
        <xdr:cNvPr id="429" name="l535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CxnSpPr>
          <a:cxnSpLocks/>
        </xdr:cNvCxnSpPr>
      </xdr:nvCxnSpPr>
      <xdr:spPr bwMode="auto">
        <a:xfrm>
          <a:off x="7680324" y="15174213"/>
          <a:ext cx="1016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854075</xdr:colOff>
      <xdr:row>78</xdr:row>
      <xdr:rowOff>115188</xdr:rowOff>
    </xdr:from>
    <xdr:to>
      <xdr:col>10</xdr:col>
      <xdr:colOff>69849</xdr:colOff>
      <xdr:row>78</xdr:row>
      <xdr:rowOff>115188</xdr:rowOff>
    </xdr:to>
    <xdr:cxnSp macro="">
      <xdr:nvCxnSpPr>
        <xdr:cNvPr id="430" name="l536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CxnSpPr>
          <a:cxnSpLocks/>
        </xdr:cNvCxnSpPr>
      </xdr:nvCxnSpPr>
      <xdr:spPr bwMode="auto">
        <a:xfrm>
          <a:off x="7807325" y="151742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95250</xdr:colOff>
      <xdr:row>78</xdr:row>
      <xdr:rowOff>115188</xdr:rowOff>
    </xdr:from>
    <xdr:to>
      <xdr:col>10</xdr:col>
      <xdr:colOff>196850</xdr:colOff>
      <xdr:row>78</xdr:row>
      <xdr:rowOff>115188</xdr:rowOff>
    </xdr:to>
    <xdr:cxnSp macro="">
      <xdr:nvCxnSpPr>
        <xdr:cNvPr id="431" name="l537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CxnSpPr>
          <a:cxnSpLocks/>
        </xdr:cNvCxnSpPr>
      </xdr:nvCxnSpPr>
      <xdr:spPr bwMode="auto">
        <a:xfrm>
          <a:off x="7934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222250</xdr:colOff>
      <xdr:row>78</xdr:row>
      <xdr:rowOff>115188</xdr:rowOff>
    </xdr:from>
    <xdr:to>
      <xdr:col>10</xdr:col>
      <xdr:colOff>323850</xdr:colOff>
      <xdr:row>78</xdr:row>
      <xdr:rowOff>115188</xdr:rowOff>
    </xdr:to>
    <xdr:cxnSp macro="">
      <xdr:nvCxnSpPr>
        <xdr:cNvPr id="432" name="l538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CxnSpPr>
          <a:cxnSpLocks/>
        </xdr:cNvCxnSpPr>
      </xdr:nvCxnSpPr>
      <xdr:spPr bwMode="auto">
        <a:xfrm>
          <a:off x="8061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349250</xdr:colOff>
      <xdr:row>78</xdr:row>
      <xdr:rowOff>115188</xdr:rowOff>
    </xdr:from>
    <xdr:to>
      <xdr:col>10</xdr:col>
      <xdr:colOff>450850</xdr:colOff>
      <xdr:row>78</xdr:row>
      <xdr:rowOff>115188</xdr:rowOff>
    </xdr:to>
    <xdr:cxnSp macro="">
      <xdr:nvCxnSpPr>
        <xdr:cNvPr id="433" name="l539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CxnSpPr>
          <a:cxnSpLocks/>
        </xdr:cNvCxnSpPr>
      </xdr:nvCxnSpPr>
      <xdr:spPr bwMode="auto">
        <a:xfrm>
          <a:off x="8188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476250</xdr:colOff>
      <xdr:row>78</xdr:row>
      <xdr:rowOff>115188</xdr:rowOff>
    </xdr:from>
    <xdr:to>
      <xdr:col>10</xdr:col>
      <xdr:colOff>577850</xdr:colOff>
      <xdr:row>78</xdr:row>
      <xdr:rowOff>115188</xdr:rowOff>
    </xdr:to>
    <xdr:cxnSp macro="">
      <xdr:nvCxnSpPr>
        <xdr:cNvPr id="434" name="l540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CxnSpPr>
          <a:cxnSpLocks/>
        </xdr:cNvCxnSpPr>
      </xdr:nvCxnSpPr>
      <xdr:spPr bwMode="auto">
        <a:xfrm>
          <a:off x="8315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346075</xdr:colOff>
      <xdr:row>80</xdr:row>
      <xdr:rowOff>110488</xdr:rowOff>
    </xdr:from>
    <xdr:to>
      <xdr:col>8</xdr:col>
      <xdr:colOff>447675</xdr:colOff>
      <xdr:row>80</xdr:row>
      <xdr:rowOff>110488</xdr:rowOff>
    </xdr:to>
    <xdr:cxnSp macro="">
      <xdr:nvCxnSpPr>
        <xdr:cNvPr id="435" name="l561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CxnSpPr>
          <a:cxnSpLocks/>
        </xdr:cNvCxnSpPr>
      </xdr:nvCxnSpPr>
      <xdr:spPr bwMode="auto">
        <a:xfrm>
          <a:off x="6537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473075</xdr:colOff>
      <xdr:row>80</xdr:row>
      <xdr:rowOff>110488</xdr:rowOff>
    </xdr:from>
    <xdr:to>
      <xdr:col>8</xdr:col>
      <xdr:colOff>574674</xdr:colOff>
      <xdr:row>80</xdr:row>
      <xdr:rowOff>110488</xdr:rowOff>
    </xdr:to>
    <xdr:cxnSp macro="">
      <xdr:nvCxnSpPr>
        <xdr:cNvPr id="436" name="l562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CxnSpPr>
          <a:cxnSpLocks/>
        </xdr:cNvCxnSpPr>
      </xdr:nvCxnSpPr>
      <xdr:spPr bwMode="auto">
        <a:xfrm>
          <a:off x="6664325" y="155505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80</xdr:row>
      <xdr:rowOff>110488</xdr:rowOff>
    </xdr:from>
    <xdr:to>
      <xdr:col>8</xdr:col>
      <xdr:colOff>701675</xdr:colOff>
      <xdr:row>80</xdr:row>
      <xdr:rowOff>110488</xdr:rowOff>
    </xdr:to>
    <xdr:cxnSp macro="">
      <xdr:nvCxnSpPr>
        <xdr:cNvPr id="437" name="l563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CxnSpPr>
          <a:cxnSpLocks/>
        </xdr:cNvCxnSpPr>
      </xdr:nvCxnSpPr>
      <xdr:spPr bwMode="auto">
        <a:xfrm>
          <a:off x="6791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727075</xdr:colOff>
      <xdr:row>80</xdr:row>
      <xdr:rowOff>110488</xdr:rowOff>
    </xdr:from>
    <xdr:to>
      <xdr:col>9</xdr:col>
      <xdr:colOff>66675</xdr:colOff>
      <xdr:row>80</xdr:row>
      <xdr:rowOff>110488</xdr:rowOff>
    </xdr:to>
    <xdr:cxnSp macro="">
      <xdr:nvCxnSpPr>
        <xdr:cNvPr id="438" name="l564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CxnSpPr>
          <a:cxnSpLocks/>
        </xdr:cNvCxnSpPr>
      </xdr:nvCxnSpPr>
      <xdr:spPr bwMode="auto">
        <a:xfrm>
          <a:off x="6918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92075</xdr:colOff>
      <xdr:row>80</xdr:row>
      <xdr:rowOff>110488</xdr:rowOff>
    </xdr:from>
    <xdr:to>
      <xdr:col>9</xdr:col>
      <xdr:colOff>193674</xdr:colOff>
      <xdr:row>80</xdr:row>
      <xdr:rowOff>110488</xdr:rowOff>
    </xdr:to>
    <xdr:cxnSp macro="">
      <xdr:nvCxnSpPr>
        <xdr:cNvPr id="439" name="l565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CxnSpPr>
          <a:cxnSpLocks/>
        </xdr:cNvCxnSpPr>
      </xdr:nvCxnSpPr>
      <xdr:spPr bwMode="auto">
        <a:xfrm>
          <a:off x="7045325" y="155505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80</xdr:row>
      <xdr:rowOff>110488</xdr:rowOff>
    </xdr:from>
    <xdr:to>
      <xdr:col>9</xdr:col>
      <xdr:colOff>320675</xdr:colOff>
      <xdr:row>80</xdr:row>
      <xdr:rowOff>110488</xdr:rowOff>
    </xdr:to>
    <xdr:cxnSp macro="">
      <xdr:nvCxnSpPr>
        <xdr:cNvPr id="440" name="l566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CxnSpPr>
          <a:cxnSpLocks/>
        </xdr:cNvCxnSpPr>
      </xdr:nvCxnSpPr>
      <xdr:spPr bwMode="auto">
        <a:xfrm>
          <a:off x="7172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346075</xdr:colOff>
      <xdr:row>80</xdr:row>
      <xdr:rowOff>110488</xdr:rowOff>
    </xdr:from>
    <xdr:to>
      <xdr:col>9</xdr:col>
      <xdr:colOff>447675</xdr:colOff>
      <xdr:row>80</xdr:row>
      <xdr:rowOff>110488</xdr:rowOff>
    </xdr:to>
    <xdr:cxnSp macro="">
      <xdr:nvCxnSpPr>
        <xdr:cNvPr id="441" name="l567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CxnSpPr>
          <a:cxnSpLocks/>
        </xdr:cNvCxnSpPr>
      </xdr:nvCxnSpPr>
      <xdr:spPr bwMode="auto">
        <a:xfrm>
          <a:off x="7299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473075</xdr:colOff>
      <xdr:row>80</xdr:row>
      <xdr:rowOff>110488</xdr:rowOff>
    </xdr:from>
    <xdr:to>
      <xdr:col>9</xdr:col>
      <xdr:colOff>574675</xdr:colOff>
      <xdr:row>80</xdr:row>
      <xdr:rowOff>110488</xdr:rowOff>
    </xdr:to>
    <xdr:cxnSp macro="">
      <xdr:nvCxnSpPr>
        <xdr:cNvPr id="442" name="l568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CxnSpPr>
          <a:cxnSpLocks/>
        </xdr:cNvCxnSpPr>
      </xdr:nvCxnSpPr>
      <xdr:spPr bwMode="auto">
        <a:xfrm>
          <a:off x="7426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600075</xdr:colOff>
      <xdr:row>80</xdr:row>
      <xdr:rowOff>110488</xdr:rowOff>
    </xdr:from>
    <xdr:to>
      <xdr:col>9</xdr:col>
      <xdr:colOff>701675</xdr:colOff>
      <xdr:row>80</xdr:row>
      <xdr:rowOff>110488</xdr:rowOff>
    </xdr:to>
    <xdr:cxnSp macro="">
      <xdr:nvCxnSpPr>
        <xdr:cNvPr id="443" name="l569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CxnSpPr>
          <a:cxnSpLocks/>
        </xdr:cNvCxnSpPr>
      </xdr:nvCxnSpPr>
      <xdr:spPr bwMode="auto">
        <a:xfrm>
          <a:off x="7553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727074</xdr:colOff>
      <xdr:row>80</xdr:row>
      <xdr:rowOff>110488</xdr:rowOff>
    </xdr:from>
    <xdr:to>
      <xdr:col>9</xdr:col>
      <xdr:colOff>828675</xdr:colOff>
      <xdr:row>80</xdr:row>
      <xdr:rowOff>110488</xdr:rowOff>
    </xdr:to>
    <xdr:cxnSp macro="">
      <xdr:nvCxnSpPr>
        <xdr:cNvPr id="444" name="l570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CxnSpPr>
          <a:cxnSpLocks/>
        </xdr:cNvCxnSpPr>
      </xdr:nvCxnSpPr>
      <xdr:spPr bwMode="auto">
        <a:xfrm>
          <a:off x="7680324" y="15550513"/>
          <a:ext cx="1016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854075</xdr:colOff>
      <xdr:row>80</xdr:row>
      <xdr:rowOff>110488</xdr:rowOff>
    </xdr:from>
    <xdr:to>
      <xdr:col>10</xdr:col>
      <xdr:colOff>69849</xdr:colOff>
      <xdr:row>80</xdr:row>
      <xdr:rowOff>110488</xdr:rowOff>
    </xdr:to>
    <xdr:cxnSp macro="">
      <xdr:nvCxnSpPr>
        <xdr:cNvPr id="445" name="l571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CxnSpPr>
          <a:cxnSpLocks/>
        </xdr:cNvCxnSpPr>
      </xdr:nvCxnSpPr>
      <xdr:spPr bwMode="auto">
        <a:xfrm>
          <a:off x="7807325" y="155505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95250</xdr:colOff>
      <xdr:row>80</xdr:row>
      <xdr:rowOff>110488</xdr:rowOff>
    </xdr:from>
    <xdr:to>
      <xdr:col>10</xdr:col>
      <xdr:colOff>196850</xdr:colOff>
      <xdr:row>80</xdr:row>
      <xdr:rowOff>110488</xdr:rowOff>
    </xdr:to>
    <xdr:cxnSp macro="">
      <xdr:nvCxnSpPr>
        <xdr:cNvPr id="446" name="l572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CxnSpPr>
          <a:cxnSpLocks/>
        </xdr:cNvCxnSpPr>
      </xdr:nvCxnSpPr>
      <xdr:spPr bwMode="auto">
        <a:xfrm>
          <a:off x="7934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222250</xdr:colOff>
      <xdr:row>80</xdr:row>
      <xdr:rowOff>110488</xdr:rowOff>
    </xdr:from>
    <xdr:to>
      <xdr:col>10</xdr:col>
      <xdr:colOff>323850</xdr:colOff>
      <xdr:row>80</xdr:row>
      <xdr:rowOff>110488</xdr:rowOff>
    </xdr:to>
    <xdr:cxnSp macro="">
      <xdr:nvCxnSpPr>
        <xdr:cNvPr id="447" name="l573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CxnSpPr>
          <a:cxnSpLocks/>
        </xdr:cNvCxnSpPr>
      </xdr:nvCxnSpPr>
      <xdr:spPr bwMode="auto">
        <a:xfrm>
          <a:off x="8061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349250</xdr:colOff>
      <xdr:row>80</xdr:row>
      <xdr:rowOff>110488</xdr:rowOff>
    </xdr:from>
    <xdr:to>
      <xdr:col>10</xdr:col>
      <xdr:colOff>450850</xdr:colOff>
      <xdr:row>80</xdr:row>
      <xdr:rowOff>110488</xdr:rowOff>
    </xdr:to>
    <xdr:cxnSp macro="">
      <xdr:nvCxnSpPr>
        <xdr:cNvPr id="448" name="l574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CxnSpPr>
          <a:cxnSpLocks/>
        </xdr:cNvCxnSpPr>
      </xdr:nvCxnSpPr>
      <xdr:spPr bwMode="auto">
        <a:xfrm>
          <a:off x="8188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476250</xdr:colOff>
      <xdr:row>80</xdr:row>
      <xdr:rowOff>110488</xdr:rowOff>
    </xdr:from>
    <xdr:to>
      <xdr:col>10</xdr:col>
      <xdr:colOff>577850</xdr:colOff>
      <xdr:row>80</xdr:row>
      <xdr:rowOff>110488</xdr:rowOff>
    </xdr:to>
    <xdr:cxnSp macro="">
      <xdr:nvCxnSpPr>
        <xdr:cNvPr id="449" name="l575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CxnSpPr>
          <a:cxnSpLocks/>
        </xdr:cNvCxnSpPr>
      </xdr:nvCxnSpPr>
      <xdr:spPr bwMode="auto">
        <a:xfrm>
          <a:off x="8315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346075</xdr:colOff>
      <xdr:row>78</xdr:row>
      <xdr:rowOff>115188</xdr:rowOff>
    </xdr:from>
    <xdr:to>
      <xdr:col>8</xdr:col>
      <xdr:colOff>346075</xdr:colOff>
      <xdr:row>79</xdr:row>
      <xdr:rowOff>26288</xdr:rowOff>
    </xdr:to>
    <xdr:cxnSp macro="">
      <xdr:nvCxnSpPr>
        <xdr:cNvPr id="450" name="l580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CxnSpPr>
          <a:cxnSpLocks/>
        </xdr:cNvCxnSpPr>
      </xdr:nvCxnSpPr>
      <xdr:spPr bwMode="auto">
        <a:xfrm>
          <a:off x="6537325" y="15174213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346075</xdr:colOff>
      <xdr:row>79</xdr:row>
      <xdr:rowOff>51688</xdr:rowOff>
    </xdr:from>
    <xdr:to>
      <xdr:col>8</xdr:col>
      <xdr:colOff>346075</xdr:colOff>
      <xdr:row>79</xdr:row>
      <xdr:rowOff>153288</xdr:rowOff>
    </xdr:to>
    <xdr:cxnSp macro="">
      <xdr:nvCxnSpPr>
        <xdr:cNvPr id="451" name="l581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CxnSpPr>
          <a:cxnSpLocks/>
        </xdr:cNvCxnSpPr>
      </xdr:nvCxnSpPr>
      <xdr:spPr bwMode="auto">
        <a:xfrm>
          <a:off x="6537325" y="15301213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346075</xdr:colOff>
      <xdr:row>79</xdr:row>
      <xdr:rowOff>178688</xdr:rowOff>
    </xdr:from>
    <xdr:to>
      <xdr:col>8</xdr:col>
      <xdr:colOff>346075</xdr:colOff>
      <xdr:row>80</xdr:row>
      <xdr:rowOff>89787</xdr:rowOff>
    </xdr:to>
    <xdr:cxnSp macro="">
      <xdr:nvCxnSpPr>
        <xdr:cNvPr id="452" name="l582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CxnSpPr>
          <a:cxnSpLocks/>
        </xdr:cNvCxnSpPr>
      </xdr:nvCxnSpPr>
      <xdr:spPr bwMode="auto">
        <a:xfrm>
          <a:off x="6537325" y="15428213"/>
          <a:ext cx="0" cy="1015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565150</xdr:colOff>
      <xdr:row>78</xdr:row>
      <xdr:rowOff>115188</xdr:rowOff>
    </xdr:from>
    <xdr:to>
      <xdr:col>10</xdr:col>
      <xdr:colOff>565150</xdr:colOff>
      <xdr:row>79</xdr:row>
      <xdr:rowOff>26288</xdr:rowOff>
    </xdr:to>
    <xdr:cxnSp macro="">
      <xdr:nvCxnSpPr>
        <xdr:cNvPr id="453" name="l588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CxnSpPr>
          <a:cxnSpLocks/>
        </xdr:cNvCxnSpPr>
      </xdr:nvCxnSpPr>
      <xdr:spPr bwMode="auto">
        <a:xfrm>
          <a:off x="8404225" y="15174213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565150</xdr:colOff>
      <xdr:row>79</xdr:row>
      <xdr:rowOff>51688</xdr:rowOff>
    </xdr:from>
    <xdr:to>
      <xdr:col>10</xdr:col>
      <xdr:colOff>565150</xdr:colOff>
      <xdr:row>79</xdr:row>
      <xdr:rowOff>153288</xdr:rowOff>
    </xdr:to>
    <xdr:cxnSp macro="">
      <xdr:nvCxnSpPr>
        <xdr:cNvPr id="454" name="l589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CxnSpPr>
          <a:cxnSpLocks/>
        </xdr:cNvCxnSpPr>
      </xdr:nvCxnSpPr>
      <xdr:spPr bwMode="auto">
        <a:xfrm>
          <a:off x="8404225" y="15301213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565150</xdr:colOff>
      <xdr:row>79</xdr:row>
      <xdr:rowOff>178688</xdr:rowOff>
    </xdr:from>
    <xdr:to>
      <xdr:col>10</xdr:col>
      <xdr:colOff>565150</xdr:colOff>
      <xdr:row>80</xdr:row>
      <xdr:rowOff>89787</xdr:rowOff>
    </xdr:to>
    <xdr:cxnSp macro="">
      <xdr:nvCxnSpPr>
        <xdr:cNvPr id="455" name="l590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CxnSpPr>
          <a:cxnSpLocks/>
        </xdr:cNvCxnSpPr>
      </xdr:nvCxnSpPr>
      <xdr:spPr bwMode="auto">
        <a:xfrm>
          <a:off x="8404225" y="15428213"/>
          <a:ext cx="0" cy="1015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51485</xdr:colOff>
      <xdr:row>65</xdr:row>
      <xdr:rowOff>90284</xdr:rowOff>
    </xdr:from>
    <xdr:to>
      <xdr:col>4</xdr:col>
      <xdr:colOff>114985</xdr:colOff>
      <xdr:row>65</xdr:row>
      <xdr:rowOff>90284</xdr:rowOff>
    </xdr:to>
    <xdr:cxnSp macro="">
      <xdr:nvCxnSpPr>
        <xdr:cNvPr id="456" name="l369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CxnSpPr>
          <a:cxnSpLocks/>
        </xdr:cNvCxnSpPr>
      </xdr:nvCxnSpPr>
      <xdr:spPr bwMode="auto">
        <a:xfrm>
          <a:off x="3099485" y="12542057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87</xdr:row>
      <xdr:rowOff>18669</xdr:rowOff>
    </xdr:from>
    <xdr:to>
      <xdr:col>3</xdr:col>
      <xdr:colOff>111222</xdr:colOff>
      <xdr:row>87</xdr:row>
      <xdr:rowOff>18669</xdr:rowOff>
    </xdr:to>
    <xdr:cxnSp macro="">
      <xdr:nvCxnSpPr>
        <xdr:cNvPr id="457" name="l630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CxnSpPr>
          <a:cxnSpLocks/>
        </xdr:cNvCxnSpPr>
      </xdr:nvCxnSpPr>
      <xdr:spPr bwMode="auto">
        <a:xfrm>
          <a:off x="2295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200122</xdr:colOff>
      <xdr:row>87</xdr:row>
      <xdr:rowOff>18669</xdr:rowOff>
    </xdr:from>
    <xdr:to>
      <xdr:col>3</xdr:col>
      <xdr:colOff>301722</xdr:colOff>
      <xdr:row>87</xdr:row>
      <xdr:rowOff>18669</xdr:rowOff>
    </xdr:to>
    <xdr:cxnSp macro="">
      <xdr:nvCxnSpPr>
        <xdr:cNvPr id="458" name="l631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CxnSpPr>
          <a:cxnSpLocks/>
        </xdr:cNvCxnSpPr>
      </xdr:nvCxnSpPr>
      <xdr:spPr bwMode="auto">
        <a:xfrm>
          <a:off x="24861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390622</xdr:colOff>
      <xdr:row>87</xdr:row>
      <xdr:rowOff>18669</xdr:rowOff>
    </xdr:from>
    <xdr:to>
      <xdr:col>3</xdr:col>
      <xdr:colOff>492222</xdr:colOff>
      <xdr:row>87</xdr:row>
      <xdr:rowOff>18669</xdr:rowOff>
    </xdr:to>
    <xdr:cxnSp macro="">
      <xdr:nvCxnSpPr>
        <xdr:cNvPr id="459" name="l632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CxnSpPr>
          <a:cxnSpLocks/>
        </xdr:cNvCxnSpPr>
      </xdr:nvCxnSpPr>
      <xdr:spPr bwMode="auto">
        <a:xfrm>
          <a:off x="2676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581121</xdr:colOff>
      <xdr:row>87</xdr:row>
      <xdr:rowOff>18669</xdr:rowOff>
    </xdr:from>
    <xdr:to>
      <xdr:col>3</xdr:col>
      <xdr:colOff>682722</xdr:colOff>
      <xdr:row>87</xdr:row>
      <xdr:rowOff>18669</xdr:rowOff>
    </xdr:to>
    <xdr:cxnSp macro="">
      <xdr:nvCxnSpPr>
        <xdr:cNvPr id="460" name="l633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CxnSpPr>
          <a:cxnSpLocks/>
        </xdr:cNvCxnSpPr>
      </xdr:nvCxnSpPr>
      <xdr:spPr bwMode="auto">
        <a:xfrm>
          <a:off x="2867121" y="16884723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9622</xdr:colOff>
      <xdr:row>87</xdr:row>
      <xdr:rowOff>18669</xdr:rowOff>
    </xdr:from>
    <xdr:to>
      <xdr:col>4</xdr:col>
      <xdr:colOff>111222</xdr:colOff>
      <xdr:row>87</xdr:row>
      <xdr:rowOff>18669</xdr:rowOff>
    </xdr:to>
    <xdr:cxnSp macro="">
      <xdr:nvCxnSpPr>
        <xdr:cNvPr id="461" name="l634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CxnSpPr>
          <a:cxnSpLocks/>
        </xdr:cNvCxnSpPr>
      </xdr:nvCxnSpPr>
      <xdr:spPr bwMode="auto">
        <a:xfrm>
          <a:off x="3057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200122</xdr:colOff>
      <xdr:row>87</xdr:row>
      <xdr:rowOff>18669</xdr:rowOff>
    </xdr:from>
    <xdr:to>
      <xdr:col>4</xdr:col>
      <xdr:colOff>301722</xdr:colOff>
      <xdr:row>87</xdr:row>
      <xdr:rowOff>18669</xdr:rowOff>
    </xdr:to>
    <xdr:cxnSp macro="">
      <xdr:nvCxnSpPr>
        <xdr:cNvPr id="462" name="l635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CxnSpPr>
          <a:cxnSpLocks/>
        </xdr:cNvCxnSpPr>
      </xdr:nvCxnSpPr>
      <xdr:spPr bwMode="auto">
        <a:xfrm>
          <a:off x="32481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390622</xdr:colOff>
      <xdr:row>87</xdr:row>
      <xdr:rowOff>18669</xdr:rowOff>
    </xdr:from>
    <xdr:to>
      <xdr:col>4</xdr:col>
      <xdr:colOff>492222</xdr:colOff>
      <xdr:row>87</xdr:row>
      <xdr:rowOff>18669</xdr:rowOff>
    </xdr:to>
    <xdr:cxnSp macro="">
      <xdr:nvCxnSpPr>
        <xdr:cNvPr id="463" name="l636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CxnSpPr>
          <a:cxnSpLocks/>
        </xdr:cNvCxnSpPr>
      </xdr:nvCxnSpPr>
      <xdr:spPr bwMode="auto">
        <a:xfrm>
          <a:off x="3438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581121</xdr:colOff>
      <xdr:row>87</xdr:row>
      <xdr:rowOff>18669</xdr:rowOff>
    </xdr:from>
    <xdr:to>
      <xdr:col>4</xdr:col>
      <xdr:colOff>682722</xdr:colOff>
      <xdr:row>87</xdr:row>
      <xdr:rowOff>18669</xdr:rowOff>
    </xdr:to>
    <xdr:cxnSp macro="">
      <xdr:nvCxnSpPr>
        <xdr:cNvPr id="464" name="l637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CxnSpPr>
          <a:cxnSpLocks/>
        </xdr:cNvCxnSpPr>
      </xdr:nvCxnSpPr>
      <xdr:spPr bwMode="auto">
        <a:xfrm>
          <a:off x="3629121" y="16884723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9622</xdr:colOff>
      <xdr:row>87</xdr:row>
      <xdr:rowOff>18669</xdr:rowOff>
    </xdr:from>
    <xdr:to>
      <xdr:col>5</xdr:col>
      <xdr:colOff>111222</xdr:colOff>
      <xdr:row>87</xdr:row>
      <xdr:rowOff>18669</xdr:rowOff>
    </xdr:to>
    <xdr:cxnSp macro="">
      <xdr:nvCxnSpPr>
        <xdr:cNvPr id="465" name="l638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CxnSpPr>
          <a:cxnSpLocks/>
        </xdr:cNvCxnSpPr>
      </xdr:nvCxnSpPr>
      <xdr:spPr bwMode="auto">
        <a:xfrm>
          <a:off x="3819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200122</xdr:colOff>
      <xdr:row>87</xdr:row>
      <xdr:rowOff>18669</xdr:rowOff>
    </xdr:from>
    <xdr:to>
      <xdr:col>5</xdr:col>
      <xdr:colOff>301722</xdr:colOff>
      <xdr:row>87</xdr:row>
      <xdr:rowOff>18669</xdr:rowOff>
    </xdr:to>
    <xdr:cxnSp macro="">
      <xdr:nvCxnSpPr>
        <xdr:cNvPr id="466" name="l639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CxnSpPr>
          <a:cxnSpLocks/>
        </xdr:cNvCxnSpPr>
      </xdr:nvCxnSpPr>
      <xdr:spPr bwMode="auto">
        <a:xfrm>
          <a:off x="40101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390622</xdr:colOff>
      <xdr:row>87</xdr:row>
      <xdr:rowOff>18669</xdr:rowOff>
    </xdr:from>
    <xdr:to>
      <xdr:col>5</xdr:col>
      <xdr:colOff>492222</xdr:colOff>
      <xdr:row>87</xdr:row>
      <xdr:rowOff>18669</xdr:rowOff>
    </xdr:to>
    <xdr:cxnSp macro="">
      <xdr:nvCxnSpPr>
        <xdr:cNvPr id="467" name="l640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CxnSpPr>
          <a:cxnSpLocks/>
        </xdr:cNvCxnSpPr>
      </xdr:nvCxnSpPr>
      <xdr:spPr bwMode="auto">
        <a:xfrm>
          <a:off x="4200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586725</xdr:colOff>
      <xdr:row>87</xdr:row>
      <xdr:rowOff>18669</xdr:rowOff>
    </xdr:from>
    <xdr:to>
      <xdr:col>5</xdr:col>
      <xdr:colOff>688325</xdr:colOff>
      <xdr:row>87</xdr:row>
      <xdr:rowOff>18669</xdr:rowOff>
    </xdr:to>
    <xdr:cxnSp macro="">
      <xdr:nvCxnSpPr>
        <xdr:cNvPr id="468" name="l641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CxnSpPr>
          <a:cxnSpLocks/>
        </xdr:cNvCxnSpPr>
      </xdr:nvCxnSpPr>
      <xdr:spPr bwMode="auto">
        <a:xfrm>
          <a:off x="4396725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15225</xdr:colOff>
      <xdr:row>87</xdr:row>
      <xdr:rowOff>18669</xdr:rowOff>
    </xdr:from>
    <xdr:to>
      <xdr:col>6</xdr:col>
      <xdr:colOff>116824</xdr:colOff>
      <xdr:row>87</xdr:row>
      <xdr:rowOff>18669</xdr:rowOff>
    </xdr:to>
    <xdr:cxnSp macro="">
      <xdr:nvCxnSpPr>
        <xdr:cNvPr id="469" name="l642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CxnSpPr>
          <a:cxnSpLocks/>
        </xdr:cNvCxnSpPr>
      </xdr:nvCxnSpPr>
      <xdr:spPr bwMode="auto">
        <a:xfrm>
          <a:off x="4587225" y="16884723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205725</xdr:colOff>
      <xdr:row>87</xdr:row>
      <xdr:rowOff>18669</xdr:rowOff>
    </xdr:from>
    <xdr:to>
      <xdr:col>6</xdr:col>
      <xdr:colOff>307325</xdr:colOff>
      <xdr:row>87</xdr:row>
      <xdr:rowOff>18669</xdr:rowOff>
    </xdr:to>
    <xdr:cxnSp macro="">
      <xdr:nvCxnSpPr>
        <xdr:cNvPr id="470" name="l643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CxnSpPr>
          <a:cxnSpLocks/>
        </xdr:cNvCxnSpPr>
      </xdr:nvCxnSpPr>
      <xdr:spPr bwMode="auto">
        <a:xfrm>
          <a:off x="4777725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396225</xdr:colOff>
      <xdr:row>87</xdr:row>
      <xdr:rowOff>18669</xdr:rowOff>
    </xdr:from>
    <xdr:to>
      <xdr:col>6</xdr:col>
      <xdr:colOff>497825</xdr:colOff>
      <xdr:row>87</xdr:row>
      <xdr:rowOff>18669</xdr:rowOff>
    </xdr:to>
    <xdr:cxnSp macro="">
      <xdr:nvCxnSpPr>
        <xdr:cNvPr id="471" name="l644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CxnSpPr>
          <a:cxnSpLocks/>
        </xdr:cNvCxnSpPr>
      </xdr:nvCxnSpPr>
      <xdr:spPr bwMode="auto">
        <a:xfrm>
          <a:off x="4968225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586725</xdr:colOff>
      <xdr:row>87</xdr:row>
      <xdr:rowOff>18669</xdr:rowOff>
    </xdr:from>
    <xdr:to>
      <xdr:col>6</xdr:col>
      <xdr:colOff>678800</xdr:colOff>
      <xdr:row>87</xdr:row>
      <xdr:rowOff>18669</xdr:rowOff>
    </xdr:to>
    <xdr:cxnSp macro="">
      <xdr:nvCxnSpPr>
        <xdr:cNvPr id="472" name="l645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CxnSpPr>
          <a:cxnSpLocks/>
        </xdr:cNvCxnSpPr>
      </xdr:nvCxnSpPr>
      <xdr:spPr bwMode="auto">
        <a:xfrm>
          <a:off x="5158725" y="16884723"/>
          <a:ext cx="92075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15225</xdr:colOff>
      <xdr:row>87</xdr:row>
      <xdr:rowOff>18669</xdr:rowOff>
    </xdr:from>
    <xdr:to>
      <xdr:col>7</xdr:col>
      <xdr:colOff>116824</xdr:colOff>
      <xdr:row>87</xdr:row>
      <xdr:rowOff>18669</xdr:rowOff>
    </xdr:to>
    <xdr:cxnSp macro="">
      <xdr:nvCxnSpPr>
        <xdr:cNvPr id="473" name="l646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CxnSpPr>
          <a:cxnSpLocks/>
        </xdr:cNvCxnSpPr>
      </xdr:nvCxnSpPr>
      <xdr:spPr bwMode="auto">
        <a:xfrm>
          <a:off x="5349225" y="16884723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205725</xdr:colOff>
      <xdr:row>87</xdr:row>
      <xdr:rowOff>18669</xdr:rowOff>
    </xdr:from>
    <xdr:to>
      <xdr:col>7</xdr:col>
      <xdr:colOff>307325</xdr:colOff>
      <xdr:row>87</xdr:row>
      <xdr:rowOff>18669</xdr:rowOff>
    </xdr:to>
    <xdr:cxnSp macro="">
      <xdr:nvCxnSpPr>
        <xdr:cNvPr id="474" name="l647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CxnSpPr>
          <a:cxnSpLocks/>
        </xdr:cNvCxnSpPr>
      </xdr:nvCxnSpPr>
      <xdr:spPr bwMode="auto">
        <a:xfrm>
          <a:off x="5539725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396225</xdr:colOff>
      <xdr:row>87</xdr:row>
      <xdr:rowOff>18669</xdr:rowOff>
    </xdr:from>
    <xdr:to>
      <xdr:col>7</xdr:col>
      <xdr:colOff>488300</xdr:colOff>
      <xdr:row>87</xdr:row>
      <xdr:rowOff>18669</xdr:rowOff>
    </xdr:to>
    <xdr:cxnSp macro="">
      <xdr:nvCxnSpPr>
        <xdr:cNvPr id="475" name="l648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CxnSpPr>
          <a:cxnSpLocks/>
        </xdr:cNvCxnSpPr>
      </xdr:nvCxnSpPr>
      <xdr:spPr bwMode="auto">
        <a:xfrm>
          <a:off x="5730225" y="16884723"/>
          <a:ext cx="92075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586725</xdr:colOff>
      <xdr:row>87</xdr:row>
      <xdr:rowOff>18669</xdr:rowOff>
    </xdr:from>
    <xdr:to>
      <xdr:col>7</xdr:col>
      <xdr:colOff>687765</xdr:colOff>
      <xdr:row>87</xdr:row>
      <xdr:rowOff>18669</xdr:rowOff>
    </xdr:to>
    <xdr:cxnSp macro="">
      <xdr:nvCxnSpPr>
        <xdr:cNvPr id="476" name="l649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CxnSpPr>
          <a:cxnSpLocks/>
        </xdr:cNvCxnSpPr>
      </xdr:nvCxnSpPr>
      <xdr:spPr bwMode="auto">
        <a:xfrm>
          <a:off x="5920725" y="16884723"/>
          <a:ext cx="10104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776665</xdr:colOff>
      <xdr:row>87</xdr:row>
      <xdr:rowOff>18669</xdr:rowOff>
    </xdr:from>
    <xdr:to>
      <xdr:col>8</xdr:col>
      <xdr:colOff>15412</xdr:colOff>
      <xdr:row>87</xdr:row>
      <xdr:rowOff>18669</xdr:rowOff>
    </xdr:to>
    <xdr:cxnSp macro="">
      <xdr:nvCxnSpPr>
        <xdr:cNvPr id="477" name="l650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CxnSpPr>
          <a:cxnSpLocks/>
        </xdr:cNvCxnSpPr>
      </xdr:nvCxnSpPr>
      <xdr:spPr bwMode="auto">
        <a:xfrm>
          <a:off x="6110665" y="16884723"/>
          <a:ext cx="95997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104311</xdr:colOff>
      <xdr:row>87</xdr:row>
      <xdr:rowOff>18669</xdr:rowOff>
    </xdr:from>
    <xdr:to>
      <xdr:col>8</xdr:col>
      <xdr:colOff>205912</xdr:colOff>
      <xdr:row>87</xdr:row>
      <xdr:rowOff>18669</xdr:rowOff>
    </xdr:to>
    <xdr:cxnSp macro="">
      <xdr:nvCxnSpPr>
        <xdr:cNvPr id="478" name="l651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CxnSpPr>
          <a:cxnSpLocks/>
        </xdr:cNvCxnSpPr>
      </xdr:nvCxnSpPr>
      <xdr:spPr bwMode="auto">
        <a:xfrm>
          <a:off x="6295561" y="16884723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294812</xdr:colOff>
      <xdr:row>87</xdr:row>
      <xdr:rowOff>18669</xdr:rowOff>
    </xdr:from>
    <xdr:to>
      <xdr:col>8</xdr:col>
      <xdr:colOff>396412</xdr:colOff>
      <xdr:row>87</xdr:row>
      <xdr:rowOff>18669</xdr:rowOff>
    </xdr:to>
    <xdr:cxnSp macro="">
      <xdr:nvCxnSpPr>
        <xdr:cNvPr id="479" name="l652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CxnSpPr>
          <a:cxnSpLocks/>
        </xdr:cNvCxnSpPr>
      </xdr:nvCxnSpPr>
      <xdr:spPr bwMode="auto">
        <a:xfrm>
          <a:off x="648606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485312</xdr:colOff>
      <xdr:row>87</xdr:row>
      <xdr:rowOff>18669</xdr:rowOff>
    </xdr:from>
    <xdr:to>
      <xdr:col>8</xdr:col>
      <xdr:colOff>586912</xdr:colOff>
      <xdr:row>87</xdr:row>
      <xdr:rowOff>18669</xdr:rowOff>
    </xdr:to>
    <xdr:cxnSp macro="">
      <xdr:nvCxnSpPr>
        <xdr:cNvPr id="480" name="l653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CxnSpPr>
          <a:cxnSpLocks/>
        </xdr:cNvCxnSpPr>
      </xdr:nvCxnSpPr>
      <xdr:spPr bwMode="auto">
        <a:xfrm>
          <a:off x="667656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680294</xdr:colOff>
      <xdr:row>87</xdr:row>
      <xdr:rowOff>18669</xdr:rowOff>
    </xdr:from>
    <xdr:to>
      <xdr:col>9</xdr:col>
      <xdr:colOff>19893</xdr:colOff>
      <xdr:row>87</xdr:row>
      <xdr:rowOff>18669</xdr:rowOff>
    </xdr:to>
    <xdr:cxnSp macro="">
      <xdr:nvCxnSpPr>
        <xdr:cNvPr id="481" name="l654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CxnSpPr>
          <a:cxnSpLocks/>
        </xdr:cNvCxnSpPr>
      </xdr:nvCxnSpPr>
      <xdr:spPr bwMode="auto">
        <a:xfrm>
          <a:off x="6871544" y="16884723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108794</xdr:colOff>
      <xdr:row>87</xdr:row>
      <xdr:rowOff>18669</xdr:rowOff>
    </xdr:from>
    <xdr:to>
      <xdr:col>9</xdr:col>
      <xdr:colOff>210394</xdr:colOff>
      <xdr:row>87</xdr:row>
      <xdr:rowOff>18669</xdr:rowOff>
    </xdr:to>
    <xdr:cxnSp macro="">
      <xdr:nvCxnSpPr>
        <xdr:cNvPr id="482" name="l655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CxnSpPr>
          <a:cxnSpLocks/>
        </xdr:cNvCxnSpPr>
      </xdr:nvCxnSpPr>
      <xdr:spPr bwMode="auto">
        <a:xfrm>
          <a:off x="7062044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299294</xdr:colOff>
      <xdr:row>87</xdr:row>
      <xdr:rowOff>18669</xdr:rowOff>
    </xdr:from>
    <xdr:to>
      <xdr:col>9</xdr:col>
      <xdr:colOff>400894</xdr:colOff>
      <xdr:row>87</xdr:row>
      <xdr:rowOff>18669</xdr:rowOff>
    </xdr:to>
    <xdr:cxnSp macro="">
      <xdr:nvCxnSpPr>
        <xdr:cNvPr id="483" name="l656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CxnSpPr>
          <a:cxnSpLocks/>
        </xdr:cNvCxnSpPr>
      </xdr:nvCxnSpPr>
      <xdr:spPr bwMode="auto">
        <a:xfrm>
          <a:off x="7252544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106</xdr:row>
      <xdr:rowOff>164085</xdr:rowOff>
    </xdr:from>
    <xdr:to>
      <xdr:col>3</xdr:col>
      <xdr:colOff>111222</xdr:colOff>
      <xdr:row>106</xdr:row>
      <xdr:rowOff>164085</xdr:rowOff>
    </xdr:to>
    <xdr:cxnSp macro="">
      <xdr:nvCxnSpPr>
        <xdr:cNvPr id="484" name="l661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CxnSpPr>
          <a:cxnSpLocks/>
        </xdr:cNvCxnSpPr>
      </xdr:nvCxnSpPr>
      <xdr:spPr bwMode="auto">
        <a:xfrm>
          <a:off x="2295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200122</xdr:colOff>
      <xdr:row>106</xdr:row>
      <xdr:rowOff>164085</xdr:rowOff>
    </xdr:from>
    <xdr:to>
      <xdr:col>3</xdr:col>
      <xdr:colOff>301722</xdr:colOff>
      <xdr:row>106</xdr:row>
      <xdr:rowOff>164085</xdr:rowOff>
    </xdr:to>
    <xdr:cxnSp macro="">
      <xdr:nvCxnSpPr>
        <xdr:cNvPr id="485" name="l662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CxnSpPr>
          <a:cxnSpLocks/>
        </xdr:cNvCxnSpPr>
      </xdr:nvCxnSpPr>
      <xdr:spPr bwMode="auto">
        <a:xfrm>
          <a:off x="24861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390622</xdr:colOff>
      <xdr:row>106</xdr:row>
      <xdr:rowOff>164085</xdr:rowOff>
    </xdr:from>
    <xdr:to>
      <xdr:col>3</xdr:col>
      <xdr:colOff>492222</xdr:colOff>
      <xdr:row>106</xdr:row>
      <xdr:rowOff>164085</xdr:rowOff>
    </xdr:to>
    <xdr:cxnSp macro="">
      <xdr:nvCxnSpPr>
        <xdr:cNvPr id="486" name="l663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CxnSpPr>
          <a:cxnSpLocks/>
        </xdr:cNvCxnSpPr>
      </xdr:nvCxnSpPr>
      <xdr:spPr bwMode="auto">
        <a:xfrm>
          <a:off x="2676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581121</xdr:colOff>
      <xdr:row>106</xdr:row>
      <xdr:rowOff>164085</xdr:rowOff>
    </xdr:from>
    <xdr:to>
      <xdr:col>3</xdr:col>
      <xdr:colOff>682722</xdr:colOff>
      <xdr:row>106</xdr:row>
      <xdr:rowOff>164085</xdr:rowOff>
    </xdr:to>
    <xdr:cxnSp macro="">
      <xdr:nvCxnSpPr>
        <xdr:cNvPr id="487" name="l664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CxnSpPr>
          <a:cxnSpLocks/>
        </xdr:cNvCxnSpPr>
      </xdr:nvCxnSpPr>
      <xdr:spPr bwMode="auto">
        <a:xfrm>
          <a:off x="2867121" y="20852385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9622</xdr:colOff>
      <xdr:row>106</xdr:row>
      <xdr:rowOff>164085</xdr:rowOff>
    </xdr:from>
    <xdr:to>
      <xdr:col>4</xdr:col>
      <xdr:colOff>111222</xdr:colOff>
      <xdr:row>106</xdr:row>
      <xdr:rowOff>164085</xdr:rowOff>
    </xdr:to>
    <xdr:cxnSp macro="">
      <xdr:nvCxnSpPr>
        <xdr:cNvPr id="488" name="l665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CxnSpPr>
          <a:cxnSpLocks/>
        </xdr:cNvCxnSpPr>
      </xdr:nvCxnSpPr>
      <xdr:spPr bwMode="auto">
        <a:xfrm>
          <a:off x="3057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200122</xdr:colOff>
      <xdr:row>106</xdr:row>
      <xdr:rowOff>164085</xdr:rowOff>
    </xdr:from>
    <xdr:to>
      <xdr:col>4</xdr:col>
      <xdr:colOff>301722</xdr:colOff>
      <xdr:row>106</xdr:row>
      <xdr:rowOff>164085</xdr:rowOff>
    </xdr:to>
    <xdr:cxnSp macro="">
      <xdr:nvCxnSpPr>
        <xdr:cNvPr id="489" name="l666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CxnSpPr>
          <a:cxnSpLocks/>
        </xdr:cNvCxnSpPr>
      </xdr:nvCxnSpPr>
      <xdr:spPr bwMode="auto">
        <a:xfrm>
          <a:off x="32481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390622</xdr:colOff>
      <xdr:row>106</xdr:row>
      <xdr:rowOff>164085</xdr:rowOff>
    </xdr:from>
    <xdr:to>
      <xdr:col>4</xdr:col>
      <xdr:colOff>492222</xdr:colOff>
      <xdr:row>106</xdr:row>
      <xdr:rowOff>164085</xdr:rowOff>
    </xdr:to>
    <xdr:cxnSp macro="">
      <xdr:nvCxnSpPr>
        <xdr:cNvPr id="490" name="l667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CxnSpPr>
          <a:cxnSpLocks/>
        </xdr:cNvCxnSpPr>
      </xdr:nvCxnSpPr>
      <xdr:spPr bwMode="auto">
        <a:xfrm>
          <a:off x="3438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581121</xdr:colOff>
      <xdr:row>106</xdr:row>
      <xdr:rowOff>164085</xdr:rowOff>
    </xdr:from>
    <xdr:to>
      <xdr:col>4</xdr:col>
      <xdr:colOff>682722</xdr:colOff>
      <xdr:row>106</xdr:row>
      <xdr:rowOff>164085</xdr:rowOff>
    </xdr:to>
    <xdr:cxnSp macro="">
      <xdr:nvCxnSpPr>
        <xdr:cNvPr id="491" name="l668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CxnSpPr>
          <a:cxnSpLocks/>
        </xdr:cNvCxnSpPr>
      </xdr:nvCxnSpPr>
      <xdr:spPr bwMode="auto">
        <a:xfrm>
          <a:off x="3629121" y="20852385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9622</xdr:colOff>
      <xdr:row>106</xdr:row>
      <xdr:rowOff>164085</xdr:rowOff>
    </xdr:from>
    <xdr:to>
      <xdr:col>5</xdr:col>
      <xdr:colOff>111222</xdr:colOff>
      <xdr:row>106</xdr:row>
      <xdr:rowOff>164085</xdr:rowOff>
    </xdr:to>
    <xdr:cxnSp macro="">
      <xdr:nvCxnSpPr>
        <xdr:cNvPr id="492" name="l669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CxnSpPr>
          <a:cxnSpLocks/>
        </xdr:cNvCxnSpPr>
      </xdr:nvCxnSpPr>
      <xdr:spPr bwMode="auto">
        <a:xfrm>
          <a:off x="3819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200122</xdr:colOff>
      <xdr:row>106</xdr:row>
      <xdr:rowOff>164085</xdr:rowOff>
    </xdr:from>
    <xdr:to>
      <xdr:col>5</xdr:col>
      <xdr:colOff>301722</xdr:colOff>
      <xdr:row>106</xdr:row>
      <xdr:rowOff>164085</xdr:rowOff>
    </xdr:to>
    <xdr:cxnSp macro="">
      <xdr:nvCxnSpPr>
        <xdr:cNvPr id="493" name="l670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CxnSpPr>
          <a:cxnSpLocks/>
        </xdr:cNvCxnSpPr>
      </xdr:nvCxnSpPr>
      <xdr:spPr bwMode="auto">
        <a:xfrm>
          <a:off x="40101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390622</xdr:colOff>
      <xdr:row>106</xdr:row>
      <xdr:rowOff>164085</xdr:rowOff>
    </xdr:from>
    <xdr:to>
      <xdr:col>5</xdr:col>
      <xdr:colOff>492222</xdr:colOff>
      <xdr:row>106</xdr:row>
      <xdr:rowOff>164085</xdr:rowOff>
    </xdr:to>
    <xdr:cxnSp macro="">
      <xdr:nvCxnSpPr>
        <xdr:cNvPr id="494" name="l671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CxnSpPr>
          <a:cxnSpLocks/>
        </xdr:cNvCxnSpPr>
      </xdr:nvCxnSpPr>
      <xdr:spPr bwMode="auto">
        <a:xfrm>
          <a:off x="4200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586725</xdr:colOff>
      <xdr:row>106</xdr:row>
      <xdr:rowOff>164085</xdr:rowOff>
    </xdr:from>
    <xdr:to>
      <xdr:col>5</xdr:col>
      <xdr:colOff>688325</xdr:colOff>
      <xdr:row>106</xdr:row>
      <xdr:rowOff>164085</xdr:rowOff>
    </xdr:to>
    <xdr:cxnSp macro="">
      <xdr:nvCxnSpPr>
        <xdr:cNvPr id="495" name="l672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CxnSpPr>
          <a:cxnSpLocks/>
        </xdr:cNvCxnSpPr>
      </xdr:nvCxnSpPr>
      <xdr:spPr bwMode="auto">
        <a:xfrm>
          <a:off x="4396725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15225</xdr:colOff>
      <xdr:row>106</xdr:row>
      <xdr:rowOff>164085</xdr:rowOff>
    </xdr:from>
    <xdr:to>
      <xdr:col>6</xdr:col>
      <xdr:colOff>116824</xdr:colOff>
      <xdr:row>106</xdr:row>
      <xdr:rowOff>164085</xdr:rowOff>
    </xdr:to>
    <xdr:cxnSp macro="">
      <xdr:nvCxnSpPr>
        <xdr:cNvPr id="496" name="l673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CxnSpPr>
          <a:cxnSpLocks/>
        </xdr:cNvCxnSpPr>
      </xdr:nvCxnSpPr>
      <xdr:spPr bwMode="auto">
        <a:xfrm>
          <a:off x="4587225" y="20852385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205725</xdr:colOff>
      <xdr:row>106</xdr:row>
      <xdr:rowOff>164085</xdr:rowOff>
    </xdr:from>
    <xdr:to>
      <xdr:col>6</xdr:col>
      <xdr:colOff>307325</xdr:colOff>
      <xdr:row>106</xdr:row>
      <xdr:rowOff>164085</xdr:rowOff>
    </xdr:to>
    <xdr:cxnSp macro="">
      <xdr:nvCxnSpPr>
        <xdr:cNvPr id="497" name="l674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CxnSpPr>
          <a:cxnSpLocks/>
        </xdr:cNvCxnSpPr>
      </xdr:nvCxnSpPr>
      <xdr:spPr bwMode="auto">
        <a:xfrm>
          <a:off x="4777725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396225</xdr:colOff>
      <xdr:row>106</xdr:row>
      <xdr:rowOff>164085</xdr:rowOff>
    </xdr:from>
    <xdr:to>
      <xdr:col>6</xdr:col>
      <xdr:colOff>497825</xdr:colOff>
      <xdr:row>106</xdr:row>
      <xdr:rowOff>164085</xdr:rowOff>
    </xdr:to>
    <xdr:cxnSp macro="">
      <xdr:nvCxnSpPr>
        <xdr:cNvPr id="498" name="l675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CxnSpPr>
          <a:cxnSpLocks/>
        </xdr:cNvCxnSpPr>
      </xdr:nvCxnSpPr>
      <xdr:spPr bwMode="auto">
        <a:xfrm>
          <a:off x="4968225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586725</xdr:colOff>
      <xdr:row>106</xdr:row>
      <xdr:rowOff>164085</xdr:rowOff>
    </xdr:from>
    <xdr:to>
      <xdr:col>6</xdr:col>
      <xdr:colOff>678800</xdr:colOff>
      <xdr:row>106</xdr:row>
      <xdr:rowOff>164085</xdr:rowOff>
    </xdr:to>
    <xdr:cxnSp macro="">
      <xdr:nvCxnSpPr>
        <xdr:cNvPr id="499" name="l676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CxnSpPr>
          <a:cxnSpLocks/>
        </xdr:cNvCxnSpPr>
      </xdr:nvCxnSpPr>
      <xdr:spPr bwMode="auto">
        <a:xfrm>
          <a:off x="5158725" y="20852385"/>
          <a:ext cx="92075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15225</xdr:colOff>
      <xdr:row>106</xdr:row>
      <xdr:rowOff>164085</xdr:rowOff>
    </xdr:from>
    <xdr:to>
      <xdr:col>7</xdr:col>
      <xdr:colOff>116824</xdr:colOff>
      <xdr:row>106</xdr:row>
      <xdr:rowOff>164085</xdr:rowOff>
    </xdr:to>
    <xdr:cxnSp macro="">
      <xdr:nvCxnSpPr>
        <xdr:cNvPr id="500" name="l677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CxnSpPr>
          <a:cxnSpLocks/>
        </xdr:cNvCxnSpPr>
      </xdr:nvCxnSpPr>
      <xdr:spPr bwMode="auto">
        <a:xfrm>
          <a:off x="5349225" y="20852385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205725</xdr:colOff>
      <xdr:row>106</xdr:row>
      <xdr:rowOff>164085</xdr:rowOff>
    </xdr:from>
    <xdr:to>
      <xdr:col>7</xdr:col>
      <xdr:colOff>307325</xdr:colOff>
      <xdr:row>106</xdr:row>
      <xdr:rowOff>164085</xdr:rowOff>
    </xdr:to>
    <xdr:cxnSp macro="">
      <xdr:nvCxnSpPr>
        <xdr:cNvPr id="501" name="l678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CxnSpPr>
          <a:cxnSpLocks/>
        </xdr:cNvCxnSpPr>
      </xdr:nvCxnSpPr>
      <xdr:spPr bwMode="auto">
        <a:xfrm>
          <a:off x="5539725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396225</xdr:colOff>
      <xdr:row>106</xdr:row>
      <xdr:rowOff>164085</xdr:rowOff>
    </xdr:from>
    <xdr:to>
      <xdr:col>7</xdr:col>
      <xdr:colOff>488300</xdr:colOff>
      <xdr:row>106</xdr:row>
      <xdr:rowOff>164085</xdr:rowOff>
    </xdr:to>
    <xdr:cxnSp macro="">
      <xdr:nvCxnSpPr>
        <xdr:cNvPr id="502" name="l679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CxnSpPr>
          <a:cxnSpLocks/>
        </xdr:cNvCxnSpPr>
      </xdr:nvCxnSpPr>
      <xdr:spPr bwMode="auto">
        <a:xfrm>
          <a:off x="5730225" y="20852385"/>
          <a:ext cx="92075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586725</xdr:colOff>
      <xdr:row>106</xdr:row>
      <xdr:rowOff>164085</xdr:rowOff>
    </xdr:from>
    <xdr:to>
      <xdr:col>7</xdr:col>
      <xdr:colOff>687765</xdr:colOff>
      <xdr:row>106</xdr:row>
      <xdr:rowOff>164085</xdr:rowOff>
    </xdr:to>
    <xdr:cxnSp macro="">
      <xdr:nvCxnSpPr>
        <xdr:cNvPr id="503" name="l680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CxnSpPr>
          <a:cxnSpLocks/>
        </xdr:cNvCxnSpPr>
      </xdr:nvCxnSpPr>
      <xdr:spPr bwMode="auto">
        <a:xfrm>
          <a:off x="5920725" y="20852385"/>
          <a:ext cx="10104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776665</xdr:colOff>
      <xdr:row>106</xdr:row>
      <xdr:rowOff>164085</xdr:rowOff>
    </xdr:from>
    <xdr:to>
      <xdr:col>8</xdr:col>
      <xdr:colOff>15412</xdr:colOff>
      <xdr:row>106</xdr:row>
      <xdr:rowOff>164085</xdr:rowOff>
    </xdr:to>
    <xdr:cxnSp macro="">
      <xdr:nvCxnSpPr>
        <xdr:cNvPr id="504" name="l681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CxnSpPr>
          <a:cxnSpLocks/>
        </xdr:cNvCxnSpPr>
      </xdr:nvCxnSpPr>
      <xdr:spPr bwMode="auto">
        <a:xfrm>
          <a:off x="6110665" y="20852385"/>
          <a:ext cx="95997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104311</xdr:colOff>
      <xdr:row>106</xdr:row>
      <xdr:rowOff>164085</xdr:rowOff>
    </xdr:from>
    <xdr:to>
      <xdr:col>8</xdr:col>
      <xdr:colOff>205912</xdr:colOff>
      <xdr:row>106</xdr:row>
      <xdr:rowOff>164085</xdr:rowOff>
    </xdr:to>
    <xdr:cxnSp macro="">
      <xdr:nvCxnSpPr>
        <xdr:cNvPr id="505" name="l682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CxnSpPr>
          <a:cxnSpLocks/>
        </xdr:cNvCxnSpPr>
      </xdr:nvCxnSpPr>
      <xdr:spPr bwMode="auto">
        <a:xfrm>
          <a:off x="6295561" y="20852385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294812</xdr:colOff>
      <xdr:row>106</xdr:row>
      <xdr:rowOff>164085</xdr:rowOff>
    </xdr:from>
    <xdr:to>
      <xdr:col>8</xdr:col>
      <xdr:colOff>396412</xdr:colOff>
      <xdr:row>106</xdr:row>
      <xdr:rowOff>164085</xdr:rowOff>
    </xdr:to>
    <xdr:cxnSp macro="">
      <xdr:nvCxnSpPr>
        <xdr:cNvPr id="506" name="l683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CxnSpPr>
          <a:cxnSpLocks/>
        </xdr:cNvCxnSpPr>
      </xdr:nvCxnSpPr>
      <xdr:spPr bwMode="auto">
        <a:xfrm>
          <a:off x="648606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485312</xdr:colOff>
      <xdr:row>106</xdr:row>
      <xdr:rowOff>164085</xdr:rowOff>
    </xdr:from>
    <xdr:to>
      <xdr:col>8</xdr:col>
      <xdr:colOff>586912</xdr:colOff>
      <xdr:row>106</xdr:row>
      <xdr:rowOff>164085</xdr:rowOff>
    </xdr:to>
    <xdr:cxnSp macro="">
      <xdr:nvCxnSpPr>
        <xdr:cNvPr id="507" name="l684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CxnSpPr>
          <a:cxnSpLocks/>
        </xdr:cNvCxnSpPr>
      </xdr:nvCxnSpPr>
      <xdr:spPr bwMode="auto">
        <a:xfrm>
          <a:off x="667656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680294</xdr:colOff>
      <xdr:row>106</xdr:row>
      <xdr:rowOff>164085</xdr:rowOff>
    </xdr:from>
    <xdr:to>
      <xdr:col>9</xdr:col>
      <xdr:colOff>19893</xdr:colOff>
      <xdr:row>106</xdr:row>
      <xdr:rowOff>164085</xdr:rowOff>
    </xdr:to>
    <xdr:cxnSp macro="">
      <xdr:nvCxnSpPr>
        <xdr:cNvPr id="508" name="l685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CxnSpPr>
          <a:cxnSpLocks/>
        </xdr:cNvCxnSpPr>
      </xdr:nvCxnSpPr>
      <xdr:spPr bwMode="auto">
        <a:xfrm>
          <a:off x="6871544" y="20852385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108794</xdr:colOff>
      <xdr:row>106</xdr:row>
      <xdr:rowOff>164085</xdr:rowOff>
    </xdr:from>
    <xdr:to>
      <xdr:col>9</xdr:col>
      <xdr:colOff>210394</xdr:colOff>
      <xdr:row>106</xdr:row>
      <xdr:rowOff>164085</xdr:rowOff>
    </xdr:to>
    <xdr:cxnSp macro="">
      <xdr:nvCxnSpPr>
        <xdr:cNvPr id="509" name="l686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CxnSpPr>
          <a:cxnSpLocks/>
        </xdr:cNvCxnSpPr>
      </xdr:nvCxnSpPr>
      <xdr:spPr bwMode="auto">
        <a:xfrm>
          <a:off x="7062044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299294</xdr:colOff>
      <xdr:row>106</xdr:row>
      <xdr:rowOff>164085</xdr:rowOff>
    </xdr:from>
    <xdr:to>
      <xdr:col>9</xdr:col>
      <xdr:colOff>400894</xdr:colOff>
      <xdr:row>106</xdr:row>
      <xdr:rowOff>164085</xdr:rowOff>
    </xdr:to>
    <xdr:cxnSp macro="">
      <xdr:nvCxnSpPr>
        <xdr:cNvPr id="510" name="l687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CxnSpPr>
          <a:cxnSpLocks/>
        </xdr:cNvCxnSpPr>
      </xdr:nvCxnSpPr>
      <xdr:spPr bwMode="auto">
        <a:xfrm>
          <a:off x="7252544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87</xdr:row>
      <xdr:rowOff>18669</xdr:rowOff>
    </xdr:from>
    <xdr:to>
      <xdr:col>3</xdr:col>
      <xdr:colOff>9622</xdr:colOff>
      <xdr:row>87</xdr:row>
      <xdr:rowOff>120269</xdr:rowOff>
    </xdr:to>
    <xdr:cxnSp macro="">
      <xdr:nvCxnSpPr>
        <xdr:cNvPr id="511" name="l697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CxnSpPr>
          <a:cxnSpLocks/>
        </xdr:cNvCxnSpPr>
      </xdr:nvCxnSpPr>
      <xdr:spPr bwMode="auto">
        <a:xfrm>
          <a:off x="2295622" y="1688472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88</xdr:row>
      <xdr:rowOff>18669</xdr:rowOff>
    </xdr:from>
    <xdr:to>
      <xdr:col>3</xdr:col>
      <xdr:colOff>9622</xdr:colOff>
      <xdr:row>88</xdr:row>
      <xdr:rowOff>120269</xdr:rowOff>
    </xdr:to>
    <xdr:cxnSp macro="">
      <xdr:nvCxnSpPr>
        <xdr:cNvPr id="512" name="l698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CxnSpPr>
          <a:cxnSpLocks/>
        </xdr:cNvCxnSpPr>
      </xdr:nvCxnSpPr>
      <xdr:spPr bwMode="auto">
        <a:xfrm>
          <a:off x="2295622" y="1707522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89</xdr:row>
      <xdr:rowOff>9144</xdr:rowOff>
    </xdr:from>
    <xdr:to>
      <xdr:col>3</xdr:col>
      <xdr:colOff>9622</xdr:colOff>
      <xdr:row>89</xdr:row>
      <xdr:rowOff>110744</xdr:rowOff>
    </xdr:to>
    <xdr:cxnSp macro="">
      <xdr:nvCxnSpPr>
        <xdr:cNvPr id="513" name="l699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CxnSpPr>
          <a:cxnSpLocks/>
        </xdr:cNvCxnSpPr>
      </xdr:nvCxnSpPr>
      <xdr:spPr bwMode="auto">
        <a:xfrm>
          <a:off x="2295622" y="1726640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90</xdr:row>
      <xdr:rowOff>9144</xdr:rowOff>
    </xdr:from>
    <xdr:to>
      <xdr:col>3</xdr:col>
      <xdr:colOff>9622</xdr:colOff>
      <xdr:row>90</xdr:row>
      <xdr:rowOff>110744</xdr:rowOff>
    </xdr:to>
    <xdr:cxnSp macro="">
      <xdr:nvCxnSpPr>
        <xdr:cNvPr id="514" name="l700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CxnSpPr>
          <a:cxnSpLocks/>
        </xdr:cNvCxnSpPr>
      </xdr:nvCxnSpPr>
      <xdr:spPr bwMode="auto">
        <a:xfrm>
          <a:off x="2295622" y="1745690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91</xdr:row>
      <xdr:rowOff>9144</xdr:rowOff>
    </xdr:from>
    <xdr:to>
      <xdr:col>3</xdr:col>
      <xdr:colOff>9622</xdr:colOff>
      <xdr:row>91</xdr:row>
      <xdr:rowOff>110744</xdr:rowOff>
    </xdr:to>
    <xdr:cxnSp macro="">
      <xdr:nvCxnSpPr>
        <xdr:cNvPr id="515" name="l701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CxnSpPr>
          <a:cxnSpLocks/>
        </xdr:cNvCxnSpPr>
      </xdr:nvCxnSpPr>
      <xdr:spPr bwMode="auto">
        <a:xfrm>
          <a:off x="2295622" y="1764740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91</xdr:row>
      <xdr:rowOff>199644</xdr:rowOff>
    </xdr:from>
    <xdr:to>
      <xdr:col>3</xdr:col>
      <xdr:colOff>9622</xdr:colOff>
      <xdr:row>92</xdr:row>
      <xdr:rowOff>53594</xdr:rowOff>
    </xdr:to>
    <xdr:cxnSp macro="">
      <xdr:nvCxnSpPr>
        <xdr:cNvPr id="516" name="l702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CxnSpPr>
          <a:cxnSpLocks/>
        </xdr:cNvCxnSpPr>
      </xdr:nvCxnSpPr>
      <xdr:spPr bwMode="auto">
        <a:xfrm>
          <a:off x="2295622" y="17837903"/>
          <a:ext cx="0" cy="10228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92</xdr:row>
      <xdr:rowOff>142494</xdr:rowOff>
    </xdr:from>
    <xdr:to>
      <xdr:col>3</xdr:col>
      <xdr:colOff>9622</xdr:colOff>
      <xdr:row>92</xdr:row>
      <xdr:rowOff>244094</xdr:rowOff>
    </xdr:to>
    <xdr:cxnSp macro="">
      <xdr:nvCxnSpPr>
        <xdr:cNvPr id="517" name="l703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CxnSpPr>
          <a:cxnSpLocks/>
        </xdr:cNvCxnSpPr>
      </xdr:nvCxnSpPr>
      <xdr:spPr bwMode="auto">
        <a:xfrm>
          <a:off x="2295622" y="1802908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93</xdr:row>
      <xdr:rowOff>85344</xdr:rowOff>
    </xdr:from>
    <xdr:to>
      <xdr:col>3</xdr:col>
      <xdr:colOff>9622</xdr:colOff>
      <xdr:row>94</xdr:row>
      <xdr:rowOff>34544</xdr:rowOff>
    </xdr:to>
    <xdr:cxnSp macro="">
      <xdr:nvCxnSpPr>
        <xdr:cNvPr id="518" name="l704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CxnSpPr>
          <a:cxnSpLocks/>
        </xdr:cNvCxnSpPr>
      </xdr:nvCxnSpPr>
      <xdr:spPr bwMode="auto">
        <a:xfrm>
          <a:off x="2295622" y="18220264"/>
          <a:ext cx="0" cy="10228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94</xdr:row>
      <xdr:rowOff>123444</xdr:rowOff>
    </xdr:from>
    <xdr:to>
      <xdr:col>3</xdr:col>
      <xdr:colOff>9622</xdr:colOff>
      <xdr:row>95</xdr:row>
      <xdr:rowOff>34544</xdr:rowOff>
    </xdr:to>
    <xdr:cxnSp macro="">
      <xdr:nvCxnSpPr>
        <xdr:cNvPr id="519" name="l705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CxnSpPr>
          <a:cxnSpLocks/>
        </xdr:cNvCxnSpPr>
      </xdr:nvCxnSpPr>
      <xdr:spPr bwMode="auto">
        <a:xfrm>
          <a:off x="2295622" y="18411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95</xdr:row>
      <xdr:rowOff>123444</xdr:rowOff>
    </xdr:from>
    <xdr:to>
      <xdr:col>3</xdr:col>
      <xdr:colOff>9622</xdr:colOff>
      <xdr:row>95</xdr:row>
      <xdr:rowOff>225044</xdr:rowOff>
    </xdr:to>
    <xdr:cxnSp macro="">
      <xdr:nvCxnSpPr>
        <xdr:cNvPr id="520" name="l706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CxnSpPr>
          <a:cxnSpLocks/>
        </xdr:cNvCxnSpPr>
      </xdr:nvCxnSpPr>
      <xdr:spPr bwMode="auto">
        <a:xfrm>
          <a:off x="2295622" y="18601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96</xdr:row>
      <xdr:rowOff>37719</xdr:rowOff>
    </xdr:from>
    <xdr:to>
      <xdr:col>3</xdr:col>
      <xdr:colOff>9622</xdr:colOff>
      <xdr:row>96</xdr:row>
      <xdr:rowOff>139319</xdr:rowOff>
    </xdr:to>
    <xdr:cxnSp macro="">
      <xdr:nvCxnSpPr>
        <xdr:cNvPr id="521" name="l707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CxnSpPr>
          <a:cxnSpLocks/>
        </xdr:cNvCxnSpPr>
      </xdr:nvCxnSpPr>
      <xdr:spPr bwMode="auto">
        <a:xfrm>
          <a:off x="2295622" y="187917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97</xdr:row>
      <xdr:rowOff>37719</xdr:rowOff>
    </xdr:from>
    <xdr:to>
      <xdr:col>3</xdr:col>
      <xdr:colOff>9622</xdr:colOff>
      <xdr:row>97</xdr:row>
      <xdr:rowOff>139319</xdr:rowOff>
    </xdr:to>
    <xdr:cxnSp macro="">
      <xdr:nvCxnSpPr>
        <xdr:cNvPr id="522" name="l708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CxnSpPr>
          <a:cxnSpLocks/>
        </xdr:cNvCxnSpPr>
      </xdr:nvCxnSpPr>
      <xdr:spPr bwMode="auto">
        <a:xfrm>
          <a:off x="2295622" y="189822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98</xdr:row>
      <xdr:rowOff>37719</xdr:rowOff>
    </xdr:from>
    <xdr:to>
      <xdr:col>3</xdr:col>
      <xdr:colOff>9622</xdr:colOff>
      <xdr:row>98</xdr:row>
      <xdr:rowOff>139319</xdr:rowOff>
    </xdr:to>
    <xdr:cxnSp macro="">
      <xdr:nvCxnSpPr>
        <xdr:cNvPr id="523" name="l709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CxnSpPr>
          <a:cxnSpLocks/>
        </xdr:cNvCxnSpPr>
      </xdr:nvCxnSpPr>
      <xdr:spPr bwMode="auto">
        <a:xfrm>
          <a:off x="2295622" y="191727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99</xdr:row>
      <xdr:rowOff>37719</xdr:rowOff>
    </xdr:from>
    <xdr:to>
      <xdr:col>3</xdr:col>
      <xdr:colOff>9622</xdr:colOff>
      <xdr:row>99</xdr:row>
      <xdr:rowOff>139319</xdr:rowOff>
    </xdr:to>
    <xdr:cxnSp macro="">
      <xdr:nvCxnSpPr>
        <xdr:cNvPr id="524" name="l710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CxnSpPr>
          <a:cxnSpLocks/>
        </xdr:cNvCxnSpPr>
      </xdr:nvCxnSpPr>
      <xdr:spPr bwMode="auto">
        <a:xfrm>
          <a:off x="2295622" y="193632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100</xdr:row>
      <xdr:rowOff>37719</xdr:rowOff>
    </xdr:from>
    <xdr:to>
      <xdr:col>3</xdr:col>
      <xdr:colOff>9622</xdr:colOff>
      <xdr:row>100</xdr:row>
      <xdr:rowOff>139319</xdr:rowOff>
    </xdr:to>
    <xdr:cxnSp macro="">
      <xdr:nvCxnSpPr>
        <xdr:cNvPr id="525" name="l711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CxnSpPr>
          <a:cxnSpLocks/>
        </xdr:cNvCxnSpPr>
      </xdr:nvCxnSpPr>
      <xdr:spPr bwMode="auto">
        <a:xfrm>
          <a:off x="2295622" y="195537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101</xdr:row>
      <xdr:rowOff>37719</xdr:rowOff>
    </xdr:from>
    <xdr:to>
      <xdr:col>3</xdr:col>
      <xdr:colOff>9622</xdr:colOff>
      <xdr:row>101</xdr:row>
      <xdr:rowOff>139319</xdr:rowOff>
    </xdr:to>
    <xdr:cxnSp macro="">
      <xdr:nvCxnSpPr>
        <xdr:cNvPr id="526" name="l712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CxnSpPr>
          <a:cxnSpLocks/>
        </xdr:cNvCxnSpPr>
      </xdr:nvCxnSpPr>
      <xdr:spPr bwMode="auto">
        <a:xfrm>
          <a:off x="2295622" y="197442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102</xdr:row>
      <xdr:rowOff>37719</xdr:rowOff>
    </xdr:from>
    <xdr:to>
      <xdr:col>3</xdr:col>
      <xdr:colOff>9622</xdr:colOff>
      <xdr:row>102</xdr:row>
      <xdr:rowOff>139319</xdr:rowOff>
    </xdr:to>
    <xdr:cxnSp macro="">
      <xdr:nvCxnSpPr>
        <xdr:cNvPr id="527" name="l713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CxnSpPr>
          <a:cxnSpLocks/>
        </xdr:cNvCxnSpPr>
      </xdr:nvCxnSpPr>
      <xdr:spPr bwMode="auto">
        <a:xfrm>
          <a:off x="2295622" y="199347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87</xdr:row>
      <xdr:rowOff>18669</xdr:rowOff>
    </xdr:from>
    <xdr:to>
      <xdr:col>9</xdr:col>
      <xdr:colOff>782783</xdr:colOff>
      <xdr:row>87</xdr:row>
      <xdr:rowOff>120269</xdr:rowOff>
    </xdr:to>
    <xdr:cxnSp macro="">
      <xdr:nvCxnSpPr>
        <xdr:cNvPr id="529" name="l717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CxnSpPr>
          <a:cxnSpLocks/>
        </xdr:cNvCxnSpPr>
      </xdr:nvCxnSpPr>
      <xdr:spPr bwMode="auto">
        <a:xfrm>
          <a:off x="7736033" y="16887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88</xdr:row>
      <xdr:rowOff>18669</xdr:rowOff>
    </xdr:from>
    <xdr:to>
      <xdr:col>9</xdr:col>
      <xdr:colOff>782783</xdr:colOff>
      <xdr:row>88</xdr:row>
      <xdr:rowOff>120269</xdr:rowOff>
    </xdr:to>
    <xdr:cxnSp macro="">
      <xdr:nvCxnSpPr>
        <xdr:cNvPr id="530" name="l718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CxnSpPr>
          <a:cxnSpLocks/>
        </xdr:cNvCxnSpPr>
      </xdr:nvCxnSpPr>
      <xdr:spPr bwMode="auto">
        <a:xfrm>
          <a:off x="7736033" y="17077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89</xdr:row>
      <xdr:rowOff>9144</xdr:rowOff>
    </xdr:from>
    <xdr:to>
      <xdr:col>9</xdr:col>
      <xdr:colOff>782783</xdr:colOff>
      <xdr:row>89</xdr:row>
      <xdr:rowOff>110744</xdr:rowOff>
    </xdr:to>
    <xdr:cxnSp macro="">
      <xdr:nvCxnSpPr>
        <xdr:cNvPr id="531" name="l719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CxnSpPr>
          <a:cxnSpLocks/>
        </xdr:cNvCxnSpPr>
      </xdr:nvCxnSpPr>
      <xdr:spPr bwMode="auto">
        <a:xfrm>
          <a:off x="7736033" y="17268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90</xdr:row>
      <xdr:rowOff>9144</xdr:rowOff>
    </xdr:from>
    <xdr:to>
      <xdr:col>9</xdr:col>
      <xdr:colOff>782783</xdr:colOff>
      <xdr:row>90</xdr:row>
      <xdr:rowOff>110744</xdr:rowOff>
    </xdr:to>
    <xdr:cxnSp macro="">
      <xdr:nvCxnSpPr>
        <xdr:cNvPr id="532" name="l720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CxnSpPr>
          <a:cxnSpLocks/>
        </xdr:cNvCxnSpPr>
      </xdr:nvCxnSpPr>
      <xdr:spPr bwMode="auto">
        <a:xfrm>
          <a:off x="7736033" y="17458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91</xdr:row>
      <xdr:rowOff>9144</xdr:rowOff>
    </xdr:from>
    <xdr:to>
      <xdr:col>9</xdr:col>
      <xdr:colOff>782783</xdr:colOff>
      <xdr:row>91</xdr:row>
      <xdr:rowOff>110744</xdr:rowOff>
    </xdr:to>
    <xdr:cxnSp macro="">
      <xdr:nvCxnSpPr>
        <xdr:cNvPr id="533" name="l721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CxnSpPr>
          <a:cxnSpLocks/>
        </xdr:cNvCxnSpPr>
      </xdr:nvCxnSpPr>
      <xdr:spPr bwMode="auto">
        <a:xfrm>
          <a:off x="7736033" y="17649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91</xdr:row>
      <xdr:rowOff>199644</xdr:rowOff>
    </xdr:from>
    <xdr:to>
      <xdr:col>9</xdr:col>
      <xdr:colOff>782783</xdr:colOff>
      <xdr:row>92</xdr:row>
      <xdr:rowOff>53594</xdr:rowOff>
    </xdr:to>
    <xdr:cxnSp macro="">
      <xdr:nvCxnSpPr>
        <xdr:cNvPr id="534" name="l722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CxnSpPr>
          <a:cxnSpLocks/>
        </xdr:cNvCxnSpPr>
      </xdr:nvCxnSpPr>
      <xdr:spPr bwMode="auto">
        <a:xfrm>
          <a:off x="7736033" y="17839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92</xdr:row>
      <xdr:rowOff>142494</xdr:rowOff>
    </xdr:from>
    <xdr:to>
      <xdr:col>9</xdr:col>
      <xdr:colOff>782783</xdr:colOff>
      <xdr:row>92</xdr:row>
      <xdr:rowOff>244094</xdr:rowOff>
    </xdr:to>
    <xdr:cxnSp macro="">
      <xdr:nvCxnSpPr>
        <xdr:cNvPr id="535" name="l723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CxnSpPr>
          <a:cxnSpLocks/>
        </xdr:cNvCxnSpPr>
      </xdr:nvCxnSpPr>
      <xdr:spPr bwMode="auto">
        <a:xfrm>
          <a:off x="7736033" y="18030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93</xdr:row>
      <xdr:rowOff>85344</xdr:rowOff>
    </xdr:from>
    <xdr:to>
      <xdr:col>9</xdr:col>
      <xdr:colOff>782783</xdr:colOff>
      <xdr:row>94</xdr:row>
      <xdr:rowOff>34544</xdr:rowOff>
    </xdr:to>
    <xdr:cxnSp macro="">
      <xdr:nvCxnSpPr>
        <xdr:cNvPr id="536" name="l724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CxnSpPr>
          <a:cxnSpLocks/>
        </xdr:cNvCxnSpPr>
      </xdr:nvCxnSpPr>
      <xdr:spPr bwMode="auto">
        <a:xfrm>
          <a:off x="7736033" y="18220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94</xdr:row>
      <xdr:rowOff>123444</xdr:rowOff>
    </xdr:from>
    <xdr:to>
      <xdr:col>9</xdr:col>
      <xdr:colOff>782783</xdr:colOff>
      <xdr:row>95</xdr:row>
      <xdr:rowOff>34544</xdr:rowOff>
    </xdr:to>
    <xdr:cxnSp macro="">
      <xdr:nvCxnSpPr>
        <xdr:cNvPr id="537" name="l725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CxnSpPr>
          <a:cxnSpLocks/>
        </xdr:cNvCxnSpPr>
      </xdr:nvCxnSpPr>
      <xdr:spPr bwMode="auto">
        <a:xfrm>
          <a:off x="7736033" y="18411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95</xdr:row>
      <xdr:rowOff>123444</xdr:rowOff>
    </xdr:from>
    <xdr:to>
      <xdr:col>9</xdr:col>
      <xdr:colOff>782783</xdr:colOff>
      <xdr:row>95</xdr:row>
      <xdr:rowOff>225044</xdr:rowOff>
    </xdr:to>
    <xdr:cxnSp macro="">
      <xdr:nvCxnSpPr>
        <xdr:cNvPr id="538" name="l726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CxnSpPr>
          <a:cxnSpLocks/>
        </xdr:cNvCxnSpPr>
      </xdr:nvCxnSpPr>
      <xdr:spPr bwMode="auto">
        <a:xfrm>
          <a:off x="7736033" y="18601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96</xdr:row>
      <xdr:rowOff>37719</xdr:rowOff>
    </xdr:from>
    <xdr:to>
      <xdr:col>9</xdr:col>
      <xdr:colOff>782783</xdr:colOff>
      <xdr:row>96</xdr:row>
      <xdr:rowOff>139319</xdr:rowOff>
    </xdr:to>
    <xdr:cxnSp macro="">
      <xdr:nvCxnSpPr>
        <xdr:cNvPr id="539" name="l727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CxnSpPr>
          <a:cxnSpLocks/>
        </xdr:cNvCxnSpPr>
      </xdr:nvCxnSpPr>
      <xdr:spPr bwMode="auto">
        <a:xfrm>
          <a:off x="7736033" y="18792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97</xdr:row>
      <xdr:rowOff>37719</xdr:rowOff>
    </xdr:from>
    <xdr:to>
      <xdr:col>9</xdr:col>
      <xdr:colOff>782783</xdr:colOff>
      <xdr:row>97</xdr:row>
      <xdr:rowOff>139319</xdr:rowOff>
    </xdr:to>
    <xdr:cxnSp macro="">
      <xdr:nvCxnSpPr>
        <xdr:cNvPr id="540" name="l728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CxnSpPr>
          <a:cxnSpLocks/>
        </xdr:cNvCxnSpPr>
      </xdr:nvCxnSpPr>
      <xdr:spPr bwMode="auto">
        <a:xfrm>
          <a:off x="7736033" y="18982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98</xdr:row>
      <xdr:rowOff>37719</xdr:rowOff>
    </xdr:from>
    <xdr:to>
      <xdr:col>9</xdr:col>
      <xdr:colOff>782783</xdr:colOff>
      <xdr:row>98</xdr:row>
      <xdr:rowOff>139319</xdr:rowOff>
    </xdr:to>
    <xdr:cxnSp macro="">
      <xdr:nvCxnSpPr>
        <xdr:cNvPr id="541" name="l729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CxnSpPr>
          <a:cxnSpLocks/>
        </xdr:cNvCxnSpPr>
      </xdr:nvCxnSpPr>
      <xdr:spPr bwMode="auto">
        <a:xfrm>
          <a:off x="7736033" y="19173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99</xdr:row>
      <xdr:rowOff>37719</xdr:rowOff>
    </xdr:from>
    <xdr:to>
      <xdr:col>9</xdr:col>
      <xdr:colOff>782783</xdr:colOff>
      <xdr:row>99</xdr:row>
      <xdr:rowOff>139319</xdr:rowOff>
    </xdr:to>
    <xdr:cxnSp macro="">
      <xdr:nvCxnSpPr>
        <xdr:cNvPr id="542" name="l730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CxnSpPr>
          <a:cxnSpLocks/>
        </xdr:cNvCxnSpPr>
      </xdr:nvCxnSpPr>
      <xdr:spPr bwMode="auto">
        <a:xfrm>
          <a:off x="7736033" y="19363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100</xdr:row>
      <xdr:rowOff>37719</xdr:rowOff>
    </xdr:from>
    <xdr:to>
      <xdr:col>9</xdr:col>
      <xdr:colOff>782783</xdr:colOff>
      <xdr:row>100</xdr:row>
      <xdr:rowOff>139319</xdr:rowOff>
    </xdr:to>
    <xdr:cxnSp macro="">
      <xdr:nvCxnSpPr>
        <xdr:cNvPr id="543" name="l731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CxnSpPr>
          <a:cxnSpLocks/>
        </xdr:cNvCxnSpPr>
      </xdr:nvCxnSpPr>
      <xdr:spPr bwMode="auto">
        <a:xfrm>
          <a:off x="7736033" y="19554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101</xdr:row>
      <xdr:rowOff>37719</xdr:rowOff>
    </xdr:from>
    <xdr:to>
      <xdr:col>9</xdr:col>
      <xdr:colOff>782783</xdr:colOff>
      <xdr:row>101</xdr:row>
      <xdr:rowOff>139319</xdr:rowOff>
    </xdr:to>
    <xdr:cxnSp macro="">
      <xdr:nvCxnSpPr>
        <xdr:cNvPr id="544" name="l732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CxnSpPr>
          <a:cxnSpLocks/>
        </xdr:cNvCxnSpPr>
      </xdr:nvCxnSpPr>
      <xdr:spPr bwMode="auto">
        <a:xfrm>
          <a:off x="7736033" y="19744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102</xdr:row>
      <xdr:rowOff>37719</xdr:rowOff>
    </xdr:from>
    <xdr:to>
      <xdr:col>9</xdr:col>
      <xdr:colOff>782783</xdr:colOff>
      <xdr:row>102</xdr:row>
      <xdr:rowOff>139319</xdr:rowOff>
    </xdr:to>
    <xdr:cxnSp macro="">
      <xdr:nvCxnSpPr>
        <xdr:cNvPr id="545" name="l733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CxnSpPr>
          <a:cxnSpLocks/>
        </xdr:cNvCxnSpPr>
      </xdr:nvCxnSpPr>
      <xdr:spPr bwMode="auto">
        <a:xfrm>
          <a:off x="7736033" y="19935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401514</xdr:colOff>
      <xdr:row>69</xdr:row>
      <xdr:rowOff>77239</xdr:rowOff>
    </xdr:from>
    <xdr:to>
      <xdr:col>8</xdr:col>
      <xdr:colOff>610855</xdr:colOff>
      <xdr:row>69</xdr:row>
      <xdr:rowOff>234895</xdr:rowOff>
    </xdr:to>
    <xdr:cxnSp macro="">
      <xdr:nvCxnSpPr>
        <xdr:cNvPr id="546" name="Conector reto 545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CxnSpPr>
          <a:cxnSpLocks/>
        </xdr:cNvCxnSpPr>
      </xdr:nvCxnSpPr>
      <xdr:spPr bwMode="auto">
        <a:xfrm>
          <a:off x="6595485" y="13297939"/>
          <a:ext cx="209341" cy="157656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614093</xdr:colOff>
      <xdr:row>69</xdr:row>
      <xdr:rowOff>227906</xdr:rowOff>
    </xdr:from>
    <xdr:to>
      <xdr:col>8</xdr:col>
      <xdr:colOff>615363</xdr:colOff>
      <xdr:row>70</xdr:row>
      <xdr:rowOff>20391</xdr:rowOff>
    </xdr:to>
    <xdr:cxnSp macro="">
      <xdr:nvCxnSpPr>
        <xdr:cNvPr id="547" name="Conector reto 546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CxnSpPr>
          <a:cxnSpLocks/>
        </xdr:cNvCxnSpPr>
      </xdr:nvCxnSpPr>
      <xdr:spPr bwMode="auto">
        <a:xfrm>
          <a:off x="6808064" y="13448606"/>
          <a:ext cx="1270" cy="108171"/>
        </a:xfrm>
        <a:prstGeom prst="line">
          <a:avLst/>
        </a:prstGeom>
        <a:ln w="15875">
          <a:solidFill>
            <a:schemeClr val="tx1"/>
          </a:solidFill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404474</xdr:colOff>
      <xdr:row>68</xdr:row>
      <xdr:rowOff>133619</xdr:rowOff>
    </xdr:from>
    <xdr:to>
      <xdr:col>8</xdr:col>
      <xdr:colOff>404474</xdr:colOff>
      <xdr:row>69</xdr:row>
      <xdr:rowOff>87119</xdr:rowOff>
    </xdr:to>
    <xdr:cxnSp macro="">
      <xdr:nvCxnSpPr>
        <xdr:cNvPr id="548" name="Conector reto 547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CxnSpPr>
          <a:cxnSpLocks/>
        </xdr:cNvCxnSpPr>
      </xdr:nvCxnSpPr>
      <xdr:spPr bwMode="auto">
        <a:xfrm>
          <a:off x="6598445" y="13163819"/>
          <a:ext cx="0" cy="144000"/>
        </a:xfrm>
        <a:prstGeom prst="line">
          <a:avLst/>
        </a:prstGeom>
        <a:ln w="1524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513612</xdr:colOff>
      <xdr:row>70</xdr:row>
      <xdr:rowOff>18764</xdr:rowOff>
    </xdr:from>
    <xdr:to>
      <xdr:col>8</xdr:col>
      <xdr:colOff>513614</xdr:colOff>
      <xdr:row>71</xdr:row>
      <xdr:rowOff>45454</xdr:rowOff>
    </xdr:to>
    <xdr:cxnSp macro="">
      <xdr:nvCxnSpPr>
        <xdr:cNvPr id="549" name="Conector reto 548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CxnSpPr>
          <a:cxnSpLocks/>
        </xdr:cNvCxnSpPr>
      </xdr:nvCxnSpPr>
      <xdr:spPr bwMode="auto">
        <a:xfrm flipH="1">
          <a:off x="6707583" y="13555150"/>
          <a:ext cx="2" cy="21719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335542</xdr:colOff>
      <xdr:row>71</xdr:row>
      <xdr:rowOff>49686</xdr:rowOff>
    </xdr:from>
    <xdr:to>
      <xdr:col>8</xdr:col>
      <xdr:colOff>697057</xdr:colOff>
      <xdr:row>71</xdr:row>
      <xdr:rowOff>49686</xdr:rowOff>
    </xdr:to>
    <xdr:cxnSp macro="">
      <xdr:nvCxnSpPr>
        <xdr:cNvPr id="550" name="Conector reto 549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CxnSpPr>
          <a:cxnSpLocks/>
        </xdr:cNvCxnSpPr>
      </xdr:nvCxnSpPr>
      <xdr:spPr bwMode="auto">
        <a:xfrm flipH="1">
          <a:off x="6529513" y="13776572"/>
          <a:ext cx="361515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415935</xdr:colOff>
      <xdr:row>71</xdr:row>
      <xdr:rowOff>100827</xdr:rowOff>
    </xdr:from>
    <xdr:to>
      <xdr:col>8</xdr:col>
      <xdr:colOff>605869</xdr:colOff>
      <xdr:row>71</xdr:row>
      <xdr:rowOff>100827</xdr:rowOff>
    </xdr:to>
    <xdr:cxnSp macro="">
      <xdr:nvCxnSpPr>
        <xdr:cNvPr id="551" name="Conector reto 550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CxnSpPr>
          <a:cxnSpLocks/>
        </xdr:cNvCxnSpPr>
      </xdr:nvCxnSpPr>
      <xdr:spPr bwMode="auto">
        <a:xfrm flipH="1">
          <a:off x="6609906" y="13827713"/>
          <a:ext cx="189934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464014</xdr:colOff>
      <xdr:row>71</xdr:row>
      <xdr:rowOff>142779</xdr:rowOff>
    </xdr:from>
    <xdr:to>
      <xdr:col>8</xdr:col>
      <xdr:colOff>545949</xdr:colOff>
      <xdr:row>71</xdr:row>
      <xdr:rowOff>142779</xdr:rowOff>
    </xdr:to>
    <xdr:cxnSp macro="">
      <xdr:nvCxnSpPr>
        <xdr:cNvPr id="552" name="Conector reto 551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CxnSpPr>
          <a:cxnSpLocks/>
        </xdr:cNvCxnSpPr>
      </xdr:nvCxnSpPr>
      <xdr:spPr bwMode="auto">
        <a:xfrm flipH="1">
          <a:off x="6657985" y="13869665"/>
          <a:ext cx="81935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447772</xdr:colOff>
      <xdr:row>68</xdr:row>
      <xdr:rowOff>127509</xdr:rowOff>
    </xdr:from>
    <xdr:to>
      <xdr:col>8</xdr:col>
      <xdr:colOff>576630</xdr:colOff>
      <xdr:row>70</xdr:row>
      <xdr:rowOff>22832</xdr:rowOff>
    </xdr:to>
    <xdr:sp macro="" textlink="">
      <xdr:nvSpPr>
        <xdr:cNvPr id="553" name="Retângulo 552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/>
      </xdr:nvSpPr>
      <xdr:spPr bwMode="auto">
        <a:xfrm>
          <a:off x="6641743" y="13157709"/>
          <a:ext cx="128858" cy="401509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495984</xdr:colOff>
      <xdr:row>71</xdr:row>
      <xdr:rowOff>117407</xdr:rowOff>
    </xdr:from>
    <xdr:to>
      <xdr:col>7</xdr:col>
      <xdr:colOff>41429</xdr:colOff>
      <xdr:row>71</xdr:row>
      <xdr:rowOff>117991</xdr:rowOff>
    </xdr:to>
    <xdr:cxnSp macro="">
      <xdr:nvCxnSpPr>
        <xdr:cNvPr id="558" name="disj1_2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CxnSpPr>
          <a:cxnSpLocks/>
        </xdr:cNvCxnSpPr>
      </xdr:nvCxnSpPr>
      <xdr:spPr bwMode="auto">
        <a:xfrm flipV="1">
          <a:off x="5067984" y="13844837"/>
          <a:ext cx="307445" cy="584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54635</xdr:colOff>
      <xdr:row>48</xdr:row>
      <xdr:rowOff>168274</xdr:rowOff>
    </xdr:from>
    <xdr:to>
      <xdr:col>20</xdr:col>
      <xdr:colOff>17318</xdr:colOff>
      <xdr:row>56</xdr:row>
      <xdr:rowOff>25110</xdr:rowOff>
    </xdr:to>
    <xdr:sp macro="" textlink="">
      <xdr:nvSpPr>
        <xdr:cNvPr id="559" name="Retângulo 558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/>
      </xdr:nvSpPr>
      <xdr:spPr bwMode="auto">
        <a:xfrm>
          <a:off x="12627635" y="9312274"/>
          <a:ext cx="3010683" cy="1380836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497026</xdr:colOff>
      <xdr:row>71</xdr:row>
      <xdr:rowOff>10871</xdr:rowOff>
    </xdr:from>
    <xdr:to>
      <xdr:col>7</xdr:col>
      <xdr:colOff>51995</xdr:colOff>
      <xdr:row>71</xdr:row>
      <xdr:rowOff>11454</xdr:rowOff>
    </xdr:to>
    <xdr:cxnSp macro="">
      <xdr:nvCxnSpPr>
        <xdr:cNvPr id="599" name="disj1_1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CxnSpPr>
          <a:cxnSpLocks/>
        </xdr:cNvCxnSpPr>
      </xdr:nvCxnSpPr>
      <xdr:spPr bwMode="auto">
        <a:xfrm flipV="1">
          <a:off x="5069026" y="13738301"/>
          <a:ext cx="316969" cy="583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493555</xdr:colOff>
      <xdr:row>72</xdr:row>
      <xdr:rowOff>42369</xdr:rowOff>
    </xdr:from>
    <xdr:to>
      <xdr:col>7</xdr:col>
      <xdr:colOff>48524</xdr:colOff>
      <xdr:row>72</xdr:row>
      <xdr:rowOff>42953</xdr:rowOff>
    </xdr:to>
    <xdr:cxnSp macro="">
      <xdr:nvCxnSpPr>
        <xdr:cNvPr id="600" name="disj1_3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CxnSpPr>
          <a:cxnSpLocks/>
        </xdr:cNvCxnSpPr>
      </xdr:nvCxnSpPr>
      <xdr:spPr bwMode="auto">
        <a:xfrm flipV="1">
          <a:off x="5065555" y="13960299"/>
          <a:ext cx="316969" cy="584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342071</xdr:colOff>
      <xdr:row>50</xdr:row>
      <xdr:rowOff>38100</xdr:rowOff>
    </xdr:from>
    <xdr:to>
      <xdr:col>3</xdr:col>
      <xdr:colOff>1477</xdr:colOff>
      <xdr:row>51</xdr:row>
      <xdr:rowOff>112228</xdr:rowOff>
    </xdr:to>
    <xdr:sp macro="" textlink="">
      <xdr:nvSpPr>
        <xdr:cNvPr id="626" name="CaixaDeTexto 625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 txBox="1"/>
      </xdr:nvSpPr>
      <xdr:spPr bwMode="auto">
        <a:xfrm>
          <a:off x="1104071" y="9563100"/>
          <a:ext cx="1183406" cy="2646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400" b="1"/>
            <a:t>MPPT:</a:t>
          </a:r>
          <a:endParaRPr/>
        </a:p>
      </xdr:txBody>
    </xdr:sp>
    <xdr:clientData/>
  </xdr:twoCellAnchor>
  <xdr:twoCellAnchor>
    <xdr:from>
      <xdr:col>1</xdr:col>
      <xdr:colOff>306692</xdr:colOff>
      <xdr:row>51</xdr:row>
      <xdr:rowOff>118796</xdr:rowOff>
    </xdr:from>
    <xdr:to>
      <xdr:col>3</xdr:col>
      <xdr:colOff>9361</xdr:colOff>
      <xdr:row>52</xdr:row>
      <xdr:rowOff>138503</xdr:rowOff>
    </xdr:to>
    <xdr:sp macro="" textlink="">
      <xdr:nvSpPr>
        <xdr:cNvPr id="629" name="txt_mppt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 txBox="1"/>
      </xdr:nvSpPr>
      <xdr:spPr bwMode="auto">
        <a:xfrm>
          <a:off x="1068692" y="9834296"/>
          <a:ext cx="1226669" cy="21020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400" b="0"/>
            <a:t>0</a:t>
          </a:r>
          <a:endParaRPr/>
        </a:p>
      </xdr:txBody>
    </xdr:sp>
    <xdr:clientData/>
  </xdr:twoCellAnchor>
  <xdr:twoCellAnchor>
    <xdr:from>
      <xdr:col>15</xdr:col>
      <xdr:colOff>728033</xdr:colOff>
      <xdr:row>99</xdr:row>
      <xdr:rowOff>86908</xdr:rowOff>
    </xdr:from>
    <xdr:to>
      <xdr:col>21</xdr:col>
      <xdr:colOff>99383</xdr:colOff>
      <xdr:row>113</xdr:row>
      <xdr:rowOff>86908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12508280" y="19572581"/>
          <a:ext cx="3933099" cy="2716547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1</xdr:col>
      <xdr:colOff>240790</xdr:colOff>
      <xdr:row>9</xdr:row>
      <xdr:rowOff>113117</xdr:rowOff>
    </xdr:from>
    <xdr:to>
      <xdr:col>3</xdr:col>
      <xdr:colOff>257780</xdr:colOff>
      <xdr:row>17</xdr:row>
      <xdr:rowOff>27548</xdr:rowOff>
    </xdr:to>
    <xdr:sp macro="" textlink="">
      <xdr:nvSpPr>
        <xdr:cNvPr id="640" name="_mod2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/>
      </xdr:nvSpPr>
      <xdr:spPr>
        <a:xfrm>
          <a:off x="1002790" y="1827617"/>
          <a:ext cx="1540990" cy="143843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</xdr:col>
      <xdr:colOff>260574</xdr:colOff>
      <xdr:row>9</xdr:row>
      <xdr:rowOff>115621</xdr:rowOff>
    </xdr:from>
    <xdr:to>
      <xdr:col>3</xdr:col>
      <xdr:colOff>246082</xdr:colOff>
      <xdr:row>13</xdr:row>
      <xdr:rowOff>49147</xdr:rowOff>
    </xdr:to>
    <xdr:cxnSp macro="">
      <xdr:nvCxnSpPr>
        <xdr:cNvPr id="641" name="_line_mod2_2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CxnSpPr/>
      </xdr:nvCxnSpPr>
      <xdr:spPr>
        <a:xfrm flipH="1">
          <a:off x="1784574" y="1830121"/>
          <a:ext cx="747508" cy="69552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240096</xdr:colOff>
      <xdr:row>9</xdr:row>
      <xdr:rowOff>113999</xdr:rowOff>
    </xdr:from>
    <xdr:to>
      <xdr:col>2</xdr:col>
      <xdr:colOff>268134</xdr:colOff>
      <xdr:row>13</xdr:row>
      <xdr:rowOff>52926</xdr:rowOff>
    </xdr:to>
    <xdr:cxnSp macro="">
      <xdr:nvCxnSpPr>
        <xdr:cNvPr id="642" name="_line_mod2_1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CxnSpPr/>
      </xdr:nvCxnSpPr>
      <xdr:spPr>
        <a:xfrm flipH="1" flipV="1">
          <a:off x="1002096" y="1828499"/>
          <a:ext cx="790038" cy="70092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340694</xdr:colOff>
      <xdr:row>47</xdr:row>
      <xdr:rowOff>134021</xdr:rowOff>
    </xdr:from>
    <xdr:to>
      <xdr:col>5</xdr:col>
      <xdr:colOff>625410</xdr:colOff>
      <xdr:row>48</xdr:row>
      <xdr:rowOff>136383</xdr:rowOff>
    </xdr:to>
    <xdr:sp macro="" textlink="">
      <xdr:nvSpPr>
        <xdr:cNvPr id="647" name="_ent1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/>
      </xdr:nvSpPr>
      <xdr:spPr>
        <a:xfrm>
          <a:off x="4150694" y="9087521"/>
          <a:ext cx="284716" cy="192862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5</xdr:col>
      <xdr:colOff>354030</xdr:colOff>
      <xdr:row>47</xdr:row>
      <xdr:rowOff>98959</xdr:rowOff>
    </xdr:from>
    <xdr:ext cx="262636" cy="232580"/>
    <xdr:sp macro="" textlink="">
      <xdr:nvSpPr>
        <xdr:cNvPr id="652" name="_txtEnt1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 txBox="1"/>
      </xdr:nvSpPr>
      <xdr:spPr>
        <a:xfrm>
          <a:off x="4164030" y="9052459"/>
          <a:ext cx="262636" cy="232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200"/>
            <a:t>1</a:t>
          </a:r>
        </a:p>
      </xdr:txBody>
    </xdr:sp>
    <xdr:clientData/>
  </xdr:oneCellAnchor>
  <xdr:twoCellAnchor editAs="oneCell">
    <xdr:from>
      <xdr:col>6</xdr:col>
      <xdr:colOff>486759</xdr:colOff>
      <xdr:row>55</xdr:row>
      <xdr:rowOff>59529</xdr:rowOff>
    </xdr:from>
    <xdr:to>
      <xdr:col>6</xdr:col>
      <xdr:colOff>486759</xdr:colOff>
      <xdr:row>69</xdr:row>
      <xdr:rowOff>250329</xdr:rowOff>
    </xdr:to>
    <xdr:cxnSp macro="">
      <xdr:nvCxnSpPr>
        <xdr:cNvPr id="673" name="_line_mod4_3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CxnSpPr>
          <a:cxnSpLocks/>
        </xdr:cNvCxnSpPr>
      </xdr:nvCxnSpPr>
      <xdr:spPr bwMode="auto">
        <a:xfrm flipH="1">
          <a:off x="5058759" y="10537029"/>
          <a:ext cx="0" cy="2934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420666</xdr:colOff>
      <xdr:row>66</xdr:row>
      <xdr:rowOff>119037</xdr:rowOff>
    </xdr:from>
    <xdr:to>
      <xdr:col>6</xdr:col>
      <xdr:colOff>543066</xdr:colOff>
      <xdr:row>67</xdr:row>
      <xdr:rowOff>50937</xdr:rowOff>
    </xdr:to>
    <xdr:sp macro="" textlink="">
      <xdr:nvSpPr>
        <xdr:cNvPr id="675" name="elips2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/>
      </xdr:nvSpPr>
      <xdr:spPr bwMode="auto">
        <a:xfrm rot="10800000" flipV="1">
          <a:off x="4992666" y="12765306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6</xdr:col>
      <xdr:colOff>489059</xdr:colOff>
      <xdr:row>66</xdr:row>
      <xdr:rowOff>149574</xdr:rowOff>
    </xdr:from>
    <xdr:to>
      <xdr:col>8</xdr:col>
      <xdr:colOff>505088</xdr:colOff>
      <xdr:row>66</xdr:row>
      <xdr:rowOff>149574</xdr:rowOff>
    </xdr:to>
    <xdr:cxnSp macro="">
      <xdr:nvCxnSpPr>
        <xdr:cNvPr id="676" name="_line_mod2_4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CxnSpPr>
          <a:cxnSpLocks/>
        </xdr:cNvCxnSpPr>
      </xdr:nvCxnSpPr>
      <xdr:spPr bwMode="auto">
        <a:xfrm flipH="1">
          <a:off x="5061059" y="12798774"/>
          <a:ext cx="16380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509529</xdr:colOff>
      <xdr:row>66</xdr:row>
      <xdr:rowOff>136689</xdr:rowOff>
    </xdr:from>
    <xdr:to>
      <xdr:col>8</xdr:col>
      <xdr:colOff>509529</xdr:colOff>
      <xdr:row>68</xdr:row>
      <xdr:rowOff>115689</xdr:rowOff>
    </xdr:to>
    <xdr:cxnSp macro="">
      <xdr:nvCxnSpPr>
        <xdr:cNvPr id="677" name="_line_mod4_3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CxnSpPr>
          <a:cxnSpLocks/>
        </xdr:cNvCxnSpPr>
      </xdr:nvCxnSpPr>
      <xdr:spPr bwMode="auto">
        <a:xfrm flipH="1">
          <a:off x="6703500" y="12785889"/>
          <a:ext cx="0" cy="360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410852</xdr:colOff>
      <xdr:row>69</xdr:row>
      <xdr:rowOff>248177</xdr:rowOff>
    </xdr:from>
    <xdr:to>
      <xdr:col>6</xdr:col>
      <xdr:colOff>554852</xdr:colOff>
      <xdr:row>70</xdr:row>
      <xdr:rowOff>77437</xdr:rowOff>
    </xdr:to>
    <xdr:sp macro="" textlink="">
      <xdr:nvSpPr>
        <xdr:cNvPr id="680" name="elips2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/>
      </xdr:nvSpPr>
      <xdr:spPr bwMode="auto">
        <a:xfrm rot="10800000" flipV="1">
          <a:off x="4982852" y="13467220"/>
          <a:ext cx="144000" cy="1440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6</xdr:col>
      <xdr:colOff>414167</xdr:colOff>
      <xdr:row>72</xdr:row>
      <xdr:rowOff>143818</xdr:rowOff>
    </xdr:from>
    <xdr:to>
      <xdr:col>6</xdr:col>
      <xdr:colOff>558167</xdr:colOff>
      <xdr:row>73</xdr:row>
      <xdr:rowOff>97318</xdr:rowOff>
    </xdr:to>
    <xdr:sp macro="" textlink="">
      <xdr:nvSpPr>
        <xdr:cNvPr id="682" name="elips2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/>
      </xdr:nvSpPr>
      <xdr:spPr bwMode="auto">
        <a:xfrm rot="10800000" flipV="1">
          <a:off x="4986167" y="14058601"/>
          <a:ext cx="144000" cy="1440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6</xdr:col>
      <xdr:colOff>439018</xdr:colOff>
      <xdr:row>76</xdr:row>
      <xdr:rowOff>137335</xdr:rowOff>
    </xdr:from>
    <xdr:to>
      <xdr:col>6</xdr:col>
      <xdr:colOff>561418</xdr:colOff>
      <xdr:row>77</xdr:row>
      <xdr:rowOff>69235</xdr:rowOff>
    </xdr:to>
    <xdr:sp macro="" textlink="">
      <xdr:nvSpPr>
        <xdr:cNvPr id="683" name="elips2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/>
      </xdr:nvSpPr>
      <xdr:spPr bwMode="auto">
        <a:xfrm rot="10800000" flipV="1">
          <a:off x="5011018" y="14813162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7</xdr:col>
      <xdr:colOff>168051</xdr:colOff>
      <xdr:row>9</xdr:row>
      <xdr:rowOff>144291</xdr:rowOff>
    </xdr:from>
    <xdr:to>
      <xdr:col>9</xdr:col>
      <xdr:colOff>81132</xdr:colOff>
      <xdr:row>17</xdr:row>
      <xdr:rowOff>58722</xdr:rowOff>
    </xdr:to>
    <xdr:sp macro="" textlink="">
      <xdr:nvSpPr>
        <xdr:cNvPr id="2" name="_mod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502051" y="1858791"/>
          <a:ext cx="1540990" cy="143843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8</xdr:col>
      <xdr:colOff>74401</xdr:colOff>
      <xdr:row>9</xdr:row>
      <xdr:rowOff>146795</xdr:rowOff>
    </xdr:from>
    <xdr:to>
      <xdr:col>9</xdr:col>
      <xdr:colOff>69434</xdr:colOff>
      <xdr:row>13</xdr:row>
      <xdr:rowOff>80321</xdr:rowOff>
    </xdr:to>
    <xdr:cxnSp macro="">
      <xdr:nvCxnSpPr>
        <xdr:cNvPr id="7" name="_line_mod2_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>
          <a:off x="6274310" y="1861295"/>
          <a:ext cx="757033" cy="69552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167357</xdr:colOff>
      <xdr:row>9</xdr:row>
      <xdr:rowOff>145173</xdr:rowOff>
    </xdr:from>
    <xdr:to>
      <xdr:col>8</xdr:col>
      <xdr:colOff>91486</xdr:colOff>
      <xdr:row>13</xdr:row>
      <xdr:rowOff>84100</xdr:rowOff>
    </xdr:to>
    <xdr:cxnSp macro="">
      <xdr:nvCxnSpPr>
        <xdr:cNvPr id="9" name="_line_mod2_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 flipV="1">
          <a:off x="5501357" y="1859673"/>
          <a:ext cx="790038" cy="70092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99456</xdr:colOff>
      <xdr:row>17</xdr:row>
      <xdr:rowOff>54416</xdr:rowOff>
    </xdr:from>
    <xdr:to>
      <xdr:col>8</xdr:col>
      <xdr:colOff>99456</xdr:colOff>
      <xdr:row>47</xdr:row>
      <xdr:rowOff>135416</xdr:rowOff>
    </xdr:to>
    <xdr:cxnSp macro="">
      <xdr:nvCxnSpPr>
        <xdr:cNvPr id="11" name="_line_mod4_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cxnSpLocks/>
        </xdr:cNvCxnSpPr>
      </xdr:nvCxnSpPr>
      <xdr:spPr bwMode="auto">
        <a:xfrm flipH="1">
          <a:off x="6290706" y="3292916"/>
          <a:ext cx="0" cy="57960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343406</xdr:colOff>
      <xdr:row>47</xdr:row>
      <xdr:rowOff>21589</xdr:rowOff>
    </xdr:from>
    <xdr:to>
      <xdr:col>7</xdr:col>
      <xdr:colOff>406906</xdr:colOff>
      <xdr:row>47</xdr:row>
      <xdr:rowOff>21589</xdr:rowOff>
    </xdr:to>
    <xdr:cxnSp macro="">
      <xdr:nvCxnSpPr>
        <xdr:cNvPr id="46" name="l16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>
          <a:cxnSpLocks/>
        </xdr:cNvCxnSpPr>
      </xdr:nvCxnSpPr>
      <xdr:spPr bwMode="auto">
        <a:xfrm>
          <a:off x="5677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470406</xdr:colOff>
      <xdr:row>47</xdr:row>
      <xdr:rowOff>21589</xdr:rowOff>
    </xdr:from>
    <xdr:to>
      <xdr:col>7</xdr:col>
      <xdr:colOff>533906</xdr:colOff>
      <xdr:row>47</xdr:row>
      <xdr:rowOff>21589</xdr:rowOff>
    </xdr:to>
    <xdr:cxnSp macro="">
      <xdr:nvCxnSpPr>
        <xdr:cNvPr id="48" name="l162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>
          <a:cxnSpLocks/>
        </xdr:cNvCxnSpPr>
      </xdr:nvCxnSpPr>
      <xdr:spPr bwMode="auto">
        <a:xfrm>
          <a:off x="5804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597406</xdr:colOff>
      <xdr:row>47</xdr:row>
      <xdr:rowOff>21589</xdr:rowOff>
    </xdr:from>
    <xdr:to>
      <xdr:col>7</xdr:col>
      <xdr:colOff>660906</xdr:colOff>
      <xdr:row>47</xdr:row>
      <xdr:rowOff>21589</xdr:rowOff>
    </xdr:to>
    <xdr:cxnSp macro="">
      <xdr:nvCxnSpPr>
        <xdr:cNvPr id="50" name="l163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>
          <a:cxnSpLocks/>
        </xdr:cNvCxnSpPr>
      </xdr:nvCxnSpPr>
      <xdr:spPr bwMode="auto">
        <a:xfrm>
          <a:off x="5931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724406</xdr:colOff>
      <xdr:row>47</xdr:row>
      <xdr:rowOff>21589</xdr:rowOff>
    </xdr:from>
    <xdr:to>
      <xdr:col>7</xdr:col>
      <xdr:colOff>787906</xdr:colOff>
      <xdr:row>47</xdr:row>
      <xdr:rowOff>21589</xdr:rowOff>
    </xdr:to>
    <xdr:cxnSp macro="">
      <xdr:nvCxnSpPr>
        <xdr:cNvPr id="51" name="l164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CxnSpPr>
          <a:cxnSpLocks/>
        </xdr:cNvCxnSpPr>
      </xdr:nvCxnSpPr>
      <xdr:spPr bwMode="auto">
        <a:xfrm>
          <a:off x="6058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851406</xdr:colOff>
      <xdr:row>47</xdr:row>
      <xdr:rowOff>21589</xdr:rowOff>
    </xdr:from>
    <xdr:to>
      <xdr:col>8</xdr:col>
      <xdr:colOff>57655</xdr:colOff>
      <xdr:row>47</xdr:row>
      <xdr:rowOff>21589</xdr:rowOff>
    </xdr:to>
    <xdr:cxnSp macro="">
      <xdr:nvCxnSpPr>
        <xdr:cNvPr id="54" name="l165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CxnSpPr>
          <a:cxnSpLocks/>
        </xdr:cNvCxnSpPr>
      </xdr:nvCxnSpPr>
      <xdr:spPr bwMode="auto">
        <a:xfrm>
          <a:off x="6185406" y="8975089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121156</xdr:colOff>
      <xdr:row>47</xdr:row>
      <xdr:rowOff>21589</xdr:rowOff>
    </xdr:from>
    <xdr:to>
      <xdr:col>8</xdr:col>
      <xdr:colOff>184656</xdr:colOff>
      <xdr:row>47</xdr:row>
      <xdr:rowOff>21589</xdr:rowOff>
    </xdr:to>
    <xdr:cxnSp macro="">
      <xdr:nvCxnSpPr>
        <xdr:cNvPr id="528" name="l166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CxnSpPr>
          <a:cxnSpLocks/>
        </xdr:cNvCxnSpPr>
      </xdr:nvCxnSpPr>
      <xdr:spPr bwMode="auto">
        <a:xfrm>
          <a:off x="6312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248156</xdr:colOff>
      <xdr:row>47</xdr:row>
      <xdr:rowOff>21589</xdr:rowOff>
    </xdr:from>
    <xdr:to>
      <xdr:col>8</xdr:col>
      <xdr:colOff>311656</xdr:colOff>
      <xdr:row>47</xdr:row>
      <xdr:rowOff>21589</xdr:rowOff>
    </xdr:to>
    <xdr:cxnSp macro="">
      <xdr:nvCxnSpPr>
        <xdr:cNvPr id="563" name="l167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CxnSpPr>
          <a:cxnSpLocks/>
        </xdr:cNvCxnSpPr>
      </xdr:nvCxnSpPr>
      <xdr:spPr bwMode="auto">
        <a:xfrm>
          <a:off x="6439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375156</xdr:colOff>
      <xdr:row>47</xdr:row>
      <xdr:rowOff>21589</xdr:rowOff>
    </xdr:from>
    <xdr:to>
      <xdr:col>8</xdr:col>
      <xdr:colOff>438656</xdr:colOff>
      <xdr:row>47</xdr:row>
      <xdr:rowOff>21589</xdr:rowOff>
    </xdr:to>
    <xdr:cxnSp macro="">
      <xdr:nvCxnSpPr>
        <xdr:cNvPr id="564" name="l168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CxnSpPr>
          <a:cxnSpLocks/>
        </xdr:cNvCxnSpPr>
      </xdr:nvCxnSpPr>
      <xdr:spPr bwMode="auto">
        <a:xfrm>
          <a:off x="6566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343406</xdr:colOff>
      <xdr:row>49</xdr:row>
      <xdr:rowOff>76200</xdr:rowOff>
    </xdr:from>
    <xdr:to>
      <xdr:col>7</xdr:col>
      <xdr:colOff>406906</xdr:colOff>
      <xdr:row>49</xdr:row>
      <xdr:rowOff>76200</xdr:rowOff>
    </xdr:to>
    <xdr:cxnSp macro="">
      <xdr:nvCxnSpPr>
        <xdr:cNvPr id="567" name="l177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CxnSpPr>
          <a:cxnSpLocks/>
        </xdr:cNvCxnSpPr>
      </xdr:nvCxnSpPr>
      <xdr:spPr bwMode="auto">
        <a:xfrm>
          <a:off x="5677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470406</xdr:colOff>
      <xdr:row>49</xdr:row>
      <xdr:rowOff>76200</xdr:rowOff>
    </xdr:from>
    <xdr:to>
      <xdr:col>7</xdr:col>
      <xdr:colOff>533906</xdr:colOff>
      <xdr:row>49</xdr:row>
      <xdr:rowOff>76200</xdr:rowOff>
    </xdr:to>
    <xdr:cxnSp macro="">
      <xdr:nvCxnSpPr>
        <xdr:cNvPr id="568" name="l178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CxnSpPr>
          <a:cxnSpLocks/>
        </xdr:cNvCxnSpPr>
      </xdr:nvCxnSpPr>
      <xdr:spPr bwMode="auto">
        <a:xfrm>
          <a:off x="5804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597406</xdr:colOff>
      <xdr:row>49</xdr:row>
      <xdr:rowOff>76200</xdr:rowOff>
    </xdr:from>
    <xdr:to>
      <xdr:col>7</xdr:col>
      <xdr:colOff>660906</xdr:colOff>
      <xdr:row>49</xdr:row>
      <xdr:rowOff>76200</xdr:rowOff>
    </xdr:to>
    <xdr:cxnSp macro="">
      <xdr:nvCxnSpPr>
        <xdr:cNvPr id="569" name="l179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CxnSpPr>
          <a:cxnSpLocks/>
        </xdr:cNvCxnSpPr>
      </xdr:nvCxnSpPr>
      <xdr:spPr bwMode="auto">
        <a:xfrm>
          <a:off x="5931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724406</xdr:colOff>
      <xdr:row>49</xdr:row>
      <xdr:rowOff>76200</xdr:rowOff>
    </xdr:from>
    <xdr:to>
      <xdr:col>7</xdr:col>
      <xdr:colOff>787906</xdr:colOff>
      <xdr:row>49</xdr:row>
      <xdr:rowOff>76200</xdr:rowOff>
    </xdr:to>
    <xdr:cxnSp macro="">
      <xdr:nvCxnSpPr>
        <xdr:cNvPr id="170" name="l180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CxnSpPr>
          <a:cxnSpLocks/>
        </xdr:cNvCxnSpPr>
      </xdr:nvCxnSpPr>
      <xdr:spPr bwMode="auto">
        <a:xfrm>
          <a:off x="6058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851406</xdr:colOff>
      <xdr:row>49</xdr:row>
      <xdr:rowOff>76200</xdr:rowOff>
    </xdr:from>
    <xdr:to>
      <xdr:col>8</xdr:col>
      <xdr:colOff>57655</xdr:colOff>
      <xdr:row>49</xdr:row>
      <xdr:rowOff>76200</xdr:rowOff>
    </xdr:to>
    <xdr:cxnSp macro="">
      <xdr:nvCxnSpPr>
        <xdr:cNvPr id="593" name="l181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CxnSpPr>
          <a:cxnSpLocks/>
        </xdr:cNvCxnSpPr>
      </xdr:nvCxnSpPr>
      <xdr:spPr bwMode="auto">
        <a:xfrm>
          <a:off x="6185406" y="9410700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121156</xdr:colOff>
      <xdr:row>49</xdr:row>
      <xdr:rowOff>76200</xdr:rowOff>
    </xdr:from>
    <xdr:to>
      <xdr:col>8</xdr:col>
      <xdr:colOff>184656</xdr:colOff>
      <xdr:row>49</xdr:row>
      <xdr:rowOff>76200</xdr:rowOff>
    </xdr:to>
    <xdr:cxnSp macro="">
      <xdr:nvCxnSpPr>
        <xdr:cNvPr id="594" name="l182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CxnSpPr>
          <a:cxnSpLocks/>
        </xdr:cNvCxnSpPr>
      </xdr:nvCxnSpPr>
      <xdr:spPr bwMode="auto">
        <a:xfrm>
          <a:off x="6312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248156</xdr:colOff>
      <xdr:row>49</xdr:row>
      <xdr:rowOff>76200</xdr:rowOff>
    </xdr:from>
    <xdr:to>
      <xdr:col>8</xdr:col>
      <xdr:colOff>311656</xdr:colOff>
      <xdr:row>49</xdr:row>
      <xdr:rowOff>76200</xdr:rowOff>
    </xdr:to>
    <xdr:cxnSp macro="">
      <xdr:nvCxnSpPr>
        <xdr:cNvPr id="601" name="l183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CxnSpPr>
          <a:cxnSpLocks/>
        </xdr:cNvCxnSpPr>
      </xdr:nvCxnSpPr>
      <xdr:spPr bwMode="auto">
        <a:xfrm>
          <a:off x="6439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375156</xdr:colOff>
      <xdr:row>49</xdr:row>
      <xdr:rowOff>76200</xdr:rowOff>
    </xdr:from>
    <xdr:to>
      <xdr:col>8</xdr:col>
      <xdr:colOff>438656</xdr:colOff>
      <xdr:row>49</xdr:row>
      <xdr:rowOff>76200</xdr:rowOff>
    </xdr:to>
    <xdr:cxnSp macro="">
      <xdr:nvCxnSpPr>
        <xdr:cNvPr id="603" name="l184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CxnSpPr>
          <a:cxnSpLocks/>
        </xdr:cNvCxnSpPr>
      </xdr:nvCxnSpPr>
      <xdr:spPr bwMode="auto">
        <a:xfrm>
          <a:off x="6566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818473</xdr:colOff>
      <xdr:row>47</xdr:row>
      <xdr:rowOff>132554</xdr:rowOff>
    </xdr:from>
    <xdr:to>
      <xdr:col>8</xdr:col>
      <xdr:colOff>242339</xdr:colOff>
      <xdr:row>48</xdr:row>
      <xdr:rowOff>134916</xdr:rowOff>
    </xdr:to>
    <xdr:sp macro="" textlink="">
      <xdr:nvSpPr>
        <xdr:cNvPr id="604" name="_ent1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/>
      </xdr:nvSpPr>
      <xdr:spPr>
        <a:xfrm>
          <a:off x="6152473" y="9086054"/>
          <a:ext cx="284400" cy="192862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836142</xdr:colOff>
      <xdr:row>47</xdr:row>
      <xdr:rowOff>75513</xdr:rowOff>
    </xdr:from>
    <xdr:ext cx="262636" cy="232580"/>
    <xdr:sp macro="" textlink="">
      <xdr:nvSpPr>
        <xdr:cNvPr id="606" name="_txtEnt1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 txBox="1"/>
      </xdr:nvSpPr>
      <xdr:spPr>
        <a:xfrm>
          <a:off x="6170142" y="9029013"/>
          <a:ext cx="262636" cy="232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200"/>
            <a:t>2</a:t>
          </a:r>
        </a:p>
      </xdr:txBody>
    </xdr:sp>
    <xdr:clientData/>
  </xdr:oneCellAnchor>
  <xdr:twoCellAnchor editAs="oneCell">
    <xdr:from>
      <xdr:col>14</xdr:col>
      <xdr:colOff>195766</xdr:colOff>
      <xdr:row>9</xdr:row>
      <xdr:rowOff>123510</xdr:rowOff>
    </xdr:from>
    <xdr:to>
      <xdr:col>16</xdr:col>
      <xdr:colOff>212756</xdr:colOff>
      <xdr:row>17</xdr:row>
      <xdr:rowOff>37941</xdr:rowOff>
    </xdr:to>
    <xdr:sp macro="" textlink="">
      <xdr:nvSpPr>
        <xdr:cNvPr id="43" name="_mod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11244766" y="1838010"/>
          <a:ext cx="1540990" cy="143843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15</xdr:col>
      <xdr:colOff>206025</xdr:colOff>
      <xdr:row>9</xdr:row>
      <xdr:rowOff>126014</xdr:rowOff>
    </xdr:from>
    <xdr:to>
      <xdr:col>16</xdr:col>
      <xdr:colOff>201058</xdr:colOff>
      <xdr:row>13</xdr:row>
      <xdr:rowOff>59540</xdr:rowOff>
    </xdr:to>
    <xdr:cxnSp macro="">
      <xdr:nvCxnSpPr>
        <xdr:cNvPr id="605" name="_line_mod2_2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CxnSpPr/>
      </xdr:nvCxnSpPr>
      <xdr:spPr>
        <a:xfrm flipH="1">
          <a:off x="12017025" y="1840514"/>
          <a:ext cx="757033" cy="69552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195072</xdr:colOff>
      <xdr:row>9</xdr:row>
      <xdr:rowOff>124392</xdr:rowOff>
    </xdr:from>
    <xdr:to>
      <xdr:col>15</xdr:col>
      <xdr:colOff>223110</xdr:colOff>
      <xdr:row>13</xdr:row>
      <xdr:rowOff>63319</xdr:rowOff>
    </xdr:to>
    <xdr:cxnSp macro="">
      <xdr:nvCxnSpPr>
        <xdr:cNvPr id="610" name="_line_mod2_1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CxnSpPr/>
      </xdr:nvCxnSpPr>
      <xdr:spPr>
        <a:xfrm flipH="1" flipV="1">
          <a:off x="11244072" y="1838892"/>
          <a:ext cx="790038" cy="70092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214005</xdr:colOff>
      <xdr:row>17</xdr:row>
      <xdr:rowOff>38326</xdr:rowOff>
    </xdr:from>
    <xdr:to>
      <xdr:col>15</xdr:col>
      <xdr:colOff>214005</xdr:colOff>
      <xdr:row>44</xdr:row>
      <xdr:rowOff>14026</xdr:rowOff>
    </xdr:to>
    <xdr:cxnSp macro="">
      <xdr:nvCxnSpPr>
        <xdr:cNvPr id="611" name="_line_mod4_3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CxnSpPr>
          <a:cxnSpLocks/>
        </xdr:cNvCxnSpPr>
      </xdr:nvCxnSpPr>
      <xdr:spPr bwMode="auto">
        <a:xfrm flipH="1">
          <a:off x="12016213" y="3276826"/>
          <a:ext cx="0" cy="51192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463895</xdr:colOff>
      <xdr:row>47</xdr:row>
      <xdr:rowOff>20971</xdr:rowOff>
    </xdr:from>
    <xdr:to>
      <xdr:col>8</xdr:col>
      <xdr:colOff>527394</xdr:colOff>
      <xdr:row>47</xdr:row>
      <xdr:rowOff>20971</xdr:rowOff>
    </xdr:to>
    <xdr:cxnSp macro="">
      <xdr:nvCxnSpPr>
        <xdr:cNvPr id="618" name="l155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CxnSpPr>
          <a:cxnSpLocks/>
        </xdr:cNvCxnSpPr>
      </xdr:nvCxnSpPr>
      <xdr:spPr bwMode="auto">
        <a:xfrm>
          <a:off x="6656942" y="8974471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722036</xdr:colOff>
      <xdr:row>47</xdr:row>
      <xdr:rowOff>20971</xdr:rowOff>
    </xdr:from>
    <xdr:to>
      <xdr:col>9</xdr:col>
      <xdr:colOff>23536</xdr:colOff>
      <xdr:row>47</xdr:row>
      <xdr:rowOff>20971</xdr:rowOff>
    </xdr:to>
    <xdr:cxnSp macro="">
      <xdr:nvCxnSpPr>
        <xdr:cNvPr id="619" name="l157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CxnSpPr>
          <a:cxnSpLocks/>
        </xdr:cNvCxnSpPr>
      </xdr:nvCxnSpPr>
      <xdr:spPr bwMode="auto">
        <a:xfrm>
          <a:off x="691508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87036</xdr:colOff>
      <xdr:row>47</xdr:row>
      <xdr:rowOff>20971</xdr:rowOff>
    </xdr:from>
    <xdr:to>
      <xdr:col>9</xdr:col>
      <xdr:colOff>150536</xdr:colOff>
      <xdr:row>47</xdr:row>
      <xdr:rowOff>20971</xdr:rowOff>
    </xdr:to>
    <xdr:cxnSp macro="">
      <xdr:nvCxnSpPr>
        <xdr:cNvPr id="620" name="l158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CxnSpPr>
          <a:cxnSpLocks/>
        </xdr:cNvCxnSpPr>
      </xdr:nvCxnSpPr>
      <xdr:spPr bwMode="auto">
        <a:xfrm>
          <a:off x="704208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214036</xdr:colOff>
      <xdr:row>47</xdr:row>
      <xdr:rowOff>20971</xdr:rowOff>
    </xdr:from>
    <xdr:to>
      <xdr:col>9</xdr:col>
      <xdr:colOff>277535</xdr:colOff>
      <xdr:row>47</xdr:row>
      <xdr:rowOff>20971</xdr:rowOff>
    </xdr:to>
    <xdr:cxnSp macro="">
      <xdr:nvCxnSpPr>
        <xdr:cNvPr id="621" name="l159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CxnSpPr>
          <a:cxnSpLocks/>
        </xdr:cNvCxnSpPr>
      </xdr:nvCxnSpPr>
      <xdr:spPr bwMode="auto">
        <a:xfrm>
          <a:off x="7169083" y="8974471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341036</xdr:colOff>
      <xdr:row>47</xdr:row>
      <xdr:rowOff>20971</xdr:rowOff>
    </xdr:from>
    <xdr:to>
      <xdr:col>9</xdr:col>
      <xdr:colOff>404536</xdr:colOff>
      <xdr:row>47</xdr:row>
      <xdr:rowOff>20971</xdr:rowOff>
    </xdr:to>
    <xdr:cxnSp macro="">
      <xdr:nvCxnSpPr>
        <xdr:cNvPr id="622" name="l160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CxnSpPr>
          <a:cxnSpLocks/>
        </xdr:cNvCxnSpPr>
      </xdr:nvCxnSpPr>
      <xdr:spPr bwMode="auto">
        <a:xfrm>
          <a:off x="729608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468036</xdr:colOff>
      <xdr:row>47</xdr:row>
      <xdr:rowOff>20971</xdr:rowOff>
    </xdr:from>
    <xdr:to>
      <xdr:col>9</xdr:col>
      <xdr:colOff>531536</xdr:colOff>
      <xdr:row>47</xdr:row>
      <xdr:rowOff>20971</xdr:rowOff>
    </xdr:to>
    <xdr:cxnSp macro="">
      <xdr:nvCxnSpPr>
        <xdr:cNvPr id="623" name="l161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CxnSpPr>
          <a:cxnSpLocks/>
        </xdr:cNvCxnSpPr>
      </xdr:nvCxnSpPr>
      <xdr:spPr bwMode="auto">
        <a:xfrm>
          <a:off x="742308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595036</xdr:colOff>
      <xdr:row>47</xdr:row>
      <xdr:rowOff>20971</xdr:rowOff>
    </xdr:from>
    <xdr:to>
      <xdr:col>9</xdr:col>
      <xdr:colOff>658536</xdr:colOff>
      <xdr:row>47</xdr:row>
      <xdr:rowOff>20971</xdr:rowOff>
    </xdr:to>
    <xdr:cxnSp macro="">
      <xdr:nvCxnSpPr>
        <xdr:cNvPr id="624" name="l162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CxnSpPr>
          <a:cxnSpLocks/>
        </xdr:cNvCxnSpPr>
      </xdr:nvCxnSpPr>
      <xdr:spPr bwMode="auto">
        <a:xfrm>
          <a:off x="755008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722036</xdr:colOff>
      <xdr:row>47</xdr:row>
      <xdr:rowOff>20971</xdr:rowOff>
    </xdr:from>
    <xdr:to>
      <xdr:col>9</xdr:col>
      <xdr:colOff>785536</xdr:colOff>
      <xdr:row>47</xdr:row>
      <xdr:rowOff>20971</xdr:rowOff>
    </xdr:to>
    <xdr:cxnSp macro="">
      <xdr:nvCxnSpPr>
        <xdr:cNvPr id="625" name="l163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CxnSpPr>
          <a:cxnSpLocks/>
        </xdr:cNvCxnSpPr>
      </xdr:nvCxnSpPr>
      <xdr:spPr bwMode="auto">
        <a:xfrm>
          <a:off x="767708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849036</xdr:colOff>
      <xdr:row>47</xdr:row>
      <xdr:rowOff>20971</xdr:rowOff>
    </xdr:from>
    <xdr:to>
      <xdr:col>10</xdr:col>
      <xdr:colOff>28328</xdr:colOff>
      <xdr:row>47</xdr:row>
      <xdr:rowOff>20971</xdr:rowOff>
    </xdr:to>
    <xdr:cxnSp macro="">
      <xdr:nvCxnSpPr>
        <xdr:cNvPr id="635" name="l164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CxnSpPr>
          <a:cxnSpLocks/>
        </xdr:cNvCxnSpPr>
      </xdr:nvCxnSpPr>
      <xdr:spPr bwMode="auto">
        <a:xfrm>
          <a:off x="780408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91828</xdr:colOff>
      <xdr:row>47</xdr:row>
      <xdr:rowOff>20971</xdr:rowOff>
    </xdr:from>
    <xdr:to>
      <xdr:col>10</xdr:col>
      <xdr:colOff>155327</xdr:colOff>
      <xdr:row>47</xdr:row>
      <xdr:rowOff>20971</xdr:rowOff>
    </xdr:to>
    <xdr:cxnSp macro="">
      <xdr:nvCxnSpPr>
        <xdr:cNvPr id="636" name="l165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CxnSpPr>
          <a:cxnSpLocks/>
        </xdr:cNvCxnSpPr>
      </xdr:nvCxnSpPr>
      <xdr:spPr bwMode="auto">
        <a:xfrm>
          <a:off x="7931083" y="8974471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218828</xdr:colOff>
      <xdr:row>47</xdr:row>
      <xdr:rowOff>20971</xdr:rowOff>
    </xdr:from>
    <xdr:to>
      <xdr:col>10</xdr:col>
      <xdr:colOff>282328</xdr:colOff>
      <xdr:row>47</xdr:row>
      <xdr:rowOff>20971</xdr:rowOff>
    </xdr:to>
    <xdr:cxnSp macro="">
      <xdr:nvCxnSpPr>
        <xdr:cNvPr id="637" name="l166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CxnSpPr>
          <a:cxnSpLocks/>
        </xdr:cNvCxnSpPr>
      </xdr:nvCxnSpPr>
      <xdr:spPr bwMode="auto">
        <a:xfrm>
          <a:off x="805808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345828</xdr:colOff>
      <xdr:row>47</xdr:row>
      <xdr:rowOff>20971</xdr:rowOff>
    </xdr:from>
    <xdr:to>
      <xdr:col>10</xdr:col>
      <xdr:colOff>409328</xdr:colOff>
      <xdr:row>47</xdr:row>
      <xdr:rowOff>20971</xdr:rowOff>
    </xdr:to>
    <xdr:cxnSp macro="">
      <xdr:nvCxnSpPr>
        <xdr:cNvPr id="638" name="l167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CxnSpPr>
          <a:cxnSpLocks/>
        </xdr:cNvCxnSpPr>
      </xdr:nvCxnSpPr>
      <xdr:spPr bwMode="auto">
        <a:xfrm>
          <a:off x="818508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472828</xdr:colOff>
      <xdr:row>47</xdr:row>
      <xdr:rowOff>20971</xdr:rowOff>
    </xdr:from>
    <xdr:to>
      <xdr:col>10</xdr:col>
      <xdr:colOff>536328</xdr:colOff>
      <xdr:row>47</xdr:row>
      <xdr:rowOff>20971</xdr:rowOff>
    </xdr:to>
    <xdr:cxnSp macro="">
      <xdr:nvCxnSpPr>
        <xdr:cNvPr id="639" name="l168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CxnSpPr>
          <a:cxnSpLocks/>
        </xdr:cNvCxnSpPr>
      </xdr:nvCxnSpPr>
      <xdr:spPr bwMode="auto">
        <a:xfrm>
          <a:off x="831208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463895</xdr:colOff>
      <xdr:row>49</xdr:row>
      <xdr:rowOff>75582</xdr:rowOff>
    </xdr:from>
    <xdr:to>
      <xdr:col>8</xdr:col>
      <xdr:colOff>527394</xdr:colOff>
      <xdr:row>49</xdr:row>
      <xdr:rowOff>75582</xdr:rowOff>
    </xdr:to>
    <xdr:cxnSp macro="">
      <xdr:nvCxnSpPr>
        <xdr:cNvPr id="212" name="l17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CxnSpPr>
          <a:cxnSpLocks/>
        </xdr:cNvCxnSpPr>
      </xdr:nvCxnSpPr>
      <xdr:spPr bwMode="auto">
        <a:xfrm>
          <a:off x="6656942" y="9410082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590895</xdr:colOff>
      <xdr:row>49</xdr:row>
      <xdr:rowOff>75582</xdr:rowOff>
    </xdr:from>
    <xdr:to>
      <xdr:col>8</xdr:col>
      <xdr:colOff>654395</xdr:colOff>
      <xdr:row>49</xdr:row>
      <xdr:rowOff>75582</xdr:rowOff>
    </xdr:to>
    <xdr:cxnSp macro="">
      <xdr:nvCxnSpPr>
        <xdr:cNvPr id="646" name="l172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CxnSpPr>
          <a:cxnSpLocks/>
        </xdr:cNvCxnSpPr>
      </xdr:nvCxnSpPr>
      <xdr:spPr bwMode="auto">
        <a:xfrm>
          <a:off x="6783942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722036</xdr:colOff>
      <xdr:row>49</xdr:row>
      <xdr:rowOff>75582</xdr:rowOff>
    </xdr:from>
    <xdr:to>
      <xdr:col>9</xdr:col>
      <xdr:colOff>23536</xdr:colOff>
      <xdr:row>49</xdr:row>
      <xdr:rowOff>75582</xdr:rowOff>
    </xdr:to>
    <xdr:cxnSp macro="">
      <xdr:nvCxnSpPr>
        <xdr:cNvPr id="648" name="l173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CxnSpPr>
          <a:cxnSpLocks/>
        </xdr:cNvCxnSpPr>
      </xdr:nvCxnSpPr>
      <xdr:spPr bwMode="auto">
        <a:xfrm>
          <a:off x="691508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87036</xdr:colOff>
      <xdr:row>49</xdr:row>
      <xdr:rowOff>75582</xdr:rowOff>
    </xdr:from>
    <xdr:to>
      <xdr:col>9</xdr:col>
      <xdr:colOff>150536</xdr:colOff>
      <xdr:row>49</xdr:row>
      <xdr:rowOff>75582</xdr:rowOff>
    </xdr:to>
    <xdr:cxnSp macro="">
      <xdr:nvCxnSpPr>
        <xdr:cNvPr id="649" name="l174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CxnSpPr>
          <a:cxnSpLocks/>
        </xdr:cNvCxnSpPr>
      </xdr:nvCxnSpPr>
      <xdr:spPr bwMode="auto">
        <a:xfrm>
          <a:off x="704208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214036</xdr:colOff>
      <xdr:row>49</xdr:row>
      <xdr:rowOff>75582</xdr:rowOff>
    </xdr:from>
    <xdr:to>
      <xdr:col>9</xdr:col>
      <xdr:colOff>277535</xdr:colOff>
      <xdr:row>49</xdr:row>
      <xdr:rowOff>75582</xdr:rowOff>
    </xdr:to>
    <xdr:cxnSp macro="">
      <xdr:nvCxnSpPr>
        <xdr:cNvPr id="650" name="l175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CxnSpPr>
          <a:cxnSpLocks/>
        </xdr:cNvCxnSpPr>
      </xdr:nvCxnSpPr>
      <xdr:spPr bwMode="auto">
        <a:xfrm>
          <a:off x="7169083" y="9410082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341036</xdr:colOff>
      <xdr:row>49</xdr:row>
      <xdr:rowOff>75582</xdr:rowOff>
    </xdr:from>
    <xdr:to>
      <xdr:col>9</xdr:col>
      <xdr:colOff>404536</xdr:colOff>
      <xdr:row>49</xdr:row>
      <xdr:rowOff>75582</xdr:rowOff>
    </xdr:to>
    <xdr:cxnSp macro="">
      <xdr:nvCxnSpPr>
        <xdr:cNvPr id="651" name="l176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CxnSpPr>
          <a:cxnSpLocks/>
        </xdr:cNvCxnSpPr>
      </xdr:nvCxnSpPr>
      <xdr:spPr bwMode="auto">
        <a:xfrm>
          <a:off x="729608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468036</xdr:colOff>
      <xdr:row>49</xdr:row>
      <xdr:rowOff>75582</xdr:rowOff>
    </xdr:from>
    <xdr:to>
      <xdr:col>9</xdr:col>
      <xdr:colOff>531536</xdr:colOff>
      <xdr:row>49</xdr:row>
      <xdr:rowOff>75582</xdr:rowOff>
    </xdr:to>
    <xdr:cxnSp macro="">
      <xdr:nvCxnSpPr>
        <xdr:cNvPr id="653" name="l177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CxnSpPr>
          <a:cxnSpLocks/>
        </xdr:cNvCxnSpPr>
      </xdr:nvCxnSpPr>
      <xdr:spPr bwMode="auto">
        <a:xfrm>
          <a:off x="742308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595036</xdr:colOff>
      <xdr:row>49</xdr:row>
      <xdr:rowOff>75582</xdr:rowOff>
    </xdr:from>
    <xdr:to>
      <xdr:col>9</xdr:col>
      <xdr:colOff>658536</xdr:colOff>
      <xdr:row>49</xdr:row>
      <xdr:rowOff>75582</xdr:rowOff>
    </xdr:to>
    <xdr:cxnSp macro="">
      <xdr:nvCxnSpPr>
        <xdr:cNvPr id="654" name="l178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CxnSpPr>
          <a:cxnSpLocks/>
        </xdr:cNvCxnSpPr>
      </xdr:nvCxnSpPr>
      <xdr:spPr bwMode="auto">
        <a:xfrm>
          <a:off x="755008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722036</xdr:colOff>
      <xdr:row>49</xdr:row>
      <xdr:rowOff>75582</xdr:rowOff>
    </xdr:from>
    <xdr:to>
      <xdr:col>9</xdr:col>
      <xdr:colOff>785536</xdr:colOff>
      <xdr:row>49</xdr:row>
      <xdr:rowOff>75582</xdr:rowOff>
    </xdr:to>
    <xdr:cxnSp macro="">
      <xdr:nvCxnSpPr>
        <xdr:cNvPr id="655" name="l179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CxnSpPr>
          <a:cxnSpLocks/>
        </xdr:cNvCxnSpPr>
      </xdr:nvCxnSpPr>
      <xdr:spPr bwMode="auto">
        <a:xfrm>
          <a:off x="767708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849036</xdr:colOff>
      <xdr:row>49</xdr:row>
      <xdr:rowOff>75582</xdr:rowOff>
    </xdr:from>
    <xdr:to>
      <xdr:col>10</xdr:col>
      <xdr:colOff>28328</xdr:colOff>
      <xdr:row>49</xdr:row>
      <xdr:rowOff>75582</xdr:rowOff>
    </xdr:to>
    <xdr:cxnSp macro="">
      <xdr:nvCxnSpPr>
        <xdr:cNvPr id="656" name="l180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CxnSpPr>
          <a:cxnSpLocks/>
        </xdr:cNvCxnSpPr>
      </xdr:nvCxnSpPr>
      <xdr:spPr bwMode="auto">
        <a:xfrm>
          <a:off x="780408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91828</xdr:colOff>
      <xdr:row>49</xdr:row>
      <xdr:rowOff>75582</xdr:rowOff>
    </xdr:from>
    <xdr:to>
      <xdr:col>10</xdr:col>
      <xdr:colOff>155327</xdr:colOff>
      <xdr:row>49</xdr:row>
      <xdr:rowOff>75582</xdr:rowOff>
    </xdr:to>
    <xdr:cxnSp macro="">
      <xdr:nvCxnSpPr>
        <xdr:cNvPr id="657" name="l181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CxnSpPr>
          <a:cxnSpLocks/>
        </xdr:cNvCxnSpPr>
      </xdr:nvCxnSpPr>
      <xdr:spPr bwMode="auto">
        <a:xfrm>
          <a:off x="7931083" y="9410082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218828</xdr:colOff>
      <xdr:row>49</xdr:row>
      <xdr:rowOff>75582</xdr:rowOff>
    </xdr:from>
    <xdr:to>
      <xdr:col>10</xdr:col>
      <xdr:colOff>282328</xdr:colOff>
      <xdr:row>49</xdr:row>
      <xdr:rowOff>75582</xdr:rowOff>
    </xdr:to>
    <xdr:cxnSp macro="">
      <xdr:nvCxnSpPr>
        <xdr:cNvPr id="658" name="l182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CxnSpPr>
          <a:cxnSpLocks/>
        </xdr:cNvCxnSpPr>
      </xdr:nvCxnSpPr>
      <xdr:spPr bwMode="auto">
        <a:xfrm>
          <a:off x="805808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345828</xdr:colOff>
      <xdr:row>49</xdr:row>
      <xdr:rowOff>75582</xdr:rowOff>
    </xdr:from>
    <xdr:to>
      <xdr:col>10</xdr:col>
      <xdr:colOff>409328</xdr:colOff>
      <xdr:row>49</xdr:row>
      <xdr:rowOff>75582</xdr:rowOff>
    </xdr:to>
    <xdr:cxnSp macro="">
      <xdr:nvCxnSpPr>
        <xdr:cNvPr id="659" name="l183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CxnSpPr>
          <a:cxnSpLocks/>
        </xdr:cNvCxnSpPr>
      </xdr:nvCxnSpPr>
      <xdr:spPr bwMode="auto">
        <a:xfrm>
          <a:off x="818508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472828</xdr:colOff>
      <xdr:row>49</xdr:row>
      <xdr:rowOff>75582</xdr:rowOff>
    </xdr:from>
    <xdr:to>
      <xdr:col>10</xdr:col>
      <xdr:colOff>536328</xdr:colOff>
      <xdr:row>49</xdr:row>
      <xdr:rowOff>75582</xdr:rowOff>
    </xdr:to>
    <xdr:cxnSp macro="">
      <xdr:nvCxnSpPr>
        <xdr:cNvPr id="660" name="l184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CxnSpPr>
          <a:cxnSpLocks/>
        </xdr:cNvCxnSpPr>
      </xdr:nvCxnSpPr>
      <xdr:spPr bwMode="auto">
        <a:xfrm>
          <a:off x="831208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590895</xdr:colOff>
      <xdr:row>47</xdr:row>
      <xdr:rowOff>20971</xdr:rowOff>
    </xdr:from>
    <xdr:to>
      <xdr:col>8</xdr:col>
      <xdr:colOff>654395</xdr:colOff>
      <xdr:row>47</xdr:row>
      <xdr:rowOff>20971</xdr:rowOff>
    </xdr:to>
    <xdr:cxnSp macro="">
      <xdr:nvCxnSpPr>
        <xdr:cNvPr id="661" name="l317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CxnSpPr>
          <a:cxnSpLocks/>
        </xdr:cNvCxnSpPr>
      </xdr:nvCxnSpPr>
      <xdr:spPr bwMode="auto">
        <a:xfrm>
          <a:off x="6783942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582048</xdr:colOff>
      <xdr:row>47</xdr:row>
      <xdr:rowOff>20971</xdr:rowOff>
    </xdr:from>
    <xdr:to>
      <xdr:col>10</xdr:col>
      <xdr:colOff>645548</xdr:colOff>
      <xdr:row>47</xdr:row>
      <xdr:rowOff>20971</xdr:rowOff>
    </xdr:to>
    <xdr:cxnSp macro="">
      <xdr:nvCxnSpPr>
        <xdr:cNvPr id="662" name="l161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CxnSpPr>
          <a:cxnSpLocks/>
        </xdr:cNvCxnSpPr>
      </xdr:nvCxnSpPr>
      <xdr:spPr bwMode="auto">
        <a:xfrm>
          <a:off x="842130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709048</xdr:colOff>
      <xdr:row>47</xdr:row>
      <xdr:rowOff>20971</xdr:rowOff>
    </xdr:from>
    <xdr:to>
      <xdr:col>10</xdr:col>
      <xdr:colOff>772548</xdr:colOff>
      <xdr:row>47</xdr:row>
      <xdr:rowOff>20971</xdr:rowOff>
    </xdr:to>
    <xdr:cxnSp macro="">
      <xdr:nvCxnSpPr>
        <xdr:cNvPr id="665" name="l162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CxnSpPr>
          <a:cxnSpLocks/>
        </xdr:cNvCxnSpPr>
      </xdr:nvCxnSpPr>
      <xdr:spPr bwMode="auto">
        <a:xfrm>
          <a:off x="854830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836048</xdr:colOff>
      <xdr:row>47</xdr:row>
      <xdr:rowOff>20971</xdr:rowOff>
    </xdr:from>
    <xdr:to>
      <xdr:col>10</xdr:col>
      <xdr:colOff>899548</xdr:colOff>
      <xdr:row>47</xdr:row>
      <xdr:rowOff>20971</xdr:rowOff>
    </xdr:to>
    <xdr:cxnSp macro="">
      <xdr:nvCxnSpPr>
        <xdr:cNvPr id="666" name="l163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CxnSpPr>
          <a:cxnSpLocks/>
        </xdr:cNvCxnSpPr>
      </xdr:nvCxnSpPr>
      <xdr:spPr bwMode="auto">
        <a:xfrm>
          <a:off x="867530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51883</xdr:colOff>
      <xdr:row>47</xdr:row>
      <xdr:rowOff>20971</xdr:rowOff>
    </xdr:from>
    <xdr:to>
      <xdr:col>11</xdr:col>
      <xdr:colOff>115383</xdr:colOff>
      <xdr:row>47</xdr:row>
      <xdr:rowOff>20971</xdr:rowOff>
    </xdr:to>
    <xdr:cxnSp macro="">
      <xdr:nvCxnSpPr>
        <xdr:cNvPr id="667" name="l164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CxnSpPr>
          <a:cxnSpLocks/>
        </xdr:cNvCxnSpPr>
      </xdr:nvCxnSpPr>
      <xdr:spPr bwMode="auto">
        <a:xfrm>
          <a:off x="8804100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178883</xdr:colOff>
      <xdr:row>47</xdr:row>
      <xdr:rowOff>20971</xdr:rowOff>
    </xdr:from>
    <xdr:to>
      <xdr:col>11</xdr:col>
      <xdr:colOff>242382</xdr:colOff>
      <xdr:row>47</xdr:row>
      <xdr:rowOff>20971</xdr:rowOff>
    </xdr:to>
    <xdr:cxnSp macro="">
      <xdr:nvCxnSpPr>
        <xdr:cNvPr id="672" name="l165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CxnSpPr>
          <a:cxnSpLocks/>
        </xdr:cNvCxnSpPr>
      </xdr:nvCxnSpPr>
      <xdr:spPr bwMode="auto">
        <a:xfrm>
          <a:off x="8931100" y="8974471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305883</xdr:colOff>
      <xdr:row>47</xdr:row>
      <xdr:rowOff>20971</xdr:rowOff>
    </xdr:from>
    <xdr:to>
      <xdr:col>11</xdr:col>
      <xdr:colOff>369383</xdr:colOff>
      <xdr:row>47</xdr:row>
      <xdr:rowOff>20971</xdr:rowOff>
    </xdr:to>
    <xdr:cxnSp macro="">
      <xdr:nvCxnSpPr>
        <xdr:cNvPr id="681" name="l166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CxnSpPr>
          <a:cxnSpLocks/>
        </xdr:cNvCxnSpPr>
      </xdr:nvCxnSpPr>
      <xdr:spPr bwMode="auto">
        <a:xfrm>
          <a:off x="9058100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432883</xdr:colOff>
      <xdr:row>47</xdr:row>
      <xdr:rowOff>20971</xdr:rowOff>
    </xdr:from>
    <xdr:to>
      <xdr:col>11</xdr:col>
      <xdr:colOff>496383</xdr:colOff>
      <xdr:row>47</xdr:row>
      <xdr:rowOff>20971</xdr:rowOff>
    </xdr:to>
    <xdr:cxnSp macro="">
      <xdr:nvCxnSpPr>
        <xdr:cNvPr id="684" name="l167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CxnSpPr>
          <a:cxnSpLocks/>
        </xdr:cNvCxnSpPr>
      </xdr:nvCxnSpPr>
      <xdr:spPr bwMode="auto">
        <a:xfrm>
          <a:off x="9185100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559883</xdr:colOff>
      <xdr:row>47</xdr:row>
      <xdr:rowOff>20971</xdr:rowOff>
    </xdr:from>
    <xdr:to>
      <xdr:col>11</xdr:col>
      <xdr:colOff>623383</xdr:colOff>
      <xdr:row>47</xdr:row>
      <xdr:rowOff>20971</xdr:rowOff>
    </xdr:to>
    <xdr:cxnSp macro="">
      <xdr:nvCxnSpPr>
        <xdr:cNvPr id="685" name="l168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CxnSpPr>
          <a:cxnSpLocks/>
        </xdr:cNvCxnSpPr>
      </xdr:nvCxnSpPr>
      <xdr:spPr bwMode="auto">
        <a:xfrm>
          <a:off x="9312100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582048</xdr:colOff>
      <xdr:row>49</xdr:row>
      <xdr:rowOff>75582</xdr:rowOff>
    </xdr:from>
    <xdr:to>
      <xdr:col>10</xdr:col>
      <xdr:colOff>645548</xdr:colOff>
      <xdr:row>49</xdr:row>
      <xdr:rowOff>75582</xdr:rowOff>
    </xdr:to>
    <xdr:cxnSp macro="">
      <xdr:nvCxnSpPr>
        <xdr:cNvPr id="686" name="l177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CxnSpPr>
          <a:cxnSpLocks/>
        </xdr:cNvCxnSpPr>
      </xdr:nvCxnSpPr>
      <xdr:spPr bwMode="auto">
        <a:xfrm>
          <a:off x="842130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709048</xdr:colOff>
      <xdr:row>49</xdr:row>
      <xdr:rowOff>75582</xdr:rowOff>
    </xdr:from>
    <xdr:to>
      <xdr:col>10</xdr:col>
      <xdr:colOff>772548</xdr:colOff>
      <xdr:row>49</xdr:row>
      <xdr:rowOff>75582</xdr:rowOff>
    </xdr:to>
    <xdr:cxnSp macro="">
      <xdr:nvCxnSpPr>
        <xdr:cNvPr id="687" name="l178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CxnSpPr>
          <a:cxnSpLocks/>
        </xdr:cNvCxnSpPr>
      </xdr:nvCxnSpPr>
      <xdr:spPr bwMode="auto">
        <a:xfrm>
          <a:off x="854830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836048</xdr:colOff>
      <xdr:row>49</xdr:row>
      <xdr:rowOff>75582</xdr:rowOff>
    </xdr:from>
    <xdr:to>
      <xdr:col>10</xdr:col>
      <xdr:colOff>899548</xdr:colOff>
      <xdr:row>49</xdr:row>
      <xdr:rowOff>75582</xdr:rowOff>
    </xdr:to>
    <xdr:cxnSp macro="">
      <xdr:nvCxnSpPr>
        <xdr:cNvPr id="688" name="l179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CxnSpPr>
          <a:cxnSpLocks/>
        </xdr:cNvCxnSpPr>
      </xdr:nvCxnSpPr>
      <xdr:spPr bwMode="auto">
        <a:xfrm>
          <a:off x="867530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51883</xdr:colOff>
      <xdr:row>49</xdr:row>
      <xdr:rowOff>75582</xdr:rowOff>
    </xdr:from>
    <xdr:to>
      <xdr:col>11</xdr:col>
      <xdr:colOff>115383</xdr:colOff>
      <xdr:row>49</xdr:row>
      <xdr:rowOff>75582</xdr:rowOff>
    </xdr:to>
    <xdr:cxnSp macro="">
      <xdr:nvCxnSpPr>
        <xdr:cNvPr id="689" name="l180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CxnSpPr>
          <a:cxnSpLocks/>
        </xdr:cNvCxnSpPr>
      </xdr:nvCxnSpPr>
      <xdr:spPr bwMode="auto">
        <a:xfrm>
          <a:off x="8804100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178883</xdr:colOff>
      <xdr:row>49</xdr:row>
      <xdr:rowOff>75582</xdr:rowOff>
    </xdr:from>
    <xdr:to>
      <xdr:col>11</xdr:col>
      <xdr:colOff>242382</xdr:colOff>
      <xdr:row>49</xdr:row>
      <xdr:rowOff>75582</xdr:rowOff>
    </xdr:to>
    <xdr:cxnSp macro="">
      <xdr:nvCxnSpPr>
        <xdr:cNvPr id="690" name="l181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CxnSpPr>
          <a:cxnSpLocks/>
        </xdr:cNvCxnSpPr>
      </xdr:nvCxnSpPr>
      <xdr:spPr bwMode="auto">
        <a:xfrm>
          <a:off x="8931100" y="9410082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305883</xdr:colOff>
      <xdr:row>49</xdr:row>
      <xdr:rowOff>75582</xdr:rowOff>
    </xdr:from>
    <xdr:to>
      <xdr:col>11</xdr:col>
      <xdr:colOff>369383</xdr:colOff>
      <xdr:row>49</xdr:row>
      <xdr:rowOff>75582</xdr:rowOff>
    </xdr:to>
    <xdr:cxnSp macro="">
      <xdr:nvCxnSpPr>
        <xdr:cNvPr id="691" name="l182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CxnSpPr>
          <a:cxnSpLocks/>
        </xdr:cNvCxnSpPr>
      </xdr:nvCxnSpPr>
      <xdr:spPr bwMode="auto">
        <a:xfrm>
          <a:off x="9058100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432883</xdr:colOff>
      <xdr:row>49</xdr:row>
      <xdr:rowOff>75582</xdr:rowOff>
    </xdr:from>
    <xdr:to>
      <xdr:col>11</xdr:col>
      <xdr:colOff>496383</xdr:colOff>
      <xdr:row>49</xdr:row>
      <xdr:rowOff>75582</xdr:rowOff>
    </xdr:to>
    <xdr:cxnSp macro="">
      <xdr:nvCxnSpPr>
        <xdr:cNvPr id="692" name="l183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CxnSpPr>
          <a:cxnSpLocks/>
        </xdr:cNvCxnSpPr>
      </xdr:nvCxnSpPr>
      <xdr:spPr bwMode="auto">
        <a:xfrm>
          <a:off x="9185100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559883</xdr:colOff>
      <xdr:row>49</xdr:row>
      <xdr:rowOff>75582</xdr:rowOff>
    </xdr:from>
    <xdr:to>
      <xdr:col>11</xdr:col>
      <xdr:colOff>623383</xdr:colOff>
      <xdr:row>49</xdr:row>
      <xdr:rowOff>75582</xdr:rowOff>
    </xdr:to>
    <xdr:cxnSp macro="">
      <xdr:nvCxnSpPr>
        <xdr:cNvPr id="693" name="l184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CxnSpPr>
          <a:cxnSpLocks/>
        </xdr:cNvCxnSpPr>
      </xdr:nvCxnSpPr>
      <xdr:spPr bwMode="auto">
        <a:xfrm>
          <a:off x="9312100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678329</xdr:colOff>
      <xdr:row>47</xdr:row>
      <xdr:rowOff>19764</xdr:rowOff>
    </xdr:from>
    <xdr:to>
      <xdr:col>11</xdr:col>
      <xdr:colOff>741829</xdr:colOff>
      <xdr:row>47</xdr:row>
      <xdr:rowOff>19764</xdr:rowOff>
    </xdr:to>
    <xdr:cxnSp macro="">
      <xdr:nvCxnSpPr>
        <xdr:cNvPr id="694" name="l164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CxnSpPr>
          <a:cxnSpLocks/>
        </xdr:cNvCxnSpPr>
      </xdr:nvCxnSpPr>
      <xdr:spPr bwMode="auto">
        <a:xfrm>
          <a:off x="9430123" y="897326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43329</xdr:colOff>
      <xdr:row>47</xdr:row>
      <xdr:rowOff>19764</xdr:rowOff>
    </xdr:from>
    <xdr:to>
      <xdr:col>12</xdr:col>
      <xdr:colOff>106828</xdr:colOff>
      <xdr:row>47</xdr:row>
      <xdr:rowOff>19764</xdr:rowOff>
    </xdr:to>
    <xdr:cxnSp macro="">
      <xdr:nvCxnSpPr>
        <xdr:cNvPr id="695" name="l165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CxnSpPr>
          <a:cxnSpLocks/>
        </xdr:cNvCxnSpPr>
      </xdr:nvCxnSpPr>
      <xdr:spPr bwMode="auto">
        <a:xfrm>
          <a:off x="9557123" y="8973264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170329</xdr:colOff>
      <xdr:row>47</xdr:row>
      <xdr:rowOff>19764</xdr:rowOff>
    </xdr:from>
    <xdr:to>
      <xdr:col>12</xdr:col>
      <xdr:colOff>233829</xdr:colOff>
      <xdr:row>47</xdr:row>
      <xdr:rowOff>19764</xdr:rowOff>
    </xdr:to>
    <xdr:cxnSp macro="">
      <xdr:nvCxnSpPr>
        <xdr:cNvPr id="696" name="l166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CxnSpPr>
          <a:cxnSpLocks/>
        </xdr:cNvCxnSpPr>
      </xdr:nvCxnSpPr>
      <xdr:spPr bwMode="auto">
        <a:xfrm>
          <a:off x="9684123" y="897326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678329</xdr:colOff>
      <xdr:row>49</xdr:row>
      <xdr:rowOff>74375</xdr:rowOff>
    </xdr:from>
    <xdr:to>
      <xdr:col>11</xdr:col>
      <xdr:colOff>741829</xdr:colOff>
      <xdr:row>49</xdr:row>
      <xdr:rowOff>74375</xdr:rowOff>
    </xdr:to>
    <xdr:cxnSp macro="">
      <xdr:nvCxnSpPr>
        <xdr:cNvPr id="699" name="l180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CxnSpPr>
          <a:cxnSpLocks/>
        </xdr:cNvCxnSpPr>
      </xdr:nvCxnSpPr>
      <xdr:spPr bwMode="auto">
        <a:xfrm>
          <a:off x="9430123" y="940887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43329</xdr:colOff>
      <xdr:row>49</xdr:row>
      <xdr:rowOff>74375</xdr:rowOff>
    </xdr:from>
    <xdr:to>
      <xdr:col>12</xdr:col>
      <xdr:colOff>106828</xdr:colOff>
      <xdr:row>49</xdr:row>
      <xdr:rowOff>74375</xdr:rowOff>
    </xdr:to>
    <xdr:cxnSp macro="">
      <xdr:nvCxnSpPr>
        <xdr:cNvPr id="700" name="l181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CxnSpPr>
          <a:cxnSpLocks/>
        </xdr:cNvCxnSpPr>
      </xdr:nvCxnSpPr>
      <xdr:spPr bwMode="auto">
        <a:xfrm>
          <a:off x="9557123" y="9408875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170329</xdr:colOff>
      <xdr:row>49</xdr:row>
      <xdr:rowOff>74375</xdr:rowOff>
    </xdr:from>
    <xdr:to>
      <xdr:col>12</xdr:col>
      <xdr:colOff>233829</xdr:colOff>
      <xdr:row>49</xdr:row>
      <xdr:rowOff>74375</xdr:rowOff>
    </xdr:to>
    <xdr:cxnSp macro="">
      <xdr:nvCxnSpPr>
        <xdr:cNvPr id="701" name="l182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CxnSpPr>
          <a:cxnSpLocks/>
        </xdr:cNvCxnSpPr>
      </xdr:nvCxnSpPr>
      <xdr:spPr bwMode="auto">
        <a:xfrm>
          <a:off x="9684123" y="940887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822041</xdr:colOff>
      <xdr:row>47</xdr:row>
      <xdr:rowOff>130176</xdr:rowOff>
    </xdr:from>
    <xdr:to>
      <xdr:col>10</xdr:col>
      <xdr:colOff>729577</xdr:colOff>
      <xdr:row>48</xdr:row>
      <xdr:rowOff>132538</xdr:rowOff>
    </xdr:to>
    <xdr:sp macro="" textlink="">
      <xdr:nvSpPr>
        <xdr:cNvPr id="707" name="_ent1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/>
      </xdr:nvSpPr>
      <xdr:spPr>
        <a:xfrm>
          <a:off x="7775291" y="9083676"/>
          <a:ext cx="792000" cy="192862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212936</xdr:colOff>
      <xdr:row>47</xdr:row>
      <xdr:rowOff>92692</xdr:rowOff>
    </xdr:from>
    <xdr:ext cx="262636" cy="232580"/>
    <xdr:sp macro="" textlink="">
      <xdr:nvSpPr>
        <xdr:cNvPr id="708" name="_txtEnt1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 txBox="1"/>
      </xdr:nvSpPr>
      <xdr:spPr>
        <a:xfrm>
          <a:off x="8050650" y="9046192"/>
          <a:ext cx="262636" cy="232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200"/>
            <a:t>3</a:t>
          </a:r>
        </a:p>
      </xdr:txBody>
    </xdr:sp>
    <xdr:clientData/>
  </xdr:oneCellAnchor>
  <xdr:twoCellAnchor editAs="oneCell">
    <xdr:from>
      <xdr:col>5</xdr:col>
      <xdr:colOff>482871</xdr:colOff>
      <xdr:row>45</xdr:row>
      <xdr:rowOff>155614</xdr:rowOff>
    </xdr:from>
    <xdr:to>
      <xdr:col>5</xdr:col>
      <xdr:colOff>482871</xdr:colOff>
      <xdr:row>47</xdr:row>
      <xdr:rowOff>134614</xdr:rowOff>
    </xdr:to>
    <xdr:cxnSp macro="">
      <xdr:nvCxnSpPr>
        <xdr:cNvPr id="843" name="_line_mod4_3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CxnSpPr>
          <a:cxnSpLocks/>
        </xdr:cNvCxnSpPr>
      </xdr:nvCxnSpPr>
      <xdr:spPr bwMode="auto">
        <a:xfrm flipH="1">
          <a:off x="4292871" y="8728114"/>
          <a:ext cx="0" cy="360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236080</xdr:colOff>
      <xdr:row>45</xdr:row>
      <xdr:rowOff>154721</xdr:rowOff>
    </xdr:from>
    <xdr:to>
      <xdr:col>5</xdr:col>
      <xdr:colOff>488080</xdr:colOff>
      <xdr:row>45</xdr:row>
      <xdr:rowOff>154721</xdr:rowOff>
    </xdr:to>
    <xdr:cxnSp macro="">
      <xdr:nvCxnSpPr>
        <xdr:cNvPr id="844" name="_line_mod2_4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CxnSpPr>
          <a:cxnSpLocks/>
        </xdr:cNvCxnSpPr>
      </xdr:nvCxnSpPr>
      <xdr:spPr bwMode="auto">
        <a:xfrm flipH="1">
          <a:off x="1760080" y="8727221"/>
          <a:ext cx="253800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729513</xdr:colOff>
      <xdr:row>47</xdr:row>
      <xdr:rowOff>132897</xdr:rowOff>
    </xdr:from>
    <xdr:to>
      <xdr:col>11</xdr:col>
      <xdr:colOff>609834</xdr:colOff>
      <xdr:row>48</xdr:row>
      <xdr:rowOff>135259</xdr:rowOff>
    </xdr:to>
    <xdr:sp macro="" textlink="">
      <xdr:nvSpPr>
        <xdr:cNvPr id="845" name="_ent1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SpPr/>
      </xdr:nvSpPr>
      <xdr:spPr>
        <a:xfrm>
          <a:off x="8567227" y="9086397"/>
          <a:ext cx="792000" cy="192862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11</xdr:col>
      <xdr:colOff>147622</xdr:colOff>
      <xdr:row>47</xdr:row>
      <xdr:rowOff>95414</xdr:rowOff>
    </xdr:from>
    <xdr:ext cx="262636" cy="232580"/>
    <xdr:sp macro="" textlink="">
      <xdr:nvSpPr>
        <xdr:cNvPr id="847" name="_txtEnt1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SpPr txBox="1"/>
      </xdr:nvSpPr>
      <xdr:spPr>
        <a:xfrm>
          <a:off x="8897015" y="9048914"/>
          <a:ext cx="262636" cy="232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200"/>
            <a:t>3</a:t>
          </a:r>
        </a:p>
      </xdr:txBody>
    </xdr:sp>
    <xdr:clientData/>
  </xdr:oneCellAnchor>
  <xdr:twoCellAnchor editAs="oneCell">
    <xdr:from>
      <xdr:col>11</xdr:col>
      <xdr:colOff>248203</xdr:colOff>
      <xdr:row>45</xdr:row>
      <xdr:rowOff>185894</xdr:rowOff>
    </xdr:from>
    <xdr:to>
      <xdr:col>17</xdr:col>
      <xdr:colOff>734203</xdr:colOff>
      <xdr:row>45</xdr:row>
      <xdr:rowOff>185894</xdr:rowOff>
    </xdr:to>
    <xdr:cxnSp macro="">
      <xdr:nvCxnSpPr>
        <xdr:cNvPr id="848" name="_line_mod2_4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CxnSpPr>
          <a:cxnSpLocks/>
        </xdr:cNvCxnSpPr>
      </xdr:nvCxnSpPr>
      <xdr:spPr bwMode="auto">
        <a:xfrm flipH="1">
          <a:off x="9006557" y="8758394"/>
          <a:ext cx="505800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336438</xdr:colOff>
      <xdr:row>44</xdr:row>
      <xdr:rowOff>9248</xdr:rowOff>
    </xdr:from>
    <xdr:to>
      <xdr:col>15</xdr:col>
      <xdr:colOff>206809</xdr:colOff>
      <xdr:row>44</xdr:row>
      <xdr:rowOff>9248</xdr:rowOff>
    </xdr:to>
    <xdr:cxnSp macro="">
      <xdr:nvCxnSpPr>
        <xdr:cNvPr id="849" name="_line_mod2_4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CxnSpPr>
          <a:cxnSpLocks/>
        </xdr:cNvCxnSpPr>
      </xdr:nvCxnSpPr>
      <xdr:spPr bwMode="auto">
        <a:xfrm flipH="1">
          <a:off x="8174591" y="8391248"/>
          <a:ext cx="383400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711847</xdr:colOff>
      <xdr:row>9</xdr:row>
      <xdr:rowOff>137366</xdr:rowOff>
    </xdr:from>
    <xdr:to>
      <xdr:col>18</xdr:col>
      <xdr:colOff>728837</xdr:colOff>
      <xdr:row>17</xdr:row>
      <xdr:rowOff>51797</xdr:rowOff>
    </xdr:to>
    <xdr:sp macro="" textlink="">
      <xdr:nvSpPr>
        <xdr:cNvPr id="856" name="_mod2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SpPr/>
      </xdr:nvSpPr>
      <xdr:spPr>
        <a:xfrm>
          <a:off x="13284847" y="1851866"/>
          <a:ext cx="1540990" cy="143843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17</xdr:col>
      <xdr:colOff>722106</xdr:colOff>
      <xdr:row>9</xdr:row>
      <xdr:rowOff>139870</xdr:rowOff>
    </xdr:from>
    <xdr:to>
      <xdr:col>18</xdr:col>
      <xdr:colOff>717139</xdr:colOff>
      <xdr:row>13</xdr:row>
      <xdr:rowOff>73396</xdr:rowOff>
    </xdr:to>
    <xdr:cxnSp macro="">
      <xdr:nvCxnSpPr>
        <xdr:cNvPr id="857" name="_line_mod2_2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CxnSpPr/>
      </xdr:nvCxnSpPr>
      <xdr:spPr>
        <a:xfrm flipH="1">
          <a:off x="14057106" y="1854370"/>
          <a:ext cx="757033" cy="69552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711153</xdr:colOff>
      <xdr:row>9</xdr:row>
      <xdr:rowOff>138248</xdr:rowOff>
    </xdr:from>
    <xdr:to>
      <xdr:col>17</xdr:col>
      <xdr:colOff>739191</xdr:colOff>
      <xdr:row>13</xdr:row>
      <xdr:rowOff>77175</xdr:rowOff>
    </xdr:to>
    <xdr:cxnSp macro="">
      <xdr:nvCxnSpPr>
        <xdr:cNvPr id="858" name="_line_mod2_1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CxnSpPr/>
      </xdr:nvCxnSpPr>
      <xdr:spPr>
        <a:xfrm flipH="1" flipV="1">
          <a:off x="13284153" y="1852748"/>
          <a:ext cx="790038" cy="70092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730086</xdr:colOff>
      <xdr:row>17</xdr:row>
      <xdr:rowOff>52182</xdr:rowOff>
    </xdr:from>
    <xdr:to>
      <xdr:col>17</xdr:col>
      <xdr:colOff>730086</xdr:colOff>
      <xdr:row>45</xdr:row>
      <xdr:rowOff>190182</xdr:rowOff>
    </xdr:to>
    <xdr:cxnSp macro="">
      <xdr:nvCxnSpPr>
        <xdr:cNvPr id="859" name="_line_mod4_3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CxnSpPr>
          <a:cxnSpLocks/>
        </xdr:cNvCxnSpPr>
      </xdr:nvCxnSpPr>
      <xdr:spPr bwMode="auto">
        <a:xfrm flipH="1">
          <a:off x="14058517" y="3290682"/>
          <a:ext cx="0" cy="54720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340094</xdr:colOff>
      <xdr:row>44</xdr:row>
      <xdr:rowOff>8688</xdr:rowOff>
    </xdr:from>
    <xdr:to>
      <xdr:col>10</xdr:col>
      <xdr:colOff>340094</xdr:colOff>
      <xdr:row>47</xdr:row>
      <xdr:rowOff>121188</xdr:rowOff>
    </xdr:to>
    <xdr:cxnSp macro="">
      <xdr:nvCxnSpPr>
        <xdr:cNvPr id="864" name="_line_mod4_3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CxnSpPr>
          <a:cxnSpLocks/>
        </xdr:cNvCxnSpPr>
      </xdr:nvCxnSpPr>
      <xdr:spPr bwMode="auto">
        <a:xfrm flipH="1">
          <a:off x="8179653" y="8390688"/>
          <a:ext cx="0" cy="684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253167</xdr:colOff>
      <xdr:row>45</xdr:row>
      <xdr:rowOff>180655</xdr:rowOff>
    </xdr:from>
    <xdr:to>
      <xdr:col>11</xdr:col>
      <xdr:colOff>253167</xdr:colOff>
      <xdr:row>47</xdr:row>
      <xdr:rowOff>134455</xdr:rowOff>
    </xdr:to>
    <xdr:cxnSp macro="">
      <xdr:nvCxnSpPr>
        <xdr:cNvPr id="879" name="_line_mod4_3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CxnSpPr>
          <a:cxnSpLocks/>
        </xdr:cNvCxnSpPr>
      </xdr:nvCxnSpPr>
      <xdr:spPr bwMode="auto">
        <a:xfrm flipH="1">
          <a:off x="9004961" y="8753155"/>
          <a:ext cx="0" cy="3348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602176</xdr:colOff>
      <xdr:row>66</xdr:row>
      <xdr:rowOff>34954</xdr:rowOff>
    </xdr:from>
    <xdr:to>
      <xdr:col>10</xdr:col>
      <xdr:colOff>12161</xdr:colOff>
      <xdr:row>72</xdr:row>
      <xdr:rowOff>98817</xdr:rowOff>
    </xdr:to>
    <xdr:sp macro="" textlink="$AF$23">
      <xdr:nvSpPr>
        <xdr:cNvPr id="578" name="txt_mppt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 txBox="1"/>
      </xdr:nvSpPr>
      <xdr:spPr bwMode="auto">
        <a:xfrm>
          <a:off x="6802085" y="12677227"/>
          <a:ext cx="1055212" cy="132809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tIns="46800" rtlCol="0" anchor="ctr" anchorCtr="0"/>
        <a:lstStyle/>
        <a:p>
          <a:pPr algn="ctr">
            <a:defRPr/>
          </a:pPr>
          <a:fld id="{473D96C5-ACE5-46B1-A1E1-CF2AAC7A322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2 x DPS     90  Vca | In:70 kA 
Imax: 80 kA</a:t>
          </a:fld>
          <a:endParaRPr/>
        </a:p>
      </xdr:txBody>
    </xdr:sp>
    <xdr:clientData/>
  </xdr:twoCellAnchor>
  <xdr:twoCellAnchor>
    <xdr:from>
      <xdr:col>7</xdr:col>
      <xdr:colOff>133457</xdr:colOff>
      <xdr:row>69</xdr:row>
      <xdr:rowOff>67190</xdr:rowOff>
    </xdr:from>
    <xdr:to>
      <xdr:col>8</xdr:col>
      <xdr:colOff>179249</xdr:colOff>
      <xdr:row>74</xdr:row>
      <xdr:rowOff>50623</xdr:rowOff>
    </xdr:to>
    <xdr:sp macro="" textlink="$AF$22">
      <xdr:nvSpPr>
        <xdr:cNvPr id="579" name="txt_mppt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 txBox="1"/>
      </xdr:nvSpPr>
      <xdr:spPr bwMode="auto">
        <a:xfrm>
          <a:off x="5467457" y="13280963"/>
          <a:ext cx="911701" cy="105716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9722C29-0EC6-4DC0-9F39-8ACFBCD0A9CE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Disjuntor Bipolar de 25 A</a:t>
          </a:fld>
          <a:endParaRPr/>
        </a:p>
      </xdr:txBody>
    </xdr:sp>
    <xdr:clientData/>
  </xdr:twoCellAnchor>
  <xdr:twoCellAnchor>
    <xdr:from>
      <xdr:col>3</xdr:col>
      <xdr:colOff>92913</xdr:colOff>
      <xdr:row>88</xdr:row>
      <xdr:rowOff>7380</xdr:rowOff>
    </xdr:from>
    <xdr:to>
      <xdr:col>6</xdr:col>
      <xdr:colOff>254913</xdr:colOff>
      <xdr:row>94</xdr:row>
      <xdr:rowOff>37789</xdr:rowOff>
    </xdr:to>
    <xdr:sp macro="" textlink="$AF$15">
      <xdr:nvSpPr>
        <xdr:cNvPr id="582" name="txt_mppt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 txBox="1"/>
      </xdr:nvSpPr>
      <xdr:spPr bwMode="auto">
        <a:xfrm>
          <a:off x="2378913" y="17065789"/>
          <a:ext cx="2448000" cy="126000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F723871-86FB-40CB-9A79-502385031A3A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Poste da EDP SP</a:t>
          </a:fld>
          <a:endParaRPr/>
        </a:p>
      </xdr:txBody>
    </xdr:sp>
    <xdr:clientData/>
  </xdr:twoCellAnchor>
  <xdr:twoCellAnchor>
    <xdr:from>
      <xdr:col>7</xdr:col>
      <xdr:colOff>113298</xdr:colOff>
      <xdr:row>92</xdr:row>
      <xdr:rowOff>191179</xdr:rowOff>
    </xdr:from>
    <xdr:to>
      <xdr:col>8</xdr:col>
      <xdr:colOff>381799</xdr:colOff>
      <xdr:row>97</xdr:row>
      <xdr:rowOff>3128</xdr:rowOff>
    </xdr:to>
    <xdr:sp macro="" textlink="$AF$27">
      <xdr:nvSpPr>
        <xdr:cNvPr id="583" name="txt_mppt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 txBox="1"/>
      </xdr:nvSpPr>
      <xdr:spPr bwMode="auto">
        <a:xfrm>
          <a:off x="5447298" y="18086973"/>
          <a:ext cx="1131354" cy="87650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C033564E-B300-4C2B-952D-4F789C0114A5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Disjuntor Monopolar de 32 A</a:t>
          </a:fld>
          <a:endParaRPr/>
        </a:p>
      </xdr:txBody>
    </xdr:sp>
    <xdr:clientData/>
  </xdr:twoCellAnchor>
  <xdr:twoCellAnchor>
    <xdr:from>
      <xdr:col>0</xdr:col>
      <xdr:colOff>761998</xdr:colOff>
      <xdr:row>2</xdr:row>
      <xdr:rowOff>138546</xdr:rowOff>
    </xdr:from>
    <xdr:to>
      <xdr:col>3</xdr:col>
      <xdr:colOff>504292</xdr:colOff>
      <xdr:row>4</xdr:row>
      <xdr:rowOff>29689</xdr:rowOff>
    </xdr:to>
    <xdr:sp macro="" textlink="$AF$44">
      <xdr:nvSpPr>
        <xdr:cNvPr id="586" name="txt_mppt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 txBox="1"/>
      </xdr:nvSpPr>
      <xdr:spPr bwMode="auto">
        <a:xfrm>
          <a:off x="761998" y="519546"/>
          <a:ext cx="2028294" cy="2721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C7E5EF77-A18C-4B7D-BF77-2D7F9C3E76B5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3 x Módulos FV 1000 Wp </a:t>
          </a:fld>
          <a:endParaRPr/>
        </a:p>
      </xdr:txBody>
    </xdr:sp>
    <xdr:clientData/>
  </xdr:twoCellAnchor>
  <xdr:twoCellAnchor>
    <xdr:from>
      <xdr:col>1</xdr:col>
      <xdr:colOff>54675</xdr:colOff>
      <xdr:row>4</xdr:row>
      <xdr:rowOff>76942</xdr:rowOff>
    </xdr:from>
    <xdr:to>
      <xdr:col>3</xdr:col>
      <xdr:colOff>556247</xdr:colOff>
      <xdr:row>5</xdr:row>
      <xdr:rowOff>169471</xdr:rowOff>
    </xdr:to>
    <xdr:sp macro="" textlink="$AF$33">
      <xdr:nvSpPr>
        <xdr:cNvPr id="587" name="txt_mppt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 txBox="1"/>
      </xdr:nvSpPr>
      <xdr:spPr bwMode="auto">
        <a:xfrm>
          <a:off x="816675" y="838942"/>
          <a:ext cx="2025572" cy="283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466106F-FA42-40A3-8A41-D6FCE0866B4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marca modulo</a:t>
          </a:fld>
          <a:endParaRPr/>
        </a:p>
      </xdr:txBody>
    </xdr:sp>
    <xdr:clientData/>
  </xdr:twoCellAnchor>
  <xdr:twoCellAnchor>
    <xdr:from>
      <xdr:col>1</xdr:col>
      <xdr:colOff>53685</xdr:colOff>
      <xdr:row>7</xdr:row>
      <xdr:rowOff>136565</xdr:rowOff>
    </xdr:from>
    <xdr:to>
      <xdr:col>3</xdr:col>
      <xdr:colOff>556485</xdr:colOff>
      <xdr:row>9</xdr:row>
      <xdr:rowOff>76693</xdr:rowOff>
    </xdr:to>
    <xdr:sp macro="" textlink="$AC$44">
      <xdr:nvSpPr>
        <xdr:cNvPr id="588" name="txt_mppt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 txBox="1"/>
      </xdr:nvSpPr>
      <xdr:spPr bwMode="auto">
        <a:xfrm>
          <a:off x="815685" y="1470065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FE6EAB14-BA52-44CA-BB0C-3BC1FC46FAE6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3 KW</a:t>
          </a:fld>
          <a:endParaRPr/>
        </a:p>
      </xdr:txBody>
    </xdr:sp>
    <xdr:clientData/>
  </xdr:twoCellAnchor>
  <xdr:twoCellAnchor>
    <xdr:from>
      <xdr:col>1</xdr:col>
      <xdr:colOff>50223</xdr:colOff>
      <xdr:row>6</xdr:row>
      <xdr:rowOff>11874</xdr:rowOff>
    </xdr:from>
    <xdr:to>
      <xdr:col>3</xdr:col>
      <xdr:colOff>553023</xdr:colOff>
      <xdr:row>7</xdr:row>
      <xdr:rowOff>142502</xdr:rowOff>
    </xdr:to>
    <xdr:sp macro="" textlink="$AF$34">
      <xdr:nvSpPr>
        <xdr:cNvPr id="589" name="txt_mppt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 txBox="1"/>
      </xdr:nvSpPr>
      <xdr:spPr bwMode="auto">
        <a:xfrm>
          <a:off x="812223" y="1154874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76C1E0F-334E-46FD-A3E1-F9CCF4CFE3B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modelo modulo</a:t>
          </a:fld>
          <a:endParaRPr/>
        </a:p>
      </xdr:txBody>
    </xdr:sp>
    <xdr:clientData/>
  </xdr:twoCellAnchor>
  <xdr:twoCellAnchor>
    <xdr:from>
      <xdr:col>16</xdr:col>
      <xdr:colOff>76926</xdr:colOff>
      <xdr:row>48</xdr:row>
      <xdr:rowOff>183325</xdr:rowOff>
    </xdr:from>
    <xdr:to>
      <xdr:col>20</xdr:col>
      <xdr:colOff>59608</xdr:colOff>
      <xdr:row>51</xdr:row>
      <xdr:rowOff>96734</xdr:rowOff>
    </xdr:to>
    <xdr:sp macro="" textlink="$AF$37">
      <xdr:nvSpPr>
        <xdr:cNvPr id="590" name="txt_mppt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 txBox="1"/>
      </xdr:nvSpPr>
      <xdr:spPr bwMode="auto">
        <a:xfrm>
          <a:off x="12649926" y="9327325"/>
          <a:ext cx="3030682" cy="48490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F355D6FE-BE8D-4C70-AA1F-026E68F0C5BB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Inversor Grid Tie marca inversor</a:t>
          </a:fld>
          <a:endParaRPr sz="1600"/>
        </a:p>
      </xdr:txBody>
    </xdr:sp>
    <xdr:clientData/>
  </xdr:twoCellAnchor>
  <xdr:twoCellAnchor>
    <xdr:from>
      <xdr:col>16</xdr:col>
      <xdr:colOff>56144</xdr:colOff>
      <xdr:row>51</xdr:row>
      <xdr:rowOff>58635</xdr:rowOff>
    </xdr:from>
    <xdr:to>
      <xdr:col>20</xdr:col>
      <xdr:colOff>38826</xdr:colOff>
      <xdr:row>53</xdr:row>
      <xdr:rowOff>162544</xdr:rowOff>
    </xdr:to>
    <xdr:sp macro="" textlink="$AF$38">
      <xdr:nvSpPr>
        <xdr:cNvPr id="591" name="txt_mppt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 txBox="1"/>
      </xdr:nvSpPr>
      <xdr:spPr bwMode="auto">
        <a:xfrm>
          <a:off x="12629144" y="9774135"/>
          <a:ext cx="3030682" cy="48490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3E712895-1AC7-45C7-B91A-5EE3CB846F84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modelo inversor</a:t>
          </a:fld>
          <a:endParaRPr sz="1600"/>
        </a:p>
      </xdr:txBody>
    </xdr:sp>
    <xdr:clientData/>
  </xdr:twoCellAnchor>
  <xdr:twoCellAnchor>
    <xdr:from>
      <xdr:col>16</xdr:col>
      <xdr:colOff>52680</xdr:colOff>
      <xdr:row>53</xdr:row>
      <xdr:rowOff>107126</xdr:rowOff>
    </xdr:from>
    <xdr:to>
      <xdr:col>20</xdr:col>
      <xdr:colOff>35362</xdr:colOff>
      <xdr:row>56</xdr:row>
      <xdr:rowOff>20535</xdr:rowOff>
    </xdr:to>
    <xdr:sp macro="" textlink="$AF$41">
      <xdr:nvSpPr>
        <xdr:cNvPr id="602" name="txt_mppt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 txBox="1"/>
      </xdr:nvSpPr>
      <xdr:spPr bwMode="auto">
        <a:xfrm>
          <a:off x="12625680" y="10203626"/>
          <a:ext cx="3030682" cy="48490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E3F9D27A-5A13-4042-B7DB-57D3588067AF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20 KW</a:t>
          </a:fld>
          <a:endParaRPr sz="1600"/>
        </a:p>
      </xdr:txBody>
    </xdr:sp>
    <xdr:clientData/>
  </xdr:twoCellAnchor>
  <xdr:twoCellAnchor>
    <xdr:from>
      <xdr:col>15</xdr:col>
      <xdr:colOff>712659</xdr:colOff>
      <xdr:row>86</xdr:row>
      <xdr:rowOff>45356</xdr:rowOff>
    </xdr:from>
    <xdr:to>
      <xdr:col>21</xdr:col>
      <xdr:colOff>89645</xdr:colOff>
      <xdr:row>87</xdr:row>
      <xdr:rowOff>46860</xdr:rowOff>
    </xdr:to>
    <xdr:sp macro="" textlink="AB6">
      <xdr:nvSpPr>
        <xdr:cNvPr id="607" name="txt_mppt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 txBox="1"/>
      </xdr:nvSpPr>
      <xdr:spPr bwMode="auto">
        <a:xfrm>
          <a:off x="12523659" y="16618856"/>
          <a:ext cx="3948986" cy="29591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6FF146A-B1BD-4D2B-9CA8-EF1B81B4C4E6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HIGOR PIMENTEL</a:t>
          </a:fld>
          <a:endParaRPr/>
        </a:p>
      </xdr:txBody>
    </xdr:sp>
    <xdr:clientData/>
  </xdr:twoCellAnchor>
  <xdr:twoCellAnchor>
    <xdr:from>
      <xdr:col>15</xdr:col>
      <xdr:colOff>709194</xdr:colOff>
      <xdr:row>87</xdr:row>
      <xdr:rowOff>41895</xdr:rowOff>
    </xdr:from>
    <xdr:to>
      <xdr:col>21</xdr:col>
      <xdr:colOff>72327</xdr:colOff>
      <xdr:row>88</xdr:row>
      <xdr:rowOff>168089</xdr:rowOff>
    </xdr:to>
    <xdr:sp macro="" textlink="AF7">
      <xdr:nvSpPr>
        <xdr:cNvPr id="608" name="txt_mppt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 txBox="1"/>
      </xdr:nvSpPr>
      <xdr:spPr bwMode="auto">
        <a:xfrm>
          <a:off x="12520194" y="16909804"/>
          <a:ext cx="3935133" cy="316694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51A2506-C547-446E-AD66-8CA585877619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DAS TORRES,134,SAO JUDAS</a:t>
          </a:fld>
          <a:endParaRPr/>
        </a:p>
      </xdr:txBody>
    </xdr:sp>
    <xdr:clientData/>
  </xdr:twoCellAnchor>
  <xdr:twoCellAnchor>
    <xdr:from>
      <xdr:col>15</xdr:col>
      <xdr:colOff>705730</xdr:colOff>
      <xdr:row>88</xdr:row>
      <xdr:rowOff>176977</xdr:rowOff>
    </xdr:from>
    <xdr:to>
      <xdr:col>21</xdr:col>
      <xdr:colOff>141599</xdr:colOff>
      <xdr:row>90</xdr:row>
      <xdr:rowOff>29542</xdr:rowOff>
    </xdr:to>
    <xdr:sp macro="" textlink="AF10">
      <xdr:nvSpPr>
        <xdr:cNvPr id="609" name="txt_mppt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 txBox="1"/>
      </xdr:nvSpPr>
      <xdr:spPr bwMode="auto">
        <a:xfrm>
          <a:off x="12516730" y="17235386"/>
          <a:ext cx="4007869" cy="25088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08406110-23B4-49CB-B8D6-8542B79A0051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SUMARÉ,SP</a:t>
          </a:fld>
          <a:endParaRPr/>
        </a:p>
      </xdr:txBody>
    </xdr:sp>
    <xdr:clientData/>
  </xdr:twoCellAnchor>
  <xdr:twoCellAnchor>
    <xdr:from>
      <xdr:col>15</xdr:col>
      <xdr:colOff>726513</xdr:colOff>
      <xdr:row>91</xdr:row>
      <xdr:rowOff>93848</xdr:rowOff>
    </xdr:from>
    <xdr:to>
      <xdr:col>21</xdr:col>
      <xdr:colOff>123976</xdr:colOff>
      <xdr:row>92</xdr:row>
      <xdr:rowOff>130965</xdr:rowOff>
    </xdr:to>
    <xdr:sp macro="" textlink="AB32">
      <xdr:nvSpPr>
        <xdr:cNvPr id="612" name="txt_mppt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 txBox="1"/>
      </xdr:nvSpPr>
      <xdr:spPr bwMode="auto">
        <a:xfrm>
          <a:off x="12537513" y="17741075"/>
          <a:ext cx="3969463" cy="279572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736808E2-C3B5-47A4-A79A-BA2A326445CD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Danilo Soares Costa</a:t>
          </a:fld>
          <a:endParaRPr/>
        </a:p>
      </xdr:txBody>
    </xdr:sp>
    <xdr:clientData/>
  </xdr:twoCellAnchor>
  <xdr:twoCellAnchor>
    <xdr:from>
      <xdr:col>15</xdr:col>
      <xdr:colOff>723049</xdr:colOff>
      <xdr:row>92</xdr:row>
      <xdr:rowOff>142340</xdr:rowOff>
    </xdr:from>
    <xdr:to>
      <xdr:col>21</xdr:col>
      <xdr:colOff>106587</xdr:colOff>
      <xdr:row>94</xdr:row>
      <xdr:rowOff>43228</xdr:rowOff>
    </xdr:to>
    <xdr:sp macro="" textlink="AC32">
      <xdr:nvSpPr>
        <xdr:cNvPr id="613" name="txt_mppt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 txBox="1"/>
      </xdr:nvSpPr>
      <xdr:spPr bwMode="auto">
        <a:xfrm>
          <a:off x="12522843" y="18026928"/>
          <a:ext cx="3955538" cy="29869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74B34A3A-F40E-489D-932C-D2117724B4CF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Avenida Inglaterra, 454, QD.117, Lote 1, Jardim Europa</a:t>
          </a:fld>
          <a:endParaRPr/>
        </a:p>
      </xdr:txBody>
    </xdr:sp>
    <xdr:clientData/>
  </xdr:twoCellAnchor>
  <xdr:twoCellAnchor>
    <xdr:from>
      <xdr:col>15</xdr:col>
      <xdr:colOff>719585</xdr:colOff>
      <xdr:row>94</xdr:row>
      <xdr:rowOff>69604</xdr:rowOff>
    </xdr:from>
    <xdr:to>
      <xdr:col>21</xdr:col>
      <xdr:colOff>55008</xdr:colOff>
      <xdr:row>95</xdr:row>
      <xdr:rowOff>150769</xdr:rowOff>
    </xdr:to>
    <xdr:sp macro="" textlink="AD32">
      <xdr:nvSpPr>
        <xdr:cNvPr id="614" name="txt_mppt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 txBox="1"/>
      </xdr:nvSpPr>
      <xdr:spPr bwMode="auto">
        <a:xfrm>
          <a:off x="12530585" y="18357604"/>
          <a:ext cx="3907423" cy="27166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14E8DCC6-BAF2-4CB4-93C7-81EA38D419D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Goiânia / GO</a:t>
          </a:fld>
          <a:endParaRPr/>
        </a:p>
      </xdr:txBody>
    </xdr:sp>
    <xdr:clientData/>
  </xdr:twoCellAnchor>
  <xdr:twoCellAnchor>
    <xdr:from>
      <xdr:col>15</xdr:col>
      <xdr:colOff>750759</xdr:colOff>
      <xdr:row>95</xdr:row>
      <xdr:rowOff>187367</xdr:rowOff>
    </xdr:from>
    <xdr:to>
      <xdr:col>21</xdr:col>
      <xdr:colOff>20373</xdr:colOff>
      <xdr:row>96</xdr:row>
      <xdr:rowOff>168087</xdr:rowOff>
    </xdr:to>
    <xdr:sp macro="" textlink="AF32">
      <xdr:nvSpPr>
        <xdr:cNvPr id="615" name="txt_mppt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 txBox="1"/>
      </xdr:nvSpPr>
      <xdr:spPr bwMode="auto">
        <a:xfrm>
          <a:off x="12561759" y="18665867"/>
          <a:ext cx="3841614" cy="257811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1E1D5F33-278F-47EE-8CA0-DE8D03123431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74330-200</a:t>
          </a:fld>
          <a:endParaRPr/>
        </a:p>
      </xdr:txBody>
    </xdr:sp>
    <xdr:clientData/>
  </xdr:twoCellAnchor>
  <xdr:twoCellAnchor>
    <xdr:from>
      <xdr:col>15</xdr:col>
      <xdr:colOff>695340</xdr:colOff>
      <xdr:row>97</xdr:row>
      <xdr:rowOff>97313</xdr:rowOff>
    </xdr:from>
    <xdr:to>
      <xdr:col>21</xdr:col>
      <xdr:colOff>151991</xdr:colOff>
      <xdr:row>98</xdr:row>
      <xdr:rowOff>143842</xdr:rowOff>
    </xdr:to>
    <xdr:sp macro="" textlink="AC52">
      <xdr:nvSpPr>
        <xdr:cNvPr id="616" name="txt_mppt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 txBox="1"/>
      </xdr:nvSpPr>
      <xdr:spPr bwMode="auto">
        <a:xfrm>
          <a:off x="12506340" y="19043404"/>
          <a:ext cx="4028651" cy="237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1706E267-B5D5-4677-A13E-B88B4F61A22C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Projeto GFV 10 kWp</a:t>
          </a:fld>
          <a:endParaRPr sz="1600"/>
        </a:p>
      </xdr:txBody>
    </xdr:sp>
    <xdr:clientData/>
  </xdr:twoCellAnchor>
  <xdr:twoCellAnchor>
    <xdr:from>
      <xdr:col>6</xdr:col>
      <xdr:colOff>706579</xdr:colOff>
      <xdr:row>2</xdr:row>
      <xdr:rowOff>169719</xdr:rowOff>
    </xdr:from>
    <xdr:to>
      <xdr:col>9</xdr:col>
      <xdr:colOff>344964</xdr:colOff>
      <xdr:row>4</xdr:row>
      <xdr:rowOff>60862</xdr:rowOff>
    </xdr:to>
    <xdr:sp macro="" textlink="$AF$45">
      <xdr:nvSpPr>
        <xdr:cNvPr id="617" name="txt_mppt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 txBox="1"/>
      </xdr:nvSpPr>
      <xdr:spPr bwMode="auto">
        <a:xfrm>
          <a:off x="5278579" y="550719"/>
          <a:ext cx="2028294" cy="2721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7B48DA9C-F8CF-49FE-A35F-214A31BCC566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4 x Módulos FV 1000 Wp </a:t>
          </a:fld>
          <a:endParaRPr/>
        </a:p>
      </xdr:txBody>
    </xdr:sp>
    <xdr:clientData/>
  </xdr:twoCellAnchor>
  <xdr:twoCellAnchor>
    <xdr:from>
      <xdr:col>6</xdr:col>
      <xdr:colOff>761256</xdr:colOff>
      <xdr:row>4</xdr:row>
      <xdr:rowOff>108115</xdr:rowOff>
    </xdr:from>
    <xdr:to>
      <xdr:col>9</xdr:col>
      <xdr:colOff>396919</xdr:colOff>
      <xdr:row>6</xdr:row>
      <xdr:rowOff>10144</xdr:rowOff>
    </xdr:to>
    <xdr:sp macro="" textlink="$AF$33">
      <xdr:nvSpPr>
        <xdr:cNvPr id="627" name="txt_mppt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 txBox="1"/>
      </xdr:nvSpPr>
      <xdr:spPr bwMode="auto">
        <a:xfrm>
          <a:off x="5333256" y="870115"/>
          <a:ext cx="2025572" cy="283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466106F-FA42-40A3-8A41-D6FCE0866B4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marca modulo</a:t>
          </a:fld>
          <a:endParaRPr/>
        </a:p>
      </xdr:txBody>
    </xdr:sp>
    <xdr:clientData/>
  </xdr:twoCellAnchor>
  <xdr:twoCellAnchor>
    <xdr:from>
      <xdr:col>6</xdr:col>
      <xdr:colOff>760266</xdr:colOff>
      <xdr:row>7</xdr:row>
      <xdr:rowOff>167738</xdr:rowOff>
    </xdr:from>
    <xdr:to>
      <xdr:col>9</xdr:col>
      <xdr:colOff>397157</xdr:colOff>
      <xdr:row>9</xdr:row>
      <xdr:rowOff>107866</xdr:rowOff>
    </xdr:to>
    <xdr:sp macro="" textlink="$AC$45">
      <xdr:nvSpPr>
        <xdr:cNvPr id="628" name="txt_mppt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 txBox="1"/>
      </xdr:nvSpPr>
      <xdr:spPr bwMode="auto">
        <a:xfrm>
          <a:off x="5332266" y="1501238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32C6F29A-708E-4D72-B0DC-73F601486889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4 KW</a:t>
          </a:fld>
          <a:endParaRPr/>
        </a:p>
      </xdr:txBody>
    </xdr:sp>
    <xdr:clientData/>
  </xdr:twoCellAnchor>
  <xdr:twoCellAnchor>
    <xdr:from>
      <xdr:col>6</xdr:col>
      <xdr:colOff>756804</xdr:colOff>
      <xdr:row>6</xdr:row>
      <xdr:rowOff>43047</xdr:rowOff>
    </xdr:from>
    <xdr:to>
      <xdr:col>9</xdr:col>
      <xdr:colOff>393695</xdr:colOff>
      <xdr:row>7</xdr:row>
      <xdr:rowOff>173675</xdr:rowOff>
    </xdr:to>
    <xdr:sp macro="" textlink="$AF$34">
      <xdr:nvSpPr>
        <xdr:cNvPr id="630" name="txt_mppt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 txBox="1"/>
      </xdr:nvSpPr>
      <xdr:spPr bwMode="auto">
        <a:xfrm>
          <a:off x="5328804" y="1186047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76C1E0F-334E-46FD-A3E1-F9CCF4CFE3B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modelo modulo</a:t>
          </a:fld>
          <a:endParaRPr/>
        </a:p>
      </xdr:txBody>
    </xdr:sp>
    <xdr:clientData/>
  </xdr:twoCellAnchor>
  <xdr:twoCellAnchor>
    <xdr:from>
      <xdr:col>13</xdr:col>
      <xdr:colOff>633842</xdr:colOff>
      <xdr:row>2</xdr:row>
      <xdr:rowOff>148936</xdr:rowOff>
    </xdr:from>
    <xdr:to>
      <xdr:col>16</xdr:col>
      <xdr:colOff>376136</xdr:colOff>
      <xdr:row>4</xdr:row>
      <xdr:rowOff>40079</xdr:rowOff>
    </xdr:to>
    <xdr:sp macro="" textlink="$AF$46">
      <xdr:nvSpPr>
        <xdr:cNvPr id="631" name="txt_mppt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 txBox="1"/>
      </xdr:nvSpPr>
      <xdr:spPr bwMode="auto">
        <a:xfrm>
          <a:off x="10920842" y="529936"/>
          <a:ext cx="2028294" cy="2721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105972AF-F611-4443-8A37-B54BF4B11692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5 x Módulos FV 1000 Wp </a:t>
          </a:fld>
          <a:endParaRPr/>
        </a:p>
      </xdr:txBody>
    </xdr:sp>
    <xdr:clientData/>
  </xdr:twoCellAnchor>
  <xdr:twoCellAnchor>
    <xdr:from>
      <xdr:col>13</xdr:col>
      <xdr:colOff>688519</xdr:colOff>
      <xdr:row>4</xdr:row>
      <xdr:rowOff>87332</xdr:rowOff>
    </xdr:from>
    <xdr:to>
      <xdr:col>16</xdr:col>
      <xdr:colOff>428091</xdr:colOff>
      <xdr:row>5</xdr:row>
      <xdr:rowOff>179861</xdr:rowOff>
    </xdr:to>
    <xdr:sp macro="" textlink="$AF$33">
      <xdr:nvSpPr>
        <xdr:cNvPr id="632" name="txt_mppt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 txBox="1"/>
      </xdr:nvSpPr>
      <xdr:spPr bwMode="auto">
        <a:xfrm>
          <a:off x="10975519" y="849332"/>
          <a:ext cx="2025572" cy="283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466106F-FA42-40A3-8A41-D6FCE0866B4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marca modulo</a:t>
          </a:fld>
          <a:endParaRPr/>
        </a:p>
      </xdr:txBody>
    </xdr:sp>
    <xdr:clientData/>
  </xdr:twoCellAnchor>
  <xdr:twoCellAnchor>
    <xdr:from>
      <xdr:col>13</xdr:col>
      <xdr:colOff>687529</xdr:colOff>
      <xdr:row>7</xdr:row>
      <xdr:rowOff>146955</xdr:rowOff>
    </xdr:from>
    <xdr:to>
      <xdr:col>16</xdr:col>
      <xdr:colOff>428329</xdr:colOff>
      <xdr:row>9</xdr:row>
      <xdr:rowOff>87083</xdr:rowOff>
    </xdr:to>
    <xdr:sp macro="" textlink="$AC$46">
      <xdr:nvSpPr>
        <xdr:cNvPr id="633" name="txt_mppt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 txBox="1"/>
      </xdr:nvSpPr>
      <xdr:spPr bwMode="auto">
        <a:xfrm>
          <a:off x="10974529" y="1480455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9E87C90-7DA6-4BD6-A907-EAC95A495C6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5 KW</a:t>
          </a:fld>
          <a:endParaRPr/>
        </a:p>
      </xdr:txBody>
    </xdr:sp>
    <xdr:clientData/>
  </xdr:twoCellAnchor>
  <xdr:twoCellAnchor>
    <xdr:from>
      <xdr:col>13</xdr:col>
      <xdr:colOff>684067</xdr:colOff>
      <xdr:row>6</xdr:row>
      <xdr:rowOff>22264</xdr:rowOff>
    </xdr:from>
    <xdr:to>
      <xdr:col>16</xdr:col>
      <xdr:colOff>424867</xdr:colOff>
      <xdr:row>7</xdr:row>
      <xdr:rowOff>152892</xdr:rowOff>
    </xdr:to>
    <xdr:sp macro="" textlink="$AF$34">
      <xdr:nvSpPr>
        <xdr:cNvPr id="634" name="txt_mppt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 txBox="1"/>
      </xdr:nvSpPr>
      <xdr:spPr bwMode="auto">
        <a:xfrm>
          <a:off x="10971067" y="1165264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76C1E0F-334E-46FD-A3E1-F9CCF4CFE3B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modelo modulo</a:t>
          </a:fld>
          <a:endParaRPr/>
        </a:p>
      </xdr:txBody>
    </xdr:sp>
    <xdr:clientData/>
  </xdr:twoCellAnchor>
  <xdr:twoCellAnchor>
    <xdr:from>
      <xdr:col>16</xdr:col>
      <xdr:colOff>457196</xdr:colOff>
      <xdr:row>2</xdr:row>
      <xdr:rowOff>180109</xdr:rowOff>
    </xdr:from>
    <xdr:to>
      <xdr:col>19</xdr:col>
      <xdr:colOff>199490</xdr:colOff>
      <xdr:row>4</xdr:row>
      <xdr:rowOff>71252</xdr:rowOff>
    </xdr:to>
    <xdr:sp macro="" textlink="$AF$47">
      <xdr:nvSpPr>
        <xdr:cNvPr id="643" name="txt_mppt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 txBox="1"/>
      </xdr:nvSpPr>
      <xdr:spPr bwMode="auto">
        <a:xfrm>
          <a:off x="13030196" y="561109"/>
          <a:ext cx="2028294" cy="2721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0DAA9A08-8D57-426D-A126-0C763D5889BA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6 x Módulos FV 1000 Wp </a:t>
          </a:fld>
          <a:endParaRPr/>
        </a:p>
      </xdr:txBody>
    </xdr:sp>
    <xdr:clientData/>
  </xdr:twoCellAnchor>
  <xdr:twoCellAnchor>
    <xdr:from>
      <xdr:col>16</xdr:col>
      <xdr:colOff>511873</xdr:colOff>
      <xdr:row>4</xdr:row>
      <xdr:rowOff>118505</xdr:rowOff>
    </xdr:from>
    <xdr:to>
      <xdr:col>19</xdr:col>
      <xdr:colOff>251445</xdr:colOff>
      <xdr:row>6</xdr:row>
      <xdr:rowOff>20534</xdr:rowOff>
    </xdr:to>
    <xdr:sp macro="" textlink="$AF$33">
      <xdr:nvSpPr>
        <xdr:cNvPr id="644" name="txt_mppt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 txBox="1"/>
      </xdr:nvSpPr>
      <xdr:spPr bwMode="auto">
        <a:xfrm>
          <a:off x="13084873" y="880505"/>
          <a:ext cx="2025572" cy="283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466106F-FA42-40A3-8A41-D6FCE0866B4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marca modulo</a:t>
          </a:fld>
          <a:endParaRPr/>
        </a:p>
      </xdr:txBody>
    </xdr:sp>
    <xdr:clientData/>
  </xdr:twoCellAnchor>
  <xdr:twoCellAnchor>
    <xdr:from>
      <xdr:col>16</xdr:col>
      <xdr:colOff>510883</xdr:colOff>
      <xdr:row>7</xdr:row>
      <xdr:rowOff>178128</xdr:rowOff>
    </xdr:from>
    <xdr:to>
      <xdr:col>19</xdr:col>
      <xdr:colOff>251683</xdr:colOff>
      <xdr:row>9</xdr:row>
      <xdr:rowOff>118256</xdr:rowOff>
    </xdr:to>
    <xdr:sp macro="" textlink="$AC$47">
      <xdr:nvSpPr>
        <xdr:cNvPr id="645" name="txt_mppt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 txBox="1"/>
      </xdr:nvSpPr>
      <xdr:spPr bwMode="auto">
        <a:xfrm>
          <a:off x="13083883" y="1511628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BF3FE3FE-BF55-4232-A5D2-8A1448B31D25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6 KW</a:t>
          </a:fld>
          <a:endParaRPr/>
        </a:p>
      </xdr:txBody>
    </xdr:sp>
    <xdr:clientData/>
  </xdr:twoCellAnchor>
  <xdr:twoCellAnchor>
    <xdr:from>
      <xdr:col>16</xdr:col>
      <xdr:colOff>507421</xdr:colOff>
      <xdr:row>6</xdr:row>
      <xdr:rowOff>53437</xdr:rowOff>
    </xdr:from>
    <xdr:to>
      <xdr:col>19</xdr:col>
      <xdr:colOff>248221</xdr:colOff>
      <xdr:row>7</xdr:row>
      <xdr:rowOff>184065</xdr:rowOff>
    </xdr:to>
    <xdr:sp macro="" textlink="$AF$34">
      <xdr:nvSpPr>
        <xdr:cNvPr id="663" name="txt_mppt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 txBox="1"/>
      </xdr:nvSpPr>
      <xdr:spPr bwMode="auto">
        <a:xfrm>
          <a:off x="13080421" y="1196437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76C1E0F-334E-46FD-A3E1-F9CCF4CFE3B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modelo modulo</a:t>
          </a:fld>
          <a:endParaRPr/>
        </a:p>
      </xdr:txBody>
    </xdr:sp>
    <xdr:clientData/>
  </xdr:twoCellAnchor>
  <xdr:twoCellAnchor>
    <xdr:from>
      <xdr:col>3</xdr:col>
      <xdr:colOff>170904</xdr:colOff>
      <xdr:row>51</xdr:row>
      <xdr:rowOff>100263</xdr:rowOff>
    </xdr:from>
    <xdr:to>
      <xdr:col>5</xdr:col>
      <xdr:colOff>117866</xdr:colOff>
      <xdr:row>61</xdr:row>
      <xdr:rowOff>6152</xdr:rowOff>
    </xdr:to>
    <xdr:cxnSp macro="">
      <xdr:nvCxnSpPr>
        <xdr:cNvPr id="664" name="Conector de seta reta 663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CxnSpPr/>
      </xdr:nvCxnSpPr>
      <xdr:spPr>
        <a:xfrm flipV="1">
          <a:off x="2456904" y="9815763"/>
          <a:ext cx="1470962" cy="1886086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292915</xdr:colOff>
      <xdr:row>87</xdr:row>
      <xdr:rowOff>23186</xdr:rowOff>
    </xdr:from>
    <xdr:to>
      <xdr:col>9</xdr:col>
      <xdr:colOff>394413</xdr:colOff>
      <xdr:row>87</xdr:row>
      <xdr:rowOff>23186</xdr:rowOff>
    </xdr:to>
    <xdr:cxnSp macro="">
      <xdr:nvCxnSpPr>
        <xdr:cNvPr id="12" name="l656">
          <a:extLst>
            <a:ext uri="{FF2B5EF4-FFF2-40B4-BE49-F238E27FC236}">
              <a16:creationId xmlns:a16="http://schemas.microsoft.com/office/drawing/2014/main" id="{AA9558F0-A712-C710-9F5D-7A89241CE206}"/>
            </a:ext>
          </a:extLst>
        </xdr:cNvPr>
        <xdr:cNvCxnSpPr>
          <a:cxnSpLocks/>
        </xdr:cNvCxnSpPr>
      </xdr:nvCxnSpPr>
      <xdr:spPr bwMode="auto">
        <a:xfrm>
          <a:off x="7251768" y="16899245"/>
          <a:ext cx="101498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292915</xdr:colOff>
      <xdr:row>106</xdr:row>
      <xdr:rowOff>136838</xdr:rowOff>
    </xdr:from>
    <xdr:to>
      <xdr:col>9</xdr:col>
      <xdr:colOff>394413</xdr:colOff>
      <xdr:row>106</xdr:row>
      <xdr:rowOff>136838</xdr:rowOff>
    </xdr:to>
    <xdr:cxnSp macro="">
      <xdr:nvCxnSpPr>
        <xdr:cNvPr id="14" name="l687">
          <a:extLst>
            <a:ext uri="{FF2B5EF4-FFF2-40B4-BE49-F238E27FC236}">
              <a16:creationId xmlns:a16="http://schemas.microsoft.com/office/drawing/2014/main" id="{506E267B-6760-01C3-2D8E-0201500E1B22}"/>
            </a:ext>
          </a:extLst>
        </xdr:cNvPr>
        <xdr:cNvCxnSpPr>
          <a:cxnSpLocks/>
        </xdr:cNvCxnSpPr>
      </xdr:nvCxnSpPr>
      <xdr:spPr bwMode="auto">
        <a:xfrm>
          <a:off x="7251768" y="20845309"/>
          <a:ext cx="101498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772639</xdr:colOff>
      <xdr:row>102</xdr:row>
      <xdr:rowOff>188175</xdr:rowOff>
    </xdr:from>
    <xdr:to>
      <xdr:col>9</xdr:col>
      <xdr:colOff>772639</xdr:colOff>
      <xdr:row>103</xdr:row>
      <xdr:rowOff>99366</xdr:rowOff>
    </xdr:to>
    <xdr:cxnSp macro="">
      <xdr:nvCxnSpPr>
        <xdr:cNvPr id="41" name="l729">
          <a:extLst>
            <a:ext uri="{FF2B5EF4-FFF2-40B4-BE49-F238E27FC236}">
              <a16:creationId xmlns:a16="http://schemas.microsoft.com/office/drawing/2014/main" id="{B6EEE903-5BE9-E3A8-B272-A669ABF8F40E}"/>
            </a:ext>
          </a:extLst>
        </xdr:cNvPr>
        <xdr:cNvCxnSpPr>
          <a:cxnSpLocks/>
        </xdr:cNvCxnSpPr>
      </xdr:nvCxnSpPr>
      <xdr:spPr bwMode="auto">
        <a:xfrm>
          <a:off x="7731492" y="20101028"/>
          <a:ext cx="0" cy="101691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772639</xdr:colOff>
      <xdr:row>103</xdr:row>
      <xdr:rowOff>188346</xdr:rowOff>
    </xdr:from>
    <xdr:to>
      <xdr:col>9</xdr:col>
      <xdr:colOff>772639</xdr:colOff>
      <xdr:row>104</xdr:row>
      <xdr:rowOff>99537</xdr:rowOff>
    </xdr:to>
    <xdr:cxnSp macro="">
      <xdr:nvCxnSpPr>
        <xdr:cNvPr id="42" name="l730">
          <a:extLst>
            <a:ext uri="{FF2B5EF4-FFF2-40B4-BE49-F238E27FC236}">
              <a16:creationId xmlns:a16="http://schemas.microsoft.com/office/drawing/2014/main" id="{B9A50A15-466D-FBE0-2787-D196B1111EDD}"/>
            </a:ext>
          </a:extLst>
        </xdr:cNvPr>
        <xdr:cNvCxnSpPr>
          <a:cxnSpLocks/>
        </xdr:cNvCxnSpPr>
      </xdr:nvCxnSpPr>
      <xdr:spPr bwMode="auto">
        <a:xfrm>
          <a:off x="7731492" y="20291699"/>
          <a:ext cx="0" cy="101691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772639</xdr:colOff>
      <xdr:row>104</xdr:row>
      <xdr:rowOff>188517</xdr:rowOff>
    </xdr:from>
    <xdr:to>
      <xdr:col>9</xdr:col>
      <xdr:colOff>772639</xdr:colOff>
      <xdr:row>105</xdr:row>
      <xdr:rowOff>59615</xdr:rowOff>
    </xdr:to>
    <xdr:cxnSp macro="">
      <xdr:nvCxnSpPr>
        <xdr:cNvPr id="52" name="l731">
          <a:extLst>
            <a:ext uri="{FF2B5EF4-FFF2-40B4-BE49-F238E27FC236}">
              <a16:creationId xmlns:a16="http://schemas.microsoft.com/office/drawing/2014/main" id="{2DA23053-2F84-2F49-3448-C2270A9C8ACF}"/>
            </a:ext>
          </a:extLst>
        </xdr:cNvPr>
        <xdr:cNvCxnSpPr>
          <a:cxnSpLocks/>
        </xdr:cNvCxnSpPr>
      </xdr:nvCxnSpPr>
      <xdr:spPr bwMode="auto">
        <a:xfrm>
          <a:off x="7731492" y="20482370"/>
          <a:ext cx="0" cy="95216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772639</xdr:colOff>
      <xdr:row>105</xdr:row>
      <xdr:rowOff>148595</xdr:rowOff>
    </xdr:from>
    <xdr:to>
      <xdr:col>9</xdr:col>
      <xdr:colOff>772639</xdr:colOff>
      <xdr:row>106</xdr:row>
      <xdr:rowOff>59786</xdr:rowOff>
    </xdr:to>
    <xdr:cxnSp macro="">
      <xdr:nvCxnSpPr>
        <xdr:cNvPr id="55" name="l732">
          <a:extLst>
            <a:ext uri="{FF2B5EF4-FFF2-40B4-BE49-F238E27FC236}">
              <a16:creationId xmlns:a16="http://schemas.microsoft.com/office/drawing/2014/main" id="{BB4E65A1-9A38-F884-55D9-762E191B0093}"/>
            </a:ext>
          </a:extLst>
        </xdr:cNvPr>
        <xdr:cNvCxnSpPr>
          <a:cxnSpLocks/>
        </xdr:cNvCxnSpPr>
      </xdr:nvCxnSpPr>
      <xdr:spPr bwMode="auto">
        <a:xfrm>
          <a:off x="7731492" y="20666566"/>
          <a:ext cx="0" cy="101691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12225</xdr:colOff>
      <xdr:row>103</xdr:row>
      <xdr:rowOff>12188</xdr:rowOff>
    </xdr:from>
    <xdr:to>
      <xdr:col>3</xdr:col>
      <xdr:colOff>12225</xdr:colOff>
      <xdr:row>103</xdr:row>
      <xdr:rowOff>113879</xdr:rowOff>
    </xdr:to>
    <xdr:cxnSp macro="">
      <xdr:nvCxnSpPr>
        <xdr:cNvPr id="56" name="l729">
          <a:extLst>
            <a:ext uri="{FF2B5EF4-FFF2-40B4-BE49-F238E27FC236}">
              <a16:creationId xmlns:a16="http://schemas.microsoft.com/office/drawing/2014/main" id="{C9762491-663F-C694-8969-38297ABC7665}"/>
            </a:ext>
          </a:extLst>
        </xdr:cNvPr>
        <xdr:cNvCxnSpPr>
          <a:cxnSpLocks/>
        </xdr:cNvCxnSpPr>
      </xdr:nvCxnSpPr>
      <xdr:spPr bwMode="auto">
        <a:xfrm>
          <a:off x="2298225" y="20115541"/>
          <a:ext cx="0" cy="101691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12225</xdr:colOff>
      <xdr:row>104</xdr:row>
      <xdr:rowOff>12357</xdr:rowOff>
    </xdr:from>
    <xdr:to>
      <xdr:col>3</xdr:col>
      <xdr:colOff>12225</xdr:colOff>
      <xdr:row>104</xdr:row>
      <xdr:rowOff>114048</xdr:rowOff>
    </xdr:to>
    <xdr:cxnSp macro="">
      <xdr:nvCxnSpPr>
        <xdr:cNvPr id="57" name="l730">
          <a:extLst>
            <a:ext uri="{FF2B5EF4-FFF2-40B4-BE49-F238E27FC236}">
              <a16:creationId xmlns:a16="http://schemas.microsoft.com/office/drawing/2014/main" id="{F5B9345A-1E1A-104C-9929-C7F31A1759AE}"/>
            </a:ext>
          </a:extLst>
        </xdr:cNvPr>
        <xdr:cNvCxnSpPr>
          <a:cxnSpLocks/>
        </xdr:cNvCxnSpPr>
      </xdr:nvCxnSpPr>
      <xdr:spPr bwMode="auto">
        <a:xfrm>
          <a:off x="2298225" y="20306210"/>
          <a:ext cx="0" cy="101691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12225</xdr:colOff>
      <xdr:row>104</xdr:row>
      <xdr:rowOff>203028</xdr:rowOff>
    </xdr:from>
    <xdr:to>
      <xdr:col>3</xdr:col>
      <xdr:colOff>12225</xdr:colOff>
      <xdr:row>105</xdr:row>
      <xdr:rowOff>74126</xdr:rowOff>
    </xdr:to>
    <xdr:cxnSp macro="">
      <xdr:nvCxnSpPr>
        <xdr:cNvPr id="58" name="l731">
          <a:extLst>
            <a:ext uri="{FF2B5EF4-FFF2-40B4-BE49-F238E27FC236}">
              <a16:creationId xmlns:a16="http://schemas.microsoft.com/office/drawing/2014/main" id="{CFE140EF-9AD0-26B8-794E-C1837082BEE5}"/>
            </a:ext>
          </a:extLst>
        </xdr:cNvPr>
        <xdr:cNvCxnSpPr>
          <a:cxnSpLocks/>
        </xdr:cNvCxnSpPr>
      </xdr:nvCxnSpPr>
      <xdr:spPr bwMode="auto">
        <a:xfrm>
          <a:off x="2298225" y="20496881"/>
          <a:ext cx="0" cy="95216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12225</xdr:colOff>
      <xdr:row>105</xdr:row>
      <xdr:rowOff>163107</xdr:rowOff>
    </xdr:from>
    <xdr:to>
      <xdr:col>3</xdr:col>
      <xdr:colOff>12225</xdr:colOff>
      <xdr:row>106</xdr:row>
      <xdr:rowOff>74298</xdr:rowOff>
    </xdr:to>
    <xdr:cxnSp macro="">
      <xdr:nvCxnSpPr>
        <xdr:cNvPr id="59" name="l732">
          <a:extLst>
            <a:ext uri="{FF2B5EF4-FFF2-40B4-BE49-F238E27FC236}">
              <a16:creationId xmlns:a16="http://schemas.microsoft.com/office/drawing/2014/main" id="{071EE64E-D3ED-7904-0D98-92286E1CD43E}"/>
            </a:ext>
          </a:extLst>
        </xdr:cNvPr>
        <xdr:cNvCxnSpPr>
          <a:cxnSpLocks/>
        </xdr:cNvCxnSpPr>
      </xdr:nvCxnSpPr>
      <xdr:spPr bwMode="auto">
        <a:xfrm>
          <a:off x="2298225" y="20681078"/>
          <a:ext cx="0" cy="101691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447134</xdr:colOff>
      <xdr:row>87</xdr:row>
      <xdr:rowOff>26710</xdr:rowOff>
    </xdr:from>
    <xdr:to>
      <xdr:col>9</xdr:col>
      <xdr:colOff>548631</xdr:colOff>
      <xdr:row>87</xdr:row>
      <xdr:rowOff>26710</xdr:rowOff>
    </xdr:to>
    <xdr:cxnSp macro="">
      <xdr:nvCxnSpPr>
        <xdr:cNvPr id="60" name="l654">
          <a:extLst>
            <a:ext uri="{FF2B5EF4-FFF2-40B4-BE49-F238E27FC236}">
              <a16:creationId xmlns:a16="http://schemas.microsoft.com/office/drawing/2014/main" id="{1759ED46-8EBC-FFE0-D748-B4432C518347}"/>
            </a:ext>
          </a:extLst>
        </xdr:cNvPr>
        <xdr:cNvCxnSpPr>
          <a:cxnSpLocks/>
        </xdr:cNvCxnSpPr>
      </xdr:nvCxnSpPr>
      <xdr:spPr bwMode="auto">
        <a:xfrm>
          <a:off x="7405987" y="16902769"/>
          <a:ext cx="101497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637444</xdr:colOff>
      <xdr:row>87</xdr:row>
      <xdr:rowOff>26710</xdr:rowOff>
    </xdr:from>
    <xdr:to>
      <xdr:col>9</xdr:col>
      <xdr:colOff>738942</xdr:colOff>
      <xdr:row>87</xdr:row>
      <xdr:rowOff>26710</xdr:rowOff>
    </xdr:to>
    <xdr:cxnSp macro="">
      <xdr:nvCxnSpPr>
        <xdr:cNvPr id="61" name="l655">
          <a:extLst>
            <a:ext uri="{FF2B5EF4-FFF2-40B4-BE49-F238E27FC236}">
              <a16:creationId xmlns:a16="http://schemas.microsoft.com/office/drawing/2014/main" id="{2BF69FF5-33D1-7876-C5E6-1AB709B2E087}"/>
            </a:ext>
          </a:extLst>
        </xdr:cNvPr>
        <xdr:cNvCxnSpPr>
          <a:cxnSpLocks/>
        </xdr:cNvCxnSpPr>
      </xdr:nvCxnSpPr>
      <xdr:spPr bwMode="auto">
        <a:xfrm>
          <a:off x="7596297" y="16902769"/>
          <a:ext cx="101498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433602</xdr:colOff>
      <xdr:row>106</xdr:row>
      <xdr:rowOff>136977</xdr:rowOff>
    </xdr:from>
    <xdr:to>
      <xdr:col>9</xdr:col>
      <xdr:colOff>535099</xdr:colOff>
      <xdr:row>106</xdr:row>
      <xdr:rowOff>136977</xdr:rowOff>
    </xdr:to>
    <xdr:cxnSp macro="">
      <xdr:nvCxnSpPr>
        <xdr:cNvPr id="68" name="l654">
          <a:extLst>
            <a:ext uri="{FF2B5EF4-FFF2-40B4-BE49-F238E27FC236}">
              <a16:creationId xmlns:a16="http://schemas.microsoft.com/office/drawing/2014/main" id="{173BFED4-7199-3438-32E2-18F2B483034C}"/>
            </a:ext>
          </a:extLst>
        </xdr:cNvPr>
        <xdr:cNvCxnSpPr>
          <a:cxnSpLocks/>
        </xdr:cNvCxnSpPr>
      </xdr:nvCxnSpPr>
      <xdr:spPr bwMode="auto">
        <a:xfrm>
          <a:off x="7392455" y="20845448"/>
          <a:ext cx="101497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623912</xdr:colOff>
      <xdr:row>106</xdr:row>
      <xdr:rowOff>136977</xdr:rowOff>
    </xdr:from>
    <xdr:to>
      <xdr:col>9</xdr:col>
      <xdr:colOff>725410</xdr:colOff>
      <xdr:row>106</xdr:row>
      <xdr:rowOff>136977</xdr:rowOff>
    </xdr:to>
    <xdr:cxnSp macro="">
      <xdr:nvCxnSpPr>
        <xdr:cNvPr id="72" name="l655">
          <a:extLst>
            <a:ext uri="{FF2B5EF4-FFF2-40B4-BE49-F238E27FC236}">
              <a16:creationId xmlns:a16="http://schemas.microsoft.com/office/drawing/2014/main" id="{220EBD58-4428-41C9-4FCD-0F934050A921}"/>
            </a:ext>
          </a:extLst>
        </xdr:cNvPr>
        <xdr:cNvCxnSpPr>
          <a:cxnSpLocks/>
        </xdr:cNvCxnSpPr>
      </xdr:nvCxnSpPr>
      <xdr:spPr bwMode="auto">
        <a:xfrm>
          <a:off x="7582765" y="20845448"/>
          <a:ext cx="101498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595550</xdr:colOff>
      <xdr:row>57</xdr:row>
      <xdr:rowOff>111620</xdr:rowOff>
    </xdr:from>
    <xdr:to>
      <xdr:col>8</xdr:col>
      <xdr:colOff>167583</xdr:colOff>
      <xdr:row>57</xdr:row>
      <xdr:rowOff>111620</xdr:rowOff>
    </xdr:to>
    <xdr:cxnSp macro="">
      <xdr:nvCxnSpPr>
        <xdr:cNvPr id="74" name="terra1_2">
          <a:extLst>
            <a:ext uri="{FF2B5EF4-FFF2-40B4-BE49-F238E27FC236}">
              <a16:creationId xmlns:a16="http://schemas.microsoft.com/office/drawing/2014/main" id="{756F1A8C-86BA-075E-F79C-9E4BC8DE266F}"/>
            </a:ext>
          </a:extLst>
        </xdr:cNvPr>
        <xdr:cNvCxnSpPr>
          <a:cxnSpLocks/>
        </xdr:cNvCxnSpPr>
      </xdr:nvCxnSpPr>
      <xdr:spPr bwMode="auto">
        <a:xfrm>
          <a:off x="5929550" y="10970120"/>
          <a:ext cx="434886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755140</xdr:colOff>
      <xdr:row>57</xdr:row>
      <xdr:rowOff>98633</xdr:rowOff>
    </xdr:from>
    <xdr:to>
      <xdr:col>7</xdr:col>
      <xdr:colOff>755140</xdr:colOff>
      <xdr:row>58</xdr:row>
      <xdr:rowOff>115134</xdr:rowOff>
    </xdr:to>
    <xdr:cxnSp macro="">
      <xdr:nvCxnSpPr>
        <xdr:cNvPr id="75" name="terra1_1">
          <a:extLst>
            <a:ext uri="{FF2B5EF4-FFF2-40B4-BE49-F238E27FC236}">
              <a16:creationId xmlns:a16="http://schemas.microsoft.com/office/drawing/2014/main" id="{DFBDA7D5-D5E7-C072-C391-28FE04D68172}"/>
            </a:ext>
          </a:extLst>
        </xdr:cNvPr>
        <xdr:cNvCxnSpPr>
          <a:cxnSpLocks/>
        </xdr:cNvCxnSpPr>
      </xdr:nvCxnSpPr>
      <xdr:spPr bwMode="auto">
        <a:xfrm rot="17700000">
          <a:off x="5946419" y="11099854"/>
          <a:ext cx="285442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860280</xdr:colOff>
      <xdr:row>62</xdr:row>
      <xdr:rowOff>57022</xdr:rowOff>
    </xdr:from>
    <xdr:to>
      <xdr:col>7</xdr:col>
      <xdr:colOff>860280</xdr:colOff>
      <xdr:row>64</xdr:row>
      <xdr:rowOff>38630</xdr:rowOff>
    </xdr:to>
    <xdr:cxnSp macro="">
      <xdr:nvCxnSpPr>
        <xdr:cNvPr id="76" name="fase1_3">
          <a:extLst>
            <a:ext uri="{FF2B5EF4-FFF2-40B4-BE49-F238E27FC236}">
              <a16:creationId xmlns:a16="http://schemas.microsoft.com/office/drawing/2014/main" id="{F2742E93-F1A8-F300-686F-98FC75B66DA4}"/>
            </a:ext>
          </a:extLst>
        </xdr:cNvPr>
        <xdr:cNvCxnSpPr>
          <a:cxnSpLocks/>
        </xdr:cNvCxnSpPr>
      </xdr:nvCxnSpPr>
      <xdr:spPr bwMode="auto">
        <a:xfrm rot="17940001">
          <a:off x="6012976" y="12127767"/>
          <a:ext cx="36260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748119</xdr:colOff>
      <xdr:row>62</xdr:row>
      <xdr:rowOff>50096</xdr:rowOff>
    </xdr:from>
    <xdr:to>
      <xdr:col>7</xdr:col>
      <xdr:colOff>748119</xdr:colOff>
      <xdr:row>64</xdr:row>
      <xdr:rowOff>31703</xdr:rowOff>
    </xdr:to>
    <xdr:cxnSp macro="">
      <xdr:nvCxnSpPr>
        <xdr:cNvPr id="77" name="fase1_2">
          <a:extLst>
            <a:ext uri="{FF2B5EF4-FFF2-40B4-BE49-F238E27FC236}">
              <a16:creationId xmlns:a16="http://schemas.microsoft.com/office/drawing/2014/main" id="{CB05E0FB-8A45-82A5-F695-16FA12881089}"/>
            </a:ext>
          </a:extLst>
        </xdr:cNvPr>
        <xdr:cNvCxnSpPr>
          <a:cxnSpLocks/>
        </xdr:cNvCxnSpPr>
      </xdr:nvCxnSpPr>
      <xdr:spPr bwMode="auto">
        <a:xfrm rot="17940001">
          <a:off x="5900815" y="12120841"/>
          <a:ext cx="362607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615026</xdr:colOff>
      <xdr:row>62</xdr:row>
      <xdr:rowOff>40571</xdr:rowOff>
    </xdr:from>
    <xdr:to>
      <xdr:col>7</xdr:col>
      <xdr:colOff>615026</xdr:colOff>
      <xdr:row>64</xdr:row>
      <xdr:rowOff>22178</xdr:rowOff>
    </xdr:to>
    <xdr:cxnSp macro="">
      <xdr:nvCxnSpPr>
        <xdr:cNvPr id="78" name="fase1_1">
          <a:extLst>
            <a:ext uri="{FF2B5EF4-FFF2-40B4-BE49-F238E27FC236}">
              <a16:creationId xmlns:a16="http://schemas.microsoft.com/office/drawing/2014/main" id="{8B7238AD-A3D0-26CE-A44E-206FD86958DC}"/>
            </a:ext>
          </a:extLst>
        </xdr:cNvPr>
        <xdr:cNvCxnSpPr>
          <a:cxnSpLocks/>
        </xdr:cNvCxnSpPr>
      </xdr:nvCxnSpPr>
      <xdr:spPr bwMode="auto">
        <a:xfrm rot="17940001">
          <a:off x="5767722" y="12111316"/>
          <a:ext cx="362607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728353</xdr:colOff>
      <xdr:row>59</xdr:row>
      <xdr:rowOff>93462</xdr:rowOff>
    </xdr:from>
    <xdr:to>
      <xdr:col>8</xdr:col>
      <xdr:colOff>155110</xdr:colOff>
      <xdr:row>59</xdr:row>
      <xdr:rowOff>93462</xdr:rowOff>
    </xdr:to>
    <xdr:cxnSp macro="">
      <xdr:nvCxnSpPr>
        <xdr:cNvPr id="79" name="neutro1_2">
          <a:extLst>
            <a:ext uri="{FF2B5EF4-FFF2-40B4-BE49-F238E27FC236}">
              <a16:creationId xmlns:a16="http://schemas.microsoft.com/office/drawing/2014/main" id="{46B897A6-4EAA-8836-0FE7-9193443E1680}"/>
            </a:ext>
          </a:extLst>
        </xdr:cNvPr>
        <xdr:cNvCxnSpPr>
          <a:cxnSpLocks/>
        </xdr:cNvCxnSpPr>
      </xdr:nvCxnSpPr>
      <xdr:spPr bwMode="auto">
        <a:xfrm>
          <a:off x="6062353" y="11411403"/>
          <a:ext cx="289610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637003</xdr:colOff>
      <xdr:row>59</xdr:row>
      <xdr:rowOff>65532</xdr:rowOff>
    </xdr:from>
    <xdr:to>
      <xdr:col>7</xdr:col>
      <xdr:colOff>637003</xdr:colOff>
      <xdr:row>61</xdr:row>
      <xdr:rowOff>47139</xdr:rowOff>
    </xdr:to>
    <xdr:cxnSp macro="">
      <xdr:nvCxnSpPr>
        <xdr:cNvPr id="80" name="neutro1_1">
          <a:extLst>
            <a:ext uri="{FF2B5EF4-FFF2-40B4-BE49-F238E27FC236}">
              <a16:creationId xmlns:a16="http://schemas.microsoft.com/office/drawing/2014/main" id="{58476ED2-E6A4-74F2-2AB6-77D9C3383EE0}"/>
            </a:ext>
          </a:extLst>
        </xdr:cNvPr>
        <xdr:cNvCxnSpPr>
          <a:cxnSpLocks/>
        </xdr:cNvCxnSpPr>
      </xdr:nvCxnSpPr>
      <xdr:spPr bwMode="auto">
        <a:xfrm rot="18000000">
          <a:off x="5789699" y="11564777"/>
          <a:ext cx="362607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466509</xdr:colOff>
      <xdr:row>63</xdr:row>
      <xdr:rowOff>99863</xdr:rowOff>
    </xdr:from>
    <xdr:to>
      <xdr:col>9</xdr:col>
      <xdr:colOff>595657</xdr:colOff>
      <xdr:row>63</xdr:row>
      <xdr:rowOff>99863</xdr:rowOff>
    </xdr:to>
    <xdr:cxnSp macro="">
      <xdr:nvCxnSpPr>
        <xdr:cNvPr id="82" name="barra_fase1">
          <a:extLst>
            <a:ext uri="{FF2B5EF4-FFF2-40B4-BE49-F238E27FC236}">
              <a16:creationId xmlns:a16="http://schemas.microsoft.com/office/drawing/2014/main" id="{98452389-241A-D26D-48EB-1964A54D7950}"/>
            </a:ext>
          </a:extLst>
        </xdr:cNvPr>
        <xdr:cNvCxnSpPr>
          <a:cxnSpLocks/>
        </xdr:cNvCxnSpPr>
      </xdr:nvCxnSpPr>
      <xdr:spPr bwMode="auto">
        <a:xfrm>
          <a:off x="5038509" y="12179804"/>
          <a:ext cx="2516001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422699</xdr:colOff>
      <xdr:row>63</xdr:row>
      <xdr:rowOff>40284</xdr:rowOff>
    </xdr:from>
    <xdr:to>
      <xdr:col>6</xdr:col>
      <xdr:colOff>545099</xdr:colOff>
      <xdr:row>63</xdr:row>
      <xdr:rowOff>162684</xdr:rowOff>
    </xdr:to>
    <xdr:sp macro="" textlink="">
      <xdr:nvSpPr>
        <xdr:cNvPr id="83" name="elips_fase1">
          <a:extLst>
            <a:ext uri="{FF2B5EF4-FFF2-40B4-BE49-F238E27FC236}">
              <a16:creationId xmlns:a16="http://schemas.microsoft.com/office/drawing/2014/main" id="{62821D0B-CFEC-BDC9-D890-74F5A1D4496E}"/>
            </a:ext>
          </a:extLst>
        </xdr:cNvPr>
        <xdr:cNvSpPr/>
      </xdr:nvSpPr>
      <xdr:spPr bwMode="auto">
        <a:xfrm>
          <a:off x="4994699" y="12115053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469353</xdr:colOff>
      <xdr:row>60</xdr:row>
      <xdr:rowOff>107777</xdr:rowOff>
    </xdr:from>
    <xdr:to>
      <xdr:col>9</xdr:col>
      <xdr:colOff>598501</xdr:colOff>
      <xdr:row>60</xdr:row>
      <xdr:rowOff>107777</xdr:rowOff>
    </xdr:to>
    <xdr:cxnSp macro="">
      <xdr:nvCxnSpPr>
        <xdr:cNvPr id="84" name="barra_neutro1">
          <a:extLst>
            <a:ext uri="{FF2B5EF4-FFF2-40B4-BE49-F238E27FC236}">
              <a16:creationId xmlns:a16="http://schemas.microsoft.com/office/drawing/2014/main" id="{0F5471DD-67AF-D0D8-44AD-EA6AB61B38C9}"/>
            </a:ext>
          </a:extLst>
        </xdr:cNvPr>
        <xdr:cNvCxnSpPr>
          <a:cxnSpLocks/>
        </xdr:cNvCxnSpPr>
      </xdr:nvCxnSpPr>
      <xdr:spPr bwMode="auto">
        <a:xfrm>
          <a:off x="5041353" y="11616218"/>
          <a:ext cx="2516001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418220</xdr:colOff>
      <xdr:row>60</xdr:row>
      <xdr:rowOff>48198</xdr:rowOff>
    </xdr:from>
    <xdr:to>
      <xdr:col>6</xdr:col>
      <xdr:colOff>540620</xdr:colOff>
      <xdr:row>60</xdr:row>
      <xdr:rowOff>170598</xdr:rowOff>
    </xdr:to>
    <xdr:sp macro="" textlink="">
      <xdr:nvSpPr>
        <xdr:cNvPr id="85" name="elips_neutro1">
          <a:extLst>
            <a:ext uri="{FF2B5EF4-FFF2-40B4-BE49-F238E27FC236}">
              <a16:creationId xmlns:a16="http://schemas.microsoft.com/office/drawing/2014/main" id="{8F7032D9-45F1-9896-2B1D-9E471D6BD345}"/>
            </a:ext>
          </a:extLst>
        </xdr:cNvPr>
        <xdr:cNvSpPr/>
      </xdr:nvSpPr>
      <xdr:spPr bwMode="auto">
        <a:xfrm>
          <a:off x="4990220" y="11551467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467911</xdr:colOff>
      <xdr:row>57</xdr:row>
      <xdr:rowOff>268804</xdr:rowOff>
    </xdr:from>
    <xdr:to>
      <xdr:col>9</xdr:col>
      <xdr:colOff>597059</xdr:colOff>
      <xdr:row>57</xdr:row>
      <xdr:rowOff>268804</xdr:rowOff>
    </xdr:to>
    <xdr:cxnSp macro="">
      <xdr:nvCxnSpPr>
        <xdr:cNvPr id="87" name="barra_terra1">
          <a:extLst>
            <a:ext uri="{FF2B5EF4-FFF2-40B4-BE49-F238E27FC236}">
              <a16:creationId xmlns:a16="http://schemas.microsoft.com/office/drawing/2014/main" id="{62006713-238A-EC7F-87F6-6322E162BD9C}"/>
            </a:ext>
          </a:extLst>
        </xdr:cNvPr>
        <xdr:cNvCxnSpPr>
          <a:cxnSpLocks/>
        </xdr:cNvCxnSpPr>
      </xdr:nvCxnSpPr>
      <xdr:spPr bwMode="auto">
        <a:xfrm>
          <a:off x="5039911" y="11127304"/>
          <a:ext cx="2516001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684493</xdr:colOff>
      <xdr:row>18</xdr:row>
      <xdr:rowOff>169292</xdr:rowOff>
    </xdr:from>
    <xdr:to>
      <xdr:col>15</xdr:col>
      <xdr:colOff>684493</xdr:colOff>
      <xdr:row>20</xdr:row>
      <xdr:rowOff>151404</xdr:rowOff>
    </xdr:to>
    <xdr:cxnSp macro="">
      <xdr:nvCxnSpPr>
        <xdr:cNvPr id="89" name="fase1_2">
          <a:extLst>
            <a:ext uri="{FF2B5EF4-FFF2-40B4-BE49-F238E27FC236}">
              <a16:creationId xmlns:a16="http://schemas.microsoft.com/office/drawing/2014/main" id="{9F18E554-17ED-7E0F-191F-74872458A0A0}"/>
            </a:ext>
          </a:extLst>
        </xdr:cNvPr>
        <xdr:cNvCxnSpPr>
          <a:cxnSpLocks/>
        </xdr:cNvCxnSpPr>
      </xdr:nvCxnSpPr>
      <xdr:spPr bwMode="auto">
        <a:xfrm rot="17940001">
          <a:off x="12344553" y="3715214"/>
          <a:ext cx="35630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550890</xdr:colOff>
      <xdr:row>18</xdr:row>
      <xdr:rowOff>159933</xdr:rowOff>
    </xdr:from>
    <xdr:to>
      <xdr:col>15</xdr:col>
      <xdr:colOff>550890</xdr:colOff>
      <xdr:row>20</xdr:row>
      <xdr:rowOff>142045</xdr:rowOff>
    </xdr:to>
    <xdr:cxnSp macro="">
      <xdr:nvCxnSpPr>
        <xdr:cNvPr id="90" name="fase1_1">
          <a:extLst>
            <a:ext uri="{FF2B5EF4-FFF2-40B4-BE49-F238E27FC236}">
              <a16:creationId xmlns:a16="http://schemas.microsoft.com/office/drawing/2014/main" id="{4CFE646E-A501-EC40-A3E0-BD4238CE9A47}"/>
            </a:ext>
          </a:extLst>
        </xdr:cNvPr>
        <xdr:cNvCxnSpPr>
          <a:cxnSpLocks/>
        </xdr:cNvCxnSpPr>
      </xdr:nvCxnSpPr>
      <xdr:spPr bwMode="auto">
        <a:xfrm rot="17940001">
          <a:off x="12210950" y="3705855"/>
          <a:ext cx="35630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229186</xdr:colOff>
      <xdr:row>19</xdr:row>
      <xdr:rowOff>161463</xdr:rowOff>
    </xdr:from>
    <xdr:to>
      <xdr:col>16</xdr:col>
      <xdr:colOff>185148</xdr:colOff>
      <xdr:row>19</xdr:row>
      <xdr:rowOff>161463</xdr:rowOff>
    </xdr:to>
    <xdr:cxnSp macro="">
      <xdr:nvCxnSpPr>
        <xdr:cNvPr id="91" name="Conector reto 90">
          <a:extLst>
            <a:ext uri="{FF2B5EF4-FFF2-40B4-BE49-F238E27FC236}">
              <a16:creationId xmlns:a16="http://schemas.microsoft.com/office/drawing/2014/main" id="{CAE6E79F-1E33-4640-D4BA-86A41B6D93BB}"/>
            </a:ext>
          </a:extLst>
        </xdr:cNvPr>
        <xdr:cNvCxnSpPr>
          <a:cxnSpLocks/>
        </xdr:cNvCxnSpPr>
      </xdr:nvCxnSpPr>
      <xdr:spPr bwMode="auto">
        <a:xfrm>
          <a:off x="12067400" y="3716329"/>
          <a:ext cx="721364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155997</xdr:colOff>
      <xdr:row>19</xdr:row>
      <xdr:rowOff>102919</xdr:rowOff>
    </xdr:from>
    <xdr:to>
      <xdr:col>15</xdr:col>
      <xdr:colOff>278397</xdr:colOff>
      <xdr:row>20</xdr:row>
      <xdr:rowOff>34819</xdr:rowOff>
    </xdr:to>
    <xdr:sp macro="" textlink="">
      <xdr:nvSpPr>
        <xdr:cNvPr id="92" name="Elipse 91">
          <a:extLst>
            <a:ext uri="{FF2B5EF4-FFF2-40B4-BE49-F238E27FC236}">
              <a16:creationId xmlns:a16="http://schemas.microsoft.com/office/drawing/2014/main" id="{AC1496D3-132C-6BBF-0687-4C7BD7277150}"/>
            </a:ext>
          </a:extLst>
        </xdr:cNvPr>
        <xdr:cNvSpPr/>
      </xdr:nvSpPr>
      <xdr:spPr bwMode="auto">
        <a:xfrm>
          <a:off x="11956971" y="3722419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16</xdr:col>
      <xdr:colOff>12514</xdr:colOff>
      <xdr:row>17</xdr:row>
      <xdr:rowOff>27570</xdr:rowOff>
    </xdr:from>
    <xdr:to>
      <xdr:col>17</xdr:col>
      <xdr:colOff>409733</xdr:colOff>
      <xdr:row>20</xdr:row>
      <xdr:rowOff>27281</xdr:rowOff>
    </xdr:to>
    <xdr:sp macro="" textlink="$AF$54">
      <xdr:nvSpPr>
        <xdr:cNvPr id="93" name="txt_mppt">
          <a:extLst>
            <a:ext uri="{FF2B5EF4-FFF2-40B4-BE49-F238E27FC236}">
              <a16:creationId xmlns:a16="http://schemas.microsoft.com/office/drawing/2014/main" id="{E7B375B6-D92F-6C08-59C4-C9F519093176}"/>
            </a:ext>
          </a:extLst>
        </xdr:cNvPr>
        <xdr:cNvSpPr txBox="1"/>
      </xdr:nvSpPr>
      <xdr:spPr bwMode="auto">
        <a:xfrm>
          <a:off x="12616130" y="3208240"/>
          <a:ext cx="1162621" cy="56100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11C2E82-CE00-4446-9548-C43EEFC68B5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Negativo (-)</a:t>
          </a:fld>
          <a:endParaRPr/>
        </a:p>
      </xdr:txBody>
    </xdr:sp>
    <xdr:clientData/>
  </xdr:twoCellAnchor>
  <xdr:twoCellAnchor>
    <xdr:from>
      <xdr:col>15</xdr:col>
      <xdr:colOff>761472</xdr:colOff>
      <xdr:row>19</xdr:row>
      <xdr:rowOff>109656</xdr:rowOff>
    </xdr:from>
    <xdr:to>
      <xdr:col>17</xdr:col>
      <xdr:colOff>398491</xdr:colOff>
      <xdr:row>22</xdr:row>
      <xdr:rowOff>93870</xdr:rowOff>
    </xdr:to>
    <xdr:sp macro="" textlink="$AG$54">
      <xdr:nvSpPr>
        <xdr:cNvPr id="94" name="txt_mppt">
          <a:extLst>
            <a:ext uri="{FF2B5EF4-FFF2-40B4-BE49-F238E27FC236}">
              <a16:creationId xmlns:a16="http://schemas.microsoft.com/office/drawing/2014/main" id="{6EDD09FE-0205-E8CD-7A02-C49BEE4604B3}"/>
            </a:ext>
          </a:extLst>
        </xdr:cNvPr>
        <xdr:cNvSpPr txBox="1"/>
      </xdr:nvSpPr>
      <xdr:spPr bwMode="auto">
        <a:xfrm>
          <a:off x="12599686" y="3664522"/>
          <a:ext cx="1167823" cy="54550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880449-EFA6-4647-BB1C-10855D888CD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Positivo (+)</a:t>
          </a:fld>
          <a:endParaRPr/>
        </a:p>
      </xdr:txBody>
    </xdr:sp>
    <xdr:clientData/>
  </xdr:twoCellAnchor>
  <xdr:twoCellAnchor>
    <xdr:from>
      <xdr:col>6</xdr:col>
      <xdr:colOff>494338</xdr:colOff>
      <xdr:row>73</xdr:row>
      <xdr:rowOff>96207</xdr:rowOff>
    </xdr:from>
    <xdr:to>
      <xdr:col>6</xdr:col>
      <xdr:colOff>512314</xdr:colOff>
      <xdr:row>93</xdr:row>
      <xdr:rowOff>50312</xdr:rowOff>
    </xdr:to>
    <xdr:cxnSp macro="">
      <xdr:nvCxnSpPr>
        <xdr:cNvPr id="95" name="Conector reto 94">
          <a:extLst>
            <a:ext uri="{FF2B5EF4-FFF2-40B4-BE49-F238E27FC236}">
              <a16:creationId xmlns:a16="http://schemas.microsoft.com/office/drawing/2014/main" id="{62001B44-50BE-FFBC-8D69-5E5BEFF20A02}"/>
            </a:ext>
          </a:extLst>
        </xdr:cNvPr>
        <xdr:cNvCxnSpPr>
          <a:cxnSpLocks/>
        </xdr:cNvCxnSpPr>
      </xdr:nvCxnSpPr>
      <xdr:spPr bwMode="auto">
        <a:xfrm>
          <a:off x="5066338" y="14204413"/>
          <a:ext cx="17976" cy="3988223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449471</xdr:colOff>
      <xdr:row>95</xdr:row>
      <xdr:rowOff>276573</xdr:rowOff>
    </xdr:from>
    <xdr:to>
      <xdr:col>6</xdr:col>
      <xdr:colOff>578751</xdr:colOff>
      <xdr:row>96</xdr:row>
      <xdr:rowOff>112053</xdr:rowOff>
    </xdr:to>
    <xdr:sp macro="" textlink="">
      <xdr:nvSpPr>
        <xdr:cNvPr id="96" name="Elipse 95">
          <a:extLst>
            <a:ext uri="{FF2B5EF4-FFF2-40B4-BE49-F238E27FC236}">
              <a16:creationId xmlns:a16="http://schemas.microsoft.com/office/drawing/2014/main" id="{674A0C99-050E-E8B5-2873-29C69BBADD4B}"/>
            </a:ext>
          </a:extLst>
        </xdr:cNvPr>
        <xdr:cNvSpPr/>
      </xdr:nvSpPr>
      <xdr:spPr bwMode="auto">
        <a:xfrm>
          <a:off x="5021471" y="18766279"/>
          <a:ext cx="129280" cy="115627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449392</xdr:colOff>
      <xdr:row>93</xdr:row>
      <xdr:rowOff>54775</xdr:rowOff>
    </xdr:from>
    <xdr:to>
      <xdr:col>6</xdr:col>
      <xdr:colOff>578710</xdr:colOff>
      <xdr:row>94</xdr:row>
      <xdr:rowOff>8418</xdr:rowOff>
    </xdr:to>
    <xdr:sp macro="" textlink="">
      <xdr:nvSpPr>
        <xdr:cNvPr id="97" name="Elipse 96">
          <a:extLst>
            <a:ext uri="{FF2B5EF4-FFF2-40B4-BE49-F238E27FC236}">
              <a16:creationId xmlns:a16="http://schemas.microsoft.com/office/drawing/2014/main" id="{BBD112F8-C266-25CF-D4C1-09918948F2F8}"/>
            </a:ext>
          </a:extLst>
        </xdr:cNvPr>
        <xdr:cNvSpPr/>
      </xdr:nvSpPr>
      <xdr:spPr bwMode="auto">
        <a:xfrm>
          <a:off x="5021392" y="18197099"/>
          <a:ext cx="129318" cy="1105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294442</xdr:colOff>
      <xdr:row>93</xdr:row>
      <xdr:rowOff>114048</xdr:rowOff>
    </xdr:from>
    <xdr:to>
      <xdr:col>6</xdr:col>
      <xdr:colOff>711406</xdr:colOff>
      <xdr:row>96</xdr:row>
      <xdr:rowOff>29283</xdr:rowOff>
    </xdr:to>
    <xdr:sp macro="" textlink="">
      <xdr:nvSpPr>
        <xdr:cNvPr id="98" name="Arco 97">
          <a:extLst>
            <a:ext uri="{FF2B5EF4-FFF2-40B4-BE49-F238E27FC236}">
              <a16:creationId xmlns:a16="http://schemas.microsoft.com/office/drawing/2014/main" id="{1A25FF23-C950-DA80-A14F-1070DFC5F6B1}"/>
            </a:ext>
          </a:extLst>
        </xdr:cNvPr>
        <xdr:cNvSpPr/>
      </xdr:nvSpPr>
      <xdr:spPr bwMode="auto">
        <a:xfrm>
          <a:off x="4866442" y="18256372"/>
          <a:ext cx="416964" cy="542764"/>
        </a:xfrm>
        <a:prstGeom prst="arc">
          <a:avLst>
            <a:gd name="adj1" fmla="val 17140579"/>
            <a:gd name="adj2" fmla="val 4338567"/>
          </a:avLst>
        </a:prstGeom>
        <a:ln w="19050" cap="rnd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234732</xdr:colOff>
      <xdr:row>98</xdr:row>
      <xdr:rowOff>142103</xdr:rowOff>
    </xdr:from>
    <xdr:to>
      <xdr:col>7</xdr:col>
      <xdr:colOff>35011</xdr:colOff>
      <xdr:row>100</xdr:row>
      <xdr:rowOff>161153</xdr:rowOff>
    </xdr:to>
    <xdr:sp macro="" textlink="">
      <xdr:nvSpPr>
        <xdr:cNvPr id="99" name="CaixaDeTexto 98">
          <a:extLst>
            <a:ext uri="{FF2B5EF4-FFF2-40B4-BE49-F238E27FC236}">
              <a16:creationId xmlns:a16="http://schemas.microsoft.com/office/drawing/2014/main" id="{62BBFA4D-7059-8199-A1B3-3CB403670942}"/>
            </a:ext>
          </a:extLst>
        </xdr:cNvPr>
        <xdr:cNvSpPr txBox="1"/>
      </xdr:nvSpPr>
      <xdr:spPr bwMode="auto">
        <a:xfrm>
          <a:off x="4806732" y="19292956"/>
          <a:ext cx="562279" cy="40005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100"/>
            <a:t>M</a:t>
          </a:r>
          <a:endParaRPr/>
        </a:p>
      </xdr:txBody>
    </xdr:sp>
    <xdr:clientData/>
  </xdr:twoCellAnchor>
  <xdr:twoCellAnchor>
    <xdr:from>
      <xdr:col>6</xdr:col>
      <xdr:colOff>514775</xdr:colOff>
      <xdr:row>96</xdr:row>
      <xdr:rowOff>116611</xdr:rowOff>
    </xdr:from>
    <xdr:to>
      <xdr:col>6</xdr:col>
      <xdr:colOff>514775</xdr:colOff>
      <xdr:row>98</xdr:row>
      <xdr:rowOff>169489</xdr:rowOff>
    </xdr:to>
    <xdr:cxnSp macro="">
      <xdr:nvCxnSpPr>
        <xdr:cNvPr id="100" name="Conector reto 99">
          <a:extLst>
            <a:ext uri="{FF2B5EF4-FFF2-40B4-BE49-F238E27FC236}">
              <a16:creationId xmlns:a16="http://schemas.microsoft.com/office/drawing/2014/main" id="{10AB8E20-3A09-6905-E65F-5FC96BB2BE82}"/>
            </a:ext>
          </a:extLst>
        </xdr:cNvPr>
        <xdr:cNvCxnSpPr>
          <a:cxnSpLocks/>
        </xdr:cNvCxnSpPr>
      </xdr:nvCxnSpPr>
      <xdr:spPr bwMode="auto">
        <a:xfrm>
          <a:off x="5086775" y="18886464"/>
          <a:ext cx="0" cy="433878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747149</xdr:colOff>
      <xdr:row>109</xdr:row>
      <xdr:rowOff>136778</xdr:rowOff>
    </xdr:from>
    <xdr:to>
      <xdr:col>8</xdr:col>
      <xdr:colOff>108583</xdr:colOff>
      <xdr:row>109</xdr:row>
      <xdr:rowOff>136778</xdr:rowOff>
    </xdr:to>
    <xdr:cxnSp macro="">
      <xdr:nvCxnSpPr>
        <xdr:cNvPr id="101" name="Conector reto 100">
          <a:extLst>
            <a:ext uri="{FF2B5EF4-FFF2-40B4-BE49-F238E27FC236}">
              <a16:creationId xmlns:a16="http://schemas.microsoft.com/office/drawing/2014/main" id="{5E707A4D-3000-D163-963E-BAAA9E64826A}"/>
            </a:ext>
          </a:extLst>
        </xdr:cNvPr>
        <xdr:cNvCxnSpPr>
          <a:cxnSpLocks/>
        </xdr:cNvCxnSpPr>
      </xdr:nvCxnSpPr>
      <xdr:spPr bwMode="auto">
        <a:xfrm>
          <a:off x="3795149" y="21416749"/>
          <a:ext cx="2510287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526730</xdr:colOff>
      <xdr:row>100</xdr:row>
      <xdr:rowOff>118914</xdr:rowOff>
    </xdr:from>
    <xdr:to>
      <xdr:col>6</xdr:col>
      <xdr:colOff>526730</xdr:colOff>
      <xdr:row>109</xdr:row>
      <xdr:rowOff>140336</xdr:rowOff>
    </xdr:to>
    <xdr:cxnSp macro="">
      <xdr:nvCxnSpPr>
        <xdr:cNvPr id="102" name="Conector reto 101">
          <a:extLst>
            <a:ext uri="{FF2B5EF4-FFF2-40B4-BE49-F238E27FC236}">
              <a16:creationId xmlns:a16="http://schemas.microsoft.com/office/drawing/2014/main" id="{4904FE6F-B4E8-ACB5-86EE-B9BA038DFA9B}"/>
            </a:ext>
          </a:extLst>
        </xdr:cNvPr>
        <xdr:cNvCxnSpPr>
          <a:cxnSpLocks/>
        </xdr:cNvCxnSpPr>
      </xdr:nvCxnSpPr>
      <xdr:spPr bwMode="auto">
        <a:xfrm>
          <a:off x="5098730" y="19650767"/>
          <a:ext cx="0" cy="176954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561691</xdr:colOff>
      <xdr:row>95</xdr:row>
      <xdr:rowOff>54036</xdr:rowOff>
    </xdr:from>
    <xdr:to>
      <xdr:col>7</xdr:col>
      <xdr:colOff>106828</xdr:colOff>
      <xdr:row>95</xdr:row>
      <xdr:rowOff>54623</xdr:rowOff>
    </xdr:to>
    <xdr:cxnSp macro="">
      <xdr:nvCxnSpPr>
        <xdr:cNvPr id="103" name="disj2_2">
          <a:extLst>
            <a:ext uri="{FF2B5EF4-FFF2-40B4-BE49-F238E27FC236}">
              <a16:creationId xmlns:a16="http://schemas.microsoft.com/office/drawing/2014/main" id="{C7700638-5148-2C2C-CE4F-40F5BBBE21C8}"/>
            </a:ext>
          </a:extLst>
        </xdr:cNvPr>
        <xdr:cNvCxnSpPr>
          <a:cxnSpLocks/>
        </xdr:cNvCxnSpPr>
      </xdr:nvCxnSpPr>
      <xdr:spPr bwMode="auto">
        <a:xfrm flipV="1">
          <a:off x="5133691" y="18543742"/>
          <a:ext cx="307137" cy="587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557554</xdr:colOff>
      <xdr:row>94</xdr:row>
      <xdr:rowOff>151367</xdr:rowOff>
    </xdr:from>
    <xdr:to>
      <xdr:col>7</xdr:col>
      <xdr:colOff>102691</xdr:colOff>
      <xdr:row>94</xdr:row>
      <xdr:rowOff>151954</xdr:rowOff>
    </xdr:to>
    <xdr:cxnSp macro="">
      <xdr:nvCxnSpPr>
        <xdr:cNvPr id="104" name="disj2_1">
          <a:extLst>
            <a:ext uri="{FF2B5EF4-FFF2-40B4-BE49-F238E27FC236}">
              <a16:creationId xmlns:a16="http://schemas.microsoft.com/office/drawing/2014/main" id="{34650877-FCF1-3014-881F-2615DFBA44B1}"/>
            </a:ext>
          </a:extLst>
        </xdr:cNvPr>
        <xdr:cNvCxnSpPr>
          <a:cxnSpLocks/>
        </xdr:cNvCxnSpPr>
      </xdr:nvCxnSpPr>
      <xdr:spPr bwMode="auto">
        <a:xfrm flipV="1">
          <a:off x="5129554" y="18450573"/>
          <a:ext cx="307137" cy="587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569138</xdr:colOff>
      <xdr:row>95</xdr:row>
      <xdr:rowOff>138885</xdr:rowOff>
    </xdr:from>
    <xdr:to>
      <xdr:col>7</xdr:col>
      <xdr:colOff>114275</xdr:colOff>
      <xdr:row>95</xdr:row>
      <xdr:rowOff>139473</xdr:rowOff>
    </xdr:to>
    <xdr:cxnSp macro="">
      <xdr:nvCxnSpPr>
        <xdr:cNvPr id="105" name="disj2_3">
          <a:extLst>
            <a:ext uri="{FF2B5EF4-FFF2-40B4-BE49-F238E27FC236}">
              <a16:creationId xmlns:a16="http://schemas.microsoft.com/office/drawing/2014/main" id="{97F1F286-5B07-B9E6-6650-E455481F7163}"/>
            </a:ext>
          </a:extLst>
        </xdr:cNvPr>
        <xdr:cNvCxnSpPr>
          <a:cxnSpLocks/>
        </xdr:cNvCxnSpPr>
      </xdr:nvCxnSpPr>
      <xdr:spPr bwMode="auto">
        <a:xfrm flipV="1">
          <a:off x="5141138" y="18628591"/>
          <a:ext cx="307137" cy="588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467458</xdr:colOff>
      <xdr:row>104</xdr:row>
      <xdr:rowOff>118336</xdr:rowOff>
    </xdr:from>
    <xdr:to>
      <xdr:col>7</xdr:col>
      <xdr:colOff>467458</xdr:colOff>
      <xdr:row>106</xdr:row>
      <xdr:rowOff>54054</xdr:rowOff>
    </xdr:to>
    <xdr:cxnSp macro="">
      <xdr:nvCxnSpPr>
        <xdr:cNvPr id="106" name="fase2_3">
          <a:extLst>
            <a:ext uri="{FF2B5EF4-FFF2-40B4-BE49-F238E27FC236}">
              <a16:creationId xmlns:a16="http://schemas.microsoft.com/office/drawing/2014/main" id="{90AF1EE6-7481-E347-7695-7E35E0DE9649}"/>
            </a:ext>
          </a:extLst>
        </xdr:cNvPr>
        <xdr:cNvCxnSpPr>
          <a:cxnSpLocks/>
        </xdr:cNvCxnSpPr>
      </xdr:nvCxnSpPr>
      <xdr:spPr bwMode="auto">
        <a:xfrm rot="17940001">
          <a:off x="5626290" y="20587357"/>
          <a:ext cx="350336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361102</xdr:colOff>
      <xdr:row>104</xdr:row>
      <xdr:rowOff>111378</xdr:rowOff>
    </xdr:from>
    <xdr:to>
      <xdr:col>7</xdr:col>
      <xdr:colOff>361102</xdr:colOff>
      <xdr:row>106</xdr:row>
      <xdr:rowOff>47095</xdr:rowOff>
    </xdr:to>
    <xdr:cxnSp macro="">
      <xdr:nvCxnSpPr>
        <xdr:cNvPr id="107" name="fase2_2">
          <a:extLst>
            <a:ext uri="{FF2B5EF4-FFF2-40B4-BE49-F238E27FC236}">
              <a16:creationId xmlns:a16="http://schemas.microsoft.com/office/drawing/2014/main" id="{32588DDF-9592-0BF8-6F27-4120F673CAB8}"/>
            </a:ext>
          </a:extLst>
        </xdr:cNvPr>
        <xdr:cNvCxnSpPr>
          <a:cxnSpLocks/>
        </xdr:cNvCxnSpPr>
      </xdr:nvCxnSpPr>
      <xdr:spPr bwMode="auto">
        <a:xfrm rot="17940001">
          <a:off x="5519934" y="20580399"/>
          <a:ext cx="350335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227469</xdr:colOff>
      <xdr:row>104</xdr:row>
      <xdr:rowOff>103478</xdr:rowOff>
    </xdr:from>
    <xdr:to>
      <xdr:col>7</xdr:col>
      <xdr:colOff>227469</xdr:colOff>
      <xdr:row>106</xdr:row>
      <xdr:rowOff>37530</xdr:rowOff>
    </xdr:to>
    <xdr:cxnSp macro="">
      <xdr:nvCxnSpPr>
        <xdr:cNvPr id="108" name="fase2_1">
          <a:extLst>
            <a:ext uri="{FF2B5EF4-FFF2-40B4-BE49-F238E27FC236}">
              <a16:creationId xmlns:a16="http://schemas.microsoft.com/office/drawing/2014/main" id="{C69F9813-5B8D-F8F9-A6F8-6F3CD0999F18}"/>
            </a:ext>
          </a:extLst>
        </xdr:cNvPr>
        <xdr:cNvCxnSpPr>
          <a:cxnSpLocks/>
        </xdr:cNvCxnSpPr>
      </xdr:nvCxnSpPr>
      <xdr:spPr bwMode="auto">
        <a:xfrm rot="17940001">
          <a:off x="5387134" y="20571666"/>
          <a:ext cx="348670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482012</xdr:colOff>
      <xdr:row>102</xdr:row>
      <xdr:rowOff>39278</xdr:rowOff>
    </xdr:from>
    <xdr:to>
      <xdr:col>7</xdr:col>
      <xdr:colOff>767726</xdr:colOff>
      <xdr:row>102</xdr:row>
      <xdr:rowOff>39278</xdr:rowOff>
    </xdr:to>
    <xdr:cxnSp macro="">
      <xdr:nvCxnSpPr>
        <xdr:cNvPr id="109" name="neutro2_2">
          <a:extLst>
            <a:ext uri="{FF2B5EF4-FFF2-40B4-BE49-F238E27FC236}">
              <a16:creationId xmlns:a16="http://schemas.microsoft.com/office/drawing/2014/main" id="{53069D26-BD03-0D39-B87A-C2E7C1BA348B}"/>
            </a:ext>
          </a:extLst>
        </xdr:cNvPr>
        <xdr:cNvCxnSpPr>
          <a:cxnSpLocks/>
        </xdr:cNvCxnSpPr>
      </xdr:nvCxnSpPr>
      <xdr:spPr bwMode="auto">
        <a:xfrm>
          <a:off x="5816012" y="19952131"/>
          <a:ext cx="285714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417973</xdr:colOff>
      <xdr:row>102</xdr:row>
      <xdr:rowOff>26232</xdr:rowOff>
    </xdr:from>
    <xdr:to>
      <xdr:col>7</xdr:col>
      <xdr:colOff>417973</xdr:colOff>
      <xdr:row>104</xdr:row>
      <xdr:rowOff>6797</xdr:rowOff>
    </xdr:to>
    <xdr:cxnSp macro="">
      <xdr:nvCxnSpPr>
        <xdr:cNvPr id="110" name="neutro2_1">
          <a:extLst>
            <a:ext uri="{FF2B5EF4-FFF2-40B4-BE49-F238E27FC236}">
              <a16:creationId xmlns:a16="http://schemas.microsoft.com/office/drawing/2014/main" id="{84D892FB-5E59-A223-B07B-EA88BC32A8FE}"/>
            </a:ext>
          </a:extLst>
        </xdr:cNvPr>
        <xdr:cNvCxnSpPr>
          <a:cxnSpLocks/>
        </xdr:cNvCxnSpPr>
      </xdr:nvCxnSpPr>
      <xdr:spPr bwMode="auto">
        <a:xfrm rot="17700000">
          <a:off x="5571190" y="20119868"/>
          <a:ext cx="361565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745510</xdr:colOff>
      <xdr:row>109</xdr:row>
      <xdr:rowOff>156356</xdr:rowOff>
    </xdr:from>
    <xdr:to>
      <xdr:col>10</xdr:col>
      <xdr:colOff>862374</xdr:colOff>
      <xdr:row>111</xdr:row>
      <xdr:rowOff>47947</xdr:rowOff>
    </xdr:to>
    <xdr:sp macro="" textlink="$AF$14">
      <xdr:nvSpPr>
        <xdr:cNvPr id="111" name="txt_mppt">
          <a:extLst>
            <a:ext uri="{FF2B5EF4-FFF2-40B4-BE49-F238E27FC236}">
              <a16:creationId xmlns:a16="http://schemas.microsoft.com/office/drawing/2014/main" id="{75261FC1-6F71-7657-B5D2-74FD7CEF63EE}"/>
            </a:ext>
          </a:extLst>
        </xdr:cNvPr>
        <xdr:cNvSpPr txBox="1"/>
      </xdr:nvSpPr>
      <xdr:spPr bwMode="auto">
        <a:xfrm>
          <a:off x="1507510" y="21423083"/>
          <a:ext cx="7200000" cy="272591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B00442DF-0760-4E94-9B0D-5550ABBA7AB1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REDE BT - EDP SP</a:t>
          </a:fld>
          <a:endParaRPr/>
        </a:p>
      </xdr:txBody>
    </xdr:sp>
    <xdr:clientData/>
  </xdr:twoCellAnchor>
  <xdr:twoCellAnchor>
    <xdr:from>
      <xdr:col>4</xdr:col>
      <xdr:colOff>751367</xdr:colOff>
      <xdr:row>111</xdr:row>
      <xdr:rowOff>60141</xdr:rowOff>
    </xdr:from>
    <xdr:to>
      <xdr:col>8</xdr:col>
      <xdr:colOff>104105</xdr:colOff>
      <xdr:row>112</xdr:row>
      <xdr:rowOff>142967</xdr:rowOff>
    </xdr:to>
    <xdr:sp macro="" textlink="$AF$13">
      <xdr:nvSpPr>
        <xdr:cNvPr id="112" name="txt_mppt">
          <a:extLst>
            <a:ext uri="{FF2B5EF4-FFF2-40B4-BE49-F238E27FC236}">
              <a16:creationId xmlns:a16="http://schemas.microsoft.com/office/drawing/2014/main" id="{B28C11ED-CED6-CCC3-F8F2-228ABA50A469}"/>
            </a:ext>
          </a:extLst>
        </xdr:cNvPr>
        <xdr:cNvSpPr txBox="1"/>
      </xdr:nvSpPr>
      <xdr:spPr bwMode="auto">
        <a:xfrm>
          <a:off x="3799367" y="21721112"/>
          <a:ext cx="2501591" cy="27332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58F6D34-3D3B-4DD9-807B-0551D35FDBB7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Tensão de atedimento 220/380</a:t>
          </a:fld>
          <a:endParaRPr/>
        </a:p>
      </xdr:txBody>
    </xdr:sp>
    <xdr:clientData/>
  </xdr:twoCellAnchor>
  <xdr:twoCellAnchor>
    <xdr:from>
      <xdr:col>8</xdr:col>
      <xdr:colOff>451261</xdr:colOff>
      <xdr:row>91</xdr:row>
      <xdr:rowOff>205074</xdr:rowOff>
    </xdr:from>
    <xdr:to>
      <xdr:col>8</xdr:col>
      <xdr:colOff>660393</xdr:colOff>
      <xdr:row>92</xdr:row>
      <xdr:rowOff>126476</xdr:rowOff>
    </xdr:to>
    <xdr:cxnSp macro="">
      <xdr:nvCxnSpPr>
        <xdr:cNvPr id="113" name="dps_poste6">
          <a:extLst>
            <a:ext uri="{FF2B5EF4-FFF2-40B4-BE49-F238E27FC236}">
              <a16:creationId xmlns:a16="http://schemas.microsoft.com/office/drawing/2014/main" id="{39BA71F0-5DBF-0D62-083A-64C49F789C78}"/>
            </a:ext>
          </a:extLst>
        </xdr:cNvPr>
        <xdr:cNvCxnSpPr>
          <a:cxnSpLocks/>
        </xdr:cNvCxnSpPr>
      </xdr:nvCxnSpPr>
      <xdr:spPr bwMode="auto">
        <a:xfrm>
          <a:off x="6648114" y="17854339"/>
          <a:ext cx="209132" cy="167931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663627</xdr:colOff>
      <xdr:row>92</xdr:row>
      <xdr:rowOff>119457</xdr:rowOff>
    </xdr:from>
    <xdr:to>
      <xdr:col>8</xdr:col>
      <xdr:colOff>664895</xdr:colOff>
      <xdr:row>92</xdr:row>
      <xdr:rowOff>225365</xdr:rowOff>
    </xdr:to>
    <xdr:cxnSp macro="">
      <xdr:nvCxnSpPr>
        <xdr:cNvPr id="114" name="dps_poste7">
          <a:extLst>
            <a:ext uri="{FF2B5EF4-FFF2-40B4-BE49-F238E27FC236}">
              <a16:creationId xmlns:a16="http://schemas.microsoft.com/office/drawing/2014/main" id="{7CEAFD38-B0C8-8FFB-9550-77ABE1736B32}"/>
            </a:ext>
          </a:extLst>
        </xdr:cNvPr>
        <xdr:cNvCxnSpPr>
          <a:cxnSpLocks/>
        </xdr:cNvCxnSpPr>
      </xdr:nvCxnSpPr>
      <xdr:spPr bwMode="auto">
        <a:xfrm>
          <a:off x="6860480" y="18015251"/>
          <a:ext cx="1268" cy="105908"/>
        </a:xfrm>
        <a:prstGeom prst="line">
          <a:avLst/>
        </a:prstGeom>
        <a:ln w="15875">
          <a:solidFill>
            <a:schemeClr val="tx1"/>
          </a:solidFill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454218</xdr:colOff>
      <xdr:row>91</xdr:row>
      <xdr:rowOff>70371</xdr:rowOff>
    </xdr:from>
    <xdr:to>
      <xdr:col>8</xdr:col>
      <xdr:colOff>454218</xdr:colOff>
      <xdr:row>91</xdr:row>
      <xdr:rowOff>214996</xdr:rowOff>
    </xdr:to>
    <xdr:cxnSp macro="">
      <xdr:nvCxnSpPr>
        <xdr:cNvPr id="115" name="dps_poste5">
          <a:extLst>
            <a:ext uri="{FF2B5EF4-FFF2-40B4-BE49-F238E27FC236}">
              <a16:creationId xmlns:a16="http://schemas.microsoft.com/office/drawing/2014/main" id="{93DD4E61-96EB-934E-2F61-CD40CD1F41F9}"/>
            </a:ext>
          </a:extLst>
        </xdr:cNvPr>
        <xdr:cNvCxnSpPr>
          <a:cxnSpLocks/>
        </xdr:cNvCxnSpPr>
      </xdr:nvCxnSpPr>
      <xdr:spPr bwMode="auto">
        <a:xfrm>
          <a:off x="6651071" y="17719636"/>
          <a:ext cx="0" cy="144625"/>
        </a:xfrm>
        <a:prstGeom prst="line">
          <a:avLst/>
        </a:prstGeom>
        <a:ln w="1524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563247</xdr:colOff>
      <xdr:row>92</xdr:row>
      <xdr:rowOff>223730</xdr:rowOff>
    </xdr:from>
    <xdr:to>
      <xdr:col>8</xdr:col>
      <xdr:colOff>563249</xdr:colOff>
      <xdr:row>94</xdr:row>
      <xdr:rowOff>40667</xdr:rowOff>
    </xdr:to>
    <xdr:cxnSp macro="">
      <xdr:nvCxnSpPr>
        <xdr:cNvPr id="116" name="dps_poste8">
          <a:extLst>
            <a:ext uri="{FF2B5EF4-FFF2-40B4-BE49-F238E27FC236}">
              <a16:creationId xmlns:a16="http://schemas.microsoft.com/office/drawing/2014/main" id="{DA2B272C-4CA3-795E-F9FC-620357DFE2BE}"/>
            </a:ext>
          </a:extLst>
        </xdr:cNvPr>
        <xdr:cNvCxnSpPr>
          <a:cxnSpLocks/>
        </xdr:cNvCxnSpPr>
      </xdr:nvCxnSpPr>
      <xdr:spPr bwMode="auto">
        <a:xfrm flipH="1">
          <a:off x="6760100" y="18119524"/>
          <a:ext cx="2" cy="220349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385355</xdr:colOff>
      <xdr:row>94</xdr:row>
      <xdr:rowOff>44917</xdr:rowOff>
    </xdr:from>
    <xdr:to>
      <xdr:col>8</xdr:col>
      <xdr:colOff>746509</xdr:colOff>
      <xdr:row>94</xdr:row>
      <xdr:rowOff>44917</xdr:rowOff>
    </xdr:to>
    <xdr:cxnSp macro="">
      <xdr:nvCxnSpPr>
        <xdr:cNvPr id="117" name="dps_poste9">
          <a:extLst>
            <a:ext uri="{FF2B5EF4-FFF2-40B4-BE49-F238E27FC236}">
              <a16:creationId xmlns:a16="http://schemas.microsoft.com/office/drawing/2014/main" id="{1892C42A-2D4E-55E7-9309-466193E83052}"/>
            </a:ext>
          </a:extLst>
        </xdr:cNvPr>
        <xdr:cNvCxnSpPr>
          <a:cxnSpLocks/>
        </xdr:cNvCxnSpPr>
      </xdr:nvCxnSpPr>
      <xdr:spPr bwMode="auto">
        <a:xfrm flipH="1">
          <a:off x="6582208" y="18344123"/>
          <a:ext cx="361154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465668</xdr:colOff>
      <xdr:row>94</xdr:row>
      <xdr:rowOff>96280</xdr:rowOff>
    </xdr:from>
    <xdr:to>
      <xdr:col>8</xdr:col>
      <xdr:colOff>655412</xdr:colOff>
      <xdr:row>94</xdr:row>
      <xdr:rowOff>96280</xdr:rowOff>
    </xdr:to>
    <xdr:cxnSp macro="">
      <xdr:nvCxnSpPr>
        <xdr:cNvPr id="118" name="dps_poste10">
          <a:extLst>
            <a:ext uri="{FF2B5EF4-FFF2-40B4-BE49-F238E27FC236}">
              <a16:creationId xmlns:a16="http://schemas.microsoft.com/office/drawing/2014/main" id="{66C37174-A57B-92E2-A936-9816741F11D9}"/>
            </a:ext>
          </a:extLst>
        </xdr:cNvPr>
        <xdr:cNvCxnSpPr>
          <a:cxnSpLocks/>
        </xdr:cNvCxnSpPr>
      </xdr:nvCxnSpPr>
      <xdr:spPr bwMode="auto">
        <a:xfrm flipH="1">
          <a:off x="6662521" y="18395486"/>
          <a:ext cx="189744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513698</xdr:colOff>
      <xdr:row>94</xdr:row>
      <xdr:rowOff>138415</xdr:rowOff>
    </xdr:from>
    <xdr:to>
      <xdr:col>8</xdr:col>
      <xdr:colOff>595551</xdr:colOff>
      <xdr:row>94</xdr:row>
      <xdr:rowOff>138415</xdr:rowOff>
    </xdr:to>
    <xdr:cxnSp macro="">
      <xdr:nvCxnSpPr>
        <xdr:cNvPr id="119" name="dps_poste11">
          <a:extLst>
            <a:ext uri="{FF2B5EF4-FFF2-40B4-BE49-F238E27FC236}">
              <a16:creationId xmlns:a16="http://schemas.microsoft.com/office/drawing/2014/main" id="{9A3D57C7-3911-4883-CA61-97261474ACEF}"/>
            </a:ext>
          </a:extLst>
        </xdr:cNvPr>
        <xdr:cNvCxnSpPr>
          <a:cxnSpLocks/>
        </xdr:cNvCxnSpPr>
      </xdr:nvCxnSpPr>
      <xdr:spPr bwMode="auto">
        <a:xfrm flipH="1">
          <a:off x="6710551" y="18437621"/>
          <a:ext cx="81853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497473</xdr:colOff>
      <xdr:row>91</xdr:row>
      <xdr:rowOff>64234</xdr:rowOff>
    </xdr:from>
    <xdr:to>
      <xdr:col>8</xdr:col>
      <xdr:colOff>626202</xdr:colOff>
      <xdr:row>92</xdr:row>
      <xdr:rowOff>227816</xdr:rowOff>
    </xdr:to>
    <xdr:sp macro="" textlink="">
      <xdr:nvSpPr>
        <xdr:cNvPr id="120" name="dps_poste4">
          <a:extLst>
            <a:ext uri="{FF2B5EF4-FFF2-40B4-BE49-F238E27FC236}">
              <a16:creationId xmlns:a16="http://schemas.microsoft.com/office/drawing/2014/main" id="{BB5FE141-9B0D-01FB-FCFC-C8FCB9F99BCB}"/>
            </a:ext>
          </a:extLst>
        </xdr:cNvPr>
        <xdr:cNvSpPr/>
      </xdr:nvSpPr>
      <xdr:spPr bwMode="auto">
        <a:xfrm>
          <a:off x="6694326" y="17713499"/>
          <a:ext cx="128729" cy="41011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441209</xdr:colOff>
      <xdr:row>89</xdr:row>
      <xdr:rowOff>32620</xdr:rowOff>
    </xdr:from>
    <xdr:to>
      <xdr:col>6</xdr:col>
      <xdr:colOff>563609</xdr:colOff>
      <xdr:row>89</xdr:row>
      <xdr:rowOff>155020</xdr:rowOff>
    </xdr:to>
    <xdr:sp macro="" textlink="">
      <xdr:nvSpPr>
        <xdr:cNvPr id="121" name="dps_poste1">
          <a:extLst>
            <a:ext uri="{FF2B5EF4-FFF2-40B4-BE49-F238E27FC236}">
              <a16:creationId xmlns:a16="http://schemas.microsoft.com/office/drawing/2014/main" id="{B55D3E15-ABEE-E76F-A1E2-B89D5DEE8462}"/>
            </a:ext>
          </a:extLst>
        </xdr:cNvPr>
        <xdr:cNvSpPr/>
      </xdr:nvSpPr>
      <xdr:spPr bwMode="auto">
        <a:xfrm rot="10800000" flipV="1">
          <a:off x="5013209" y="17287524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546315</xdr:colOff>
      <xdr:row>89</xdr:row>
      <xdr:rowOff>84738</xdr:rowOff>
    </xdr:from>
    <xdr:to>
      <xdr:col>8</xdr:col>
      <xdr:colOff>554731</xdr:colOff>
      <xdr:row>89</xdr:row>
      <xdr:rowOff>84738</xdr:rowOff>
    </xdr:to>
    <xdr:cxnSp macro="">
      <xdr:nvCxnSpPr>
        <xdr:cNvPr id="122" name="dps_poste2">
          <a:extLst>
            <a:ext uri="{FF2B5EF4-FFF2-40B4-BE49-F238E27FC236}">
              <a16:creationId xmlns:a16="http://schemas.microsoft.com/office/drawing/2014/main" id="{370D1F69-1820-FD14-108D-BAAC0A781777}"/>
            </a:ext>
          </a:extLst>
        </xdr:cNvPr>
        <xdr:cNvCxnSpPr>
          <a:cxnSpLocks/>
        </xdr:cNvCxnSpPr>
      </xdr:nvCxnSpPr>
      <xdr:spPr bwMode="auto">
        <a:xfrm flipH="1">
          <a:off x="5118315" y="17353003"/>
          <a:ext cx="1633269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559167</xdr:colOff>
      <xdr:row>89</xdr:row>
      <xdr:rowOff>71797</xdr:rowOff>
    </xdr:from>
    <xdr:to>
      <xdr:col>8</xdr:col>
      <xdr:colOff>559167</xdr:colOff>
      <xdr:row>91</xdr:row>
      <xdr:rowOff>52362</xdr:rowOff>
    </xdr:to>
    <xdr:cxnSp macro="">
      <xdr:nvCxnSpPr>
        <xdr:cNvPr id="123" name="dps_poste3">
          <a:extLst>
            <a:ext uri="{FF2B5EF4-FFF2-40B4-BE49-F238E27FC236}">
              <a16:creationId xmlns:a16="http://schemas.microsoft.com/office/drawing/2014/main" id="{B6F37D18-75FF-ACC7-FF2B-55610E55DA54}"/>
            </a:ext>
          </a:extLst>
        </xdr:cNvPr>
        <xdr:cNvCxnSpPr>
          <a:cxnSpLocks/>
        </xdr:cNvCxnSpPr>
      </xdr:nvCxnSpPr>
      <xdr:spPr bwMode="auto">
        <a:xfrm flipH="1">
          <a:off x="6756020" y="17340062"/>
          <a:ext cx="0" cy="36156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691764</xdr:colOff>
      <xdr:row>88</xdr:row>
      <xdr:rowOff>123121</xdr:rowOff>
    </xdr:from>
    <xdr:to>
      <xdr:col>9</xdr:col>
      <xdr:colOff>759882</xdr:colOff>
      <xdr:row>95</xdr:row>
      <xdr:rowOff>32500</xdr:rowOff>
    </xdr:to>
    <xdr:sp macro="" textlink="$AF$60">
      <xdr:nvSpPr>
        <xdr:cNvPr id="124" name="dps_poste12">
          <a:extLst>
            <a:ext uri="{FF2B5EF4-FFF2-40B4-BE49-F238E27FC236}">
              <a16:creationId xmlns:a16="http://schemas.microsoft.com/office/drawing/2014/main" id="{7A598B73-F18C-7D4E-F3EB-0EAE5712DEE1}"/>
            </a:ext>
          </a:extLst>
        </xdr:cNvPr>
        <xdr:cNvSpPr txBox="1"/>
      </xdr:nvSpPr>
      <xdr:spPr bwMode="auto">
        <a:xfrm>
          <a:off x="6888617" y="17189680"/>
          <a:ext cx="830118" cy="133252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tIns="46800" rtlCol="0" anchor="ctr" anchorCtr="0"/>
        <a:lstStyle/>
        <a:p>
          <a:pPr algn="ctr">
            <a:defRPr/>
          </a:pPr>
          <a:fld id="{F19EADA8-7906-4CBF-B248-D17E903A60BF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10x DPS         20  V |        In: 40 Ka        Imax: 50 kA</a:t>
          </a:fld>
          <a:endParaRPr/>
        </a:p>
      </xdr:txBody>
    </xdr:sp>
    <xdr:clientData/>
  </xdr:twoCellAnchor>
  <xdr:twoCellAnchor>
    <xdr:from>
      <xdr:col>6</xdr:col>
      <xdr:colOff>534095</xdr:colOff>
      <xdr:row>105</xdr:row>
      <xdr:rowOff>77980</xdr:rowOff>
    </xdr:from>
    <xdr:to>
      <xdr:col>8</xdr:col>
      <xdr:colOff>519299</xdr:colOff>
      <xdr:row>105</xdr:row>
      <xdr:rowOff>77980</xdr:rowOff>
    </xdr:to>
    <xdr:cxnSp macro="">
      <xdr:nvCxnSpPr>
        <xdr:cNvPr id="125" name="Conector reto 124">
          <a:extLst>
            <a:ext uri="{FF2B5EF4-FFF2-40B4-BE49-F238E27FC236}">
              <a16:creationId xmlns:a16="http://schemas.microsoft.com/office/drawing/2014/main" id="{3FABD239-1B3D-B3AF-0346-B17EF47AFA7E}"/>
            </a:ext>
          </a:extLst>
        </xdr:cNvPr>
        <xdr:cNvCxnSpPr>
          <a:cxnSpLocks/>
        </xdr:cNvCxnSpPr>
      </xdr:nvCxnSpPr>
      <xdr:spPr bwMode="auto">
        <a:xfrm>
          <a:off x="5106095" y="20595951"/>
          <a:ext cx="1610057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528845</xdr:colOff>
      <xdr:row>103</xdr:row>
      <xdr:rowOff>109298</xdr:rowOff>
    </xdr:from>
    <xdr:to>
      <xdr:col>8</xdr:col>
      <xdr:colOff>514049</xdr:colOff>
      <xdr:row>103</xdr:row>
      <xdr:rowOff>109298</xdr:rowOff>
    </xdr:to>
    <xdr:cxnSp macro="">
      <xdr:nvCxnSpPr>
        <xdr:cNvPr id="127" name="Conector reto 126">
          <a:extLst>
            <a:ext uri="{FF2B5EF4-FFF2-40B4-BE49-F238E27FC236}">
              <a16:creationId xmlns:a16="http://schemas.microsoft.com/office/drawing/2014/main" id="{9705DDD1-F27F-B157-395C-79B1EB3C05D7}"/>
            </a:ext>
          </a:extLst>
        </xdr:cNvPr>
        <xdr:cNvCxnSpPr>
          <a:cxnSpLocks/>
        </xdr:cNvCxnSpPr>
      </xdr:nvCxnSpPr>
      <xdr:spPr bwMode="auto">
        <a:xfrm>
          <a:off x="5100845" y="20212651"/>
          <a:ext cx="1610057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460920</xdr:colOff>
      <xdr:row>105</xdr:row>
      <xdr:rowOff>18139</xdr:rowOff>
    </xdr:from>
    <xdr:to>
      <xdr:col>6</xdr:col>
      <xdr:colOff>583320</xdr:colOff>
      <xdr:row>105</xdr:row>
      <xdr:rowOff>140539</xdr:rowOff>
    </xdr:to>
    <xdr:sp macro="" textlink="">
      <xdr:nvSpPr>
        <xdr:cNvPr id="129" name="Elipse 128">
          <a:extLst>
            <a:ext uri="{FF2B5EF4-FFF2-40B4-BE49-F238E27FC236}">
              <a16:creationId xmlns:a16="http://schemas.microsoft.com/office/drawing/2014/main" id="{3C8AD409-83B9-99B9-1FE0-B6F79C6E08A6}"/>
            </a:ext>
          </a:extLst>
        </xdr:cNvPr>
        <xdr:cNvSpPr/>
      </xdr:nvSpPr>
      <xdr:spPr bwMode="auto">
        <a:xfrm>
          <a:off x="5032920" y="20518870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463196</xdr:colOff>
      <xdr:row>103</xdr:row>
      <xdr:rowOff>53114</xdr:rowOff>
    </xdr:from>
    <xdr:to>
      <xdr:col>6</xdr:col>
      <xdr:colOff>585596</xdr:colOff>
      <xdr:row>103</xdr:row>
      <xdr:rowOff>175514</xdr:rowOff>
    </xdr:to>
    <xdr:sp macro="" textlink="">
      <xdr:nvSpPr>
        <xdr:cNvPr id="130" name="Elipse 129">
          <a:extLst>
            <a:ext uri="{FF2B5EF4-FFF2-40B4-BE49-F238E27FC236}">
              <a16:creationId xmlns:a16="http://schemas.microsoft.com/office/drawing/2014/main" id="{CFEDAD6B-043E-728A-B37B-D49A9431ACF4}"/>
            </a:ext>
          </a:extLst>
        </xdr:cNvPr>
        <xdr:cNvSpPr/>
      </xdr:nvSpPr>
      <xdr:spPr bwMode="auto">
        <a:xfrm>
          <a:off x="5035196" y="20135825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3</xdr:col>
      <xdr:colOff>521456</xdr:colOff>
      <xdr:row>95</xdr:row>
      <xdr:rowOff>39252</xdr:rowOff>
    </xdr:from>
    <xdr:to>
      <xdr:col>5</xdr:col>
      <xdr:colOff>581914</xdr:colOff>
      <xdr:row>97</xdr:row>
      <xdr:rowOff>188525</xdr:rowOff>
    </xdr:to>
    <xdr:sp macro="" textlink="$AF$55">
      <xdr:nvSpPr>
        <xdr:cNvPr id="131" name="txt_type_cx">
          <a:extLst>
            <a:ext uri="{FF2B5EF4-FFF2-40B4-BE49-F238E27FC236}">
              <a16:creationId xmlns:a16="http://schemas.microsoft.com/office/drawing/2014/main" id="{C54CA22F-DAFF-1BAB-A768-1C505806D1D3}"/>
            </a:ext>
          </a:extLst>
        </xdr:cNvPr>
        <xdr:cNvSpPr txBox="1"/>
      </xdr:nvSpPr>
      <xdr:spPr bwMode="auto">
        <a:xfrm>
          <a:off x="2807456" y="18517752"/>
          <a:ext cx="1584458" cy="616864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A82C9C7-5B7E-4354-9FC6-73208B0A1DC7}" type="TxLink">
            <a:rPr lang="en-US" sz="1400" b="1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Tipo de Caixa     CM-3</a:t>
          </a:fld>
          <a:endParaRPr sz="1400" b="1"/>
        </a:p>
      </xdr:txBody>
    </xdr:sp>
    <xdr:clientData/>
  </xdr:twoCellAnchor>
  <xdr:twoCellAnchor>
    <xdr:from>
      <xdr:col>6</xdr:col>
      <xdr:colOff>416292</xdr:colOff>
      <xdr:row>57</xdr:row>
      <xdr:rowOff>213261</xdr:rowOff>
    </xdr:from>
    <xdr:to>
      <xdr:col>6</xdr:col>
      <xdr:colOff>538692</xdr:colOff>
      <xdr:row>58</xdr:row>
      <xdr:rowOff>69964</xdr:rowOff>
    </xdr:to>
    <xdr:sp macro="" textlink="">
      <xdr:nvSpPr>
        <xdr:cNvPr id="132" name="elips_terra1">
          <a:extLst>
            <a:ext uri="{FF2B5EF4-FFF2-40B4-BE49-F238E27FC236}">
              <a16:creationId xmlns:a16="http://schemas.microsoft.com/office/drawing/2014/main" id="{11070B37-565B-E7E0-5BBB-CD94BC4F2629}"/>
            </a:ext>
          </a:extLst>
        </xdr:cNvPr>
        <xdr:cNvSpPr/>
      </xdr:nvSpPr>
      <xdr:spPr bwMode="auto">
        <a:xfrm>
          <a:off x="4988292" y="11071761"/>
          <a:ext cx="122400" cy="120472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8</xdr:col>
      <xdr:colOff>526543</xdr:colOff>
      <xdr:row>18</xdr:row>
      <xdr:rowOff>165690</xdr:rowOff>
    </xdr:from>
    <xdr:to>
      <xdr:col>8</xdr:col>
      <xdr:colOff>526543</xdr:colOff>
      <xdr:row>20</xdr:row>
      <xdr:rowOff>147297</xdr:rowOff>
    </xdr:to>
    <xdr:cxnSp macro="">
      <xdr:nvCxnSpPr>
        <xdr:cNvPr id="133" name="fase1_2">
          <a:extLst>
            <a:ext uri="{FF2B5EF4-FFF2-40B4-BE49-F238E27FC236}">
              <a16:creationId xmlns:a16="http://schemas.microsoft.com/office/drawing/2014/main" id="{84A6B501-2457-B786-5750-188E0AE4A2BA}"/>
            </a:ext>
          </a:extLst>
        </xdr:cNvPr>
        <xdr:cNvCxnSpPr>
          <a:cxnSpLocks/>
        </xdr:cNvCxnSpPr>
      </xdr:nvCxnSpPr>
      <xdr:spPr bwMode="auto">
        <a:xfrm rot="17940001">
          <a:off x="6542092" y="3775994"/>
          <a:ext cx="362607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393450</xdr:colOff>
      <xdr:row>18</xdr:row>
      <xdr:rowOff>156166</xdr:rowOff>
    </xdr:from>
    <xdr:to>
      <xdr:col>8</xdr:col>
      <xdr:colOff>393450</xdr:colOff>
      <xdr:row>20</xdr:row>
      <xdr:rowOff>137773</xdr:rowOff>
    </xdr:to>
    <xdr:cxnSp macro="">
      <xdr:nvCxnSpPr>
        <xdr:cNvPr id="134" name="fase1_1">
          <a:extLst>
            <a:ext uri="{FF2B5EF4-FFF2-40B4-BE49-F238E27FC236}">
              <a16:creationId xmlns:a16="http://schemas.microsoft.com/office/drawing/2014/main" id="{E6C3E05E-7C02-6690-2120-5B50E58D9D49}"/>
            </a:ext>
          </a:extLst>
        </xdr:cNvPr>
        <xdr:cNvCxnSpPr>
          <a:cxnSpLocks/>
        </xdr:cNvCxnSpPr>
      </xdr:nvCxnSpPr>
      <xdr:spPr bwMode="auto">
        <a:xfrm rot="17940001">
          <a:off x="6408999" y="3766470"/>
          <a:ext cx="362607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72972</xdr:colOff>
      <xdr:row>19</xdr:row>
      <xdr:rowOff>157629</xdr:rowOff>
    </xdr:from>
    <xdr:to>
      <xdr:col>9</xdr:col>
      <xdr:colOff>29586</xdr:colOff>
      <xdr:row>19</xdr:row>
      <xdr:rowOff>157629</xdr:rowOff>
    </xdr:to>
    <xdr:cxnSp macro="">
      <xdr:nvCxnSpPr>
        <xdr:cNvPr id="135" name="Conector reto 134">
          <a:extLst>
            <a:ext uri="{FF2B5EF4-FFF2-40B4-BE49-F238E27FC236}">
              <a16:creationId xmlns:a16="http://schemas.microsoft.com/office/drawing/2014/main" id="{A9C6A296-E89D-EE72-C342-4DEE1ADE4ECF}"/>
            </a:ext>
          </a:extLst>
        </xdr:cNvPr>
        <xdr:cNvCxnSpPr>
          <a:cxnSpLocks/>
        </xdr:cNvCxnSpPr>
      </xdr:nvCxnSpPr>
      <xdr:spPr bwMode="auto">
        <a:xfrm>
          <a:off x="6269825" y="3777129"/>
          <a:ext cx="718614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17372</xdr:colOff>
      <xdr:row>19</xdr:row>
      <xdr:rowOff>98050</xdr:rowOff>
    </xdr:from>
    <xdr:to>
      <xdr:col>8</xdr:col>
      <xdr:colOff>139772</xdr:colOff>
      <xdr:row>20</xdr:row>
      <xdr:rowOff>29950</xdr:rowOff>
    </xdr:to>
    <xdr:sp macro="" textlink="">
      <xdr:nvSpPr>
        <xdr:cNvPr id="136" name="Elipse 135">
          <a:extLst>
            <a:ext uri="{FF2B5EF4-FFF2-40B4-BE49-F238E27FC236}">
              <a16:creationId xmlns:a16="http://schemas.microsoft.com/office/drawing/2014/main" id="{094F4873-B883-F570-25F0-B2659C1CC71B}"/>
            </a:ext>
          </a:extLst>
        </xdr:cNvPr>
        <xdr:cNvSpPr/>
      </xdr:nvSpPr>
      <xdr:spPr bwMode="auto">
        <a:xfrm>
          <a:off x="6208622" y="3717550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8</xdr:col>
      <xdr:colOff>619610</xdr:colOff>
      <xdr:row>17</xdr:row>
      <xdr:rowOff>21557</xdr:rowOff>
    </xdr:from>
    <xdr:to>
      <xdr:col>10</xdr:col>
      <xdr:colOff>129961</xdr:colOff>
      <xdr:row>20</xdr:row>
      <xdr:rowOff>20980</xdr:rowOff>
    </xdr:to>
    <xdr:sp macro="" textlink="$AF$54">
      <xdr:nvSpPr>
        <xdr:cNvPr id="137" name="txt_mppt">
          <a:extLst>
            <a:ext uri="{FF2B5EF4-FFF2-40B4-BE49-F238E27FC236}">
              <a16:creationId xmlns:a16="http://schemas.microsoft.com/office/drawing/2014/main" id="{5E091781-5DE2-0DF1-3AE6-251614CC8982}"/>
            </a:ext>
          </a:extLst>
        </xdr:cNvPr>
        <xdr:cNvSpPr txBox="1"/>
      </xdr:nvSpPr>
      <xdr:spPr bwMode="auto">
        <a:xfrm>
          <a:off x="6816463" y="3260057"/>
          <a:ext cx="1157616" cy="57092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11C2E82-CE00-4446-9548-C43EEFC68B5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Negativo (-)</a:t>
          </a:fld>
          <a:endParaRPr/>
        </a:p>
      </xdr:txBody>
    </xdr:sp>
    <xdr:clientData/>
  </xdr:twoCellAnchor>
  <xdr:twoCellAnchor>
    <xdr:from>
      <xdr:col>8</xdr:col>
      <xdr:colOff>603228</xdr:colOff>
      <xdr:row>19</xdr:row>
      <xdr:rowOff>104906</xdr:rowOff>
    </xdr:from>
    <xdr:to>
      <xdr:col>10</xdr:col>
      <xdr:colOff>118762</xdr:colOff>
      <xdr:row>22</xdr:row>
      <xdr:rowOff>88559</xdr:rowOff>
    </xdr:to>
    <xdr:sp macro="" textlink="$AG$54">
      <xdr:nvSpPr>
        <xdr:cNvPr id="138" name="txt_mppt">
          <a:extLst>
            <a:ext uri="{FF2B5EF4-FFF2-40B4-BE49-F238E27FC236}">
              <a16:creationId xmlns:a16="http://schemas.microsoft.com/office/drawing/2014/main" id="{C1D30EF0-08F2-A5DC-9169-01AD5E9F094D}"/>
            </a:ext>
          </a:extLst>
        </xdr:cNvPr>
        <xdr:cNvSpPr txBox="1"/>
      </xdr:nvSpPr>
      <xdr:spPr bwMode="auto">
        <a:xfrm>
          <a:off x="6800081" y="3724406"/>
          <a:ext cx="1162799" cy="55515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880449-EFA6-4647-BB1C-10855D888CD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Positivo (+)</a:t>
          </a:fld>
          <a:endParaRPr/>
        </a:p>
      </xdr:txBody>
    </xdr:sp>
    <xdr:clientData/>
  </xdr:twoCellAnchor>
  <xdr:twoCellAnchor>
    <xdr:from>
      <xdr:col>2</xdr:col>
      <xdr:colOff>708617</xdr:colOff>
      <xdr:row>18</xdr:row>
      <xdr:rowOff>176051</xdr:rowOff>
    </xdr:from>
    <xdr:to>
      <xdr:col>2</xdr:col>
      <xdr:colOff>708617</xdr:colOff>
      <xdr:row>20</xdr:row>
      <xdr:rowOff>158412</xdr:rowOff>
    </xdr:to>
    <xdr:cxnSp macro="">
      <xdr:nvCxnSpPr>
        <xdr:cNvPr id="147" name="fase1_2">
          <a:extLst>
            <a:ext uri="{FF2B5EF4-FFF2-40B4-BE49-F238E27FC236}">
              <a16:creationId xmlns:a16="http://schemas.microsoft.com/office/drawing/2014/main" id="{A04F3114-E2E3-D127-9DAD-DAC17C5FEA6E}"/>
            </a:ext>
          </a:extLst>
        </xdr:cNvPr>
        <xdr:cNvCxnSpPr>
          <a:cxnSpLocks/>
        </xdr:cNvCxnSpPr>
      </xdr:nvCxnSpPr>
      <xdr:spPr bwMode="auto">
        <a:xfrm rot="17940001">
          <a:off x="2061142" y="3722098"/>
          <a:ext cx="356557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575014</xdr:colOff>
      <xdr:row>18</xdr:row>
      <xdr:rowOff>166686</xdr:rowOff>
    </xdr:from>
    <xdr:to>
      <xdr:col>2</xdr:col>
      <xdr:colOff>575014</xdr:colOff>
      <xdr:row>20</xdr:row>
      <xdr:rowOff>149047</xdr:rowOff>
    </xdr:to>
    <xdr:cxnSp macro="">
      <xdr:nvCxnSpPr>
        <xdr:cNvPr id="148" name="fase1_1">
          <a:extLst>
            <a:ext uri="{FF2B5EF4-FFF2-40B4-BE49-F238E27FC236}">
              <a16:creationId xmlns:a16="http://schemas.microsoft.com/office/drawing/2014/main" id="{6A097871-67B3-A95F-3F06-39F0D7A6DBFC}"/>
            </a:ext>
          </a:extLst>
        </xdr:cNvPr>
        <xdr:cNvCxnSpPr>
          <a:cxnSpLocks/>
        </xdr:cNvCxnSpPr>
      </xdr:nvCxnSpPr>
      <xdr:spPr bwMode="auto">
        <a:xfrm rot="17940001">
          <a:off x="1927539" y="3712733"/>
          <a:ext cx="356557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253310</xdr:colOff>
      <xdr:row>19</xdr:row>
      <xdr:rowOff>168348</xdr:rowOff>
    </xdr:from>
    <xdr:to>
      <xdr:col>3</xdr:col>
      <xdr:colOff>209273</xdr:colOff>
      <xdr:row>19</xdr:row>
      <xdr:rowOff>168348</xdr:rowOff>
    </xdr:to>
    <xdr:cxnSp macro="">
      <xdr:nvCxnSpPr>
        <xdr:cNvPr id="149" name="Conector reto 148">
          <a:extLst>
            <a:ext uri="{FF2B5EF4-FFF2-40B4-BE49-F238E27FC236}">
              <a16:creationId xmlns:a16="http://schemas.microsoft.com/office/drawing/2014/main" id="{E9372B83-22EA-483C-96ED-141CBD872885}"/>
            </a:ext>
          </a:extLst>
        </xdr:cNvPr>
        <xdr:cNvCxnSpPr>
          <a:cxnSpLocks/>
        </xdr:cNvCxnSpPr>
      </xdr:nvCxnSpPr>
      <xdr:spPr bwMode="auto">
        <a:xfrm>
          <a:off x="1784114" y="3723214"/>
          <a:ext cx="721364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180121</xdr:colOff>
      <xdr:row>19</xdr:row>
      <xdr:rowOff>109763</xdr:rowOff>
    </xdr:from>
    <xdr:to>
      <xdr:col>2</xdr:col>
      <xdr:colOff>302521</xdr:colOff>
      <xdr:row>20</xdr:row>
      <xdr:rowOff>41663</xdr:rowOff>
    </xdr:to>
    <xdr:sp macro="" textlink="">
      <xdr:nvSpPr>
        <xdr:cNvPr id="150" name="Elipse 149">
          <a:extLst>
            <a:ext uri="{FF2B5EF4-FFF2-40B4-BE49-F238E27FC236}">
              <a16:creationId xmlns:a16="http://schemas.microsoft.com/office/drawing/2014/main" id="{74DA7596-4112-B74B-9397-F6E490EB9802}"/>
            </a:ext>
          </a:extLst>
        </xdr:cNvPr>
        <xdr:cNvSpPr/>
      </xdr:nvSpPr>
      <xdr:spPr bwMode="auto">
        <a:xfrm>
          <a:off x="1704121" y="3729263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3</xdr:col>
      <xdr:colOff>36639</xdr:colOff>
      <xdr:row>17</xdr:row>
      <xdr:rowOff>34099</xdr:rowOff>
    </xdr:from>
    <xdr:to>
      <xdr:col>4</xdr:col>
      <xdr:colOff>433857</xdr:colOff>
      <xdr:row>20</xdr:row>
      <xdr:rowOff>34203</xdr:rowOff>
    </xdr:to>
    <xdr:sp macro="" textlink="$AF$54">
      <xdr:nvSpPr>
        <xdr:cNvPr id="151" name="txt_mppt">
          <a:extLst>
            <a:ext uri="{FF2B5EF4-FFF2-40B4-BE49-F238E27FC236}">
              <a16:creationId xmlns:a16="http://schemas.microsoft.com/office/drawing/2014/main" id="{FBBCC78A-B073-9DFD-77FC-B26816A91E6E}"/>
            </a:ext>
          </a:extLst>
        </xdr:cNvPr>
        <xdr:cNvSpPr txBox="1"/>
      </xdr:nvSpPr>
      <xdr:spPr bwMode="auto">
        <a:xfrm>
          <a:off x="2332844" y="3214769"/>
          <a:ext cx="1162620" cy="56139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11C2E82-CE00-4446-9548-C43EEFC68B5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Negativo (-)</a:t>
          </a:fld>
          <a:endParaRPr/>
        </a:p>
      </xdr:txBody>
    </xdr:sp>
    <xdr:clientData/>
  </xdr:twoCellAnchor>
  <xdr:twoCellAnchor>
    <xdr:from>
      <xdr:col>3</xdr:col>
      <xdr:colOff>20194</xdr:colOff>
      <xdr:row>19</xdr:row>
      <xdr:rowOff>116505</xdr:rowOff>
    </xdr:from>
    <xdr:to>
      <xdr:col>4</xdr:col>
      <xdr:colOff>422614</xdr:colOff>
      <xdr:row>22</xdr:row>
      <xdr:rowOff>101101</xdr:rowOff>
    </xdr:to>
    <xdr:sp macro="" textlink="$AG$54">
      <xdr:nvSpPr>
        <xdr:cNvPr id="152" name="txt_mppt">
          <a:extLst>
            <a:ext uri="{FF2B5EF4-FFF2-40B4-BE49-F238E27FC236}">
              <a16:creationId xmlns:a16="http://schemas.microsoft.com/office/drawing/2014/main" id="{CF94735D-1A5E-1E88-D9F4-F791351D76D7}"/>
            </a:ext>
          </a:extLst>
        </xdr:cNvPr>
        <xdr:cNvSpPr txBox="1"/>
      </xdr:nvSpPr>
      <xdr:spPr bwMode="auto">
        <a:xfrm>
          <a:off x="2316399" y="3671371"/>
          <a:ext cx="1167822" cy="545891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880449-EFA6-4647-BB1C-10855D888CD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Positivo (+)</a:t>
          </a:fld>
          <a:endParaRPr/>
        </a:p>
      </xdr:txBody>
    </xdr:sp>
    <xdr:clientData/>
  </xdr:twoCellAnchor>
  <xdr:twoCellAnchor>
    <xdr:from>
      <xdr:col>18</xdr:col>
      <xdr:colOff>424185</xdr:colOff>
      <xdr:row>18</xdr:row>
      <xdr:rowOff>168055</xdr:rowOff>
    </xdr:from>
    <xdr:to>
      <xdr:col>18</xdr:col>
      <xdr:colOff>424185</xdr:colOff>
      <xdr:row>20</xdr:row>
      <xdr:rowOff>150416</xdr:rowOff>
    </xdr:to>
    <xdr:cxnSp macro="">
      <xdr:nvCxnSpPr>
        <xdr:cNvPr id="154" name="fase1_2">
          <a:extLst>
            <a:ext uri="{FF2B5EF4-FFF2-40B4-BE49-F238E27FC236}">
              <a16:creationId xmlns:a16="http://schemas.microsoft.com/office/drawing/2014/main" id="{D4D618D0-821A-42F7-A45D-2817C3EED7F1}"/>
            </a:ext>
          </a:extLst>
        </xdr:cNvPr>
        <xdr:cNvCxnSpPr>
          <a:cxnSpLocks/>
        </xdr:cNvCxnSpPr>
      </xdr:nvCxnSpPr>
      <xdr:spPr bwMode="auto">
        <a:xfrm rot="17940001">
          <a:off x="14380326" y="3714102"/>
          <a:ext cx="356557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290328</xdr:colOff>
      <xdr:row>18</xdr:row>
      <xdr:rowOff>158690</xdr:rowOff>
    </xdr:from>
    <xdr:to>
      <xdr:col>18</xdr:col>
      <xdr:colOff>290328</xdr:colOff>
      <xdr:row>20</xdr:row>
      <xdr:rowOff>141051</xdr:rowOff>
    </xdr:to>
    <xdr:cxnSp macro="">
      <xdr:nvCxnSpPr>
        <xdr:cNvPr id="155" name="fase1_1">
          <a:extLst>
            <a:ext uri="{FF2B5EF4-FFF2-40B4-BE49-F238E27FC236}">
              <a16:creationId xmlns:a16="http://schemas.microsoft.com/office/drawing/2014/main" id="{62CFE642-6C3C-8532-E5E9-079BE4F7AD79}"/>
            </a:ext>
          </a:extLst>
        </xdr:cNvPr>
        <xdr:cNvCxnSpPr>
          <a:cxnSpLocks/>
        </xdr:cNvCxnSpPr>
      </xdr:nvCxnSpPr>
      <xdr:spPr bwMode="auto">
        <a:xfrm rot="17940001">
          <a:off x="14246469" y="3704737"/>
          <a:ext cx="356557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733413</xdr:colOff>
      <xdr:row>19</xdr:row>
      <xdr:rowOff>160352</xdr:rowOff>
    </xdr:from>
    <xdr:to>
      <xdr:col>18</xdr:col>
      <xdr:colOff>690750</xdr:colOff>
      <xdr:row>19</xdr:row>
      <xdr:rowOff>160352</xdr:rowOff>
    </xdr:to>
    <xdr:cxnSp macro="">
      <xdr:nvCxnSpPr>
        <xdr:cNvPr id="156" name="Conector reto 155">
          <a:extLst>
            <a:ext uri="{FF2B5EF4-FFF2-40B4-BE49-F238E27FC236}">
              <a16:creationId xmlns:a16="http://schemas.microsoft.com/office/drawing/2014/main" id="{FD1B3351-2A6A-0B0E-AAAD-65CC58C20282}"/>
            </a:ext>
          </a:extLst>
        </xdr:cNvPr>
        <xdr:cNvCxnSpPr>
          <a:cxnSpLocks/>
        </xdr:cNvCxnSpPr>
      </xdr:nvCxnSpPr>
      <xdr:spPr bwMode="auto">
        <a:xfrm>
          <a:off x="14102431" y="3715218"/>
          <a:ext cx="722739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660084</xdr:colOff>
      <xdr:row>19</xdr:row>
      <xdr:rowOff>101767</xdr:rowOff>
    </xdr:from>
    <xdr:to>
      <xdr:col>18</xdr:col>
      <xdr:colOff>20484</xdr:colOff>
      <xdr:row>20</xdr:row>
      <xdr:rowOff>33667</xdr:rowOff>
    </xdr:to>
    <xdr:sp macro="" textlink="">
      <xdr:nvSpPr>
        <xdr:cNvPr id="157" name="Elipse 156">
          <a:extLst>
            <a:ext uri="{FF2B5EF4-FFF2-40B4-BE49-F238E27FC236}">
              <a16:creationId xmlns:a16="http://schemas.microsoft.com/office/drawing/2014/main" id="{3CDAAE1F-BB7C-62F3-9819-AB31947C855C}"/>
            </a:ext>
          </a:extLst>
        </xdr:cNvPr>
        <xdr:cNvSpPr/>
      </xdr:nvSpPr>
      <xdr:spPr bwMode="auto">
        <a:xfrm>
          <a:off x="13985058" y="3721267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18</xdr:col>
      <xdr:colOff>517786</xdr:colOff>
      <xdr:row>17</xdr:row>
      <xdr:rowOff>26103</xdr:rowOff>
    </xdr:from>
    <xdr:to>
      <xdr:col>20</xdr:col>
      <xdr:colOff>151820</xdr:colOff>
      <xdr:row>20</xdr:row>
      <xdr:rowOff>26207</xdr:rowOff>
    </xdr:to>
    <xdr:sp macro="" textlink="$AF$54">
      <xdr:nvSpPr>
        <xdr:cNvPr id="158" name="txt_mppt">
          <a:extLst>
            <a:ext uri="{FF2B5EF4-FFF2-40B4-BE49-F238E27FC236}">
              <a16:creationId xmlns:a16="http://schemas.microsoft.com/office/drawing/2014/main" id="{80210582-0B1D-EE03-B3A9-B5BC69BDF31B}"/>
            </a:ext>
          </a:extLst>
        </xdr:cNvPr>
        <xdr:cNvSpPr txBox="1"/>
      </xdr:nvSpPr>
      <xdr:spPr bwMode="auto">
        <a:xfrm>
          <a:off x="14652206" y="3206773"/>
          <a:ext cx="1164837" cy="56139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11C2E82-CE00-4446-9548-C43EEFC68B5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Negativo (-)</a:t>
          </a:fld>
          <a:endParaRPr/>
        </a:p>
      </xdr:txBody>
    </xdr:sp>
    <xdr:clientData/>
  </xdr:twoCellAnchor>
  <xdr:twoCellAnchor>
    <xdr:from>
      <xdr:col>18</xdr:col>
      <xdr:colOff>501310</xdr:colOff>
      <xdr:row>19</xdr:row>
      <xdr:rowOff>108509</xdr:rowOff>
    </xdr:from>
    <xdr:to>
      <xdr:col>20</xdr:col>
      <xdr:colOff>140555</xdr:colOff>
      <xdr:row>22</xdr:row>
      <xdr:rowOff>93105</xdr:rowOff>
    </xdr:to>
    <xdr:sp macro="" textlink="$AG$54">
      <xdr:nvSpPr>
        <xdr:cNvPr id="159" name="txt_mppt">
          <a:extLst>
            <a:ext uri="{FF2B5EF4-FFF2-40B4-BE49-F238E27FC236}">
              <a16:creationId xmlns:a16="http://schemas.microsoft.com/office/drawing/2014/main" id="{40C278EC-A3B9-42A6-203A-F22E9E128F02}"/>
            </a:ext>
          </a:extLst>
        </xdr:cNvPr>
        <xdr:cNvSpPr txBox="1"/>
      </xdr:nvSpPr>
      <xdr:spPr bwMode="auto">
        <a:xfrm>
          <a:off x="14635730" y="3663375"/>
          <a:ext cx="1170048" cy="545891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880449-EFA6-4647-BB1C-10855D888CD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Positivo (+)</a:t>
          </a:fld>
          <a:endParaRPr/>
        </a:p>
      </xdr:txBody>
    </xdr:sp>
    <xdr:clientData/>
  </xdr:twoCellAnchor>
  <xdr:twoCellAnchor>
    <xdr:from>
      <xdr:col>8</xdr:col>
      <xdr:colOff>67719</xdr:colOff>
      <xdr:row>61</xdr:row>
      <xdr:rowOff>7745</xdr:rowOff>
    </xdr:from>
    <xdr:to>
      <xdr:col>10</xdr:col>
      <xdr:colOff>485923</xdr:colOff>
      <xdr:row>61</xdr:row>
      <xdr:rowOff>159643</xdr:rowOff>
    </xdr:to>
    <xdr:sp macro="" textlink="$AF$25">
      <xdr:nvSpPr>
        <xdr:cNvPr id="13" name="tit_fase1">
          <a:extLst>
            <a:ext uri="{FF2B5EF4-FFF2-40B4-BE49-F238E27FC236}">
              <a16:creationId xmlns:a16="http://schemas.microsoft.com/office/drawing/2014/main" id="{88D82EC6-58EB-9BFC-9D1A-F78C6CFB0B15}"/>
            </a:ext>
          </a:extLst>
        </xdr:cNvPr>
        <xdr:cNvSpPr txBox="1"/>
      </xdr:nvSpPr>
      <xdr:spPr bwMode="auto">
        <a:xfrm>
          <a:off x="6267628" y="11697518"/>
          <a:ext cx="2063431" cy="15189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0B749739-B630-4A07-8459-50CA69A06CB4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2# 16(16) mm²   EPR/XLPE 90º</a:t>
          </a:fld>
          <a:endParaRPr sz="1000"/>
        </a:p>
      </xdr:txBody>
    </xdr:sp>
    <xdr:clientData/>
  </xdr:twoCellAnchor>
  <xdr:twoCellAnchor>
    <xdr:from>
      <xdr:col>8</xdr:col>
      <xdr:colOff>83616</xdr:colOff>
      <xdr:row>58</xdr:row>
      <xdr:rowOff>85677</xdr:rowOff>
    </xdr:from>
    <xdr:to>
      <xdr:col>10</xdr:col>
      <xdr:colOff>496426</xdr:colOff>
      <xdr:row>59</xdr:row>
      <xdr:rowOff>30996</xdr:rowOff>
    </xdr:to>
    <xdr:sp macro="" textlink="$AG$25">
      <xdr:nvSpPr>
        <xdr:cNvPr id="24" name="tit_neutro1">
          <a:extLst>
            <a:ext uri="{FF2B5EF4-FFF2-40B4-BE49-F238E27FC236}">
              <a16:creationId xmlns:a16="http://schemas.microsoft.com/office/drawing/2014/main" id="{C2678742-97E1-6B0A-7ABF-7520A2847E49}"/>
            </a:ext>
          </a:extLst>
        </xdr:cNvPr>
        <xdr:cNvSpPr txBox="1"/>
      </xdr:nvSpPr>
      <xdr:spPr bwMode="auto">
        <a:xfrm>
          <a:off x="6283525" y="11203950"/>
          <a:ext cx="2058037" cy="13581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C0706FD3-1F72-47B4-9068-F14F388F35BC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16(16) mm²   EPR/XLPE 90º</a:t>
          </a:fld>
          <a:endParaRPr sz="1000"/>
        </a:p>
      </xdr:txBody>
    </xdr:sp>
    <xdr:clientData/>
  </xdr:twoCellAnchor>
  <xdr:twoCellAnchor>
    <xdr:from>
      <xdr:col>8</xdr:col>
      <xdr:colOff>54509</xdr:colOff>
      <xdr:row>55</xdr:row>
      <xdr:rowOff>138546</xdr:rowOff>
    </xdr:from>
    <xdr:to>
      <xdr:col>10</xdr:col>
      <xdr:colOff>472625</xdr:colOff>
      <xdr:row>56</xdr:row>
      <xdr:rowOff>97412</xdr:rowOff>
    </xdr:to>
    <xdr:sp macro="" textlink="$AG$25">
      <xdr:nvSpPr>
        <xdr:cNvPr id="25" name="tit_terra1">
          <a:extLst>
            <a:ext uri="{FF2B5EF4-FFF2-40B4-BE49-F238E27FC236}">
              <a16:creationId xmlns:a16="http://schemas.microsoft.com/office/drawing/2014/main" id="{5A3B1F88-4786-E663-2325-17D0CC410749}"/>
            </a:ext>
          </a:extLst>
        </xdr:cNvPr>
        <xdr:cNvSpPr txBox="1"/>
      </xdr:nvSpPr>
      <xdr:spPr bwMode="auto">
        <a:xfrm>
          <a:off x="6254418" y="10616046"/>
          <a:ext cx="2063343" cy="14936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376E74F2-9F58-401B-86EE-39B525E4C019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16(16) mm²   EPR/XLPE 90º</a:t>
          </a:fld>
          <a:endParaRPr sz="1000"/>
        </a:p>
      </xdr:txBody>
    </xdr:sp>
    <xdr:clientData/>
  </xdr:twoCellAnchor>
  <xdr:twoCellAnchor>
    <xdr:from>
      <xdr:col>7</xdr:col>
      <xdr:colOff>588819</xdr:colOff>
      <xdr:row>103</xdr:row>
      <xdr:rowOff>147046</xdr:rowOff>
    </xdr:from>
    <xdr:to>
      <xdr:col>9</xdr:col>
      <xdr:colOff>792926</xdr:colOff>
      <xdr:row>104</xdr:row>
      <xdr:rowOff>105912</xdr:rowOff>
    </xdr:to>
    <xdr:sp macro="" textlink="$AF$28">
      <xdr:nvSpPr>
        <xdr:cNvPr id="26" name="tit_fase2_1">
          <a:extLst>
            <a:ext uri="{FF2B5EF4-FFF2-40B4-BE49-F238E27FC236}">
              <a16:creationId xmlns:a16="http://schemas.microsoft.com/office/drawing/2014/main" id="{A5574ABA-C7B3-0E6A-6E14-21ACA955AADA}"/>
            </a:ext>
          </a:extLst>
        </xdr:cNvPr>
        <xdr:cNvSpPr txBox="1"/>
      </xdr:nvSpPr>
      <xdr:spPr bwMode="auto">
        <a:xfrm>
          <a:off x="5922819" y="20236137"/>
          <a:ext cx="1832016" cy="14936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156D9B5E-C736-496F-9A03-56276BFC141C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6(6) mm ²  EPR/XLPE 90º</a:t>
          </a:fld>
          <a:endParaRPr sz="1000"/>
        </a:p>
      </xdr:txBody>
    </xdr:sp>
    <xdr:clientData/>
  </xdr:twoCellAnchor>
  <xdr:twoCellAnchor>
    <xdr:from>
      <xdr:col>7</xdr:col>
      <xdr:colOff>611887</xdr:colOff>
      <xdr:row>100</xdr:row>
      <xdr:rowOff>55924</xdr:rowOff>
    </xdr:from>
    <xdr:to>
      <xdr:col>9</xdr:col>
      <xdr:colOff>833924</xdr:colOff>
      <xdr:row>101</xdr:row>
      <xdr:rowOff>11528</xdr:rowOff>
    </xdr:to>
    <xdr:sp macro="" textlink="$AG$28">
      <xdr:nvSpPr>
        <xdr:cNvPr id="27" name="tit_neutro2_1">
          <a:extLst>
            <a:ext uri="{FF2B5EF4-FFF2-40B4-BE49-F238E27FC236}">
              <a16:creationId xmlns:a16="http://schemas.microsoft.com/office/drawing/2014/main" id="{FD9EFF05-C5E6-DCD1-80DF-36767E5A4490}"/>
            </a:ext>
          </a:extLst>
        </xdr:cNvPr>
        <xdr:cNvSpPr txBox="1"/>
      </xdr:nvSpPr>
      <xdr:spPr bwMode="auto">
        <a:xfrm>
          <a:off x="5945887" y="19573515"/>
          <a:ext cx="1849946" cy="146104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C4F765E-905F-4CFD-9B1D-185CCF1FFF96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6(6) mm ²  EPR/XLPE 90º</a:t>
          </a:fld>
          <a:endParaRPr sz="1000"/>
        </a:p>
      </xdr:txBody>
    </xdr:sp>
    <xdr:clientData/>
  </xdr:twoCellAnchor>
  <xdr:twoCellAnchor>
    <xdr:from>
      <xdr:col>8</xdr:col>
      <xdr:colOff>106230</xdr:colOff>
      <xdr:row>56</xdr:row>
      <xdr:rowOff>105898</xdr:rowOff>
    </xdr:from>
    <xdr:to>
      <xdr:col>10</xdr:col>
      <xdr:colOff>336572</xdr:colOff>
      <xdr:row>57</xdr:row>
      <xdr:rowOff>64762</xdr:rowOff>
    </xdr:to>
    <xdr:sp macro="" textlink="$AB$67">
      <xdr:nvSpPr>
        <xdr:cNvPr id="28" name="tit_terra2">
          <a:extLst>
            <a:ext uri="{FF2B5EF4-FFF2-40B4-BE49-F238E27FC236}">
              <a16:creationId xmlns:a16="http://schemas.microsoft.com/office/drawing/2014/main" id="{EB4D38F4-1A3E-956F-257F-08D07F796F1B}"/>
            </a:ext>
          </a:extLst>
        </xdr:cNvPr>
        <xdr:cNvSpPr txBox="1"/>
      </xdr:nvSpPr>
      <xdr:spPr bwMode="auto">
        <a:xfrm>
          <a:off x="6306139" y="10773898"/>
          <a:ext cx="1875569" cy="149364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1A26D791-A456-4E56-8AE6-996545075326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PE</a:t>
          </a:fld>
          <a:endParaRPr sz="1000"/>
        </a:p>
      </xdr:txBody>
    </xdr:sp>
    <xdr:clientData/>
  </xdr:twoCellAnchor>
  <xdr:twoCellAnchor>
    <xdr:from>
      <xdr:col>8</xdr:col>
      <xdr:colOff>131973</xdr:colOff>
      <xdr:row>59</xdr:row>
      <xdr:rowOff>33931</xdr:rowOff>
    </xdr:from>
    <xdr:to>
      <xdr:col>10</xdr:col>
      <xdr:colOff>542770</xdr:colOff>
      <xdr:row>59</xdr:row>
      <xdr:rowOff>185829</xdr:rowOff>
    </xdr:to>
    <xdr:sp macro="" textlink="$AB$66">
      <xdr:nvSpPr>
        <xdr:cNvPr id="30" name="tit_neutro2">
          <a:extLst>
            <a:ext uri="{FF2B5EF4-FFF2-40B4-BE49-F238E27FC236}">
              <a16:creationId xmlns:a16="http://schemas.microsoft.com/office/drawing/2014/main" id="{62AC966F-5A69-77E3-A53B-80295D9BCEFC}"/>
            </a:ext>
          </a:extLst>
        </xdr:cNvPr>
        <xdr:cNvSpPr txBox="1"/>
      </xdr:nvSpPr>
      <xdr:spPr bwMode="auto">
        <a:xfrm>
          <a:off x="6331882" y="11342704"/>
          <a:ext cx="2056024" cy="15189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CBF1110-4A8F-48F1-9939-42EE9479D9BA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N</a:t>
          </a:fld>
          <a:endParaRPr sz="1000"/>
        </a:p>
      </xdr:txBody>
    </xdr:sp>
    <xdr:clientData/>
  </xdr:twoCellAnchor>
  <xdr:twoCellAnchor>
    <xdr:from>
      <xdr:col>8</xdr:col>
      <xdr:colOff>109486</xdr:colOff>
      <xdr:row>61</xdr:row>
      <xdr:rowOff>180296</xdr:rowOff>
    </xdr:from>
    <xdr:to>
      <xdr:col>10</xdr:col>
      <xdr:colOff>527602</xdr:colOff>
      <xdr:row>62</xdr:row>
      <xdr:rowOff>139160</xdr:rowOff>
    </xdr:to>
    <xdr:sp macro="" textlink="$AF$65">
      <xdr:nvSpPr>
        <xdr:cNvPr id="31" name="tit_fase2">
          <a:extLst>
            <a:ext uri="{FF2B5EF4-FFF2-40B4-BE49-F238E27FC236}">
              <a16:creationId xmlns:a16="http://schemas.microsoft.com/office/drawing/2014/main" id="{00BF3AF8-7505-BB0E-09AA-CD8A1F2D2628}"/>
            </a:ext>
          </a:extLst>
        </xdr:cNvPr>
        <xdr:cNvSpPr txBox="1"/>
      </xdr:nvSpPr>
      <xdr:spPr bwMode="auto">
        <a:xfrm>
          <a:off x="6309395" y="11870069"/>
          <a:ext cx="2063343" cy="149364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AA08085C-78F1-4011-90DB-1BBC84960EBE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R - S</a:t>
          </a:fld>
          <a:endParaRPr sz="1000"/>
        </a:p>
      </xdr:txBody>
    </xdr:sp>
    <xdr:clientData/>
  </xdr:twoCellAnchor>
  <xdr:twoCellAnchor>
    <xdr:from>
      <xdr:col>7</xdr:col>
      <xdr:colOff>639922</xdr:colOff>
      <xdr:row>101</xdr:row>
      <xdr:rowOff>57468</xdr:rowOff>
    </xdr:from>
    <xdr:to>
      <xdr:col>10</xdr:col>
      <xdr:colOff>183951</xdr:colOff>
      <xdr:row>102</xdr:row>
      <xdr:rowOff>13073</xdr:rowOff>
    </xdr:to>
    <xdr:sp macro="" textlink="$AB$66">
      <xdr:nvSpPr>
        <xdr:cNvPr id="32" name="tit_neutro2_2">
          <a:extLst>
            <a:ext uri="{FF2B5EF4-FFF2-40B4-BE49-F238E27FC236}">
              <a16:creationId xmlns:a16="http://schemas.microsoft.com/office/drawing/2014/main" id="{49817F2D-FFE0-D0DF-DE6D-A9B912E5E74A}"/>
            </a:ext>
          </a:extLst>
        </xdr:cNvPr>
        <xdr:cNvSpPr txBox="1"/>
      </xdr:nvSpPr>
      <xdr:spPr bwMode="auto">
        <a:xfrm>
          <a:off x="5973922" y="19765559"/>
          <a:ext cx="2055165" cy="14610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51AF79CA-A92B-491A-98E1-76BB58EAF11C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N</a:t>
          </a:fld>
          <a:endParaRPr sz="1000"/>
        </a:p>
      </xdr:txBody>
    </xdr:sp>
    <xdr:clientData/>
  </xdr:twoCellAnchor>
  <xdr:twoCellAnchor>
    <xdr:from>
      <xdr:col>7</xdr:col>
      <xdr:colOff>595505</xdr:colOff>
      <xdr:row>104</xdr:row>
      <xdr:rowOff>127528</xdr:rowOff>
    </xdr:from>
    <xdr:to>
      <xdr:col>10</xdr:col>
      <xdr:colOff>139534</xdr:colOff>
      <xdr:row>105</xdr:row>
      <xdr:rowOff>48540</xdr:rowOff>
    </xdr:to>
    <xdr:sp macro="" textlink="$AF$66">
      <xdr:nvSpPr>
        <xdr:cNvPr id="34" name="tit_fase2_2">
          <a:extLst>
            <a:ext uri="{FF2B5EF4-FFF2-40B4-BE49-F238E27FC236}">
              <a16:creationId xmlns:a16="http://schemas.microsoft.com/office/drawing/2014/main" id="{C2E924AC-DB53-7D96-2D5A-B2630FCCDF5E}"/>
            </a:ext>
          </a:extLst>
        </xdr:cNvPr>
        <xdr:cNvSpPr txBox="1"/>
      </xdr:nvSpPr>
      <xdr:spPr bwMode="auto">
        <a:xfrm>
          <a:off x="5929505" y="20407119"/>
          <a:ext cx="2055165" cy="14614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27036EE9-AAFD-4A4E-BFC1-3C6FF5D72C56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R</a:t>
          </a:fld>
          <a:endParaRPr sz="10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8">
    <pageSetUpPr fitToPage="1"/>
  </sheetPr>
  <dimension ref="C5:AG106"/>
  <sheetViews>
    <sheetView showGridLines="0" tabSelected="1" topLeftCell="K92" zoomScaleNormal="100" workbookViewId="0">
      <selection activeCell="X65" sqref="A62:X65"/>
    </sheetView>
  </sheetViews>
  <sheetFormatPr defaultRowHeight="15" x14ac:dyDescent="0.2"/>
  <cols>
    <col min="6" max="6" width="8.88671875" customWidth="1"/>
    <col min="8" max="8" width="10" customWidth="1"/>
    <col min="10" max="10" width="10.33203125" customWidth="1"/>
    <col min="11" max="11" width="10.6640625" customWidth="1"/>
    <col min="13" max="13" width="8.88671875" style="1" customWidth="1"/>
    <col min="16" max="17" width="8.88671875" customWidth="1"/>
    <col min="22" max="22" width="8.88671875" customWidth="1"/>
    <col min="27" max="27" width="25" bestFit="1" customWidth="1"/>
    <col min="32" max="32" width="42.33203125" bestFit="1" customWidth="1"/>
  </cols>
  <sheetData>
    <row r="5" spans="3:32" x14ac:dyDescent="0.2">
      <c r="C5" s="8"/>
      <c r="D5" s="8"/>
      <c r="E5" s="8"/>
      <c r="F5" s="8"/>
      <c r="G5" s="8"/>
      <c r="H5" s="8"/>
      <c r="I5" s="8"/>
      <c r="J5" s="8"/>
      <c r="K5" s="8"/>
      <c r="L5" s="8"/>
      <c r="M5" s="9"/>
      <c r="N5" s="8"/>
      <c r="O5" s="8"/>
      <c r="AF5" s="37" t="s">
        <v>65</v>
      </c>
    </row>
    <row r="6" spans="3:32" x14ac:dyDescent="0.2">
      <c r="C6" s="11"/>
      <c r="D6" s="11"/>
      <c r="E6" s="11"/>
      <c r="F6" s="11"/>
      <c r="G6" s="11"/>
      <c r="H6" s="13"/>
      <c r="I6" s="13"/>
      <c r="J6" s="13"/>
      <c r="K6" s="13"/>
      <c r="L6" s="13"/>
      <c r="M6" s="11"/>
      <c r="N6" s="11"/>
      <c r="O6" s="11"/>
      <c r="Q6" s="1"/>
      <c r="R6" s="1"/>
      <c r="AA6" s="18" t="s">
        <v>2</v>
      </c>
      <c r="AB6" s="18" t="s">
        <v>3</v>
      </c>
      <c r="AC6" s="18"/>
      <c r="AD6" s="18"/>
      <c r="AF6" s="1" t="str">
        <f>AB6</f>
        <v>HIGOR PIMENTEL</v>
      </c>
    </row>
    <row r="7" spans="3:32" x14ac:dyDescent="0.2">
      <c r="C7" s="11"/>
      <c r="D7" s="11"/>
      <c r="E7" s="11"/>
      <c r="F7" s="11"/>
      <c r="G7" s="11"/>
      <c r="H7" s="13"/>
      <c r="I7" s="13"/>
      <c r="J7" s="13"/>
      <c r="K7" s="13"/>
      <c r="L7" s="13"/>
      <c r="M7" s="11"/>
      <c r="N7" s="11"/>
      <c r="O7" s="11"/>
      <c r="Q7" s="1"/>
      <c r="R7" s="1"/>
      <c r="AA7" s="18" t="s">
        <v>4</v>
      </c>
      <c r="AB7" s="18" t="s">
        <v>5</v>
      </c>
      <c r="AC7" s="18"/>
      <c r="AD7" s="18"/>
      <c r="AF7" s="1" t="str">
        <f>AB7&amp;","&amp;AB8&amp;","&amp;AB9</f>
        <v>DAS TORRES,134,SAO JUDAS</v>
      </c>
    </row>
    <row r="8" spans="3:32" x14ac:dyDescent="0.2">
      <c r="C8" s="11"/>
      <c r="D8" s="11"/>
      <c r="E8" s="11"/>
      <c r="F8" s="11"/>
      <c r="G8" s="11"/>
      <c r="H8" s="13"/>
      <c r="I8" s="13"/>
      <c r="J8" s="13"/>
      <c r="K8" s="13"/>
      <c r="L8" s="13"/>
      <c r="M8" s="11"/>
      <c r="N8" s="11"/>
      <c r="O8" s="11"/>
      <c r="Q8" s="1"/>
      <c r="R8" s="1"/>
      <c r="AA8" s="18" t="s">
        <v>6</v>
      </c>
      <c r="AB8" s="18">
        <v>134</v>
      </c>
      <c r="AC8" s="18"/>
      <c r="AD8" s="18"/>
      <c r="AF8" s="1"/>
    </row>
    <row r="9" spans="3:32" x14ac:dyDescent="0.2">
      <c r="Q9" s="1"/>
      <c r="AA9" s="18" t="s">
        <v>7</v>
      </c>
      <c r="AB9" s="18" t="s">
        <v>8</v>
      </c>
      <c r="AC9" s="18"/>
      <c r="AD9" s="18"/>
      <c r="AF9" s="1"/>
    </row>
    <row r="10" spans="3:32" x14ac:dyDescent="0.2">
      <c r="O10" s="2"/>
      <c r="AA10" s="18" t="s">
        <v>9</v>
      </c>
      <c r="AB10" s="18" t="s">
        <v>10</v>
      </c>
      <c r="AC10" s="18"/>
      <c r="AD10" s="18"/>
      <c r="AF10" s="1" t="str">
        <f>AB10&amp;","&amp;AB11</f>
        <v>SUMARÉ,SP</v>
      </c>
    </row>
    <row r="11" spans="3:32" x14ac:dyDescent="0.2">
      <c r="O11" s="2"/>
      <c r="AA11" s="18" t="s">
        <v>11</v>
      </c>
      <c r="AB11" s="18" t="s">
        <v>12</v>
      </c>
      <c r="AC11" s="18"/>
      <c r="AD11" s="18"/>
      <c r="AF11" s="1"/>
    </row>
    <row r="12" spans="3:32" x14ac:dyDescent="0.2">
      <c r="O12" s="2"/>
      <c r="AA12" s="18" t="s">
        <v>13</v>
      </c>
      <c r="AB12" s="18"/>
      <c r="AC12" s="18"/>
      <c r="AD12" s="18"/>
      <c r="AF12" s="1">
        <f t="shared" ref="AF12" si="0">AB12</f>
        <v>0</v>
      </c>
    </row>
    <row r="13" spans="3:32" x14ac:dyDescent="0.2">
      <c r="O13" s="2"/>
      <c r="AA13" s="18" t="s">
        <v>14</v>
      </c>
      <c r="AB13" s="18" t="s">
        <v>15</v>
      </c>
      <c r="AC13" s="18"/>
      <c r="AD13" s="18"/>
      <c r="AF13" s="1" t="str">
        <f>CONCATENATE("Tensão de atedimento ",AB13)</f>
        <v>Tensão de atedimento 220/380</v>
      </c>
    </row>
    <row r="14" spans="3:32" x14ac:dyDescent="0.2">
      <c r="AA14" s="18" t="s">
        <v>16</v>
      </c>
      <c r="AB14" s="18" t="s">
        <v>17</v>
      </c>
      <c r="AC14" s="18"/>
      <c r="AD14" s="18"/>
      <c r="AF14" s="1" t="str">
        <f>CONCATENATE("REDE BT - ",AB14)</f>
        <v>REDE BT - EDP SP</v>
      </c>
    </row>
    <row r="15" spans="3:32" x14ac:dyDescent="0.2">
      <c r="AA15" s="19" t="s">
        <v>18</v>
      </c>
      <c r="AB15" s="20" t="s">
        <v>19</v>
      </c>
      <c r="AC15" s="20" t="s">
        <v>20</v>
      </c>
      <c r="AD15" s="21" t="s">
        <v>20</v>
      </c>
      <c r="AF15" s="1" t="str">
        <f>"Poste da "&amp;AB14</f>
        <v>Poste da EDP SP</v>
      </c>
    </row>
    <row r="16" spans="3:32" x14ac:dyDescent="0.2">
      <c r="D16" t="s">
        <v>0</v>
      </c>
      <c r="AA16" s="22" t="s">
        <v>21</v>
      </c>
      <c r="AB16" s="23">
        <v>20</v>
      </c>
      <c r="AC16" s="23" t="s">
        <v>22</v>
      </c>
      <c r="AD16" s="24"/>
      <c r="AF16" s="1"/>
    </row>
    <row r="17" spans="14:33" x14ac:dyDescent="0.2">
      <c r="AA17" s="22" t="s">
        <v>23</v>
      </c>
      <c r="AB17" s="23">
        <v>10</v>
      </c>
      <c r="AC17" s="23"/>
      <c r="AD17" s="24"/>
      <c r="AF17" s="1" t="str">
        <f>IF(AB15="Sim","",CONCATENATE(AB18,"x Chave seccionadora    "&amp;AB16," Vcc  |  "&amp;AB17&amp;" A"))</f>
        <v>30x Chave seccionadora    20 Vcc  |  10 A</v>
      </c>
    </row>
    <row r="18" spans="14:33" x14ac:dyDescent="0.2">
      <c r="AA18" s="22" t="s">
        <v>24</v>
      </c>
      <c r="AB18" s="23">
        <v>30</v>
      </c>
      <c r="AC18" s="23"/>
      <c r="AD18" s="24"/>
      <c r="AF18" s="1"/>
    </row>
    <row r="19" spans="14:33" x14ac:dyDescent="0.2">
      <c r="AA19" s="25" t="s">
        <v>25</v>
      </c>
      <c r="AB19" s="26">
        <v>40</v>
      </c>
      <c r="AC19" s="26" t="s">
        <v>26</v>
      </c>
      <c r="AD19" s="27"/>
      <c r="AF19" s="1"/>
    </row>
    <row r="20" spans="14:33" x14ac:dyDescent="0.2">
      <c r="AA20" s="28" t="s">
        <v>24</v>
      </c>
      <c r="AB20" s="29">
        <v>3</v>
      </c>
      <c r="AC20" s="29"/>
      <c r="AD20" s="30"/>
      <c r="AF20" s="1" t="str">
        <f>CONCATENATE(AB20,"x DPS ") &amp; "        "&amp;AB50&amp;"  Vcc | " &amp; "       In: "&amp;AB19&amp;" Ka " &amp;"       Imax: "&amp;AB48&amp;" kA"</f>
        <v>3x DPS         60  Vcc |        In: 40 Ka        Imax: 50 kA</v>
      </c>
    </row>
    <row r="21" spans="14:33" x14ac:dyDescent="0.2">
      <c r="AA21" s="19" t="s">
        <v>23</v>
      </c>
      <c r="AB21" s="20">
        <v>25</v>
      </c>
      <c r="AC21" s="20" t="s">
        <v>27</v>
      </c>
      <c r="AD21" s="21" t="s">
        <v>28</v>
      </c>
      <c r="AF21" s="1"/>
    </row>
    <row r="22" spans="14:33" x14ac:dyDescent="0.2">
      <c r="AA22" s="31" t="s">
        <v>29</v>
      </c>
      <c r="AB22" s="9" t="s">
        <v>30</v>
      </c>
      <c r="AC22" s="9"/>
      <c r="AD22" s="32"/>
      <c r="AF22" s="1" t="str">
        <f>CONCATENATE("Disjuntor ",AB22," de ",AB21," A")</f>
        <v>Disjuntor Bipolar de 25 A</v>
      </c>
    </row>
    <row r="23" spans="14:33" x14ac:dyDescent="0.2">
      <c r="AA23" s="31" t="s">
        <v>25</v>
      </c>
      <c r="AB23" s="9">
        <v>70</v>
      </c>
      <c r="AC23" s="9" t="s">
        <v>26</v>
      </c>
      <c r="AD23" s="32"/>
      <c r="AF23" s="1" t="str">
        <f>CONCATENATE(IF(AB22="Monopolar",1,IF(AB22="Bipolar",2,IF(AB22="Tripolar",3,0)))," x"," DPS     "&amp;AB51&amp;"  Vca | ","In:"&amp;AB23&amp;" kA ","
Imax: ",AB49," kA")</f>
        <v>2 x DPS     90  Vca | In:70 kA 
Imax: 80 kA</v>
      </c>
    </row>
    <row r="24" spans="14:33" x14ac:dyDescent="0.2">
      <c r="P24" s="3"/>
      <c r="AA24" s="31" t="s">
        <v>24</v>
      </c>
      <c r="AB24" s="9">
        <v>1</v>
      </c>
      <c r="AC24" s="9" t="s">
        <v>31</v>
      </c>
      <c r="AD24" s="32"/>
      <c r="AF24" s="1"/>
    </row>
    <row r="25" spans="14:33" ht="15" customHeight="1" x14ac:dyDescent="0.2">
      <c r="O25" s="4"/>
      <c r="P25" s="4"/>
      <c r="Q25" s="4"/>
      <c r="AA25" s="31" t="s">
        <v>32</v>
      </c>
      <c r="AB25" s="9">
        <v>16</v>
      </c>
      <c r="AC25" s="9" t="s">
        <v>33</v>
      </c>
      <c r="AD25" s="32"/>
      <c r="AF25" s="42" t="str">
        <f>(IF(AB22="Monopolar","1# ",IF(AB22="Bipolar","2# ","3# "))&amp;AB25&amp;"("&amp;AB25&amp;") mm²   "&amp;AB26)</f>
        <v>2# 16(16) mm²   EPR/XLPE 90º</v>
      </c>
      <c r="AG25" t="str">
        <f>"1# "&amp;AB25&amp;"("&amp;AB25&amp;") mm²   "&amp;AB26</f>
        <v>1# 16(16) mm²   EPR/XLPE 90º</v>
      </c>
    </row>
    <row r="26" spans="14:33" x14ac:dyDescent="0.2">
      <c r="O26" s="4"/>
      <c r="P26" s="4"/>
      <c r="Q26" s="4"/>
      <c r="AA26" s="33" t="s">
        <v>34</v>
      </c>
      <c r="AB26" s="34" t="s">
        <v>35</v>
      </c>
      <c r="AC26" s="34"/>
      <c r="AD26" s="35"/>
      <c r="AF26" s="1"/>
    </row>
    <row r="27" spans="14:33" x14ac:dyDescent="0.2">
      <c r="O27" s="4"/>
      <c r="P27" s="4"/>
      <c r="Q27" s="4"/>
      <c r="AA27" s="19" t="s">
        <v>24</v>
      </c>
      <c r="AB27" s="20">
        <v>1</v>
      </c>
      <c r="AC27" s="20" t="s">
        <v>36</v>
      </c>
      <c r="AD27" s="21" t="s">
        <v>37</v>
      </c>
      <c r="AF27" s="1" t="str">
        <f>CONCATENATE("Disjuntor ",IF(AB27=1,"Monopolar",IF(AB27=2,"Bipolar",IF(AB27=3,"Tripolar",0)))," de ",AB29," A")</f>
        <v>Disjuntor Monopolar de 32 A</v>
      </c>
    </row>
    <row r="28" spans="14:33" x14ac:dyDescent="0.2">
      <c r="O28" s="4"/>
      <c r="P28" s="4"/>
      <c r="Q28" s="4"/>
      <c r="AA28" s="31" t="s">
        <v>24</v>
      </c>
      <c r="AB28" s="9">
        <v>0</v>
      </c>
      <c r="AC28" s="9" t="s">
        <v>31</v>
      </c>
      <c r="AD28" s="32"/>
      <c r="AF28" s="42" t="str">
        <f>IF(AB27=1,"1# ",IF(AB27=2,"2# ","3# "))&amp;AB31&amp;"("&amp;AB31&amp;") mm ²  "&amp;AB30</f>
        <v>1# 6(6) mm ²  EPR/XLPE 90º</v>
      </c>
      <c r="AG28" t="str">
        <f>"1# "&amp;AB31&amp;"("&amp;AB31&amp;") mm ²  "&amp;AB30</f>
        <v>1# 6(6) mm ²  EPR/XLPE 90º</v>
      </c>
    </row>
    <row r="29" spans="14:33" x14ac:dyDescent="0.2">
      <c r="O29" s="4"/>
      <c r="P29" s="4"/>
      <c r="Q29" s="4"/>
      <c r="AA29" s="31" t="s">
        <v>23</v>
      </c>
      <c r="AB29" s="9">
        <v>32</v>
      </c>
      <c r="AC29" s="9" t="s">
        <v>27</v>
      </c>
      <c r="AD29" s="32"/>
      <c r="AF29" s="1"/>
    </row>
    <row r="30" spans="14:33" x14ac:dyDescent="0.2">
      <c r="N30" s="5"/>
      <c r="P30" s="4"/>
      <c r="Q30" s="4"/>
      <c r="AA30" s="31" t="s">
        <v>38</v>
      </c>
      <c r="AB30" s="9" t="s">
        <v>35</v>
      </c>
      <c r="AC30" s="9" t="s">
        <v>39</v>
      </c>
      <c r="AD30" s="32"/>
      <c r="AF30" s="1"/>
    </row>
    <row r="31" spans="14:33" x14ac:dyDescent="0.2">
      <c r="AA31" s="33" t="s">
        <v>40</v>
      </c>
      <c r="AB31" s="34">
        <v>6</v>
      </c>
      <c r="AC31" s="34"/>
      <c r="AD31" s="35"/>
      <c r="AF31" s="1"/>
    </row>
    <row r="32" spans="14:33" x14ac:dyDescent="0.2">
      <c r="AA32" s="1" t="s">
        <v>41</v>
      </c>
      <c r="AB32" s="1" t="s">
        <v>42</v>
      </c>
      <c r="AC32" s="1" t="str">
        <f>IF(AB32="Danilo Soares Costa","Avenida Inglaterra, 454, QD.117, Lote 1, Jardim Europa","Rua Dr. Almir Pinheiro Martins, 104 - Jardim Yeda")</f>
        <v>Avenida Inglaterra, 454, QD.117, Lote 1, Jardim Europa</v>
      </c>
      <c r="AD32" s="1" t="str">
        <f>IF(AB32="Danilo Soares Costa","Goiânia / GO","Campinas / SP")</f>
        <v>Goiânia / GO</v>
      </c>
      <c r="AF32" s="1" t="str">
        <f>IF(AB32="Danilo Soares Costa","74330-200","13060-624")</f>
        <v>74330-200</v>
      </c>
    </row>
    <row r="33" spans="10:32" x14ac:dyDescent="0.2">
      <c r="AA33" s="19" t="s">
        <v>43</v>
      </c>
      <c r="AB33" s="20" t="s">
        <v>44</v>
      </c>
      <c r="AC33" s="20" t="s">
        <v>45</v>
      </c>
      <c r="AD33" s="21"/>
      <c r="AF33" s="1" t="str">
        <f>AB33</f>
        <v>marca modulo</v>
      </c>
    </row>
    <row r="34" spans="10:32" x14ac:dyDescent="0.2">
      <c r="AA34" s="31" t="s">
        <v>46</v>
      </c>
      <c r="AB34" s="9" t="s">
        <v>47</v>
      </c>
      <c r="AC34" s="9"/>
      <c r="AD34" s="32"/>
      <c r="AF34" s="1" t="str">
        <f>AB34</f>
        <v>modelo modulo</v>
      </c>
    </row>
    <row r="35" spans="10:32" x14ac:dyDescent="0.2">
      <c r="AA35" s="31" t="s">
        <v>48</v>
      </c>
      <c r="AB35" s="9">
        <v>1000</v>
      </c>
      <c r="AC35" s="9"/>
      <c r="AD35" s="32"/>
      <c r="AF35" s="1"/>
    </row>
    <row r="36" spans="10:32" ht="15" customHeight="1" x14ac:dyDescent="0.2">
      <c r="P36" s="4"/>
      <c r="Q36" s="45"/>
      <c r="AA36" s="33" t="s">
        <v>24</v>
      </c>
      <c r="AB36" s="34">
        <v>18</v>
      </c>
      <c r="AC36" s="34"/>
      <c r="AD36" s="35"/>
      <c r="AF36" s="1"/>
    </row>
    <row r="37" spans="10:32" x14ac:dyDescent="0.2">
      <c r="P37" s="4"/>
      <c r="Q37" s="45"/>
      <c r="AA37" s="19" t="s">
        <v>43</v>
      </c>
      <c r="AB37" s="20" t="s">
        <v>49</v>
      </c>
      <c r="AC37" s="20" t="s">
        <v>50</v>
      </c>
      <c r="AD37" s="21"/>
      <c r="AF37" s="1" t="str">
        <f>CONCATENATE("Inversor Grid Tie ",AB37)</f>
        <v>Inversor Grid Tie marca inversor</v>
      </c>
    </row>
    <row r="38" spans="10:32" x14ac:dyDescent="0.2">
      <c r="J38" s="12" t="s">
        <v>1</v>
      </c>
      <c r="P38" s="4"/>
      <c r="Q38" s="45"/>
      <c r="AA38" s="31" t="s">
        <v>46</v>
      </c>
      <c r="AB38" s="9" t="s">
        <v>51</v>
      </c>
      <c r="AC38" s="9"/>
      <c r="AD38" s="32"/>
      <c r="AF38" s="1" t="str">
        <f>AB38</f>
        <v>modelo inversor</v>
      </c>
    </row>
    <row r="39" spans="10:32" x14ac:dyDescent="0.2">
      <c r="P39" s="4"/>
      <c r="Q39" s="45"/>
      <c r="AA39" s="31" t="s">
        <v>52</v>
      </c>
      <c r="AB39" s="9">
        <v>2</v>
      </c>
      <c r="AC39" s="9"/>
      <c r="AD39" s="32"/>
      <c r="AF39" s="1"/>
    </row>
    <row r="40" spans="10:32" x14ac:dyDescent="0.2">
      <c r="N40" s="5"/>
      <c r="P40" s="4"/>
      <c r="Q40" s="45"/>
      <c r="AA40" s="31" t="s">
        <v>53</v>
      </c>
      <c r="AB40" s="9">
        <v>3</v>
      </c>
      <c r="AC40" s="9"/>
      <c r="AD40" s="32"/>
      <c r="AF40" s="1"/>
    </row>
    <row r="41" spans="10:32" x14ac:dyDescent="0.2">
      <c r="P41" s="4"/>
      <c r="Q41" s="45"/>
      <c r="AA41" s="31" t="s">
        <v>54</v>
      </c>
      <c r="AB41" s="9">
        <v>20</v>
      </c>
      <c r="AC41" s="9"/>
      <c r="AD41" s="32"/>
      <c r="AF41" s="1" t="str">
        <f>AB41&amp;" KW"</f>
        <v>20 KW</v>
      </c>
    </row>
    <row r="42" spans="10:32" x14ac:dyDescent="0.2">
      <c r="P42" s="4"/>
      <c r="AA42" s="33" t="s">
        <v>24</v>
      </c>
      <c r="AB42" s="34">
        <v>30</v>
      </c>
      <c r="AC42" s="34"/>
      <c r="AD42" s="35"/>
      <c r="AF42" s="1"/>
    </row>
    <row r="43" spans="10:32" x14ac:dyDescent="0.2">
      <c r="AA43" s="1" t="s">
        <v>55</v>
      </c>
      <c r="AB43" s="1">
        <v>18</v>
      </c>
      <c r="AC43" s="1"/>
      <c r="AD43" s="1"/>
      <c r="AF43" s="1"/>
    </row>
    <row r="44" spans="10:32" x14ac:dyDescent="0.2">
      <c r="AA44" s="18" t="s">
        <v>56</v>
      </c>
      <c r="AB44" s="18">
        <v>3</v>
      </c>
      <c r="AC44" s="18" t="str">
        <f>(AB44*$AB$35) /1000 &amp;" KW"</f>
        <v>3 KW</v>
      </c>
      <c r="AD44" s="18"/>
      <c r="AF44" s="1" t="str">
        <f>CONCATENATE(AB44," x Módulos FV ",$AB$35," Wp ")</f>
        <v xml:space="preserve">3 x Módulos FV 1000 Wp </v>
      </c>
    </row>
    <row r="45" spans="10:32" x14ac:dyDescent="0.2">
      <c r="AA45" s="18" t="s">
        <v>57</v>
      </c>
      <c r="AB45" s="18">
        <v>4</v>
      </c>
      <c r="AC45" s="18" t="str">
        <f t="shared" ref="AC45:AC47" si="1">(AB45*$AB$35) /1000 &amp;" KW"</f>
        <v>4 KW</v>
      </c>
      <c r="AD45" s="18"/>
      <c r="AF45" s="1" t="str">
        <f t="shared" ref="AF45:AF47" si="2">CONCATENATE(AB45," x Módulos FV ",$AB$35," Wp ")</f>
        <v xml:space="preserve">4 x Módulos FV 1000 Wp </v>
      </c>
    </row>
    <row r="46" spans="10:32" x14ac:dyDescent="0.2">
      <c r="AA46" s="18" t="s">
        <v>58</v>
      </c>
      <c r="AB46" s="18">
        <v>5</v>
      </c>
      <c r="AC46" s="18" t="str">
        <f t="shared" si="1"/>
        <v>5 KW</v>
      </c>
      <c r="AD46" s="18"/>
      <c r="AF46" s="1" t="str">
        <f t="shared" si="2"/>
        <v xml:space="preserve">5 x Módulos FV 1000 Wp </v>
      </c>
    </row>
    <row r="47" spans="10:32" ht="15" customHeight="1" x14ac:dyDescent="0.2">
      <c r="N47" s="4"/>
      <c r="O47" s="16"/>
      <c r="P47" s="16"/>
      <c r="Q47" s="16"/>
      <c r="R47" s="16"/>
      <c r="S47" s="16"/>
      <c r="T47" s="16"/>
      <c r="AA47" s="18" t="s">
        <v>59</v>
      </c>
      <c r="AB47" s="18">
        <v>6</v>
      </c>
      <c r="AC47" s="18" t="str">
        <f t="shared" si="1"/>
        <v>6 KW</v>
      </c>
      <c r="AD47" s="18"/>
      <c r="AF47" s="1" t="str">
        <f t="shared" si="2"/>
        <v xml:space="preserve">6 x Módulos FV 1000 Wp </v>
      </c>
    </row>
    <row r="48" spans="10:32" ht="15" customHeight="1" x14ac:dyDescent="0.2">
      <c r="N48" s="4"/>
      <c r="O48" s="16"/>
      <c r="P48" s="16"/>
      <c r="Q48" s="16"/>
      <c r="R48" s="16"/>
      <c r="S48" s="16"/>
      <c r="T48" s="16"/>
      <c r="AA48" s="18" t="s">
        <v>60</v>
      </c>
      <c r="AB48" s="18">
        <v>50</v>
      </c>
      <c r="AC48" s="18"/>
      <c r="AD48" s="18"/>
    </row>
    <row r="49" spans="11:33" ht="15" customHeight="1" x14ac:dyDescent="0.2">
      <c r="N49" s="4"/>
      <c r="O49" s="16"/>
      <c r="P49" s="16"/>
      <c r="Q49" s="16"/>
      <c r="R49" s="16"/>
      <c r="S49" s="16"/>
      <c r="T49" s="16"/>
      <c r="AA49" s="18" t="s">
        <v>61</v>
      </c>
      <c r="AB49" s="18">
        <v>80</v>
      </c>
      <c r="AC49" s="18"/>
      <c r="AD49" s="18"/>
    </row>
    <row r="50" spans="11:33" ht="15" customHeight="1" x14ac:dyDescent="0.2">
      <c r="N50" s="4"/>
      <c r="O50" s="16"/>
      <c r="P50" s="16"/>
      <c r="Q50" s="17"/>
      <c r="R50" s="17"/>
      <c r="S50" s="17"/>
      <c r="T50" s="17"/>
      <c r="AA50" s="18" t="s">
        <v>62</v>
      </c>
      <c r="AB50" s="18">
        <v>60</v>
      </c>
      <c r="AC50" s="18"/>
      <c r="AD50" s="18"/>
    </row>
    <row r="51" spans="11:33" ht="15" customHeight="1" x14ac:dyDescent="0.2">
      <c r="M51" s="6"/>
      <c r="N51" s="4"/>
      <c r="O51" s="16"/>
      <c r="P51" s="16"/>
      <c r="Q51" s="17"/>
      <c r="R51" s="17"/>
      <c r="S51" s="17"/>
      <c r="T51" s="17"/>
      <c r="AA51" s="18" t="s">
        <v>63</v>
      </c>
      <c r="AB51" s="18">
        <v>90</v>
      </c>
      <c r="AC51" s="18"/>
      <c r="AD51" s="18"/>
    </row>
    <row r="52" spans="11:33" ht="15" customHeight="1" x14ac:dyDescent="0.2">
      <c r="M52" s="6"/>
      <c r="N52" s="4"/>
      <c r="O52" s="16"/>
      <c r="P52" s="16"/>
      <c r="Q52" s="17"/>
      <c r="R52" s="17"/>
      <c r="S52" s="17"/>
      <c r="T52" s="17"/>
      <c r="AA52" s="36" t="s">
        <v>64</v>
      </c>
      <c r="AB52" s="36">
        <v>10</v>
      </c>
      <c r="AC52" s="1" t="str">
        <f>CONCATENATE("Projeto GFV ",AB52," kWp")</f>
        <v>Projeto GFV 10 kWp</v>
      </c>
      <c r="AD52" s="1"/>
    </row>
    <row r="53" spans="11:33" ht="15" customHeight="1" x14ac:dyDescent="0.2">
      <c r="M53" s="6"/>
      <c r="O53" s="16"/>
      <c r="P53" s="16"/>
      <c r="Q53" s="17"/>
      <c r="R53" s="17"/>
      <c r="S53" s="17"/>
      <c r="T53" s="17"/>
      <c r="AA53" s="1"/>
      <c r="AB53" s="1"/>
      <c r="AC53" s="1"/>
      <c r="AF53" s="1"/>
    </row>
    <row r="54" spans="11:33" ht="15" customHeight="1" x14ac:dyDescent="0.2">
      <c r="M54" s="6"/>
      <c r="Q54" s="17"/>
      <c r="R54" s="17"/>
      <c r="S54" s="17"/>
      <c r="T54" s="17"/>
      <c r="AA54" s="18" t="s">
        <v>66</v>
      </c>
      <c r="AB54" s="18">
        <v>6</v>
      </c>
      <c r="AC54" s="18"/>
      <c r="AD54" s="38"/>
      <c r="AE54" s="38"/>
      <c r="AF54" s="18" t="str">
        <f>"1# " &amp;AB54&amp;"("&amp;AB54&amp;") mm²     Negativo (-)"</f>
        <v>1# 6(6) mm²     Negativo (-)</v>
      </c>
      <c r="AG54" s="18" t="str">
        <f>"1# " &amp;AB54&amp;"("&amp;AB54&amp;") mm²     Positivo (+)"</f>
        <v>1# 6(6) mm²     Positivo (+)</v>
      </c>
    </row>
    <row r="55" spans="11:33" ht="15" customHeight="1" x14ac:dyDescent="0.2">
      <c r="M55" s="6"/>
      <c r="Q55" s="17"/>
      <c r="R55" s="17"/>
      <c r="S55" s="17"/>
      <c r="T55" s="17"/>
      <c r="AA55" s="18" t="s">
        <v>67</v>
      </c>
      <c r="AB55" s="18" t="s">
        <v>68</v>
      </c>
      <c r="AC55" s="18"/>
      <c r="AD55" s="38"/>
      <c r="AE55" s="38"/>
      <c r="AF55" s="18" t="str">
        <f>"Tipo de Caixa     "&amp;AB55</f>
        <v>Tipo de Caixa     CM-3</v>
      </c>
      <c r="AG55" s="38"/>
    </row>
    <row r="56" spans="11:33" ht="15" customHeight="1" x14ac:dyDescent="0.2">
      <c r="M56" s="6"/>
      <c r="Q56" s="17"/>
      <c r="R56" s="17"/>
      <c r="S56" s="17"/>
      <c r="T56" s="17"/>
      <c r="AA56" s="1"/>
      <c r="AB56" s="1"/>
      <c r="AC56" s="1"/>
      <c r="AF56" s="1"/>
    </row>
    <row r="57" spans="11:33" x14ac:dyDescent="0.2">
      <c r="K57" s="15"/>
      <c r="L57" s="15"/>
      <c r="M57" s="15"/>
      <c r="N57" s="6"/>
      <c r="AA57" s="18" t="s">
        <v>69</v>
      </c>
      <c r="AB57" s="18">
        <v>10</v>
      </c>
      <c r="AC57" s="18" t="s">
        <v>70</v>
      </c>
      <c r="AF57" s="1"/>
    </row>
    <row r="58" spans="11:33" ht="21" customHeight="1" x14ac:dyDescent="0.2">
      <c r="K58" s="15"/>
      <c r="L58" s="15"/>
      <c r="M58" s="15"/>
      <c r="AA58" s="39" t="s">
        <v>21</v>
      </c>
      <c r="AB58" s="18">
        <v>20</v>
      </c>
      <c r="AC58" s="18" t="s">
        <v>70</v>
      </c>
      <c r="AF58" s="1"/>
    </row>
    <row r="59" spans="11:33" x14ac:dyDescent="0.2">
      <c r="AA59" s="18" t="s">
        <v>71</v>
      </c>
      <c r="AB59" s="18">
        <v>40</v>
      </c>
      <c r="AC59" s="18" t="s">
        <v>70</v>
      </c>
      <c r="AF59" s="1"/>
    </row>
    <row r="60" spans="11:33" x14ac:dyDescent="0.2">
      <c r="AA60" s="18" t="s">
        <v>72</v>
      </c>
      <c r="AB60" s="18">
        <v>50</v>
      </c>
      <c r="AC60" s="18" t="s">
        <v>70</v>
      </c>
      <c r="AD60" s="40"/>
      <c r="AE60" s="41"/>
      <c r="AF60" s="18" t="str">
        <f>CONCATENATE(AB57,"x DPS ") &amp; "        "&amp;AB58&amp;"  V | " &amp; "       In: "&amp;AB59&amp;" Ka " &amp;"       Imax: "&amp;AB60&amp;" kA"</f>
        <v>10x DPS         20  V |        In: 40 Ka        Imax: 50 kA</v>
      </c>
    </row>
    <row r="63" spans="11:33" x14ac:dyDescent="0.2">
      <c r="AA63" s="18" t="s">
        <v>73</v>
      </c>
      <c r="AB63" s="18" t="s">
        <v>74</v>
      </c>
      <c r="AC63" s="18"/>
    </row>
    <row r="64" spans="11:33" x14ac:dyDescent="0.2">
      <c r="AA64" s="18" t="s">
        <v>75</v>
      </c>
      <c r="AB64" s="18" t="s">
        <v>76</v>
      </c>
      <c r="AC64" s="18"/>
    </row>
    <row r="65" spans="7:32" x14ac:dyDescent="0.2">
      <c r="AA65" s="18" t="s">
        <v>77</v>
      </c>
      <c r="AB65" s="18" t="s">
        <v>78</v>
      </c>
      <c r="AC65" s="18"/>
      <c r="AF65" s="18" t="str">
        <f>IF(AB22="Monopolar",AB63,IF(AB22="Bipolar",AB64,AB65))</f>
        <v>R - S</v>
      </c>
    </row>
    <row r="66" spans="7:32" x14ac:dyDescent="0.2">
      <c r="AA66" s="18" t="s">
        <v>79</v>
      </c>
      <c r="AB66" s="18" t="s">
        <v>80</v>
      </c>
      <c r="AC66" s="18"/>
      <c r="AF66" s="43" t="str">
        <f>IF(AB27=1,AB63,IF(AB27=2,AB64,AB65))</f>
        <v>R</v>
      </c>
    </row>
    <row r="67" spans="7:32" ht="15" customHeight="1" x14ac:dyDescent="0.2">
      <c r="I67" s="6"/>
      <c r="J67" s="14"/>
      <c r="K67" s="14"/>
      <c r="AA67" s="18" t="s">
        <v>81</v>
      </c>
      <c r="AB67" s="18" t="s">
        <v>82</v>
      </c>
      <c r="AC67" s="18"/>
    </row>
    <row r="68" spans="7:32" x14ac:dyDescent="0.2">
      <c r="J68" s="14"/>
      <c r="K68" s="14"/>
    </row>
    <row r="69" spans="7:32" x14ac:dyDescent="0.2">
      <c r="J69" s="14"/>
      <c r="K69" s="14"/>
    </row>
    <row r="70" spans="7:32" ht="24.75" customHeight="1" x14ac:dyDescent="0.2">
      <c r="J70" s="14"/>
      <c r="K70" s="14"/>
    </row>
    <row r="72" spans="7:32" ht="15" customHeight="1" x14ac:dyDescent="0.2">
      <c r="G72" s="4"/>
      <c r="H72" s="4"/>
      <c r="I72" s="4"/>
    </row>
    <row r="73" spans="7:32" x14ac:dyDescent="0.2">
      <c r="G73" s="4"/>
      <c r="H73" s="4"/>
      <c r="I73" s="4"/>
    </row>
    <row r="74" spans="7:32" x14ac:dyDescent="0.2">
      <c r="G74" s="4"/>
      <c r="H74" s="4"/>
      <c r="I74" s="4"/>
    </row>
    <row r="75" spans="7:32" x14ac:dyDescent="0.2">
      <c r="H75" s="5"/>
    </row>
    <row r="87" spans="7:16" ht="22.5" customHeight="1" x14ac:dyDescent="0.2">
      <c r="P87" s="5"/>
    </row>
    <row r="88" spans="7:16" x14ac:dyDescent="0.2">
      <c r="P88" s="5"/>
    </row>
    <row r="89" spans="7:16" ht="15.75" x14ac:dyDescent="0.25">
      <c r="G89" s="7"/>
      <c r="P89" s="5"/>
    </row>
    <row r="90" spans="7:16" ht="15" customHeight="1" x14ac:dyDescent="0.2">
      <c r="I90" s="6"/>
      <c r="K90" s="4"/>
      <c r="P90" s="5"/>
    </row>
    <row r="91" spans="7:16" x14ac:dyDescent="0.2">
      <c r="K91" s="4"/>
      <c r="P91" s="5"/>
    </row>
    <row r="92" spans="7:16" ht="19.5" customHeight="1" x14ac:dyDescent="0.2">
      <c r="K92" s="4"/>
      <c r="P92" s="5"/>
    </row>
    <row r="93" spans="7:16" ht="19.5" customHeight="1" x14ac:dyDescent="0.2">
      <c r="K93" s="4"/>
      <c r="P93" s="5"/>
    </row>
    <row r="94" spans="7:16" ht="12" customHeight="1" x14ac:dyDescent="0.2">
      <c r="K94" s="4"/>
      <c r="P94" s="5"/>
    </row>
    <row r="95" spans="7:16" x14ac:dyDescent="0.2">
      <c r="P95" s="5"/>
    </row>
    <row r="96" spans="7:16" ht="21.75" customHeight="1" x14ac:dyDescent="0.2">
      <c r="P96" s="5"/>
    </row>
    <row r="98" spans="6:21" x14ac:dyDescent="0.2">
      <c r="F98" s="5"/>
      <c r="G98" s="46"/>
      <c r="H98" s="46"/>
      <c r="Q98" s="44"/>
      <c r="R98" s="44"/>
      <c r="S98" s="44"/>
      <c r="T98" s="44"/>
      <c r="U98" s="44"/>
    </row>
    <row r="99" spans="6:21" x14ac:dyDescent="0.2">
      <c r="P99" s="5"/>
      <c r="Q99" s="44"/>
      <c r="R99" s="44"/>
      <c r="S99" s="44"/>
      <c r="T99" s="44"/>
      <c r="U99" s="44"/>
    </row>
    <row r="105" spans="6:21" ht="17.25" customHeight="1" x14ac:dyDescent="0.2">
      <c r="G105" s="5"/>
      <c r="I105" s="10"/>
      <c r="J105" s="10"/>
    </row>
    <row r="106" spans="6:21" x14ac:dyDescent="0.2">
      <c r="G106" s="5"/>
      <c r="H106" s="10"/>
      <c r="I106" s="10"/>
      <c r="J106" s="10"/>
      <c r="K106" s="10"/>
    </row>
  </sheetData>
  <mergeCells count="3">
    <mergeCell ref="Q98:U99"/>
    <mergeCell ref="Q36:Q41"/>
    <mergeCell ref="G98:H98"/>
  </mergeCells>
  <pageMargins left="0.51181102362204722" right="0.51181102362204722" top="0.39370078740157477" bottom="0.59055118110236238" header="0" footer="0"/>
  <pageSetup paperSize="9" scale="40" firstPageNumber="4294967295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diagrama</vt:lpstr>
      <vt:lpstr>_line_mod2</vt:lpstr>
      <vt:lpstr>diagrama!Area_de_impressao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Taranis</dc:creator>
  <cp:lastModifiedBy>Taranis</cp:lastModifiedBy>
  <cp:revision>1</cp:revision>
  <dcterms:created xsi:type="dcterms:W3CDTF">2022-11-28T12:59:23Z</dcterms:created>
  <dcterms:modified xsi:type="dcterms:W3CDTF">2022-12-28T13:44:00Z</dcterms:modified>
</cp:coreProperties>
</file>