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string\"/>
    </mc:Choice>
  </mc:AlternateContent>
  <xr:revisionPtr revIDLastSave="0" documentId="13_ncr:1_{C22BD2BD-5F20-43CF-BCDD-6B8A20E3288B}" xr6:coauthVersionLast="47" xr6:coauthVersionMax="47" xr10:uidLastSave="{00000000-0000-0000-0000-000000000000}"/>
  <bookViews>
    <workbookView xWindow="20370" yWindow="-120" windowWidth="21840" windowHeight="13140" tabRatio="331" xr2:uid="{00000000-000D-0000-FFFF-FFFF00000000}"/>
  </bookViews>
  <sheets>
    <sheet name="diagrama" sheetId="1" r:id="rId1"/>
  </sheets>
  <definedNames>
    <definedName name="_line_mod2">diagrama!$U$46</definedName>
    <definedName name="_xlnm.Print_Area" localSheetId="0">diagrama!$A$1:$V$115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F25" i="1" l="1"/>
  <c r="AF66" i="1"/>
  <c r="AF65" i="1"/>
  <c r="AF28" i="1"/>
  <c r="AG28" i="1"/>
  <c r="AG25" i="1"/>
  <c r="AF60" i="1"/>
  <c r="AF55" i="1"/>
  <c r="AG54" i="1"/>
  <c r="AF54" i="1"/>
  <c r="AF20" i="1"/>
  <c r="AF47" i="1"/>
  <c r="AF46" i="1"/>
  <c r="AF45" i="1"/>
  <c r="AF44" i="1"/>
  <c r="AF41" i="1" l="1"/>
  <c r="AF38" i="1"/>
  <c r="AF37" i="1"/>
  <c r="AF34" i="1"/>
  <c r="AF33" i="1"/>
  <c r="AF32" i="1"/>
  <c r="AF27" i="1"/>
  <c r="AF23" i="1"/>
  <c r="AF22" i="1"/>
  <c r="AF17" i="1"/>
  <c r="AF15" i="1"/>
  <c r="AF14" i="1"/>
  <c r="AF13" i="1"/>
  <c r="AF12" i="1"/>
  <c r="AF10" i="1"/>
  <c r="AF7" i="1"/>
  <c r="AF6" i="1"/>
  <c r="AC47" i="1"/>
  <c r="AC46" i="1"/>
  <c r="AC45" i="1"/>
  <c r="AC44" i="1"/>
  <c r="AD32" i="1"/>
  <c r="AC32" i="1"/>
</calcChain>
</file>

<file path=xl/sharedStrings.xml><?xml version="1.0" encoding="utf-8"?>
<sst xmlns="http://schemas.openxmlformats.org/spreadsheetml/2006/main" count="105" uniqueCount="86">
  <si>
    <t xml:space="preserve"> </t>
  </si>
  <si>
    <t/>
  </si>
  <si>
    <t>Nome</t>
  </si>
  <si>
    <t>HIGOR PIMENTEL</t>
  </si>
  <si>
    <t>Rua</t>
  </si>
  <si>
    <t>Numero</t>
  </si>
  <si>
    <t>Bairro</t>
  </si>
  <si>
    <t>Cidade</t>
  </si>
  <si>
    <t>SUMARÉ</t>
  </si>
  <si>
    <t>Estado</t>
  </si>
  <si>
    <t>SP</t>
  </si>
  <si>
    <t>CEP</t>
  </si>
  <si>
    <t>Tensão de atendimento</t>
  </si>
  <si>
    <t>220/380</t>
  </si>
  <si>
    <t>Concessionaria</t>
  </si>
  <si>
    <t>EDP SP</t>
  </si>
  <si>
    <t>Sistema CC integrado ?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</si>
  <si>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</si>
  <si>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</si>
  <si>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</si>
  <si>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</si>
  <si>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</si>
  <si>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</si>
  <si>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</si>
  <si>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</si>
  <si>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</si>
  <si>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</si>
  <si>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Bipolar</t>
  </si>
  <si>
    <t>Neutro</t>
  </si>
  <si>
    <t>bitola da string CA</t>
  </si>
  <si>
    <t>Cabo</t>
  </si>
  <si>
    <t>tipo de cabo da string  CA</t>
  </si>
  <si>
    <t>EPR/XLPE 90º</t>
  </si>
  <si>
    <t>Fase</t>
  </si>
  <si>
    <t>Poste</t>
  </si>
  <si>
    <t xml:space="preserve">Tipo </t>
  </si>
  <si>
    <t>CABO</t>
  </si>
  <si>
    <t>Diametro (mm)</t>
  </si>
  <si>
    <t>Projetista</t>
  </si>
  <si>
    <t xml:space="preserve">Marca </t>
  </si>
  <si>
    <t>marca modulo</t>
  </si>
  <si>
    <t>Módulo</t>
  </si>
  <si>
    <t>Mordelo</t>
  </si>
  <si>
    <t>modelo modulo</t>
  </si>
  <si>
    <t>Potencia (W)</t>
  </si>
  <si>
    <t>marca inversor</t>
  </si>
  <si>
    <t>Inversor</t>
  </si>
  <si>
    <t>modelo 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</si>
  <si>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</si>
  <si>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</si>
  <si>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</si>
  <si>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</si>
  <si>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</si>
  <si>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</si>
  <si>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</si>
  <si>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</si>
  <si>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</si>
  <si>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</si>
  <si>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</si>
  <si>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</si>
  <si>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POTENCIA DE GERACAO</t>
  </si>
  <si>
    <t>TRATADO</t>
  </si>
  <si>
    <t>Diametro Cabo - Modulos</t>
  </si>
  <si>
    <t>TIPO de caixa</t>
  </si>
  <si>
    <t>Qtd DPS</t>
  </si>
  <si>
    <t>DPS Poste</t>
  </si>
  <si>
    <t>Corrente In</t>
  </si>
  <si>
    <t>Corrente Imax</t>
  </si>
  <si>
    <t>SALERNO</t>
  </si>
  <si>
    <t>TUPÃ</t>
  </si>
  <si>
    <t>nao</t>
  </si>
  <si>
    <t>PVC 70º</t>
  </si>
  <si>
    <t>2,86</t>
  </si>
  <si>
    <t>JOBSON ROBERTO FEITOSA DA SILVA</t>
  </si>
  <si>
    <t>nd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</si>
  <si>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</si>
  <si>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</si>
  <si>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</si>
  <si>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</si>
  <si>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</si>
  <si>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</si>
  <si>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</si>
  <si>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</si>
  <si>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</si>
  <si>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</si>
  <si>
    <t>v1.5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</si>
</sst>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21</xdr:col>
      <xdr:colOff>228600</xdr:colOff>
      <xdr:row>114</xdr:row>
      <xdr:rowOff>17318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16316325" cy="22162943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225135</xdr:colOff>
      <xdr:row>52</xdr:row>
      <xdr:rowOff>2572</xdr:rowOff>
    </xdr:from>
    <xdr:to>
      <xdr:col>16</xdr:col>
      <xdr:colOff>54635</xdr:colOff>
      <xdr:row>52</xdr:row>
      <xdr:rowOff>96692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  <a:stCxn id="559" idx="1"/>
          <a:endCxn id="62" idx="3"/>
        </xdr:cNvCxnSpPr>
      </xdr:nvCxnSpPr>
      <xdr:spPr bwMode="auto">
        <a:xfrm flipH="1" flipV="1">
          <a:off x="10512135" y="9908572"/>
          <a:ext cx="2115500" cy="9412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735178</xdr:colOff>
      <xdr:row>52</xdr:row>
      <xdr:rowOff>84082</xdr:rowOff>
    </xdr:from>
    <xdr:to>
      <xdr:col>3</xdr:col>
      <xdr:colOff>111397</xdr:colOff>
      <xdr:row>55</xdr:row>
      <xdr:rowOff>143587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 bwMode="auto">
        <a:xfrm>
          <a:off x="1497178" y="9990082"/>
          <a:ext cx="900219" cy="6310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endParaRPr lang="pt-BR" sz="1100"/>
        </a:p>
      </xdr:txBody>
    </xdr:sp>
    <xdr:clientData/>
  </xdr:twoCellAnchor>
  <xdr:twoCellAnchor>
    <xdr:from>
      <xdr:col>0</xdr:col>
      <xdr:colOff>508447</xdr:colOff>
      <xdr:row>63</xdr:row>
      <xdr:rowOff>38469</xdr:rowOff>
    </xdr:from>
    <xdr:to>
      <xdr:col>1</xdr:col>
      <xdr:colOff>505239</xdr:colOff>
      <xdr:row>66</xdr:row>
      <xdr:rowOff>138856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 bwMode="auto">
        <a:xfrm>
          <a:off x="508447" y="12114512"/>
          <a:ext cx="758792" cy="67188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 b="0"/>
            <a:t>Proteções do inversor</a:t>
          </a:r>
        </a:p>
      </xdr:txBody>
    </xdr:sp>
    <xdr:clientData/>
  </xdr:twoCellAnchor>
  <xdr:twoCellAnchor>
    <xdr:from>
      <xdr:col>3</xdr:col>
      <xdr:colOff>711527</xdr:colOff>
      <xdr:row>65</xdr:row>
      <xdr:rowOff>84822</xdr:rowOff>
    </xdr:from>
    <xdr:to>
      <xdr:col>5</xdr:col>
      <xdr:colOff>247650</xdr:colOff>
      <xdr:row>66</xdr:row>
      <xdr:rowOff>152400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2997527" y="12543522"/>
          <a:ext cx="1060123" cy="258078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6</xdr:col>
      <xdr:colOff>497676</xdr:colOff>
      <xdr:row>77</xdr:row>
      <xdr:rowOff>2722</xdr:rowOff>
    </xdr:from>
    <xdr:to>
      <xdr:col>9</xdr:col>
      <xdr:colOff>634103</xdr:colOff>
      <xdr:row>77</xdr:row>
      <xdr:rowOff>2723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5069676" y="14871015"/>
          <a:ext cx="2520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135165</xdr:colOff>
      <xdr:row>79</xdr:row>
      <xdr:rowOff>79149</xdr:rowOff>
    </xdr:from>
    <xdr:to>
      <xdr:col>9</xdr:col>
      <xdr:colOff>135165</xdr:colOff>
      <xdr:row>82</xdr:row>
      <xdr:rowOff>79149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7088415" y="15328674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458788</xdr:colOff>
      <xdr:row>79</xdr:row>
      <xdr:rowOff>88673</xdr:rowOff>
    </xdr:from>
    <xdr:to>
      <xdr:col>9</xdr:col>
      <xdr:colOff>458788</xdr:colOff>
      <xdr:row>82</xdr:row>
      <xdr:rowOff>88673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7412038" y="15338198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835705</xdr:colOff>
      <xdr:row>79</xdr:row>
      <xdr:rowOff>73705</xdr:rowOff>
    </xdr:from>
    <xdr:to>
      <xdr:col>9</xdr:col>
      <xdr:colOff>835705</xdr:colOff>
      <xdr:row>82</xdr:row>
      <xdr:rowOff>73705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7788955" y="15323230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237898</xdr:colOff>
      <xdr:row>79</xdr:row>
      <xdr:rowOff>76200</xdr:rowOff>
    </xdr:from>
    <xdr:to>
      <xdr:col>10</xdr:col>
      <xdr:colOff>239486</xdr:colOff>
      <xdr:row>82</xdr:row>
      <xdr:rowOff>85725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8076973" y="15325725"/>
          <a:ext cx="1588" cy="5810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88675</xdr:colOff>
      <xdr:row>79</xdr:row>
      <xdr:rowOff>87086</xdr:rowOff>
    </xdr:from>
    <xdr:to>
      <xdr:col>10</xdr:col>
      <xdr:colOff>314099</xdr:colOff>
      <xdr:row>79</xdr:row>
      <xdr:rowOff>87086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7041925" y="15336611"/>
          <a:ext cx="111124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640443</xdr:colOff>
      <xdr:row>76</xdr:row>
      <xdr:rowOff>190273</xdr:rowOff>
    </xdr:from>
    <xdr:to>
      <xdr:col>9</xdr:col>
      <xdr:colOff>640444</xdr:colOff>
      <xdr:row>79</xdr:row>
      <xdr:rowOff>87085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7593693" y="14868298"/>
          <a:ext cx="1" cy="4683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714602</xdr:colOff>
      <xdr:row>76</xdr:row>
      <xdr:rowOff>175531</xdr:rowOff>
    </xdr:from>
    <xdr:to>
      <xdr:col>11</xdr:col>
      <xdr:colOff>509815</xdr:colOff>
      <xdr:row>78</xdr:row>
      <xdr:rowOff>28478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7667852" y="14853556"/>
          <a:ext cx="1595438" cy="23394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8</xdr:col>
      <xdr:colOff>253773</xdr:colOff>
      <xdr:row>82</xdr:row>
      <xdr:rowOff>136627</xdr:rowOff>
    </xdr:from>
    <xdr:to>
      <xdr:col>11</xdr:col>
      <xdr:colOff>113072</xdr:colOff>
      <xdr:row>85</xdr:row>
      <xdr:rowOff>6876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6445023" y="15957652"/>
          <a:ext cx="2421524" cy="44174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6</xdr:col>
      <xdr:colOff>338940</xdr:colOff>
      <xdr:row>98</xdr:row>
      <xdr:rowOff>178501</xdr:rowOff>
    </xdr:from>
    <xdr:to>
      <xdr:col>6</xdr:col>
      <xdr:colOff>711282</xdr:colOff>
      <xdr:row>100</xdr:row>
      <xdr:rowOff>135206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910940" y="19314226"/>
          <a:ext cx="372342" cy="337705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240419</xdr:colOff>
      <xdr:row>98</xdr:row>
      <xdr:rowOff>150327</xdr:rowOff>
    </xdr:from>
    <xdr:to>
      <xdr:col>7</xdr:col>
      <xdr:colOff>41260</xdr:colOff>
      <xdr:row>100</xdr:row>
      <xdr:rowOff>167645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 bwMode="auto">
        <a:xfrm>
          <a:off x="4812419" y="19285372"/>
          <a:ext cx="562841" cy="39831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6</xdr:col>
      <xdr:colOff>730848</xdr:colOff>
      <xdr:row>98</xdr:row>
      <xdr:rowOff>168833</xdr:rowOff>
    </xdr:from>
    <xdr:to>
      <xdr:col>8</xdr:col>
      <xdr:colOff>545225</xdr:colOff>
      <xdr:row>100</xdr:row>
      <xdr:rowOff>65690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5302848" y="19310799"/>
          <a:ext cx="1436911" cy="27785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15</xdr:col>
      <xdr:colOff>719001</xdr:colOff>
      <xdr:row>82</xdr:row>
      <xdr:rowOff>145676</xdr:rowOff>
    </xdr:from>
    <xdr:to>
      <xdr:col>21</xdr:col>
      <xdr:colOff>86511</xdr:colOff>
      <xdr:row>113</xdr:row>
      <xdr:rowOff>68037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2522381" y="15968606"/>
          <a:ext cx="3939510" cy="612885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742993</xdr:colOff>
      <xdr:row>82</xdr:row>
      <xdr:rowOff>185932</xdr:rowOff>
    </xdr:from>
    <xdr:to>
      <xdr:col>21</xdr:col>
      <xdr:colOff>81643</xdr:colOff>
      <xdr:row>84</xdr:row>
      <xdr:rowOff>176407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12487318" y="16006957"/>
          <a:ext cx="37773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15</xdr:col>
      <xdr:colOff>733103</xdr:colOff>
      <xdr:row>82</xdr:row>
      <xdr:rowOff>165614</xdr:rowOff>
    </xdr:from>
    <xdr:to>
      <xdr:col>17</xdr:col>
      <xdr:colOff>54107</xdr:colOff>
      <xdr:row>83</xdr:row>
      <xdr:rowOff>184664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12477428" y="15986639"/>
          <a:ext cx="71165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15</xdr:col>
      <xdr:colOff>720025</xdr:colOff>
      <xdr:row>85</xdr:row>
      <xdr:rowOff>33618</xdr:rowOff>
    </xdr:from>
    <xdr:to>
      <xdr:col>21</xdr:col>
      <xdr:colOff>78442</xdr:colOff>
      <xdr:row>86</xdr:row>
      <xdr:rowOff>27214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12521339" y="16426304"/>
          <a:ext cx="3930417" cy="18409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15</xdr:col>
      <xdr:colOff>718984</xdr:colOff>
      <xdr:row>90</xdr:row>
      <xdr:rowOff>19827</xdr:rowOff>
    </xdr:from>
    <xdr:to>
      <xdr:col>21</xdr:col>
      <xdr:colOff>82601</xdr:colOff>
      <xdr:row>91</xdr:row>
      <xdr:rowOff>54429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12520766" y="17469012"/>
          <a:ext cx="3935617" cy="22510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 editAs="oneCell">
    <xdr:from>
      <xdr:col>2</xdr:col>
      <xdr:colOff>238735</xdr:colOff>
      <xdr:row>17</xdr:row>
      <xdr:rowOff>30987</xdr:rowOff>
    </xdr:from>
    <xdr:to>
      <xdr:col>2</xdr:col>
      <xdr:colOff>238735</xdr:colOff>
      <xdr:row>33</xdr:row>
      <xdr:rowOff>21387</xdr:rowOff>
    </xdr:to>
    <xdr:cxnSp macro="">
      <xdr:nvCxnSpPr>
        <xdr:cNvPr id="47" name="_line_mod4_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1762735" y="3269487"/>
          <a:ext cx="0" cy="30384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268187</xdr:colOff>
      <xdr:row>70</xdr:row>
      <xdr:rowOff>38100</xdr:rowOff>
    </xdr:from>
    <xdr:to>
      <xdr:col>6</xdr:col>
      <xdr:colOff>685570</xdr:colOff>
      <xdr:row>73</xdr:row>
      <xdr:rowOff>11825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4840187" y="13563600"/>
          <a:ext cx="417383" cy="545225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19</xdr:col>
      <xdr:colOff>95260</xdr:colOff>
      <xdr:row>40</xdr:row>
      <xdr:rowOff>167369</xdr:rowOff>
    </xdr:from>
    <xdr:to>
      <xdr:col>20</xdr:col>
      <xdr:colOff>367393</xdr:colOff>
      <xdr:row>42</xdr:row>
      <xdr:rowOff>72119</xdr:rowOff>
    </xdr:to>
    <xdr:sp macro="" textlink="">
      <xdr:nvSpPr>
        <xdr:cNvPr id="52" name="l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 bwMode="auto">
        <a:xfrm>
          <a:off x="14940653" y="7787369"/>
          <a:ext cx="103413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String BOX CC</a:t>
          </a:r>
        </a:p>
      </xdr:txBody>
    </xdr:sp>
    <xdr:clientData/>
  </xdr:twoCellAnchor>
  <xdr:twoCellAnchor editAs="oneCell">
    <xdr:from>
      <xdr:col>15</xdr:col>
      <xdr:colOff>721178</xdr:colOff>
      <xdr:row>99</xdr:row>
      <xdr:rowOff>59120</xdr:rowOff>
    </xdr:from>
    <xdr:to>
      <xdr:col>21</xdr:col>
      <xdr:colOff>95250</xdr:colOff>
      <xdr:row>113</xdr:row>
      <xdr:rowOff>54428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2518571" y="19381264"/>
          <a:ext cx="3946072" cy="2689521"/>
        </a:xfrm>
        <a:prstGeom prst="rect">
          <a:avLst/>
        </a:prstGeom>
        <a:noFill/>
      </xdr:spPr>
    </xdr:pic>
    <xdr:clientData/>
  </xdr:twoCellAnchor>
  <xdr:twoCellAnchor>
    <xdr:from>
      <xdr:col>11</xdr:col>
      <xdr:colOff>646418</xdr:colOff>
      <xdr:row>28</xdr:row>
      <xdr:rowOff>100279</xdr:rowOff>
    </xdr:from>
    <xdr:to>
      <xdr:col>12</xdr:col>
      <xdr:colOff>94625</xdr:colOff>
      <xdr:row>29</xdr:row>
      <xdr:rowOff>67435</xdr:rowOff>
    </xdr:to>
    <xdr:cxnSp macro="">
      <xdr:nvCxnSpPr>
        <xdr:cNvPr id="55" name="line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cxnSpLocks/>
        </xdr:cNvCxnSpPr>
      </xdr:nvCxnSpPr>
      <xdr:spPr bwMode="auto">
        <a:xfrm>
          <a:off x="9398635" y="5434279"/>
          <a:ext cx="210207" cy="1576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95482</xdr:colOff>
      <xdr:row>29</xdr:row>
      <xdr:rowOff>67589</xdr:rowOff>
    </xdr:from>
    <xdr:to>
      <xdr:col>12</xdr:col>
      <xdr:colOff>96751</xdr:colOff>
      <xdr:row>29</xdr:row>
      <xdr:rowOff>175589</xdr:rowOff>
    </xdr:to>
    <xdr:cxnSp macro="">
      <xdr:nvCxnSpPr>
        <xdr:cNvPr id="56" name="line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>
          <a:cxnSpLocks/>
        </xdr:cNvCxnSpPr>
      </xdr:nvCxnSpPr>
      <xdr:spPr bwMode="auto">
        <a:xfrm>
          <a:off x="9609699" y="5592089"/>
          <a:ext cx="1269" cy="108000"/>
        </a:xfrm>
        <a:prstGeom prst="line">
          <a:avLst/>
        </a:prstGeom>
        <a:ln w="12700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649378</xdr:colOff>
      <xdr:row>27</xdr:row>
      <xdr:rowOff>151896</xdr:rowOff>
    </xdr:from>
    <xdr:to>
      <xdr:col>11</xdr:col>
      <xdr:colOff>649378</xdr:colOff>
      <xdr:row>28</xdr:row>
      <xdr:rowOff>105395</xdr:rowOff>
    </xdr:to>
    <xdr:cxnSp macro="">
      <xdr:nvCxnSpPr>
        <xdr:cNvPr id="57" name="line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cxnSpLocks/>
        </xdr:cNvCxnSpPr>
      </xdr:nvCxnSpPr>
      <xdr:spPr bwMode="auto">
        <a:xfrm>
          <a:off x="9401595" y="5295396"/>
          <a:ext cx="0" cy="1439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755332</xdr:colOff>
      <xdr:row>29</xdr:row>
      <xdr:rowOff>166819</xdr:rowOff>
    </xdr:from>
    <xdr:to>
      <xdr:col>11</xdr:col>
      <xdr:colOff>755333</xdr:colOff>
      <xdr:row>31</xdr:row>
      <xdr:rowOff>1819</xdr:rowOff>
    </xdr:to>
    <xdr:cxnSp macro="">
      <xdr:nvCxnSpPr>
        <xdr:cNvPr id="58" name="line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cxnSpLocks/>
        </xdr:cNvCxnSpPr>
      </xdr:nvCxnSpPr>
      <xdr:spPr bwMode="auto">
        <a:xfrm flipH="1">
          <a:off x="9507549" y="5691319"/>
          <a:ext cx="1" cy="21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580446</xdr:colOff>
      <xdr:row>31</xdr:row>
      <xdr:rowOff>6051</xdr:rowOff>
    </xdr:from>
    <xdr:to>
      <xdr:col>12</xdr:col>
      <xdr:colOff>178446</xdr:colOff>
      <xdr:row>31</xdr:row>
      <xdr:rowOff>6051</xdr:rowOff>
    </xdr:to>
    <xdr:cxnSp macro="">
      <xdr:nvCxnSpPr>
        <xdr:cNvPr id="59" name="line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>
          <a:cxnSpLocks/>
        </xdr:cNvCxnSpPr>
      </xdr:nvCxnSpPr>
      <xdr:spPr bwMode="auto">
        <a:xfrm flipH="1">
          <a:off x="9332663" y="5911551"/>
          <a:ext cx="360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660839</xdr:colOff>
      <xdr:row>31</xdr:row>
      <xdr:rowOff>57192</xdr:rowOff>
    </xdr:from>
    <xdr:to>
      <xdr:col>12</xdr:col>
      <xdr:colOff>89639</xdr:colOff>
      <xdr:row>31</xdr:row>
      <xdr:rowOff>57192</xdr:rowOff>
    </xdr:to>
    <xdr:cxnSp macro="">
      <xdr:nvCxnSpPr>
        <xdr:cNvPr id="60" name="line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cxnSpLocks/>
        </xdr:cNvCxnSpPr>
      </xdr:nvCxnSpPr>
      <xdr:spPr bwMode="auto">
        <a:xfrm flipH="1">
          <a:off x="9413056" y="5962692"/>
          <a:ext cx="190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708919</xdr:colOff>
      <xdr:row>31</xdr:row>
      <xdr:rowOff>99144</xdr:rowOff>
    </xdr:from>
    <xdr:to>
      <xdr:col>12</xdr:col>
      <xdr:colOff>26534</xdr:colOff>
      <xdr:row>31</xdr:row>
      <xdr:rowOff>99144</xdr:rowOff>
    </xdr:to>
    <xdr:cxnSp macro="">
      <xdr:nvCxnSpPr>
        <xdr:cNvPr id="61" name="line9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>
          <a:cxnSpLocks/>
        </xdr:cNvCxnSpPr>
      </xdr:nvCxnSpPr>
      <xdr:spPr bwMode="auto">
        <a:xfrm flipH="1">
          <a:off x="9461136" y="6004644"/>
          <a:ext cx="7961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121226</xdr:colOff>
      <xdr:row>48</xdr:row>
      <xdr:rowOff>137435</xdr:rowOff>
    </xdr:from>
    <xdr:to>
      <xdr:col>13</xdr:col>
      <xdr:colOff>225135</xdr:colOff>
      <xdr:row>55</xdr:row>
      <xdr:rowOff>58209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 bwMode="auto">
        <a:xfrm>
          <a:off x="3931226" y="9281435"/>
          <a:ext cx="6580909" cy="1254274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123825</xdr:colOff>
      <xdr:row>48</xdr:row>
      <xdr:rowOff>142068</xdr:rowOff>
    </xdr:from>
    <xdr:to>
      <xdr:col>13</xdr:col>
      <xdr:colOff>226017</xdr:colOff>
      <xdr:row>55</xdr:row>
      <xdr:rowOff>52388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</xdr:cNvCxnSpPr>
      </xdr:nvCxnSpPr>
      <xdr:spPr bwMode="auto">
        <a:xfrm flipH="1">
          <a:off x="3933825" y="9286068"/>
          <a:ext cx="6569506" cy="12438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97907</xdr:colOff>
      <xdr:row>49</xdr:row>
      <xdr:rowOff>67681</xdr:rowOff>
    </xdr:from>
    <xdr:ext cx="262636" cy="23258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 bwMode="auto">
        <a:xfrm>
          <a:off x="3907907" y="940218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CC</a:t>
          </a:r>
          <a:endParaRPr/>
        </a:p>
      </xdr:txBody>
    </xdr:sp>
    <xdr:clientData/>
  </xdr:oneCellAnchor>
  <xdr:oneCellAnchor>
    <xdr:from>
      <xdr:col>12</xdr:col>
      <xdr:colOff>470970</xdr:colOff>
      <xdr:row>53</xdr:row>
      <xdr:rowOff>128533</xdr:rowOff>
    </xdr:from>
    <xdr:ext cx="516165" cy="321739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9995970" y="10225033"/>
          <a:ext cx="516165" cy="32173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 editAs="oneCell">
    <xdr:from>
      <xdr:col>11</xdr:col>
      <xdr:colOff>692676</xdr:colOff>
      <xdr:row>27</xdr:row>
      <xdr:rowOff>150548</xdr:rowOff>
    </xdr:from>
    <xdr:to>
      <xdr:col>12</xdr:col>
      <xdr:colOff>60399</xdr:colOff>
      <xdr:row>29</xdr:row>
      <xdr:rowOff>170888</xdr:rowOff>
    </xdr:to>
    <xdr:sp macro="" textlink="">
      <xdr:nvSpPr>
        <xdr:cNvPr id="68" name="rtgg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 bwMode="auto">
        <a:xfrm>
          <a:off x="9444893" y="5294048"/>
          <a:ext cx="129723" cy="40134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699643</xdr:colOff>
      <xdr:row>22</xdr:row>
      <xdr:rowOff>127000</xdr:rowOff>
    </xdr:from>
    <xdr:to>
      <xdr:col>7</xdr:col>
      <xdr:colOff>64643</xdr:colOff>
      <xdr:row>22</xdr:row>
      <xdr:rowOff>127000</xdr:rowOff>
    </xdr:to>
    <xdr:cxnSp macro="">
      <xdr:nvCxnSpPr>
        <xdr:cNvPr id="72" name="l18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cxnSpLocks/>
        </xdr:cNvCxnSpPr>
      </xdr:nvCxnSpPr>
      <xdr:spPr bwMode="auto">
        <a:xfrm>
          <a:off x="527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22</xdr:row>
      <xdr:rowOff>127000</xdr:rowOff>
    </xdr:from>
    <xdr:to>
      <xdr:col>7</xdr:col>
      <xdr:colOff>318643</xdr:colOff>
      <xdr:row>22</xdr:row>
      <xdr:rowOff>127000</xdr:rowOff>
    </xdr:to>
    <xdr:cxnSp macro="">
      <xdr:nvCxnSpPr>
        <xdr:cNvPr id="73" name="l19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>
          <a:cxnSpLocks/>
        </xdr:cNvCxnSpPr>
      </xdr:nvCxnSpPr>
      <xdr:spPr bwMode="auto">
        <a:xfrm>
          <a:off x="552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22</xdr:row>
      <xdr:rowOff>127000</xdr:rowOff>
    </xdr:from>
    <xdr:to>
      <xdr:col>7</xdr:col>
      <xdr:colOff>572643</xdr:colOff>
      <xdr:row>22</xdr:row>
      <xdr:rowOff>127000</xdr:rowOff>
    </xdr:to>
    <xdr:cxnSp macro="">
      <xdr:nvCxnSpPr>
        <xdr:cNvPr id="74" name="l2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>
          <a:cxnSpLocks/>
        </xdr:cNvCxnSpPr>
      </xdr:nvCxnSpPr>
      <xdr:spPr bwMode="auto">
        <a:xfrm>
          <a:off x="577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22</xdr:row>
      <xdr:rowOff>127000</xdr:rowOff>
    </xdr:from>
    <xdr:to>
      <xdr:col>7</xdr:col>
      <xdr:colOff>826642</xdr:colOff>
      <xdr:row>22</xdr:row>
      <xdr:rowOff>127000</xdr:rowOff>
    </xdr:to>
    <xdr:cxnSp macro="">
      <xdr:nvCxnSpPr>
        <xdr:cNvPr id="75" name="l2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>
          <a:cxnSpLocks/>
        </xdr:cNvCxnSpPr>
      </xdr:nvCxnSpPr>
      <xdr:spPr bwMode="auto">
        <a:xfrm>
          <a:off x="60336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22</xdr:row>
      <xdr:rowOff>127000</xdr:rowOff>
    </xdr:from>
    <xdr:to>
      <xdr:col>8</xdr:col>
      <xdr:colOff>223393</xdr:colOff>
      <xdr:row>22</xdr:row>
      <xdr:rowOff>127000</xdr:rowOff>
    </xdr:to>
    <xdr:cxnSp macro="">
      <xdr:nvCxnSpPr>
        <xdr:cNvPr id="76" name="l2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>
          <a:cxnSpLocks/>
        </xdr:cNvCxnSpPr>
      </xdr:nvCxnSpPr>
      <xdr:spPr bwMode="auto">
        <a:xfrm>
          <a:off x="6287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22</xdr:row>
      <xdr:rowOff>127000</xdr:rowOff>
    </xdr:from>
    <xdr:to>
      <xdr:col>8</xdr:col>
      <xdr:colOff>477393</xdr:colOff>
      <xdr:row>22</xdr:row>
      <xdr:rowOff>127000</xdr:rowOff>
    </xdr:to>
    <xdr:cxnSp macro="">
      <xdr:nvCxnSpPr>
        <xdr:cNvPr id="77" name="l2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>
          <a:cxnSpLocks/>
        </xdr:cNvCxnSpPr>
      </xdr:nvCxnSpPr>
      <xdr:spPr bwMode="auto">
        <a:xfrm>
          <a:off x="654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22</xdr:row>
      <xdr:rowOff>127000</xdr:rowOff>
    </xdr:from>
    <xdr:to>
      <xdr:col>8</xdr:col>
      <xdr:colOff>731394</xdr:colOff>
      <xdr:row>22</xdr:row>
      <xdr:rowOff>127000</xdr:rowOff>
    </xdr:to>
    <xdr:cxnSp macro="">
      <xdr:nvCxnSpPr>
        <xdr:cNvPr id="78" name="l2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cxnSpLocks/>
        </xdr:cNvCxnSpPr>
      </xdr:nvCxnSpPr>
      <xdr:spPr bwMode="auto">
        <a:xfrm>
          <a:off x="6795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22</xdr:row>
      <xdr:rowOff>127000</xdr:rowOff>
    </xdr:from>
    <xdr:to>
      <xdr:col>9</xdr:col>
      <xdr:colOff>223393</xdr:colOff>
      <xdr:row>22</xdr:row>
      <xdr:rowOff>127000</xdr:rowOff>
    </xdr:to>
    <xdr:cxnSp macro="">
      <xdr:nvCxnSpPr>
        <xdr:cNvPr id="79" name="l2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>
          <a:cxnSpLocks/>
        </xdr:cNvCxnSpPr>
      </xdr:nvCxnSpPr>
      <xdr:spPr bwMode="auto">
        <a:xfrm>
          <a:off x="704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22</xdr:row>
      <xdr:rowOff>127000</xdr:rowOff>
    </xdr:from>
    <xdr:to>
      <xdr:col>9</xdr:col>
      <xdr:colOff>477393</xdr:colOff>
      <xdr:row>22</xdr:row>
      <xdr:rowOff>127000</xdr:rowOff>
    </xdr:to>
    <xdr:cxnSp macro="">
      <xdr:nvCxnSpPr>
        <xdr:cNvPr id="80" name="l2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>
          <a:cxnSpLocks/>
        </xdr:cNvCxnSpPr>
      </xdr:nvCxnSpPr>
      <xdr:spPr bwMode="auto">
        <a:xfrm>
          <a:off x="7303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22</xdr:row>
      <xdr:rowOff>127000</xdr:rowOff>
    </xdr:from>
    <xdr:to>
      <xdr:col>9</xdr:col>
      <xdr:colOff>731394</xdr:colOff>
      <xdr:row>22</xdr:row>
      <xdr:rowOff>127000</xdr:rowOff>
    </xdr:to>
    <xdr:cxnSp macro="">
      <xdr:nvCxnSpPr>
        <xdr:cNvPr id="81" name="l27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>
          <a:cxnSpLocks/>
        </xdr:cNvCxnSpPr>
      </xdr:nvCxnSpPr>
      <xdr:spPr bwMode="auto">
        <a:xfrm>
          <a:off x="7557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22</xdr:row>
      <xdr:rowOff>127000</xdr:rowOff>
    </xdr:from>
    <xdr:to>
      <xdr:col>10</xdr:col>
      <xdr:colOff>99568</xdr:colOff>
      <xdr:row>22</xdr:row>
      <xdr:rowOff>127000</xdr:rowOff>
    </xdr:to>
    <xdr:cxnSp macro="">
      <xdr:nvCxnSpPr>
        <xdr:cNvPr id="82" name="l2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>
          <a:cxnSpLocks/>
        </xdr:cNvCxnSpPr>
      </xdr:nvCxnSpPr>
      <xdr:spPr bwMode="auto">
        <a:xfrm>
          <a:off x="781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22</xdr:row>
      <xdr:rowOff>127000</xdr:rowOff>
    </xdr:from>
    <xdr:to>
      <xdr:col>10</xdr:col>
      <xdr:colOff>353568</xdr:colOff>
      <xdr:row>22</xdr:row>
      <xdr:rowOff>127000</xdr:rowOff>
    </xdr:to>
    <xdr:cxnSp macro="">
      <xdr:nvCxnSpPr>
        <xdr:cNvPr id="83" name="l29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>
          <a:cxnSpLocks/>
        </xdr:cNvCxnSpPr>
      </xdr:nvCxnSpPr>
      <xdr:spPr bwMode="auto">
        <a:xfrm>
          <a:off x="806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22</xdr:row>
      <xdr:rowOff>127000</xdr:rowOff>
    </xdr:from>
    <xdr:to>
      <xdr:col>10</xdr:col>
      <xdr:colOff>664719</xdr:colOff>
      <xdr:row>22</xdr:row>
      <xdr:rowOff>127000</xdr:rowOff>
    </xdr:to>
    <xdr:cxnSp macro="">
      <xdr:nvCxnSpPr>
        <xdr:cNvPr id="84" name="l3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cxnSpLocks/>
        </xdr:cNvCxnSpPr>
      </xdr:nvCxnSpPr>
      <xdr:spPr bwMode="auto">
        <a:xfrm>
          <a:off x="8319643" y="4318000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22</xdr:row>
      <xdr:rowOff>127000</xdr:rowOff>
    </xdr:from>
    <xdr:to>
      <xdr:col>11</xdr:col>
      <xdr:colOff>4318</xdr:colOff>
      <xdr:row>22</xdr:row>
      <xdr:rowOff>127000</xdr:rowOff>
    </xdr:to>
    <xdr:cxnSp macro="">
      <xdr:nvCxnSpPr>
        <xdr:cNvPr id="85" name="l3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>
          <a:cxnSpLocks/>
        </xdr:cNvCxnSpPr>
      </xdr:nvCxnSpPr>
      <xdr:spPr bwMode="auto">
        <a:xfrm>
          <a:off x="863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22</xdr:row>
      <xdr:rowOff>127000</xdr:rowOff>
    </xdr:from>
    <xdr:to>
      <xdr:col>11</xdr:col>
      <xdr:colOff>258317</xdr:colOff>
      <xdr:row>22</xdr:row>
      <xdr:rowOff>127000</xdr:rowOff>
    </xdr:to>
    <xdr:cxnSp macro="">
      <xdr:nvCxnSpPr>
        <xdr:cNvPr id="86" name="l3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>
          <a:cxnSpLocks/>
        </xdr:cNvCxnSpPr>
      </xdr:nvCxnSpPr>
      <xdr:spPr bwMode="auto">
        <a:xfrm>
          <a:off x="8884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22</xdr:row>
      <xdr:rowOff>127000</xdr:rowOff>
    </xdr:from>
    <xdr:to>
      <xdr:col>11</xdr:col>
      <xdr:colOff>512318</xdr:colOff>
      <xdr:row>22</xdr:row>
      <xdr:rowOff>127000</xdr:rowOff>
    </xdr:to>
    <xdr:cxnSp macro="">
      <xdr:nvCxnSpPr>
        <xdr:cNvPr id="87" name="l3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cxnSpLocks/>
        </xdr:cNvCxnSpPr>
      </xdr:nvCxnSpPr>
      <xdr:spPr bwMode="auto">
        <a:xfrm>
          <a:off x="9138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22</xdr:row>
      <xdr:rowOff>127000</xdr:rowOff>
    </xdr:from>
    <xdr:to>
      <xdr:col>12</xdr:col>
      <xdr:colOff>4318</xdr:colOff>
      <xdr:row>22</xdr:row>
      <xdr:rowOff>127000</xdr:rowOff>
    </xdr:to>
    <xdr:cxnSp macro="">
      <xdr:nvCxnSpPr>
        <xdr:cNvPr id="88" name="l3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>
          <a:cxnSpLocks/>
        </xdr:cNvCxnSpPr>
      </xdr:nvCxnSpPr>
      <xdr:spPr bwMode="auto">
        <a:xfrm>
          <a:off x="9392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22</xdr:row>
      <xdr:rowOff>127000</xdr:rowOff>
    </xdr:from>
    <xdr:to>
      <xdr:col>12</xdr:col>
      <xdr:colOff>258317</xdr:colOff>
      <xdr:row>22</xdr:row>
      <xdr:rowOff>127000</xdr:rowOff>
    </xdr:to>
    <xdr:cxnSp macro="">
      <xdr:nvCxnSpPr>
        <xdr:cNvPr id="89" name="l3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>
          <a:cxnSpLocks/>
        </xdr:cNvCxnSpPr>
      </xdr:nvCxnSpPr>
      <xdr:spPr bwMode="auto">
        <a:xfrm>
          <a:off x="9646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22</xdr:row>
      <xdr:rowOff>127000</xdr:rowOff>
    </xdr:from>
    <xdr:to>
      <xdr:col>12</xdr:col>
      <xdr:colOff>512318</xdr:colOff>
      <xdr:row>22</xdr:row>
      <xdr:rowOff>127000</xdr:rowOff>
    </xdr:to>
    <xdr:cxnSp macro="">
      <xdr:nvCxnSpPr>
        <xdr:cNvPr id="90" name="l3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>
          <a:cxnSpLocks/>
        </xdr:cNvCxnSpPr>
      </xdr:nvCxnSpPr>
      <xdr:spPr bwMode="auto">
        <a:xfrm>
          <a:off x="990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22</xdr:row>
      <xdr:rowOff>127000</xdr:rowOff>
    </xdr:from>
    <xdr:to>
      <xdr:col>13</xdr:col>
      <xdr:colOff>4318</xdr:colOff>
      <xdr:row>22</xdr:row>
      <xdr:rowOff>127000</xdr:rowOff>
    </xdr:to>
    <xdr:cxnSp macro="">
      <xdr:nvCxnSpPr>
        <xdr:cNvPr id="91" name="l3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>
          <a:cxnSpLocks/>
        </xdr:cNvCxnSpPr>
      </xdr:nvCxnSpPr>
      <xdr:spPr bwMode="auto">
        <a:xfrm>
          <a:off x="10154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22</xdr:row>
      <xdr:rowOff>127000</xdr:rowOff>
    </xdr:from>
    <xdr:to>
      <xdr:col>13</xdr:col>
      <xdr:colOff>258317</xdr:colOff>
      <xdr:row>22</xdr:row>
      <xdr:rowOff>127000</xdr:rowOff>
    </xdr:to>
    <xdr:cxnSp macro="">
      <xdr:nvCxnSpPr>
        <xdr:cNvPr id="92" name="l3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>
          <a:cxnSpLocks/>
        </xdr:cNvCxnSpPr>
      </xdr:nvCxnSpPr>
      <xdr:spPr bwMode="auto">
        <a:xfrm>
          <a:off x="10408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22</xdr:row>
      <xdr:rowOff>127000</xdr:rowOff>
    </xdr:from>
    <xdr:to>
      <xdr:col>13</xdr:col>
      <xdr:colOff>474218</xdr:colOff>
      <xdr:row>22</xdr:row>
      <xdr:rowOff>127000</xdr:rowOff>
    </xdr:to>
    <xdr:cxnSp macro="">
      <xdr:nvCxnSpPr>
        <xdr:cNvPr id="93" name="l39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>
          <a:cxnSpLocks/>
        </xdr:cNvCxnSpPr>
      </xdr:nvCxnSpPr>
      <xdr:spPr bwMode="auto">
        <a:xfrm>
          <a:off x="10662793" y="4318000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22</xdr:row>
      <xdr:rowOff>127000</xdr:rowOff>
    </xdr:from>
    <xdr:to>
      <xdr:col>13</xdr:col>
      <xdr:colOff>728218</xdr:colOff>
      <xdr:row>22</xdr:row>
      <xdr:rowOff>127000</xdr:rowOff>
    </xdr:to>
    <xdr:cxnSp macro="">
      <xdr:nvCxnSpPr>
        <xdr:cNvPr id="94" name="l40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>
          <a:cxnSpLocks/>
        </xdr:cNvCxnSpPr>
      </xdr:nvCxnSpPr>
      <xdr:spPr bwMode="auto">
        <a:xfrm>
          <a:off x="10878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22</xdr:row>
      <xdr:rowOff>127000</xdr:rowOff>
    </xdr:from>
    <xdr:to>
      <xdr:col>14</xdr:col>
      <xdr:colOff>220218</xdr:colOff>
      <xdr:row>22</xdr:row>
      <xdr:rowOff>127000</xdr:rowOff>
    </xdr:to>
    <xdr:cxnSp macro="">
      <xdr:nvCxnSpPr>
        <xdr:cNvPr id="95" name="l4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>
          <a:cxnSpLocks/>
        </xdr:cNvCxnSpPr>
      </xdr:nvCxnSpPr>
      <xdr:spPr bwMode="auto">
        <a:xfrm>
          <a:off x="11132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22</xdr:row>
      <xdr:rowOff>127000</xdr:rowOff>
    </xdr:from>
    <xdr:to>
      <xdr:col>14</xdr:col>
      <xdr:colOff>645668</xdr:colOff>
      <xdr:row>22</xdr:row>
      <xdr:rowOff>127000</xdr:rowOff>
    </xdr:to>
    <xdr:cxnSp macro="">
      <xdr:nvCxnSpPr>
        <xdr:cNvPr id="96" name="l4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cxnSpLocks/>
        </xdr:cNvCxnSpPr>
      </xdr:nvCxnSpPr>
      <xdr:spPr bwMode="auto">
        <a:xfrm>
          <a:off x="11558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22</xdr:row>
      <xdr:rowOff>127000</xdr:rowOff>
    </xdr:from>
    <xdr:to>
      <xdr:col>15</xdr:col>
      <xdr:colOff>137668</xdr:colOff>
      <xdr:row>22</xdr:row>
      <xdr:rowOff>127000</xdr:rowOff>
    </xdr:to>
    <xdr:cxnSp macro="">
      <xdr:nvCxnSpPr>
        <xdr:cNvPr id="97" name="l4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>
          <a:cxnSpLocks/>
        </xdr:cNvCxnSpPr>
      </xdr:nvCxnSpPr>
      <xdr:spPr bwMode="auto">
        <a:xfrm>
          <a:off x="1181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22</xdr:row>
      <xdr:rowOff>127000</xdr:rowOff>
    </xdr:from>
    <xdr:to>
      <xdr:col>15</xdr:col>
      <xdr:colOff>391667</xdr:colOff>
      <xdr:row>22</xdr:row>
      <xdr:rowOff>127000</xdr:rowOff>
    </xdr:to>
    <xdr:cxnSp macro="">
      <xdr:nvCxnSpPr>
        <xdr:cNvPr id="98" name="l4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cxnSpLocks/>
        </xdr:cNvCxnSpPr>
      </xdr:nvCxnSpPr>
      <xdr:spPr bwMode="auto">
        <a:xfrm>
          <a:off x="12066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22</xdr:row>
      <xdr:rowOff>127000</xdr:rowOff>
    </xdr:from>
    <xdr:to>
      <xdr:col>15</xdr:col>
      <xdr:colOff>645668</xdr:colOff>
      <xdr:row>22</xdr:row>
      <xdr:rowOff>127000</xdr:rowOff>
    </xdr:to>
    <xdr:cxnSp macro="">
      <xdr:nvCxnSpPr>
        <xdr:cNvPr id="99" name="l45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>
          <a:cxnSpLocks/>
        </xdr:cNvCxnSpPr>
      </xdr:nvCxnSpPr>
      <xdr:spPr bwMode="auto">
        <a:xfrm>
          <a:off x="12320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22</xdr:row>
      <xdr:rowOff>127000</xdr:rowOff>
    </xdr:from>
    <xdr:to>
      <xdr:col>16</xdr:col>
      <xdr:colOff>137668</xdr:colOff>
      <xdr:row>22</xdr:row>
      <xdr:rowOff>127000</xdr:rowOff>
    </xdr:to>
    <xdr:cxnSp macro="">
      <xdr:nvCxnSpPr>
        <xdr:cNvPr id="100" name="l4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>
          <a:cxnSpLocks/>
        </xdr:cNvCxnSpPr>
      </xdr:nvCxnSpPr>
      <xdr:spPr bwMode="auto">
        <a:xfrm>
          <a:off x="12574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22</xdr:row>
      <xdr:rowOff>127000</xdr:rowOff>
    </xdr:from>
    <xdr:to>
      <xdr:col>16</xdr:col>
      <xdr:colOff>391667</xdr:colOff>
      <xdr:row>22</xdr:row>
      <xdr:rowOff>127000</xdr:rowOff>
    </xdr:to>
    <xdr:cxnSp macro="">
      <xdr:nvCxnSpPr>
        <xdr:cNvPr id="101" name="l4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>
          <a:cxnSpLocks/>
        </xdr:cNvCxnSpPr>
      </xdr:nvCxnSpPr>
      <xdr:spPr bwMode="auto">
        <a:xfrm>
          <a:off x="12828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22</xdr:row>
      <xdr:rowOff>127000</xdr:rowOff>
    </xdr:from>
    <xdr:to>
      <xdr:col>16</xdr:col>
      <xdr:colOff>645668</xdr:colOff>
      <xdr:row>22</xdr:row>
      <xdr:rowOff>127000</xdr:rowOff>
    </xdr:to>
    <xdr:cxnSp macro="">
      <xdr:nvCxnSpPr>
        <xdr:cNvPr id="102" name="l48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cxnSpLocks/>
        </xdr:cNvCxnSpPr>
      </xdr:nvCxnSpPr>
      <xdr:spPr bwMode="auto">
        <a:xfrm>
          <a:off x="1308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191643</xdr:colOff>
      <xdr:row>42</xdr:row>
      <xdr:rowOff>155575</xdr:rowOff>
    </xdr:from>
    <xdr:to>
      <xdr:col>6</xdr:col>
      <xdr:colOff>318643</xdr:colOff>
      <xdr:row>42</xdr:row>
      <xdr:rowOff>155575</xdr:rowOff>
    </xdr:to>
    <xdr:cxnSp macro="">
      <xdr:nvCxnSpPr>
        <xdr:cNvPr id="103" name="l6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>
          <a:cxnSpLocks/>
        </xdr:cNvCxnSpPr>
      </xdr:nvCxnSpPr>
      <xdr:spPr bwMode="auto">
        <a:xfrm>
          <a:off x="476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445643</xdr:colOff>
      <xdr:row>42</xdr:row>
      <xdr:rowOff>155575</xdr:rowOff>
    </xdr:from>
    <xdr:to>
      <xdr:col>6</xdr:col>
      <xdr:colOff>572643</xdr:colOff>
      <xdr:row>42</xdr:row>
      <xdr:rowOff>155575</xdr:rowOff>
    </xdr:to>
    <xdr:cxnSp macro="">
      <xdr:nvCxnSpPr>
        <xdr:cNvPr id="104" name="l68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>
          <a:cxnSpLocks/>
        </xdr:cNvCxnSpPr>
      </xdr:nvCxnSpPr>
      <xdr:spPr bwMode="auto">
        <a:xfrm>
          <a:off x="501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699643</xdr:colOff>
      <xdr:row>42</xdr:row>
      <xdr:rowOff>155575</xdr:rowOff>
    </xdr:from>
    <xdr:to>
      <xdr:col>7</xdr:col>
      <xdr:colOff>64643</xdr:colOff>
      <xdr:row>42</xdr:row>
      <xdr:rowOff>155575</xdr:rowOff>
    </xdr:to>
    <xdr:cxnSp macro="">
      <xdr:nvCxnSpPr>
        <xdr:cNvPr id="105" name="l69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>
          <a:cxnSpLocks/>
        </xdr:cNvCxnSpPr>
      </xdr:nvCxnSpPr>
      <xdr:spPr bwMode="auto">
        <a:xfrm>
          <a:off x="527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42</xdr:row>
      <xdr:rowOff>155575</xdr:rowOff>
    </xdr:from>
    <xdr:to>
      <xdr:col>7</xdr:col>
      <xdr:colOff>318643</xdr:colOff>
      <xdr:row>42</xdr:row>
      <xdr:rowOff>155575</xdr:rowOff>
    </xdr:to>
    <xdr:cxnSp macro="">
      <xdr:nvCxnSpPr>
        <xdr:cNvPr id="106" name="l70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>
          <a:cxnSpLocks/>
        </xdr:cNvCxnSpPr>
      </xdr:nvCxnSpPr>
      <xdr:spPr bwMode="auto">
        <a:xfrm>
          <a:off x="552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42</xdr:row>
      <xdr:rowOff>155575</xdr:rowOff>
    </xdr:from>
    <xdr:to>
      <xdr:col>7</xdr:col>
      <xdr:colOff>572643</xdr:colOff>
      <xdr:row>42</xdr:row>
      <xdr:rowOff>155575</xdr:rowOff>
    </xdr:to>
    <xdr:cxnSp macro="">
      <xdr:nvCxnSpPr>
        <xdr:cNvPr id="107" name="l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>
          <a:cxnSpLocks/>
        </xdr:cNvCxnSpPr>
      </xdr:nvCxnSpPr>
      <xdr:spPr bwMode="auto">
        <a:xfrm>
          <a:off x="577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42</xdr:row>
      <xdr:rowOff>155575</xdr:rowOff>
    </xdr:from>
    <xdr:to>
      <xdr:col>7</xdr:col>
      <xdr:colOff>826642</xdr:colOff>
      <xdr:row>42</xdr:row>
      <xdr:rowOff>155575</xdr:rowOff>
    </xdr:to>
    <xdr:cxnSp macro="">
      <xdr:nvCxnSpPr>
        <xdr:cNvPr id="108" name="l7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>
          <a:cxnSpLocks/>
        </xdr:cNvCxnSpPr>
      </xdr:nvCxnSpPr>
      <xdr:spPr bwMode="auto">
        <a:xfrm>
          <a:off x="60336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42</xdr:row>
      <xdr:rowOff>155575</xdr:rowOff>
    </xdr:from>
    <xdr:to>
      <xdr:col>8</xdr:col>
      <xdr:colOff>223393</xdr:colOff>
      <xdr:row>42</xdr:row>
      <xdr:rowOff>155575</xdr:rowOff>
    </xdr:to>
    <xdr:cxnSp macro="">
      <xdr:nvCxnSpPr>
        <xdr:cNvPr id="109" name="l7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>
          <a:cxnSpLocks/>
        </xdr:cNvCxnSpPr>
      </xdr:nvCxnSpPr>
      <xdr:spPr bwMode="auto">
        <a:xfrm>
          <a:off x="628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42</xdr:row>
      <xdr:rowOff>155575</xdr:rowOff>
    </xdr:from>
    <xdr:to>
      <xdr:col>8</xdr:col>
      <xdr:colOff>477393</xdr:colOff>
      <xdr:row>42</xdr:row>
      <xdr:rowOff>155575</xdr:rowOff>
    </xdr:to>
    <xdr:cxnSp macro="">
      <xdr:nvCxnSpPr>
        <xdr:cNvPr id="110" name="l7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>
          <a:cxnSpLocks/>
        </xdr:cNvCxnSpPr>
      </xdr:nvCxnSpPr>
      <xdr:spPr bwMode="auto">
        <a:xfrm>
          <a:off x="654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42</xdr:row>
      <xdr:rowOff>155575</xdr:rowOff>
    </xdr:from>
    <xdr:to>
      <xdr:col>8</xdr:col>
      <xdr:colOff>731394</xdr:colOff>
      <xdr:row>42</xdr:row>
      <xdr:rowOff>155575</xdr:rowOff>
    </xdr:to>
    <xdr:cxnSp macro="">
      <xdr:nvCxnSpPr>
        <xdr:cNvPr id="111" name="l75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>
          <a:cxnSpLocks/>
        </xdr:cNvCxnSpPr>
      </xdr:nvCxnSpPr>
      <xdr:spPr bwMode="auto">
        <a:xfrm>
          <a:off x="6795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42</xdr:row>
      <xdr:rowOff>155575</xdr:rowOff>
    </xdr:from>
    <xdr:to>
      <xdr:col>9</xdr:col>
      <xdr:colOff>223393</xdr:colOff>
      <xdr:row>42</xdr:row>
      <xdr:rowOff>155575</xdr:rowOff>
    </xdr:to>
    <xdr:cxnSp macro="">
      <xdr:nvCxnSpPr>
        <xdr:cNvPr id="112" name="l7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cxnSpLocks/>
        </xdr:cNvCxnSpPr>
      </xdr:nvCxnSpPr>
      <xdr:spPr bwMode="auto">
        <a:xfrm>
          <a:off x="704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42</xdr:row>
      <xdr:rowOff>155575</xdr:rowOff>
    </xdr:from>
    <xdr:to>
      <xdr:col>9</xdr:col>
      <xdr:colOff>477393</xdr:colOff>
      <xdr:row>42</xdr:row>
      <xdr:rowOff>155575</xdr:rowOff>
    </xdr:to>
    <xdr:cxnSp macro="">
      <xdr:nvCxnSpPr>
        <xdr:cNvPr id="113" name="l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>
          <a:cxnSpLocks/>
        </xdr:cNvCxnSpPr>
      </xdr:nvCxnSpPr>
      <xdr:spPr bwMode="auto">
        <a:xfrm>
          <a:off x="730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42</xdr:row>
      <xdr:rowOff>155575</xdr:rowOff>
    </xdr:from>
    <xdr:to>
      <xdr:col>9</xdr:col>
      <xdr:colOff>731394</xdr:colOff>
      <xdr:row>42</xdr:row>
      <xdr:rowOff>155575</xdr:rowOff>
    </xdr:to>
    <xdr:cxnSp macro="">
      <xdr:nvCxnSpPr>
        <xdr:cNvPr id="114" name="l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>
          <a:cxnSpLocks/>
        </xdr:cNvCxnSpPr>
      </xdr:nvCxnSpPr>
      <xdr:spPr bwMode="auto">
        <a:xfrm>
          <a:off x="7557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42</xdr:row>
      <xdr:rowOff>155575</xdr:rowOff>
    </xdr:from>
    <xdr:to>
      <xdr:col>10</xdr:col>
      <xdr:colOff>99568</xdr:colOff>
      <xdr:row>42</xdr:row>
      <xdr:rowOff>155575</xdr:rowOff>
    </xdr:to>
    <xdr:cxnSp macro="">
      <xdr:nvCxnSpPr>
        <xdr:cNvPr id="115" name="l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>
          <a:cxnSpLocks/>
        </xdr:cNvCxnSpPr>
      </xdr:nvCxnSpPr>
      <xdr:spPr bwMode="auto">
        <a:xfrm>
          <a:off x="781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42</xdr:row>
      <xdr:rowOff>155575</xdr:rowOff>
    </xdr:from>
    <xdr:to>
      <xdr:col>10</xdr:col>
      <xdr:colOff>353568</xdr:colOff>
      <xdr:row>42</xdr:row>
      <xdr:rowOff>155575</xdr:rowOff>
    </xdr:to>
    <xdr:cxnSp macro="">
      <xdr:nvCxnSpPr>
        <xdr:cNvPr id="116" name="l8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>
          <a:cxnSpLocks/>
        </xdr:cNvCxnSpPr>
      </xdr:nvCxnSpPr>
      <xdr:spPr bwMode="auto">
        <a:xfrm>
          <a:off x="806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42</xdr:row>
      <xdr:rowOff>155575</xdr:rowOff>
    </xdr:from>
    <xdr:to>
      <xdr:col>10</xdr:col>
      <xdr:colOff>664719</xdr:colOff>
      <xdr:row>42</xdr:row>
      <xdr:rowOff>155575</xdr:rowOff>
    </xdr:to>
    <xdr:cxnSp macro="">
      <xdr:nvCxnSpPr>
        <xdr:cNvPr id="117" name="l8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>
          <a:cxnSpLocks/>
        </xdr:cNvCxnSpPr>
      </xdr:nvCxnSpPr>
      <xdr:spPr bwMode="auto">
        <a:xfrm>
          <a:off x="8319643" y="8156575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42</xdr:row>
      <xdr:rowOff>155575</xdr:rowOff>
    </xdr:from>
    <xdr:to>
      <xdr:col>11</xdr:col>
      <xdr:colOff>4318</xdr:colOff>
      <xdr:row>42</xdr:row>
      <xdr:rowOff>155575</xdr:rowOff>
    </xdr:to>
    <xdr:cxnSp macro="">
      <xdr:nvCxnSpPr>
        <xdr:cNvPr id="118" name="l8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cxnSpLocks/>
        </xdr:cNvCxnSpPr>
      </xdr:nvCxnSpPr>
      <xdr:spPr bwMode="auto">
        <a:xfrm>
          <a:off x="863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42</xdr:row>
      <xdr:rowOff>155575</xdr:rowOff>
    </xdr:from>
    <xdr:to>
      <xdr:col>11</xdr:col>
      <xdr:colOff>258317</xdr:colOff>
      <xdr:row>42</xdr:row>
      <xdr:rowOff>155575</xdr:rowOff>
    </xdr:to>
    <xdr:cxnSp macro="">
      <xdr:nvCxnSpPr>
        <xdr:cNvPr id="119" name="l8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>
          <a:cxnSpLocks/>
        </xdr:cNvCxnSpPr>
      </xdr:nvCxnSpPr>
      <xdr:spPr bwMode="auto">
        <a:xfrm>
          <a:off x="8884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42</xdr:row>
      <xdr:rowOff>155575</xdr:rowOff>
    </xdr:from>
    <xdr:to>
      <xdr:col>11</xdr:col>
      <xdr:colOff>512318</xdr:colOff>
      <xdr:row>42</xdr:row>
      <xdr:rowOff>155575</xdr:rowOff>
    </xdr:to>
    <xdr:cxnSp macro="">
      <xdr:nvCxnSpPr>
        <xdr:cNvPr id="120" name="l8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CxnSpPr>
          <a:cxnSpLocks/>
        </xdr:cNvCxnSpPr>
      </xdr:nvCxnSpPr>
      <xdr:spPr bwMode="auto">
        <a:xfrm>
          <a:off x="9138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42</xdr:row>
      <xdr:rowOff>155575</xdr:rowOff>
    </xdr:from>
    <xdr:to>
      <xdr:col>12</xdr:col>
      <xdr:colOff>4318</xdr:colOff>
      <xdr:row>42</xdr:row>
      <xdr:rowOff>155575</xdr:rowOff>
    </xdr:to>
    <xdr:cxnSp macro="">
      <xdr:nvCxnSpPr>
        <xdr:cNvPr id="121" name="l8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>
          <a:cxnSpLocks/>
        </xdr:cNvCxnSpPr>
      </xdr:nvCxnSpPr>
      <xdr:spPr bwMode="auto">
        <a:xfrm>
          <a:off x="9392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42</xdr:row>
      <xdr:rowOff>155575</xdr:rowOff>
    </xdr:from>
    <xdr:to>
      <xdr:col>12</xdr:col>
      <xdr:colOff>258317</xdr:colOff>
      <xdr:row>42</xdr:row>
      <xdr:rowOff>155575</xdr:rowOff>
    </xdr:to>
    <xdr:cxnSp macro="">
      <xdr:nvCxnSpPr>
        <xdr:cNvPr id="122" name="l8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>
          <a:cxnSpLocks/>
        </xdr:cNvCxnSpPr>
      </xdr:nvCxnSpPr>
      <xdr:spPr bwMode="auto">
        <a:xfrm>
          <a:off x="9646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42</xdr:row>
      <xdr:rowOff>155575</xdr:rowOff>
    </xdr:from>
    <xdr:to>
      <xdr:col>12</xdr:col>
      <xdr:colOff>512318</xdr:colOff>
      <xdr:row>42</xdr:row>
      <xdr:rowOff>155575</xdr:rowOff>
    </xdr:to>
    <xdr:cxnSp macro="">
      <xdr:nvCxnSpPr>
        <xdr:cNvPr id="123" name="l87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CxnSpPr>
          <a:cxnSpLocks/>
        </xdr:cNvCxnSpPr>
      </xdr:nvCxnSpPr>
      <xdr:spPr bwMode="auto">
        <a:xfrm>
          <a:off x="990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42</xdr:row>
      <xdr:rowOff>155575</xdr:rowOff>
    </xdr:from>
    <xdr:to>
      <xdr:col>13</xdr:col>
      <xdr:colOff>4318</xdr:colOff>
      <xdr:row>42</xdr:row>
      <xdr:rowOff>155575</xdr:rowOff>
    </xdr:to>
    <xdr:cxnSp macro="">
      <xdr:nvCxnSpPr>
        <xdr:cNvPr id="124" name="l8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CxnSpPr>
          <a:cxnSpLocks/>
        </xdr:cNvCxnSpPr>
      </xdr:nvCxnSpPr>
      <xdr:spPr bwMode="auto">
        <a:xfrm>
          <a:off x="10154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42</xdr:row>
      <xdr:rowOff>155575</xdr:rowOff>
    </xdr:from>
    <xdr:to>
      <xdr:col>13</xdr:col>
      <xdr:colOff>258317</xdr:colOff>
      <xdr:row>42</xdr:row>
      <xdr:rowOff>155575</xdr:rowOff>
    </xdr:to>
    <xdr:cxnSp macro="">
      <xdr:nvCxnSpPr>
        <xdr:cNvPr id="125" name="l89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>
          <a:cxnSpLocks/>
        </xdr:cNvCxnSpPr>
      </xdr:nvCxnSpPr>
      <xdr:spPr bwMode="auto">
        <a:xfrm>
          <a:off x="10408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42</xdr:row>
      <xdr:rowOff>155575</xdr:rowOff>
    </xdr:from>
    <xdr:to>
      <xdr:col>13</xdr:col>
      <xdr:colOff>474218</xdr:colOff>
      <xdr:row>42</xdr:row>
      <xdr:rowOff>155575</xdr:rowOff>
    </xdr:to>
    <xdr:cxnSp macro="">
      <xdr:nvCxnSpPr>
        <xdr:cNvPr id="126" name="l90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>
          <a:cxnSpLocks/>
        </xdr:cNvCxnSpPr>
      </xdr:nvCxnSpPr>
      <xdr:spPr bwMode="auto">
        <a:xfrm>
          <a:off x="10662793" y="8156575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42</xdr:row>
      <xdr:rowOff>155575</xdr:rowOff>
    </xdr:from>
    <xdr:to>
      <xdr:col>13</xdr:col>
      <xdr:colOff>728218</xdr:colOff>
      <xdr:row>42</xdr:row>
      <xdr:rowOff>155575</xdr:rowOff>
    </xdr:to>
    <xdr:cxnSp macro="">
      <xdr:nvCxnSpPr>
        <xdr:cNvPr id="127" name="l9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CxnSpPr>
          <a:cxnSpLocks/>
        </xdr:cNvCxnSpPr>
      </xdr:nvCxnSpPr>
      <xdr:spPr bwMode="auto">
        <a:xfrm>
          <a:off x="10878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42</xdr:row>
      <xdr:rowOff>155575</xdr:rowOff>
    </xdr:from>
    <xdr:to>
      <xdr:col>14</xdr:col>
      <xdr:colOff>220218</xdr:colOff>
      <xdr:row>42</xdr:row>
      <xdr:rowOff>155575</xdr:rowOff>
    </xdr:to>
    <xdr:cxnSp macro="">
      <xdr:nvCxnSpPr>
        <xdr:cNvPr id="128" name="l9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>
          <a:cxnSpLocks/>
        </xdr:cNvCxnSpPr>
      </xdr:nvCxnSpPr>
      <xdr:spPr bwMode="auto">
        <a:xfrm>
          <a:off x="11132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42</xdr:row>
      <xdr:rowOff>155575</xdr:rowOff>
    </xdr:from>
    <xdr:to>
      <xdr:col>14</xdr:col>
      <xdr:colOff>645668</xdr:colOff>
      <xdr:row>42</xdr:row>
      <xdr:rowOff>155575</xdr:rowOff>
    </xdr:to>
    <xdr:cxnSp macro="">
      <xdr:nvCxnSpPr>
        <xdr:cNvPr id="129" name="l9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>
          <a:cxnSpLocks/>
        </xdr:cNvCxnSpPr>
      </xdr:nvCxnSpPr>
      <xdr:spPr bwMode="auto">
        <a:xfrm>
          <a:off x="11558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42</xdr:row>
      <xdr:rowOff>155575</xdr:rowOff>
    </xdr:from>
    <xdr:to>
      <xdr:col>15</xdr:col>
      <xdr:colOff>137668</xdr:colOff>
      <xdr:row>42</xdr:row>
      <xdr:rowOff>155575</xdr:rowOff>
    </xdr:to>
    <xdr:cxnSp macro="">
      <xdr:nvCxnSpPr>
        <xdr:cNvPr id="130" name="l9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>
          <a:cxnSpLocks/>
        </xdr:cNvCxnSpPr>
      </xdr:nvCxnSpPr>
      <xdr:spPr bwMode="auto">
        <a:xfrm>
          <a:off x="1181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42</xdr:row>
      <xdr:rowOff>155575</xdr:rowOff>
    </xdr:from>
    <xdr:to>
      <xdr:col>15</xdr:col>
      <xdr:colOff>391667</xdr:colOff>
      <xdr:row>42</xdr:row>
      <xdr:rowOff>155575</xdr:rowOff>
    </xdr:to>
    <xdr:cxnSp macro="">
      <xdr:nvCxnSpPr>
        <xdr:cNvPr id="131" name="l95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cxnSpLocks/>
        </xdr:cNvCxnSpPr>
      </xdr:nvCxnSpPr>
      <xdr:spPr bwMode="auto">
        <a:xfrm>
          <a:off x="12066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42</xdr:row>
      <xdr:rowOff>155575</xdr:rowOff>
    </xdr:from>
    <xdr:to>
      <xdr:col>15</xdr:col>
      <xdr:colOff>645668</xdr:colOff>
      <xdr:row>42</xdr:row>
      <xdr:rowOff>155575</xdr:rowOff>
    </xdr:to>
    <xdr:cxnSp macro="">
      <xdr:nvCxnSpPr>
        <xdr:cNvPr id="132" name="l96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CxnSpPr>
          <a:cxnSpLocks/>
        </xdr:cNvCxnSpPr>
      </xdr:nvCxnSpPr>
      <xdr:spPr bwMode="auto">
        <a:xfrm>
          <a:off x="12320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42</xdr:row>
      <xdr:rowOff>155575</xdr:rowOff>
    </xdr:from>
    <xdr:to>
      <xdr:col>16</xdr:col>
      <xdr:colOff>137668</xdr:colOff>
      <xdr:row>42</xdr:row>
      <xdr:rowOff>155575</xdr:rowOff>
    </xdr:to>
    <xdr:cxnSp macro="">
      <xdr:nvCxnSpPr>
        <xdr:cNvPr id="133" name="l97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CxnSpPr>
          <a:cxnSpLocks/>
        </xdr:cNvCxnSpPr>
      </xdr:nvCxnSpPr>
      <xdr:spPr bwMode="auto">
        <a:xfrm>
          <a:off x="12574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42</xdr:row>
      <xdr:rowOff>155575</xdr:rowOff>
    </xdr:from>
    <xdr:to>
      <xdr:col>16</xdr:col>
      <xdr:colOff>391667</xdr:colOff>
      <xdr:row>42</xdr:row>
      <xdr:rowOff>155575</xdr:rowOff>
    </xdr:to>
    <xdr:cxnSp macro="">
      <xdr:nvCxnSpPr>
        <xdr:cNvPr id="134" name="l98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>
          <a:cxnSpLocks/>
        </xdr:cNvCxnSpPr>
      </xdr:nvCxnSpPr>
      <xdr:spPr bwMode="auto">
        <a:xfrm>
          <a:off x="12828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42</xdr:row>
      <xdr:rowOff>155575</xdr:rowOff>
    </xdr:from>
    <xdr:to>
      <xdr:col>16</xdr:col>
      <xdr:colOff>645668</xdr:colOff>
      <xdr:row>42</xdr:row>
      <xdr:rowOff>155575</xdr:rowOff>
    </xdr:to>
    <xdr:cxnSp macro="">
      <xdr:nvCxnSpPr>
        <xdr:cNvPr id="135" name="l99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>
          <a:cxnSpLocks/>
        </xdr:cNvCxnSpPr>
      </xdr:nvCxnSpPr>
      <xdr:spPr bwMode="auto">
        <a:xfrm>
          <a:off x="1308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30843</xdr:colOff>
      <xdr:row>22</xdr:row>
      <xdr:rowOff>121920</xdr:rowOff>
    </xdr:from>
    <xdr:to>
      <xdr:col>1</xdr:col>
      <xdr:colOff>30843</xdr:colOff>
      <xdr:row>23</xdr:row>
      <xdr:rowOff>58419</xdr:rowOff>
    </xdr:to>
    <xdr:cxnSp macro="">
      <xdr:nvCxnSpPr>
        <xdr:cNvPr id="136" name="l10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>
          <a:cxnSpLocks/>
        </xdr:cNvCxnSpPr>
      </xdr:nvCxnSpPr>
      <xdr:spPr bwMode="auto">
        <a:xfrm>
          <a:off x="792843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23</xdr:row>
      <xdr:rowOff>185419</xdr:rowOff>
    </xdr:from>
    <xdr:to>
      <xdr:col>1</xdr:col>
      <xdr:colOff>42400</xdr:colOff>
      <xdr:row>24</xdr:row>
      <xdr:rowOff>121920</xdr:rowOff>
    </xdr:to>
    <xdr:cxnSp macro="">
      <xdr:nvCxnSpPr>
        <xdr:cNvPr id="137" name="l10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>
          <a:cxnSpLocks/>
        </xdr:cNvCxnSpPr>
      </xdr:nvCxnSpPr>
      <xdr:spPr bwMode="auto">
        <a:xfrm>
          <a:off x="804400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25</xdr:row>
      <xdr:rowOff>58419</xdr:rowOff>
    </xdr:from>
    <xdr:to>
      <xdr:col>1</xdr:col>
      <xdr:colOff>42400</xdr:colOff>
      <xdr:row>25</xdr:row>
      <xdr:rowOff>185419</xdr:rowOff>
    </xdr:to>
    <xdr:cxnSp macro="">
      <xdr:nvCxnSpPr>
        <xdr:cNvPr id="138" name="l10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>
          <a:cxnSpLocks/>
        </xdr:cNvCxnSpPr>
      </xdr:nvCxnSpPr>
      <xdr:spPr bwMode="auto">
        <a:xfrm>
          <a:off x="804400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26</xdr:row>
      <xdr:rowOff>121920</xdr:rowOff>
    </xdr:from>
    <xdr:to>
      <xdr:col>1</xdr:col>
      <xdr:colOff>42400</xdr:colOff>
      <xdr:row>27</xdr:row>
      <xdr:rowOff>58419</xdr:rowOff>
    </xdr:to>
    <xdr:cxnSp macro="">
      <xdr:nvCxnSpPr>
        <xdr:cNvPr id="139" name="l10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>
          <a:cxnSpLocks/>
        </xdr:cNvCxnSpPr>
      </xdr:nvCxnSpPr>
      <xdr:spPr bwMode="auto">
        <a:xfrm>
          <a:off x="804400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27</xdr:row>
      <xdr:rowOff>185419</xdr:rowOff>
    </xdr:from>
    <xdr:to>
      <xdr:col>1</xdr:col>
      <xdr:colOff>42400</xdr:colOff>
      <xdr:row>28</xdr:row>
      <xdr:rowOff>121920</xdr:rowOff>
    </xdr:to>
    <xdr:cxnSp macro="">
      <xdr:nvCxnSpPr>
        <xdr:cNvPr id="140" name="l10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>
          <a:cxnSpLocks/>
        </xdr:cNvCxnSpPr>
      </xdr:nvCxnSpPr>
      <xdr:spPr bwMode="auto">
        <a:xfrm>
          <a:off x="804400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29</xdr:row>
      <xdr:rowOff>58419</xdr:rowOff>
    </xdr:from>
    <xdr:to>
      <xdr:col>1</xdr:col>
      <xdr:colOff>42400</xdr:colOff>
      <xdr:row>29</xdr:row>
      <xdr:rowOff>185419</xdr:rowOff>
    </xdr:to>
    <xdr:cxnSp macro="">
      <xdr:nvCxnSpPr>
        <xdr:cNvPr id="141" name="l11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>
          <a:cxnSpLocks/>
        </xdr:cNvCxnSpPr>
      </xdr:nvCxnSpPr>
      <xdr:spPr bwMode="auto">
        <a:xfrm>
          <a:off x="804400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30</xdr:row>
      <xdr:rowOff>121920</xdr:rowOff>
    </xdr:from>
    <xdr:to>
      <xdr:col>1</xdr:col>
      <xdr:colOff>42400</xdr:colOff>
      <xdr:row>31</xdr:row>
      <xdr:rowOff>58419</xdr:rowOff>
    </xdr:to>
    <xdr:cxnSp macro="">
      <xdr:nvCxnSpPr>
        <xdr:cNvPr id="142" name="l11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cxnSpLocks/>
        </xdr:cNvCxnSpPr>
      </xdr:nvCxnSpPr>
      <xdr:spPr bwMode="auto">
        <a:xfrm>
          <a:off x="804400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31</xdr:row>
      <xdr:rowOff>185419</xdr:rowOff>
    </xdr:from>
    <xdr:to>
      <xdr:col>1</xdr:col>
      <xdr:colOff>42400</xdr:colOff>
      <xdr:row>32</xdr:row>
      <xdr:rowOff>121920</xdr:rowOff>
    </xdr:to>
    <xdr:cxnSp macro="">
      <xdr:nvCxnSpPr>
        <xdr:cNvPr id="143" name="l11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>
          <a:cxnSpLocks/>
        </xdr:cNvCxnSpPr>
      </xdr:nvCxnSpPr>
      <xdr:spPr bwMode="auto">
        <a:xfrm>
          <a:off x="804400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33</xdr:row>
      <xdr:rowOff>58419</xdr:rowOff>
    </xdr:from>
    <xdr:to>
      <xdr:col>1</xdr:col>
      <xdr:colOff>42400</xdr:colOff>
      <xdr:row>33</xdr:row>
      <xdr:rowOff>185419</xdr:rowOff>
    </xdr:to>
    <xdr:cxnSp macro="">
      <xdr:nvCxnSpPr>
        <xdr:cNvPr id="144" name="l11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CxnSpPr>
          <a:cxnSpLocks/>
        </xdr:cNvCxnSpPr>
      </xdr:nvCxnSpPr>
      <xdr:spPr bwMode="auto">
        <a:xfrm>
          <a:off x="804400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34</xdr:row>
      <xdr:rowOff>121920</xdr:rowOff>
    </xdr:from>
    <xdr:to>
      <xdr:col>1</xdr:col>
      <xdr:colOff>42400</xdr:colOff>
      <xdr:row>35</xdr:row>
      <xdr:rowOff>58419</xdr:rowOff>
    </xdr:to>
    <xdr:cxnSp macro="">
      <xdr:nvCxnSpPr>
        <xdr:cNvPr id="145" name="l11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>
          <a:cxnSpLocks/>
        </xdr:cNvCxnSpPr>
      </xdr:nvCxnSpPr>
      <xdr:spPr bwMode="auto">
        <a:xfrm>
          <a:off x="804400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35</xdr:row>
      <xdr:rowOff>185419</xdr:rowOff>
    </xdr:from>
    <xdr:to>
      <xdr:col>1</xdr:col>
      <xdr:colOff>42400</xdr:colOff>
      <xdr:row>36</xdr:row>
      <xdr:rowOff>121920</xdr:rowOff>
    </xdr:to>
    <xdr:cxnSp macro="">
      <xdr:nvCxnSpPr>
        <xdr:cNvPr id="146" name="l11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>
          <a:cxnSpLocks/>
        </xdr:cNvCxnSpPr>
      </xdr:nvCxnSpPr>
      <xdr:spPr bwMode="auto">
        <a:xfrm>
          <a:off x="804400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37</xdr:row>
      <xdr:rowOff>58419</xdr:rowOff>
    </xdr:from>
    <xdr:to>
      <xdr:col>1</xdr:col>
      <xdr:colOff>42400</xdr:colOff>
      <xdr:row>37</xdr:row>
      <xdr:rowOff>185419</xdr:rowOff>
    </xdr:to>
    <xdr:cxnSp macro="">
      <xdr:nvCxnSpPr>
        <xdr:cNvPr id="147" name="l11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CxnSpPr>
          <a:cxnSpLocks/>
        </xdr:cNvCxnSpPr>
      </xdr:nvCxnSpPr>
      <xdr:spPr bwMode="auto">
        <a:xfrm>
          <a:off x="804400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38</xdr:row>
      <xdr:rowOff>121920</xdr:rowOff>
    </xdr:from>
    <xdr:to>
      <xdr:col>1</xdr:col>
      <xdr:colOff>42400</xdr:colOff>
      <xdr:row>39</xdr:row>
      <xdr:rowOff>58419</xdr:rowOff>
    </xdr:to>
    <xdr:cxnSp macro="">
      <xdr:nvCxnSpPr>
        <xdr:cNvPr id="148" name="l11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CxnSpPr>
          <a:cxnSpLocks/>
        </xdr:cNvCxnSpPr>
      </xdr:nvCxnSpPr>
      <xdr:spPr bwMode="auto">
        <a:xfrm>
          <a:off x="804400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39</xdr:row>
      <xdr:rowOff>185419</xdr:rowOff>
    </xdr:from>
    <xdr:to>
      <xdr:col>1</xdr:col>
      <xdr:colOff>42400</xdr:colOff>
      <xdr:row>40</xdr:row>
      <xdr:rowOff>121920</xdr:rowOff>
    </xdr:to>
    <xdr:cxnSp macro="">
      <xdr:nvCxnSpPr>
        <xdr:cNvPr id="149" name="l11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>
          <a:cxnSpLocks/>
        </xdr:cNvCxnSpPr>
      </xdr:nvCxnSpPr>
      <xdr:spPr bwMode="auto">
        <a:xfrm>
          <a:off x="804400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41</xdr:row>
      <xdr:rowOff>58419</xdr:rowOff>
    </xdr:from>
    <xdr:to>
      <xdr:col>1</xdr:col>
      <xdr:colOff>42400</xdr:colOff>
      <xdr:row>41</xdr:row>
      <xdr:rowOff>185419</xdr:rowOff>
    </xdr:to>
    <xdr:cxnSp macro="">
      <xdr:nvCxnSpPr>
        <xdr:cNvPr id="150" name="l11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>
          <a:cxnSpLocks/>
        </xdr:cNvCxnSpPr>
      </xdr:nvCxnSpPr>
      <xdr:spPr bwMode="auto">
        <a:xfrm>
          <a:off x="804400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22</xdr:row>
      <xdr:rowOff>121920</xdr:rowOff>
    </xdr:from>
    <xdr:to>
      <xdr:col>20</xdr:col>
      <xdr:colOff>304765</xdr:colOff>
      <xdr:row>23</xdr:row>
      <xdr:rowOff>58419</xdr:rowOff>
    </xdr:to>
    <xdr:cxnSp macro="">
      <xdr:nvCxnSpPr>
        <xdr:cNvPr id="152" name="l12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CxnSpPr>
          <a:cxnSpLocks/>
        </xdr:cNvCxnSpPr>
      </xdr:nvCxnSpPr>
      <xdr:spPr bwMode="auto">
        <a:xfrm>
          <a:off x="15925765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23</xdr:row>
      <xdr:rowOff>185419</xdr:rowOff>
    </xdr:from>
    <xdr:to>
      <xdr:col>20</xdr:col>
      <xdr:colOff>304765</xdr:colOff>
      <xdr:row>24</xdr:row>
      <xdr:rowOff>121920</xdr:rowOff>
    </xdr:to>
    <xdr:cxnSp macro="">
      <xdr:nvCxnSpPr>
        <xdr:cNvPr id="153" name="l12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>
          <a:cxnSpLocks/>
        </xdr:cNvCxnSpPr>
      </xdr:nvCxnSpPr>
      <xdr:spPr bwMode="auto">
        <a:xfrm>
          <a:off x="15925765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25</xdr:row>
      <xdr:rowOff>58419</xdr:rowOff>
    </xdr:from>
    <xdr:to>
      <xdr:col>20</xdr:col>
      <xdr:colOff>304765</xdr:colOff>
      <xdr:row>25</xdr:row>
      <xdr:rowOff>185419</xdr:rowOff>
    </xdr:to>
    <xdr:cxnSp macro="">
      <xdr:nvCxnSpPr>
        <xdr:cNvPr id="154" name="l12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>
          <a:cxnSpLocks/>
        </xdr:cNvCxnSpPr>
      </xdr:nvCxnSpPr>
      <xdr:spPr bwMode="auto">
        <a:xfrm>
          <a:off x="15925765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26</xdr:row>
      <xdr:rowOff>121920</xdr:rowOff>
    </xdr:from>
    <xdr:to>
      <xdr:col>20</xdr:col>
      <xdr:colOff>304765</xdr:colOff>
      <xdr:row>27</xdr:row>
      <xdr:rowOff>58419</xdr:rowOff>
    </xdr:to>
    <xdr:cxnSp macro="">
      <xdr:nvCxnSpPr>
        <xdr:cNvPr id="155" name="l12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CxnSpPr>
          <a:cxnSpLocks/>
        </xdr:cNvCxnSpPr>
      </xdr:nvCxnSpPr>
      <xdr:spPr bwMode="auto">
        <a:xfrm>
          <a:off x="15925765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27</xdr:row>
      <xdr:rowOff>185419</xdr:rowOff>
    </xdr:from>
    <xdr:to>
      <xdr:col>20</xdr:col>
      <xdr:colOff>304765</xdr:colOff>
      <xdr:row>28</xdr:row>
      <xdr:rowOff>121920</xdr:rowOff>
    </xdr:to>
    <xdr:cxnSp macro="">
      <xdr:nvCxnSpPr>
        <xdr:cNvPr id="156" name="l12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CxnSpPr>
          <a:cxnSpLocks/>
        </xdr:cNvCxnSpPr>
      </xdr:nvCxnSpPr>
      <xdr:spPr bwMode="auto">
        <a:xfrm>
          <a:off x="15925765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29</xdr:row>
      <xdr:rowOff>58419</xdr:rowOff>
    </xdr:from>
    <xdr:to>
      <xdr:col>20</xdr:col>
      <xdr:colOff>304765</xdr:colOff>
      <xdr:row>29</xdr:row>
      <xdr:rowOff>185419</xdr:rowOff>
    </xdr:to>
    <xdr:cxnSp macro="">
      <xdr:nvCxnSpPr>
        <xdr:cNvPr id="157" name="l12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>
          <a:cxnSpLocks/>
        </xdr:cNvCxnSpPr>
      </xdr:nvCxnSpPr>
      <xdr:spPr bwMode="auto">
        <a:xfrm>
          <a:off x="15925765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30</xdr:row>
      <xdr:rowOff>121920</xdr:rowOff>
    </xdr:from>
    <xdr:to>
      <xdr:col>20</xdr:col>
      <xdr:colOff>304765</xdr:colOff>
      <xdr:row>31</xdr:row>
      <xdr:rowOff>58419</xdr:rowOff>
    </xdr:to>
    <xdr:cxnSp macro="">
      <xdr:nvCxnSpPr>
        <xdr:cNvPr id="158" name="l129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>
          <a:cxnSpLocks/>
        </xdr:cNvCxnSpPr>
      </xdr:nvCxnSpPr>
      <xdr:spPr bwMode="auto">
        <a:xfrm>
          <a:off x="15925765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31</xdr:row>
      <xdr:rowOff>185419</xdr:rowOff>
    </xdr:from>
    <xdr:to>
      <xdr:col>20</xdr:col>
      <xdr:colOff>304765</xdr:colOff>
      <xdr:row>32</xdr:row>
      <xdr:rowOff>121920</xdr:rowOff>
    </xdr:to>
    <xdr:cxnSp macro="">
      <xdr:nvCxnSpPr>
        <xdr:cNvPr id="159" name="l130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CxnSpPr>
          <a:cxnSpLocks/>
        </xdr:cNvCxnSpPr>
      </xdr:nvCxnSpPr>
      <xdr:spPr bwMode="auto">
        <a:xfrm>
          <a:off x="15925765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33</xdr:row>
      <xdr:rowOff>58419</xdr:rowOff>
    </xdr:from>
    <xdr:to>
      <xdr:col>20</xdr:col>
      <xdr:colOff>304765</xdr:colOff>
      <xdr:row>33</xdr:row>
      <xdr:rowOff>185419</xdr:rowOff>
    </xdr:to>
    <xdr:cxnSp macro="">
      <xdr:nvCxnSpPr>
        <xdr:cNvPr id="160" name="l13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>
          <a:cxnSpLocks/>
        </xdr:cNvCxnSpPr>
      </xdr:nvCxnSpPr>
      <xdr:spPr bwMode="auto">
        <a:xfrm>
          <a:off x="15925765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34</xdr:row>
      <xdr:rowOff>121920</xdr:rowOff>
    </xdr:from>
    <xdr:to>
      <xdr:col>20</xdr:col>
      <xdr:colOff>304765</xdr:colOff>
      <xdr:row>35</xdr:row>
      <xdr:rowOff>58419</xdr:rowOff>
    </xdr:to>
    <xdr:cxnSp macro="">
      <xdr:nvCxnSpPr>
        <xdr:cNvPr id="161" name="l13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>
          <a:cxnSpLocks/>
        </xdr:cNvCxnSpPr>
      </xdr:nvCxnSpPr>
      <xdr:spPr bwMode="auto">
        <a:xfrm>
          <a:off x="15925765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35</xdr:row>
      <xdr:rowOff>185419</xdr:rowOff>
    </xdr:from>
    <xdr:to>
      <xdr:col>20</xdr:col>
      <xdr:colOff>304765</xdr:colOff>
      <xdr:row>36</xdr:row>
      <xdr:rowOff>121920</xdr:rowOff>
    </xdr:to>
    <xdr:cxnSp macro="">
      <xdr:nvCxnSpPr>
        <xdr:cNvPr id="162" name="l13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>
          <a:cxnSpLocks/>
        </xdr:cNvCxnSpPr>
      </xdr:nvCxnSpPr>
      <xdr:spPr bwMode="auto">
        <a:xfrm>
          <a:off x="15925765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37</xdr:row>
      <xdr:rowOff>58419</xdr:rowOff>
    </xdr:from>
    <xdr:to>
      <xdr:col>20</xdr:col>
      <xdr:colOff>304765</xdr:colOff>
      <xdr:row>37</xdr:row>
      <xdr:rowOff>185419</xdr:rowOff>
    </xdr:to>
    <xdr:cxnSp macro="">
      <xdr:nvCxnSpPr>
        <xdr:cNvPr id="163" name="l134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>
          <a:cxnSpLocks/>
        </xdr:cNvCxnSpPr>
      </xdr:nvCxnSpPr>
      <xdr:spPr bwMode="auto">
        <a:xfrm>
          <a:off x="15925765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38</xdr:row>
      <xdr:rowOff>121920</xdr:rowOff>
    </xdr:from>
    <xdr:to>
      <xdr:col>20</xdr:col>
      <xdr:colOff>304765</xdr:colOff>
      <xdr:row>39</xdr:row>
      <xdr:rowOff>58419</xdr:rowOff>
    </xdr:to>
    <xdr:cxnSp macro="">
      <xdr:nvCxnSpPr>
        <xdr:cNvPr id="164" name="l13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CxnSpPr>
          <a:cxnSpLocks/>
        </xdr:cNvCxnSpPr>
      </xdr:nvCxnSpPr>
      <xdr:spPr bwMode="auto">
        <a:xfrm>
          <a:off x="15925765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39</xdr:row>
      <xdr:rowOff>185419</xdr:rowOff>
    </xdr:from>
    <xdr:to>
      <xdr:col>20</xdr:col>
      <xdr:colOff>304765</xdr:colOff>
      <xdr:row>40</xdr:row>
      <xdr:rowOff>121920</xdr:rowOff>
    </xdr:to>
    <xdr:cxnSp macro="">
      <xdr:nvCxnSpPr>
        <xdr:cNvPr id="165" name="l136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>
          <a:cxnSpLocks/>
        </xdr:cNvCxnSpPr>
      </xdr:nvCxnSpPr>
      <xdr:spPr bwMode="auto">
        <a:xfrm>
          <a:off x="15925765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41</xdr:row>
      <xdr:rowOff>58419</xdr:rowOff>
    </xdr:from>
    <xdr:to>
      <xdr:col>20</xdr:col>
      <xdr:colOff>304765</xdr:colOff>
      <xdr:row>41</xdr:row>
      <xdr:rowOff>185419</xdr:rowOff>
    </xdr:to>
    <xdr:cxnSp macro="">
      <xdr:nvCxnSpPr>
        <xdr:cNvPr id="166" name="l13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>
          <a:cxnSpLocks/>
        </xdr:cNvCxnSpPr>
      </xdr:nvCxnSpPr>
      <xdr:spPr bwMode="auto">
        <a:xfrm>
          <a:off x="15925765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41</xdr:row>
      <xdr:rowOff>189957</xdr:rowOff>
    </xdr:from>
    <xdr:to>
      <xdr:col>20</xdr:col>
      <xdr:colOff>304765</xdr:colOff>
      <xdr:row>42</xdr:row>
      <xdr:rowOff>126457</xdr:rowOff>
    </xdr:to>
    <xdr:cxnSp macro="">
      <xdr:nvCxnSpPr>
        <xdr:cNvPr id="167" name="l138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CxnSpPr>
          <a:cxnSpLocks/>
        </xdr:cNvCxnSpPr>
      </xdr:nvCxnSpPr>
      <xdr:spPr bwMode="auto">
        <a:xfrm>
          <a:off x="15925765" y="800045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21589</xdr:rowOff>
    </xdr:from>
    <xdr:to>
      <xdr:col>5</xdr:col>
      <xdr:colOff>39545</xdr:colOff>
      <xdr:row>47</xdr:row>
      <xdr:rowOff>21589</xdr:rowOff>
    </xdr:to>
    <xdr:cxnSp macro="">
      <xdr:nvCxnSpPr>
        <xdr:cNvPr id="168" name="l15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>
          <a:cxnSpLocks/>
        </xdr:cNvCxnSpPr>
      </xdr:nvCxnSpPr>
      <xdr:spPr bwMode="auto">
        <a:xfrm>
          <a:off x="3786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47</xdr:row>
      <xdr:rowOff>21589</xdr:rowOff>
    </xdr:from>
    <xdr:to>
      <xdr:col>5</xdr:col>
      <xdr:colOff>166544</xdr:colOff>
      <xdr:row>47</xdr:row>
      <xdr:rowOff>21589</xdr:rowOff>
    </xdr:to>
    <xdr:cxnSp macro="">
      <xdr:nvCxnSpPr>
        <xdr:cNvPr id="169" name="l155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>
          <a:cxnSpLocks/>
        </xdr:cNvCxnSpPr>
      </xdr:nvCxnSpPr>
      <xdr:spPr bwMode="auto">
        <a:xfrm>
          <a:off x="3913045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47</xdr:row>
      <xdr:rowOff>21589</xdr:rowOff>
    </xdr:from>
    <xdr:to>
      <xdr:col>5</xdr:col>
      <xdr:colOff>424686</xdr:colOff>
      <xdr:row>47</xdr:row>
      <xdr:rowOff>21589</xdr:rowOff>
    </xdr:to>
    <xdr:cxnSp macro="">
      <xdr:nvCxnSpPr>
        <xdr:cNvPr id="171" name="l15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cxnSpLocks/>
        </xdr:cNvCxnSpPr>
      </xdr:nvCxnSpPr>
      <xdr:spPr bwMode="auto">
        <a:xfrm>
          <a:off x="417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47</xdr:row>
      <xdr:rowOff>21589</xdr:rowOff>
    </xdr:from>
    <xdr:to>
      <xdr:col>5</xdr:col>
      <xdr:colOff>551686</xdr:colOff>
      <xdr:row>47</xdr:row>
      <xdr:rowOff>21589</xdr:rowOff>
    </xdr:to>
    <xdr:cxnSp macro="">
      <xdr:nvCxnSpPr>
        <xdr:cNvPr id="172" name="l15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>
          <a:cxnSpLocks/>
        </xdr:cNvCxnSpPr>
      </xdr:nvCxnSpPr>
      <xdr:spPr bwMode="auto">
        <a:xfrm>
          <a:off x="429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47</xdr:row>
      <xdr:rowOff>21589</xdr:rowOff>
    </xdr:from>
    <xdr:to>
      <xdr:col>5</xdr:col>
      <xdr:colOff>678685</xdr:colOff>
      <xdr:row>47</xdr:row>
      <xdr:rowOff>21589</xdr:rowOff>
    </xdr:to>
    <xdr:cxnSp macro="">
      <xdr:nvCxnSpPr>
        <xdr:cNvPr id="173" name="l159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>
          <a:cxnSpLocks/>
        </xdr:cNvCxnSpPr>
      </xdr:nvCxnSpPr>
      <xdr:spPr bwMode="auto">
        <a:xfrm>
          <a:off x="4425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47</xdr:row>
      <xdr:rowOff>21589</xdr:rowOff>
    </xdr:from>
    <xdr:to>
      <xdr:col>6</xdr:col>
      <xdr:colOff>43686</xdr:colOff>
      <xdr:row>47</xdr:row>
      <xdr:rowOff>21589</xdr:rowOff>
    </xdr:to>
    <xdr:cxnSp macro="">
      <xdr:nvCxnSpPr>
        <xdr:cNvPr id="174" name="l160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cxnSpLocks/>
        </xdr:cNvCxnSpPr>
      </xdr:nvCxnSpPr>
      <xdr:spPr bwMode="auto">
        <a:xfrm>
          <a:off x="4552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47</xdr:row>
      <xdr:rowOff>21589</xdr:rowOff>
    </xdr:from>
    <xdr:to>
      <xdr:col>6</xdr:col>
      <xdr:colOff>170686</xdr:colOff>
      <xdr:row>47</xdr:row>
      <xdr:rowOff>21589</xdr:rowOff>
    </xdr:to>
    <xdr:cxnSp macro="">
      <xdr:nvCxnSpPr>
        <xdr:cNvPr id="175" name="l16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>
          <a:cxnSpLocks/>
        </xdr:cNvCxnSpPr>
      </xdr:nvCxnSpPr>
      <xdr:spPr bwMode="auto">
        <a:xfrm>
          <a:off x="4679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47</xdr:row>
      <xdr:rowOff>21589</xdr:rowOff>
    </xdr:from>
    <xdr:to>
      <xdr:col>6</xdr:col>
      <xdr:colOff>297686</xdr:colOff>
      <xdr:row>47</xdr:row>
      <xdr:rowOff>21589</xdr:rowOff>
    </xdr:to>
    <xdr:cxnSp macro="">
      <xdr:nvCxnSpPr>
        <xdr:cNvPr id="176" name="l16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>
          <a:cxnSpLocks/>
        </xdr:cNvCxnSpPr>
      </xdr:nvCxnSpPr>
      <xdr:spPr bwMode="auto">
        <a:xfrm>
          <a:off x="4806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47</xdr:row>
      <xdr:rowOff>21589</xdr:rowOff>
    </xdr:from>
    <xdr:to>
      <xdr:col>6</xdr:col>
      <xdr:colOff>424686</xdr:colOff>
      <xdr:row>47</xdr:row>
      <xdr:rowOff>21589</xdr:rowOff>
    </xdr:to>
    <xdr:cxnSp macro="">
      <xdr:nvCxnSpPr>
        <xdr:cNvPr id="177" name="l16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>
          <a:cxnSpLocks/>
        </xdr:cNvCxnSpPr>
      </xdr:nvCxnSpPr>
      <xdr:spPr bwMode="auto">
        <a:xfrm>
          <a:off x="4933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47</xdr:row>
      <xdr:rowOff>21589</xdr:rowOff>
    </xdr:from>
    <xdr:to>
      <xdr:col>6</xdr:col>
      <xdr:colOff>551686</xdr:colOff>
      <xdr:row>47</xdr:row>
      <xdr:rowOff>21589</xdr:rowOff>
    </xdr:to>
    <xdr:cxnSp macro="">
      <xdr:nvCxnSpPr>
        <xdr:cNvPr id="178" name="l16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>
          <a:cxnSpLocks/>
        </xdr:cNvCxnSpPr>
      </xdr:nvCxnSpPr>
      <xdr:spPr bwMode="auto">
        <a:xfrm>
          <a:off x="5060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47</xdr:row>
      <xdr:rowOff>21589</xdr:rowOff>
    </xdr:from>
    <xdr:to>
      <xdr:col>6</xdr:col>
      <xdr:colOff>678685</xdr:colOff>
      <xdr:row>47</xdr:row>
      <xdr:rowOff>21589</xdr:rowOff>
    </xdr:to>
    <xdr:cxnSp macro="">
      <xdr:nvCxnSpPr>
        <xdr:cNvPr id="179" name="l165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>
          <a:cxnSpLocks/>
        </xdr:cNvCxnSpPr>
      </xdr:nvCxnSpPr>
      <xdr:spPr bwMode="auto">
        <a:xfrm>
          <a:off x="5187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47</xdr:row>
      <xdr:rowOff>21589</xdr:rowOff>
    </xdr:from>
    <xdr:to>
      <xdr:col>7</xdr:col>
      <xdr:colOff>43686</xdr:colOff>
      <xdr:row>47</xdr:row>
      <xdr:rowOff>21589</xdr:rowOff>
    </xdr:to>
    <xdr:cxnSp macro="">
      <xdr:nvCxnSpPr>
        <xdr:cNvPr id="180" name="l16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>
          <a:cxnSpLocks/>
        </xdr:cNvCxnSpPr>
      </xdr:nvCxnSpPr>
      <xdr:spPr bwMode="auto">
        <a:xfrm>
          <a:off x="5314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47</xdr:row>
      <xdr:rowOff>21589</xdr:rowOff>
    </xdr:from>
    <xdr:to>
      <xdr:col>7</xdr:col>
      <xdr:colOff>170686</xdr:colOff>
      <xdr:row>47</xdr:row>
      <xdr:rowOff>21589</xdr:rowOff>
    </xdr:to>
    <xdr:cxnSp macro="">
      <xdr:nvCxnSpPr>
        <xdr:cNvPr id="181" name="l16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>
          <a:cxnSpLocks/>
        </xdr:cNvCxnSpPr>
      </xdr:nvCxnSpPr>
      <xdr:spPr bwMode="auto">
        <a:xfrm>
          <a:off x="544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47</xdr:row>
      <xdr:rowOff>21589</xdr:rowOff>
    </xdr:from>
    <xdr:to>
      <xdr:col>7</xdr:col>
      <xdr:colOff>297686</xdr:colOff>
      <xdr:row>47</xdr:row>
      <xdr:rowOff>21589</xdr:rowOff>
    </xdr:to>
    <xdr:cxnSp macro="">
      <xdr:nvCxnSpPr>
        <xdr:cNvPr id="182" name="l16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>
          <a:cxnSpLocks/>
        </xdr:cNvCxnSpPr>
      </xdr:nvCxnSpPr>
      <xdr:spPr bwMode="auto">
        <a:xfrm>
          <a:off x="556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76200</xdr:rowOff>
    </xdr:from>
    <xdr:to>
      <xdr:col>5</xdr:col>
      <xdr:colOff>39545</xdr:colOff>
      <xdr:row>49</xdr:row>
      <xdr:rowOff>76200</xdr:rowOff>
    </xdr:to>
    <xdr:cxnSp macro="">
      <xdr:nvCxnSpPr>
        <xdr:cNvPr id="183" name="l17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>
          <a:cxnSpLocks/>
        </xdr:cNvCxnSpPr>
      </xdr:nvCxnSpPr>
      <xdr:spPr bwMode="auto">
        <a:xfrm>
          <a:off x="3786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49</xdr:row>
      <xdr:rowOff>76200</xdr:rowOff>
    </xdr:from>
    <xdr:to>
      <xdr:col>5</xdr:col>
      <xdr:colOff>166544</xdr:colOff>
      <xdr:row>49</xdr:row>
      <xdr:rowOff>76200</xdr:rowOff>
    </xdr:to>
    <xdr:cxnSp macro="">
      <xdr:nvCxnSpPr>
        <xdr:cNvPr id="184" name="l1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cxnSpLocks/>
        </xdr:cNvCxnSpPr>
      </xdr:nvCxnSpPr>
      <xdr:spPr bwMode="auto">
        <a:xfrm>
          <a:off x="3913045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230045</xdr:colOff>
      <xdr:row>49</xdr:row>
      <xdr:rowOff>76200</xdr:rowOff>
    </xdr:from>
    <xdr:to>
      <xdr:col>5</xdr:col>
      <xdr:colOff>293545</xdr:colOff>
      <xdr:row>49</xdr:row>
      <xdr:rowOff>76200</xdr:rowOff>
    </xdr:to>
    <xdr:cxnSp macro="">
      <xdr:nvCxnSpPr>
        <xdr:cNvPr id="185" name="l17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>
          <a:cxnSpLocks/>
        </xdr:cNvCxnSpPr>
      </xdr:nvCxnSpPr>
      <xdr:spPr bwMode="auto">
        <a:xfrm>
          <a:off x="4040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49</xdr:row>
      <xdr:rowOff>76200</xdr:rowOff>
    </xdr:from>
    <xdr:to>
      <xdr:col>5</xdr:col>
      <xdr:colOff>424686</xdr:colOff>
      <xdr:row>49</xdr:row>
      <xdr:rowOff>76200</xdr:rowOff>
    </xdr:to>
    <xdr:cxnSp macro="">
      <xdr:nvCxnSpPr>
        <xdr:cNvPr id="186" name="l17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cxnSpLocks/>
        </xdr:cNvCxnSpPr>
      </xdr:nvCxnSpPr>
      <xdr:spPr bwMode="auto">
        <a:xfrm>
          <a:off x="417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49</xdr:row>
      <xdr:rowOff>76200</xdr:rowOff>
    </xdr:from>
    <xdr:to>
      <xdr:col>5</xdr:col>
      <xdr:colOff>551686</xdr:colOff>
      <xdr:row>49</xdr:row>
      <xdr:rowOff>76200</xdr:rowOff>
    </xdr:to>
    <xdr:cxnSp macro="">
      <xdr:nvCxnSpPr>
        <xdr:cNvPr id="187" name="l174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>
          <a:cxnSpLocks/>
        </xdr:cNvCxnSpPr>
      </xdr:nvCxnSpPr>
      <xdr:spPr bwMode="auto">
        <a:xfrm>
          <a:off x="429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49</xdr:row>
      <xdr:rowOff>76200</xdr:rowOff>
    </xdr:from>
    <xdr:to>
      <xdr:col>5</xdr:col>
      <xdr:colOff>678685</xdr:colOff>
      <xdr:row>49</xdr:row>
      <xdr:rowOff>76200</xdr:rowOff>
    </xdr:to>
    <xdr:cxnSp macro="">
      <xdr:nvCxnSpPr>
        <xdr:cNvPr id="188" name="l17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cxnSpLocks/>
        </xdr:cNvCxnSpPr>
      </xdr:nvCxnSpPr>
      <xdr:spPr bwMode="auto">
        <a:xfrm>
          <a:off x="4425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49</xdr:row>
      <xdr:rowOff>76200</xdr:rowOff>
    </xdr:from>
    <xdr:to>
      <xdr:col>6</xdr:col>
      <xdr:colOff>43686</xdr:colOff>
      <xdr:row>49</xdr:row>
      <xdr:rowOff>76200</xdr:rowOff>
    </xdr:to>
    <xdr:cxnSp macro="">
      <xdr:nvCxnSpPr>
        <xdr:cNvPr id="189" name="l17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>
          <a:cxnSpLocks/>
        </xdr:cNvCxnSpPr>
      </xdr:nvCxnSpPr>
      <xdr:spPr bwMode="auto">
        <a:xfrm>
          <a:off x="4552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49</xdr:row>
      <xdr:rowOff>76200</xdr:rowOff>
    </xdr:from>
    <xdr:to>
      <xdr:col>6</xdr:col>
      <xdr:colOff>170686</xdr:colOff>
      <xdr:row>49</xdr:row>
      <xdr:rowOff>76200</xdr:rowOff>
    </xdr:to>
    <xdr:cxnSp macro="">
      <xdr:nvCxnSpPr>
        <xdr:cNvPr id="190" name="l17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cxnSpLocks/>
        </xdr:cNvCxnSpPr>
      </xdr:nvCxnSpPr>
      <xdr:spPr bwMode="auto">
        <a:xfrm>
          <a:off x="4679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49</xdr:row>
      <xdr:rowOff>76200</xdr:rowOff>
    </xdr:from>
    <xdr:to>
      <xdr:col>6</xdr:col>
      <xdr:colOff>297686</xdr:colOff>
      <xdr:row>49</xdr:row>
      <xdr:rowOff>76200</xdr:rowOff>
    </xdr:to>
    <xdr:cxnSp macro="">
      <xdr:nvCxnSpPr>
        <xdr:cNvPr id="191" name="l17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>
          <a:cxnSpLocks/>
        </xdr:cNvCxnSpPr>
      </xdr:nvCxnSpPr>
      <xdr:spPr bwMode="auto">
        <a:xfrm>
          <a:off x="4806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49</xdr:row>
      <xdr:rowOff>76200</xdr:rowOff>
    </xdr:from>
    <xdr:to>
      <xdr:col>6</xdr:col>
      <xdr:colOff>424686</xdr:colOff>
      <xdr:row>49</xdr:row>
      <xdr:rowOff>76200</xdr:rowOff>
    </xdr:to>
    <xdr:cxnSp macro="">
      <xdr:nvCxnSpPr>
        <xdr:cNvPr id="192" name="l17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CxnSpPr>
          <a:cxnSpLocks/>
        </xdr:cNvCxnSpPr>
      </xdr:nvCxnSpPr>
      <xdr:spPr bwMode="auto">
        <a:xfrm>
          <a:off x="4933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49</xdr:row>
      <xdr:rowOff>76200</xdr:rowOff>
    </xdr:from>
    <xdr:to>
      <xdr:col>6</xdr:col>
      <xdr:colOff>551686</xdr:colOff>
      <xdr:row>49</xdr:row>
      <xdr:rowOff>76200</xdr:rowOff>
    </xdr:to>
    <xdr:cxnSp macro="">
      <xdr:nvCxnSpPr>
        <xdr:cNvPr id="193" name="l180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>
          <a:cxnSpLocks/>
        </xdr:cNvCxnSpPr>
      </xdr:nvCxnSpPr>
      <xdr:spPr bwMode="auto">
        <a:xfrm>
          <a:off x="5060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49</xdr:row>
      <xdr:rowOff>76200</xdr:rowOff>
    </xdr:from>
    <xdr:to>
      <xdr:col>6</xdr:col>
      <xdr:colOff>678685</xdr:colOff>
      <xdr:row>49</xdr:row>
      <xdr:rowOff>76200</xdr:rowOff>
    </xdr:to>
    <xdr:cxnSp macro="">
      <xdr:nvCxnSpPr>
        <xdr:cNvPr id="194" name="l18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>
          <a:cxnSpLocks/>
        </xdr:cNvCxnSpPr>
      </xdr:nvCxnSpPr>
      <xdr:spPr bwMode="auto">
        <a:xfrm>
          <a:off x="5187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49</xdr:row>
      <xdr:rowOff>76200</xdr:rowOff>
    </xdr:from>
    <xdr:to>
      <xdr:col>7</xdr:col>
      <xdr:colOff>43686</xdr:colOff>
      <xdr:row>49</xdr:row>
      <xdr:rowOff>76200</xdr:rowOff>
    </xdr:to>
    <xdr:cxnSp macro="">
      <xdr:nvCxnSpPr>
        <xdr:cNvPr id="195" name="l18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>
          <a:cxnSpLocks/>
        </xdr:cNvCxnSpPr>
      </xdr:nvCxnSpPr>
      <xdr:spPr bwMode="auto">
        <a:xfrm>
          <a:off x="5314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49</xdr:row>
      <xdr:rowOff>76200</xdr:rowOff>
    </xdr:from>
    <xdr:to>
      <xdr:col>7</xdr:col>
      <xdr:colOff>170686</xdr:colOff>
      <xdr:row>49</xdr:row>
      <xdr:rowOff>76200</xdr:rowOff>
    </xdr:to>
    <xdr:cxnSp macro="">
      <xdr:nvCxnSpPr>
        <xdr:cNvPr id="196" name="l18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>
          <a:cxnSpLocks/>
        </xdr:cNvCxnSpPr>
      </xdr:nvCxnSpPr>
      <xdr:spPr bwMode="auto">
        <a:xfrm>
          <a:off x="544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49</xdr:row>
      <xdr:rowOff>76200</xdr:rowOff>
    </xdr:from>
    <xdr:to>
      <xdr:col>7</xdr:col>
      <xdr:colOff>297686</xdr:colOff>
      <xdr:row>49</xdr:row>
      <xdr:rowOff>76200</xdr:rowOff>
    </xdr:to>
    <xdr:cxnSp macro="">
      <xdr:nvCxnSpPr>
        <xdr:cNvPr id="197" name="l18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>
          <a:cxnSpLocks/>
        </xdr:cNvCxnSpPr>
      </xdr:nvCxnSpPr>
      <xdr:spPr bwMode="auto">
        <a:xfrm>
          <a:off x="556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18726</xdr:rowOff>
    </xdr:from>
    <xdr:to>
      <xdr:col>4</xdr:col>
      <xdr:colOff>738045</xdr:colOff>
      <xdr:row>47</xdr:row>
      <xdr:rowOff>82226</xdr:rowOff>
    </xdr:to>
    <xdr:cxnSp macro="">
      <xdr:nvCxnSpPr>
        <xdr:cNvPr id="198" name="l18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>
          <a:cxnSpLocks/>
        </xdr:cNvCxnSpPr>
      </xdr:nvCxnSpPr>
      <xdr:spPr bwMode="auto">
        <a:xfrm>
          <a:off x="3786045" y="897222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165100</xdr:rowOff>
    </xdr:from>
    <xdr:to>
      <xdr:col>4</xdr:col>
      <xdr:colOff>738045</xdr:colOff>
      <xdr:row>48</xdr:row>
      <xdr:rowOff>38100</xdr:rowOff>
    </xdr:to>
    <xdr:cxnSp macro="">
      <xdr:nvCxnSpPr>
        <xdr:cNvPr id="199" name="l18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CxnSpPr>
          <a:cxnSpLocks/>
        </xdr:cNvCxnSpPr>
      </xdr:nvCxnSpPr>
      <xdr:spPr bwMode="auto">
        <a:xfrm>
          <a:off x="3786045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48</xdr:row>
      <xdr:rowOff>101600</xdr:rowOff>
    </xdr:from>
    <xdr:to>
      <xdr:col>4</xdr:col>
      <xdr:colOff>738045</xdr:colOff>
      <xdr:row>48</xdr:row>
      <xdr:rowOff>165100</xdr:rowOff>
    </xdr:to>
    <xdr:cxnSp macro="">
      <xdr:nvCxnSpPr>
        <xdr:cNvPr id="200" name="l19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>
          <a:cxnSpLocks/>
        </xdr:cNvCxnSpPr>
      </xdr:nvCxnSpPr>
      <xdr:spPr bwMode="auto">
        <a:xfrm>
          <a:off x="3786045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15496</xdr:rowOff>
    </xdr:from>
    <xdr:to>
      <xdr:col>4</xdr:col>
      <xdr:colOff>738045</xdr:colOff>
      <xdr:row>49</xdr:row>
      <xdr:rowOff>78997</xdr:rowOff>
    </xdr:to>
    <xdr:cxnSp macro="">
      <xdr:nvCxnSpPr>
        <xdr:cNvPr id="201" name="l19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>
          <a:cxnSpLocks/>
        </xdr:cNvCxnSpPr>
      </xdr:nvCxnSpPr>
      <xdr:spPr bwMode="auto">
        <a:xfrm>
          <a:off x="3786045" y="9349996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47</xdr:row>
      <xdr:rowOff>19515</xdr:rowOff>
    </xdr:from>
    <xdr:to>
      <xdr:col>12</xdr:col>
      <xdr:colOff>231171</xdr:colOff>
      <xdr:row>47</xdr:row>
      <xdr:rowOff>83016</xdr:rowOff>
    </xdr:to>
    <xdr:cxnSp macro="">
      <xdr:nvCxnSpPr>
        <xdr:cNvPr id="202" name="l19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>
          <a:cxnSpLocks/>
        </xdr:cNvCxnSpPr>
      </xdr:nvCxnSpPr>
      <xdr:spPr bwMode="auto">
        <a:xfrm>
          <a:off x="9756171" y="8973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47</xdr:row>
      <xdr:rowOff>165100</xdr:rowOff>
    </xdr:from>
    <xdr:to>
      <xdr:col>12</xdr:col>
      <xdr:colOff>231171</xdr:colOff>
      <xdr:row>48</xdr:row>
      <xdr:rowOff>38100</xdr:rowOff>
    </xdr:to>
    <xdr:cxnSp macro="">
      <xdr:nvCxnSpPr>
        <xdr:cNvPr id="203" name="l19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>
          <a:cxnSpLocks/>
        </xdr:cNvCxnSpPr>
      </xdr:nvCxnSpPr>
      <xdr:spPr bwMode="auto">
        <a:xfrm>
          <a:off x="9756171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48</xdr:row>
      <xdr:rowOff>101600</xdr:rowOff>
    </xdr:from>
    <xdr:to>
      <xdr:col>12</xdr:col>
      <xdr:colOff>231171</xdr:colOff>
      <xdr:row>48</xdr:row>
      <xdr:rowOff>165100</xdr:rowOff>
    </xdr:to>
    <xdr:cxnSp macro="">
      <xdr:nvCxnSpPr>
        <xdr:cNvPr id="204" name="l19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>
          <a:cxnSpLocks/>
        </xdr:cNvCxnSpPr>
      </xdr:nvCxnSpPr>
      <xdr:spPr bwMode="auto">
        <a:xfrm>
          <a:off x="9756171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49</xdr:row>
      <xdr:rowOff>19515</xdr:rowOff>
    </xdr:from>
    <xdr:to>
      <xdr:col>12</xdr:col>
      <xdr:colOff>231171</xdr:colOff>
      <xdr:row>49</xdr:row>
      <xdr:rowOff>83016</xdr:rowOff>
    </xdr:to>
    <xdr:cxnSp macro="">
      <xdr:nvCxnSpPr>
        <xdr:cNvPr id="205" name="l19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>
          <a:cxnSpLocks/>
        </xdr:cNvCxnSpPr>
      </xdr:nvCxnSpPr>
      <xdr:spPr bwMode="auto">
        <a:xfrm>
          <a:off x="9756171" y="9354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182604</xdr:rowOff>
    </xdr:from>
    <xdr:to>
      <xdr:col>1</xdr:col>
      <xdr:colOff>372932</xdr:colOff>
      <xdr:row>49</xdr:row>
      <xdr:rowOff>182604</xdr:rowOff>
    </xdr:to>
    <xdr:cxnSp macro="">
      <xdr:nvCxnSpPr>
        <xdr:cNvPr id="206" name="l21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cxnSpLocks/>
        </xdr:cNvCxnSpPr>
      </xdr:nvCxnSpPr>
      <xdr:spPr bwMode="auto">
        <a:xfrm>
          <a:off x="1007932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504578</xdr:colOff>
      <xdr:row>49</xdr:row>
      <xdr:rowOff>182604</xdr:rowOff>
    </xdr:from>
    <xdr:to>
      <xdr:col>1</xdr:col>
      <xdr:colOff>631578</xdr:colOff>
      <xdr:row>49</xdr:row>
      <xdr:rowOff>182604</xdr:rowOff>
    </xdr:to>
    <xdr:cxnSp macro="">
      <xdr:nvCxnSpPr>
        <xdr:cNvPr id="207" name="l21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>
          <a:cxnSpLocks/>
        </xdr:cNvCxnSpPr>
      </xdr:nvCxnSpPr>
      <xdr:spPr bwMode="auto">
        <a:xfrm>
          <a:off x="1266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758578</xdr:colOff>
      <xdr:row>49</xdr:row>
      <xdr:rowOff>182604</xdr:rowOff>
    </xdr:from>
    <xdr:to>
      <xdr:col>2</xdr:col>
      <xdr:colOff>123577</xdr:colOff>
      <xdr:row>49</xdr:row>
      <xdr:rowOff>182604</xdr:rowOff>
    </xdr:to>
    <xdr:cxnSp macro="">
      <xdr:nvCxnSpPr>
        <xdr:cNvPr id="208" name="l21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cxnSpLocks/>
        </xdr:cNvCxnSpPr>
      </xdr:nvCxnSpPr>
      <xdr:spPr bwMode="auto">
        <a:xfrm>
          <a:off x="1520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250578</xdr:colOff>
      <xdr:row>49</xdr:row>
      <xdr:rowOff>182604</xdr:rowOff>
    </xdr:from>
    <xdr:to>
      <xdr:col>2</xdr:col>
      <xdr:colOff>377578</xdr:colOff>
      <xdr:row>49</xdr:row>
      <xdr:rowOff>182604</xdr:rowOff>
    </xdr:to>
    <xdr:cxnSp macro="">
      <xdr:nvCxnSpPr>
        <xdr:cNvPr id="209" name="l2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>
          <a:cxnSpLocks/>
        </xdr:cNvCxnSpPr>
      </xdr:nvCxnSpPr>
      <xdr:spPr bwMode="auto">
        <a:xfrm>
          <a:off x="1774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504578</xdr:colOff>
      <xdr:row>49</xdr:row>
      <xdr:rowOff>182604</xdr:rowOff>
    </xdr:from>
    <xdr:to>
      <xdr:col>2</xdr:col>
      <xdr:colOff>631578</xdr:colOff>
      <xdr:row>49</xdr:row>
      <xdr:rowOff>182604</xdr:rowOff>
    </xdr:to>
    <xdr:cxnSp macro="">
      <xdr:nvCxnSpPr>
        <xdr:cNvPr id="210" name="l214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>
          <a:cxnSpLocks/>
        </xdr:cNvCxnSpPr>
      </xdr:nvCxnSpPr>
      <xdr:spPr bwMode="auto">
        <a:xfrm>
          <a:off x="2028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49</xdr:row>
      <xdr:rowOff>182604</xdr:rowOff>
    </xdr:from>
    <xdr:to>
      <xdr:col>3</xdr:col>
      <xdr:colOff>123577</xdr:colOff>
      <xdr:row>49</xdr:row>
      <xdr:rowOff>182604</xdr:rowOff>
    </xdr:to>
    <xdr:cxnSp macro="">
      <xdr:nvCxnSpPr>
        <xdr:cNvPr id="211" name="l215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>
          <a:cxnSpLocks/>
        </xdr:cNvCxnSpPr>
      </xdr:nvCxnSpPr>
      <xdr:spPr bwMode="auto">
        <a:xfrm>
          <a:off x="2282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243541</xdr:colOff>
      <xdr:row>52</xdr:row>
      <xdr:rowOff>187250</xdr:rowOff>
    </xdr:from>
    <xdr:to>
      <xdr:col>1</xdr:col>
      <xdr:colOff>370541</xdr:colOff>
      <xdr:row>52</xdr:row>
      <xdr:rowOff>187250</xdr:rowOff>
    </xdr:to>
    <xdr:cxnSp macro="">
      <xdr:nvCxnSpPr>
        <xdr:cNvPr id="213" name="l2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>
          <a:cxnSpLocks/>
        </xdr:cNvCxnSpPr>
      </xdr:nvCxnSpPr>
      <xdr:spPr bwMode="auto">
        <a:xfrm>
          <a:off x="1005541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495286</xdr:colOff>
      <xdr:row>52</xdr:row>
      <xdr:rowOff>187250</xdr:rowOff>
    </xdr:from>
    <xdr:to>
      <xdr:col>1</xdr:col>
      <xdr:colOff>622286</xdr:colOff>
      <xdr:row>52</xdr:row>
      <xdr:rowOff>187250</xdr:rowOff>
    </xdr:to>
    <xdr:cxnSp macro="">
      <xdr:nvCxnSpPr>
        <xdr:cNvPr id="214" name="l218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>
          <a:cxnSpLocks/>
        </xdr:cNvCxnSpPr>
      </xdr:nvCxnSpPr>
      <xdr:spPr bwMode="auto">
        <a:xfrm>
          <a:off x="1257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749286</xdr:colOff>
      <xdr:row>52</xdr:row>
      <xdr:rowOff>187250</xdr:rowOff>
    </xdr:from>
    <xdr:to>
      <xdr:col>2</xdr:col>
      <xdr:colOff>114285</xdr:colOff>
      <xdr:row>52</xdr:row>
      <xdr:rowOff>187250</xdr:rowOff>
    </xdr:to>
    <xdr:cxnSp macro="">
      <xdr:nvCxnSpPr>
        <xdr:cNvPr id="215" name="l219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>
          <a:cxnSpLocks/>
        </xdr:cNvCxnSpPr>
      </xdr:nvCxnSpPr>
      <xdr:spPr bwMode="auto">
        <a:xfrm>
          <a:off x="1511286" y="1009325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241286</xdr:colOff>
      <xdr:row>52</xdr:row>
      <xdr:rowOff>187250</xdr:rowOff>
    </xdr:from>
    <xdr:to>
      <xdr:col>2</xdr:col>
      <xdr:colOff>368286</xdr:colOff>
      <xdr:row>52</xdr:row>
      <xdr:rowOff>187250</xdr:rowOff>
    </xdr:to>
    <xdr:cxnSp macro="">
      <xdr:nvCxnSpPr>
        <xdr:cNvPr id="216" name="l220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>
          <a:cxnSpLocks/>
        </xdr:cNvCxnSpPr>
      </xdr:nvCxnSpPr>
      <xdr:spPr bwMode="auto">
        <a:xfrm>
          <a:off x="1765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495286</xdr:colOff>
      <xdr:row>52</xdr:row>
      <xdr:rowOff>187250</xdr:rowOff>
    </xdr:from>
    <xdr:to>
      <xdr:col>2</xdr:col>
      <xdr:colOff>622286</xdr:colOff>
      <xdr:row>52</xdr:row>
      <xdr:rowOff>187250</xdr:rowOff>
    </xdr:to>
    <xdr:cxnSp macro="">
      <xdr:nvCxnSpPr>
        <xdr:cNvPr id="217" name="l22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>
          <a:cxnSpLocks/>
        </xdr:cNvCxnSpPr>
      </xdr:nvCxnSpPr>
      <xdr:spPr bwMode="auto">
        <a:xfrm>
          <a:off x="2019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53</xdr:row>
      <xdr:rowOff>10688</xdr:rowOff>
    </xdr:from>
    <xdr:to>
      <xdr:col>3</xdr:col>
      <xdr:colOff>123577</xdr:colOff>
      <xdr:row>53</xdr:row>
      <xdr:rowOff>10688</xdr:rowOff>
    </xdr:to>
    <xdr:cxnSp macro="">
      <xdr:nvCxnSpPr>
        <xdr:cNvPr id="218" name="l22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>
          <a:cxnSpLocks/>
        </xdr:cNvCxnSpPr>
      </xdr:nvCxnSpPr>
      <xdr:spPr bwMode="auto">
        <a:xfrm>
          <a:off x="2282578" y="10107188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172847</xdr:rowOff>
    </xdr:from>
    <xdr:to>
      <xdr:col>1</xdr:col>
      <xdr:colOff>245932</xdr:colOff>
      <xdr:row>50</xdr:row>
      <xdr:rowOff>109347</xdr:rowOff>
    </xdr:to>
    <xdr:cxnSp macro="">
      <xdr:nvCxnSpPr>
        <xdr:cNvPr id="219" name="l22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>
          <a:cxnSpLocks/>
        </xdr:cNvCxnSpPr>
      </xdr:nvCxnSpPr>
      <xdr:spPr bwMode="auto">
        <a:xfrm>
          <a:off x="1007932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51</xdr:row>
      <xdr:rowOff>7747</xdr:rowOff>
    </xdr:from>
    <xdr:to>
      <xdr:col>1</xdr:col>
      <xdr:colOff>245932</xdr:colOff>
      <xdr:row>51</xdr:row>
      <xdr:rowOff>134747</xdr:rowOff>
    </xdr:to>
    <xdr:cxnSp macro="">
      <xdr:nvCxnSpPr>
        <xdr:cNvPr id="220" name="l224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>
          <a:cxnSpLocks/>
        </xdr:cNvCxnSpPr>
      </xdr:nvCxnSpPr>
      <xdr:spPr bwMode="auto">
        <a:xfrm>
          <a:off x="1007932" y="97232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52</xdr:row>
      <xdr:rowOff>52197</xdr:rowOff>
    </xdr:from>
    <xdr:to>
      <xdr:col>1</xdr:col>
      <xdr:colOff>245932</xdr:colOff>
      <xdr:row>52</xdr:row>
      <xdr:rowOff>179197</xdr:rowOff>
    </xdr:to>
    <xdr:cxnSp macro="">
      <xdr:nvCxnSpPr>
        <xdr:cNvPr id="221" name="l225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>
          <a:cxnSpLocks/>
        </xdr:cNvCxnSpPr>
      </xdr:nvCxnSpPr>
      <xdr:spPr bwMode="auto">
        <a:xfrm>
          <a:off x="1007932" y="995819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49</xdr:row>
      <xdr:rowOff>172847</xdr:rowOff>
    </xdr:from>
    <xdr:to>
      <xdr:col>3</xdr:col>
      <xdr:colOff>135696</xdr:colOff>
      <xdr:row>50</xdr:row>
      <xdr:rowOff>109347</xdr:rowOff>
    </xdr:to>
    <xdr:cxnSp macro="">
      <xdr:nvCxnSpPr>
        <xdr:cNvPr id="222" name="l22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>
          <a:cxnSpLocks/>
        </xdr:cNvCxnSpPr>
      </xdr:nvCxnSpPr>
      <xdr:spPr bwMode="auto">
        <a:xfrm>
          <a:off x="2421696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51</xdr:row>
      <xdr:rowOff>45847</xdr:rowOff>
    </xdr:from>
    <xdr:to>
      <xdr:col>3</xdr:col>
      <xdr:colOff>135696</xdr:colOff>
      <xdr:row>51</xdr:row>
      <xdr:rowOff>172847</xdr:rowOff>
    </xdr:to>
    <xdr:cxnSp macro="">
      <xdr:nvCxnSpPr>
        <xdr:cNvPr id="223" name="l228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cxnSpLocks/>
        </xdr:cNvCxnSpPr>
      </xdr:nvCxnSpPr>
      <xdr:spPr bwMode="auto">
        <a:xfrm>
          <a:off x="2421696" y="9761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52</xdr:row>
      <xdr:rowOff>81005</xdr:rowOff>
    </xdr:from>
    <xdr:to>
      <xdr:col>3</xdr:col>
      <xdr:colOff>135696</xdr:colOff>
      <xdr:row>53</xdr:row>
      <xdr:rowOff>17505</xdr:rowOff>
    </xdr:to>
    <xdr:cxnSp macro="">
      <xdr:nvCxnSpPr>
        <xdr:cNvPr id="224" name="l229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>
          <a:cxnSpLocks/>
        </xdr:cNvCxnSpPr>
      </xdr:nvCxnSpPr>
      <xdr:spPr bwMode="auto">
        <a:xfrm>
          <a:off x="2421696" y="99870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557403</xdr:colOff>
      <xdr:row>59</xdr:row>
      <xdr:rowOff>135001</xdr:rowOff>
    </xdr:from>
    <xdr:to>
      <xdr:col>3</xdr:col>
      <xdr:colOff>161290</xdr:colOff>
      <xdr:row>59</xdr:row>
      <xdr:rowOff>135001</xdr:rowOff>
    </xdr:to>
    <xdr:cxnSp macro="">
      <xdr:nvCxnSpPr>
        <xdr:cNvPr id="225" name="l23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cxnSpLocks/>
        </xdr:cNvCxnSpPr>
      </xdr:nvCxnSpPr>
      <xdr:spPr bwMode="auto">
        <a:xfrm>
          <a:off x="2081403" y="11450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62</xdr:row>
      <xdr:rowOff>135001</xdr:rowOff>
    </xdr:from>
    <xdr:to>
      <xdr:col>3</xdr:col>
      <xdr:colOff>178435</xdr:colOff>
      <xdr:row>62</xdr:row>
      <xdr:rowOff>135001</xdr:rowOff>
    </xdr:to>
    <xdr:cxnSp macro="">
      <xdr:nvCxnSpPr>
        <xdr:cNvPr id="226" name="l23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>
          <a:cxnSpLocks/>
        </xdr:cNvCxnSpPr>
      </xdr:nvCxnSpPr>
      <xdr:spPr bwMode="auto">
        <a:xfrm>
          <a:off x="2098548" y="12022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65</xdr:row>
      <xdr:rowOff>135001</xdr:rowOff>
    </xdr:from>
    <xdr:to>
      <xdr:col>3</xdr:col>
      <xdr:colOff>178435</xdr:colOff>
      <xdr:row>65</xdr:row>
      <xdr:rowOff>135001</xdr:rowOff>
    </xdr:to>
    <xdr:cxnSp macro="">
      <xdr:nvCxnSpPr>
        <xdr:cNvPr id="227" name="l235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>
          <a:cxnSpLocks/>
        </xdr:cNvCxnSpPr>
      </xdr:nvCxnSpPr>
      <xdr:spPr bwMode="auto">
        <a:xfrm>
          <a:off x="2098548" y="12593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68</xdr:row>
      <xdr:rowOff>135001</xdr:rowOff>
    </xdr:from>
    <xdr:to>
      <xdr:col>3</xdr:col>
      <xdr:colOff>178435</xdr:colOff>
      <xdr:row>68</xdr:row>
      <xdr:rowOff>135001</xdr:rowOff>
    </xdr:to>
    <xdr:cxnSp macro="">
      <xdr:nvCxnSpPr>
        <xdr:cNvPr id="228" name="l23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>
          <a:cxnSpLocks/>
        </xdr:cNvCxnSpPr>
      </xdr:nvCxnSpPr>
      <xdr:spPr bwMode="auto">
        <a:xfrm>
          <a:off x="2098548" y="13165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71</xdr:row>
      <xdr:rowOff>11175</xdr:rowOff>
    </xdr:from>
    <xdr:to>
      <xdr:col>3</xdr:col>
      <xdr:colOff>178435</xdr:colOff>
      <xdr:row>71</xdr:row>
      <xdr:rowOff>11175</xdr:rowOff>
    </xdr:to>
    <xdr:cxnSp macro="">
      <xdr:nvCxnSpPr>
        <xdr:cNvPr id="229" name="l23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>
          <a:cxnSpLocks/>
        </xdr:cNvCxnSpPr>
      </xdr:nvCxnSpPr>
      <xdr:spPr bwMode="auto">
        <a:xfrm>
          <a:off x="2098548" y="13736700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160591</xdr:colOff>
      <xdr:row>59</xdr:row>
      <xdr:rowOff>125934</xdr:rowOff>
    </xdr:from>
    <xdr:to>
      <xdr:col>3</xdr:col>
      <xdr:colOff>161925</xdr:colOff>
      <xdr:row>71</xdr:row>
      <xdr:rowOff>21980</xdr:rowOff>
    </xdr:to>
    <xdr:cxnSp macro="">
      <xdr:nvCxnSpPr>
        <xdr:cNvPr id="230" name="a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cxnSpLocks/>
        </xdr:cNvCxnSpPr>
      </xdr:nvCxnSpPr>
      <xdr:spPr bwMode="auto">
        <a:xfrm>
          <a:off x="2446591" y="11441634"/>
          <a:ext cx="1334" cy="230587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11427</xdr:colOff>
      <xdr:row>58</xdr:row>
      <xdr:rowOff>85725</xdr:rowOff>
    </xdr:from>
    <xdr:to>
      <xdr:col>2</xdr:col>
      <xdr:colOff>554354</xdr:colOff>
      <xdr:row>61</xdr:row>
      <xdr:rowOff>9525</xdr:rowOff>
    </xdr:to>
    <xdr:sp macro="" textlink="">
      <xdr:nvSpPr>
        <xdr:cNvPr id="231" name="Elips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 bwMode="auto">
        <a:xfrm rot="10800000" flipV="1">
          <a:off x="1535427" y="11210925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61</xdr:row>
      <xdr:rowOff>76200</xdr:rowOff>
    </xdr:from>
    <xdr:to>
      <xdr:col>2</xdr:col>
      <xdr:colOff>554354</xdr:colOff>
      <xdr:row>64</xdr:row>
      <xdr:rowOff>0</xdr:rowOff>
    </xdr:to>
    <xdr:sp macro="" textlink="">
      <xdr:nvSpPr>
        <xdr:cNvPr id="232" name="Elips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 bwMode="auto">
        <a:xfrm rot="10800000" flipV="1">
          <a:off x="1535427" y="11772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1902</xdr:colOff>
      <xdr:row>64</xdr:row>
      <xdr:rowOff>95250</xdr:rowOff>
    </xdr:from>
    <xdr:to>
      <xdr:col>2</xdr:col>
      <xdr:colOff>544829</xdr:colOff>
      <xdr:row>67</xdr:row>
      <xdr:rowOff>19050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 bwMode="auto">
        <a:xfrm rot="10800000" flipV="1">
          <a:off x="1525902" y="1236345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20952</xdr:colOff>
      <xdr:row>67</xdr:row>
      <xdr:rowOff>76200</xdr:rowOff>
    </xdr:from>
    <xdr:to>
      <xdr:col>2</xdr:col>
      <xdr:colOff>563879</xdr:colOff>
      <xdr:row>69</xdr:row>
      <xdr:rowOff>190500</xdr:rowOff>
    </xdr:to>
    <xdr:sp macro="" textlink="">
      <xdr:nvSpPr>
        <xdr:cNvPr id="234" name="Elips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 bwMode="auto">
        <a:xfrm rot="10800000" flipV="1">
          <a:off x="1544952" y="12915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69</xdr:row>
      <xdr:rowOff>276224</xdr:rowOff>
    </xdr:from>
    <xdr:to>
      <xdr:col>2</xdr:col>
      <xdr:colOff>554354</xdr:colOff>
      <xdr:row>72</xdr:row>
      <xdr:rowOff>76200</xdr:rowOff>
    </xdr:to>
    <xdr:sp macro="" textlink="">
      <xdr:nvSpPr>
        <xdr:cNvPr id="235" name="Elips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 bwMode="auto">
        <a:xfrm rot="10800000" flipV="1">
          <a:off x="1535427" y="13496924"/>
          <a:ext cx="542927" cy="497206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</xdr:col>
      <xdr:colOff>664337</xdr:colOff>
      <xdr:row>58</xdr:row>
      <xdr:rowOff>40894</xdr:rowOff>
    </xdr:from>
    <xdr:to>
      <xdr:col>2</xdr:col>
      <xdr:colOff>3936</xdr:colOff>
      <xdr:row>58</xdr:row>
      <xdr:rowOff>40894</xdr:rowOff>
    </xdr:to>
    <xdr:cxnSp macro="">
      <xdr:nvCxnSpPr>
        <xdr:cNvPr id="236" name="l26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>
          <a:cxnSpLocks/>
        </xdr:cNvCxnSpPr>
      </xdr:nvCxnSpPr>
      <xdr:spPr bwMode="auto">
        <a:xfrm>
          <a:off x="1426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58</xdr:row>
      <xdr:rowOff>40894</xdr:rowOff>
    </xdr:from>
    <xdr:to>
      <xdr:col>2</xdr:col>
      <xdr:colOff>194437</xdr:colOff>
      <xdr:row>58</xdr:row>
      <xdr:rowOff>40894</xdr:rowOff>
    </xdr:to>
    <xdr:cxnSp macro="">
      <xdr:nvCxnSpPr>
        <xdr:cNvPr id="237" name="l26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>
          <a:cxnSpLocks/>
        </xdr:cNvCxnSpPr>
      </xdr:nvCxnSpPr>
      <xdr:spPr bwMode="auto">
        <a:xfrm>
          <a:off x="1616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58</xdr:row>
      <xdr:rowOff>40894</xdr:rowOff>
    </xdr:from>
    <xdr:to>
      <xdr:col>2</xdr:col>
      <xdr:colOff>384937</xdr:colOff>
      <xdr:row>58</xdr:row>
      <xdr:rowOff>40894</xdr:rowOff>
    </xdr:to>
    <xdr:cxnSp macro="">
      <xdr:nvCxnSpPr>
        <xdr:cNvPr id="238" name="l26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>
          <a:cxnSpLocks/>
        </xdr:cNvCxnSpPr>
      </xdr:nvCxnSpPr>
      <xdr:spPr bwMode="auto">
        <a:xfrm>
          <a:off x="18073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58</xdr:row>
      <xdr:rowOff>40894</xdr:rowOff>
    </xdr:from>
    <xdr:to>
      <xdr:col>2</xdr:col>
      <xdr:colOff>575437</xdr:colOff>
      <xdr:row>58</xdr:row>
      <xdr:rowOff>40894</xdr:rowOff>
    </xdr:to>
    <xdr:cxnSp macro="">
      <xdr:nvCxnSpPr>
        <xdr:cNvPr id="239" name="l26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>
          <a:cxnSpLocks/>
        </xdr:cNvCxnSpPr>
      </xdr:nvCxnSpPr>
      <xdr:spPr bwMode="auto">
        <a:xfrm>
          <a:off x="1997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58</xdr:row>
      <xdr:rowOff>40894</xdr:rowOff>
    </xdr:from>
    <xdr:to>
      <xdr:col>3</xdr:col>
      <xdr:colOff>3936</xdr:colOff>
      <xdr:row>58</xdr:row>
      <xdr:rowOff>40894</xdr:rowOff>
    </xdr:to>
    <xdr:cxnSp macro="">
      <xdr:nvCxnSpPr>
        <xdr:cNvPr id="240" name="l26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cxnSpLocks/>
        </xdr:cNvCxnSpPr>
      </xdr:nvCxnSpPr>
      <xdr:spPr bwMode="auto">
        <a:xfrm>
          <a:off x="2188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73</xdr:row>
      <xdr:rowOff>84837</xdr:rowOff>
    </xdr:from>
    <xdr:to>
      <xdr:col>2</xdr:col>
      <xdr:colOff>3936</xdr:colOff>
      <xdr:row>73</xdr:row>
      <xdr:rowOff>84837</xdr:rowOff>
    </xdr:to>
    <xdr:cxnSp macro="">
      <xdr:nvCxnSpPr>
        <xdr:cNvPr id="241" name="l268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>
          <a:cxnSpLocks/>
        </xdr:cNvCxnSpPr>
      </xdr:nvCxnSpPr>
      <xdr:spPr bwMode="auto">
        <a:xfrm>
          <a:off x="1426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73</xdr:row>
      <xdr:rowOff>84837</xdr:rowOff>
    </xdr:from>
    <xdr:to>
      <xdr:col>2</xdr:col>
      <xdr:colOff>194437</xdr:colOff>
      <xdr:row>73</xdr:row>
      <xdr:rowOff>84837</xdr:rowOff>
    </xdr:to>
    <xdr:cxnSp macro="">
      <xdr:nvCxnSpPr>
        <xdr:cNvPr id="242" name="l26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>
          <a:cxnSpLocks/>
        </xdr:cNvCxnSpPr>
      </xdr:nvCxnSpPr>
      <xdr:spPr bwMode="auto">
        <a:xfrm>
          <a:off x="1616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73</xdr:row>
      <xdr:rowOff>84837</xdr:rowOff>
    </xdr:from>
    <xdr:to>
      <xdr:col>2</xdr:col>
      <xdr:colOff>384937</xdr:colOff>
      <xdr:row>73</xdr:row>
      <xdr:rowOff>84837</xdr:rowOff>
    </xdr:to>
    <xdr:cxnSp macro="">
      <xdr:nvCxnSpPr>
        <xdr:cNvPr id="243" name="l270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>
          <a:cxnSpLocks/>
        </xdr:cNvCxnSpPr>
      </xdr:nvCxnSpPr>
      <xdr:spPr bwMode="auto">
        <a:xfrm>
          <a:off x="18073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73</xdr:row>
      <xdr:rowOff>84837</xdr:rowOff>
    </xdr:from>
    <xdr:to>
      <xdr:col>2</xdr:col>
      <xdr:colOff>575437</xdr:colOff>
      <xdr:row>73</xdr:row>
      <xdr:rowOff>84837</xdr:rowOff>
    </xdr:to>
    <xdr:cxnSp macro="">
      <xdr:nvCxnSpPr>
        <xdr:cNvPr id="244" name="l2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>
          <a:cxnSpLocks/>
        </xdr:cNvCxnSpPr>
      </xdr:nvCxnSpPr>
      <xdr:spPr bwMode="auto">
        <a:xfrm>
          <a:off x="1997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73</xdr:row>
      <xdr:rowOff>84837</xdr:rowOff>
    </xdr:from>
    <xdr:to>
      <xdr:col>3</xdr:col>
      <xdr:colOff>3936</xdr:colOff>
      <xdr:row>73</xdr:row>
      <xdr:rowOff>84837</xdr:rowOff>
    </xdr:to>
    <xdr:cxnSp macro="">
      <xdr:nvCxnSpPr>
        <xdr:cNvPr id="245" name="l27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cxnSpLocks/>
        </xdr:cNvCxnSpPr>
      </xdr:nvCxnSpPr>
      <xdr:spPr bwMode="auto">
        <a:xfrm>
          <a:off x="2188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59</xdr:row>
      <xdr:rowOff>40894</xdr:rowOff>
    </xdr:from>
    <xdr:to>
      <xdr:col>1</xdr:col>
      <xdr:colOff>664337</xdr:colOff>
      <xdr:row>59</xdr:row>
      <xdr:rowOff>142494</xdr:rowOff>
    </xdr:to>
    <xdr:cxnSp macro="">
      <xdr:nvCxnSpPr>
        <xdr:cNvPr id="246" name="l27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cxnSpLocks/>
        </xdr:cNvCxnSpPr>
      </xdr:nvCxnSpPr>
      <xdr:spPr bwMode="auto">
        <a:xfrm>
          <a:off x="1426337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60</xdr:row>
      <xdr:rowOff>40894</xdr:rowOff>
    </xdr:from>
    <xdr:to>
      <xdr:col>1</xdr:col>
      <xdr:colOff>664337</xdr:colOff>
      <xdr:row>60</xdr:row>
      <xdr:rowOff>142494</xdr:rowOff>
    </xdr:to>
    <xdr:cxnSp macro="">
      <xdr:nvCxnSpPr>
        <xdr:cNvPr id="247" name="l27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>
          <a:cxnSpLocks/>
        </xdr:cNvCxnSpPr>
      </xdr:nvCxnSpPr>
      <xdr:spPr bwMode="auto">
        <a:xfrm>
          <a:off x="1426337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61</xdr:row>
      <xdr:rowOff>40894</xdr:rowOff>
    </xdr:from>
    <xdr:to>
      <xdr:col>1</xdr:col>
      <xdr:colOff>664337</xdr:colOff>
      <xdr:row>61</xdr:row>
      <xdr:rowOff>142494</xdr:rowOff>
    </xdr:to>
    <xdr:cxnSp macro="">
      <xdr:nvCxnSpPr>
        <xdr:cNvPr id="248" name="l27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>
          <a:cxnSpLocks/>
        </xdr:cNvCxnSpPr>
      </xdr:nvCxnSpPr>
      <xdr:spPr bwMode="auto">
        <a:xfrm>
          <a:off x="1426337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62</xdr:row>
      <xdr:rowOff>40894</xdr:rowOff>
    </xdr:from>
    <xdr:to>
      <xdr:col>1</xdr:col>
      <xdr:colOff>664337</xdr:colOff>
      <xdr:row>62</xdr:row>
      <xdr:rowOff>142494</xdr:rowOff>
    </xdr:to>
    <xdr:cxnSp macro="">
      <xdr:nvCxnSpPr>
        <xdr:cNvPr id="249" name="l27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cxnSpLocks/>
        </xdr:cNvCxnSpPr>
      </xdr:nvCxnSpPr>
      <xdr:spPr bwMode="auto">
        <a:xfrm>
          <a:off x="1426337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63</xdr:row>
      <xdr:rowOff>40894</xdr:rowOff>
    </xdr:from>
    <xdr:to>
      <xdr:col>1</xdr:col>
      <xdr:colOff>664337</xdr:colOff>
      <xdr:row>63</xdr:row>
      <xdr:rowOff>142494</xdr:rowOff>
    </xdr:to>
    <xdr:cxnSp macro="">
      <xdr:nvCxnSpPr>
        <xdr:cNvPr id="250" name="l27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>
          <a:cxnSpLocks/>
        </xdr:cNvCxnSpPr>
      </xdr:nvCxnSpPr>
      <xdr:spPr bwMode="auto">
        <a:xfrm>
          <a:off x="1426337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64</xdr:row>
      <xdr:rowOff>40894</xdr:rowOff>
    </xdr:from>
    <xdr:to>
      <xdr:col>1</xdr:col>
      <xdr:colOff>664337</xdr:colOff>
      <xdr:row>64</xdr:row>
      <xdr:rowOff>142494</xdr:rowOff>
    </xdr:to>
    <xdr:cxnSp macro="">
      <xdr:nvCxnSpPr>
        <xdr:cNvPr id="251" name="l28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>
          <a:cxnSpLocks/>
        </xdr:cNvCxnSpPr>
      </xdr:nvCxnSpPr>
      <xdr:spPr bwMode="auto">
        <a:xfrm>
          <a:off x="1426337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65</xdr:row>
      <xdr:rowOff>40894</xdr:rowOff>
    </xdr:from>
    <xdr:to>
      <xdr:col>1</xdr:col>
      <xdr:colOff>664337</xdr:colOff>
      <xdr:row>65</xdr:row>
      <xdr:rowOff>142494</xdr:rowOff>
    </xdr:to>
    <xdr:cxnSp macro="">
      <xdr:nvCxnSpPr>
        <xdr:cNvPr id="252" name="l28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>
          <a:cxnSpLocks/>
        </xdr:cNvCxnSpPr>
      </xdr:nvCxnSpPr>
      <xdr:spPr bwMode="auto">
        <a:xfrm>
          <a:off x="1426337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66</xdr:row>
      <xdr:rowOff>40894</xdr:rowOff>
    </xdr:from>
    <xdr:to>
      <xdr:col>1</xdr:col>
      <xdr:colOff>664337</xdr:colOff>
      <xdr:row>66</xdr:row>
      <xdr:rowOff>142494</xdr:rowOff>
    </xdr:to>
    <xdr:cxnSp macro="">
      <xdr:nvCxnSpPr>
        <xdr:cNvPr id="253" name="l28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>
          <a:cxnSpLocks/>
        </xdr:cNvCxnSpPr>
      </xdr:nvCxnSpPr>
      <xdr:spPr bwMode="auto">
        <a:xfrm>
          <a:off x="1426337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67</xdr:row>
      <xdr:rowOff>40894</xdr:rowOff>
    </xdr:from>
    <xdr:to>
      <xdr:col>1</xdr:col>
      <xdr:colOff>664337</xdr:colOff>
      <xdr:row>67</xdr:row>
      <xdr:rowOff>142494</xdr:rowOff>
    </xdr:to>
    <xdr:cxnSp macro="">
      <xdr:nvCxnSpPr>
        <xdr:cNvPr id="254" name="l28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>
          <a:cxnSpLocks/>
        </xdr:cNvCxnSpPr>
      </xdr:nvCxnSpPr>
      <xdr:spPr bwMode="auto">
        <a:xfrm>
          <a:off x="1426337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68</xdr:row>
      <xdr:rowOff>40894</xdr:rowOff>
    </xdr:from>
    <xdr:to>
      <xdr:col>1</xdr:col>
      <xdr:colOff>664337</xdr:colOff>
      <xdr:row>68</xdr:row>
      <xdr:rowOff>142494</xdr:rowOff>
    </xdr:to>
    <xdr:cxnSp macro="">
      <xdr:nvCxnSpPr>
        <xdr:cNvPr id="255" name="l28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>
          <a:cxnSpLocks/>
        </xdr:cNvCxnSpPr>
      </xdr:nvCxnSpPr>
      <xdr:spPr bwMode="auto">
        <a:xfrm>
          <a:off x="1426337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40894</xdr:rowOff>
    </xdr:from>
    <xdr:to>
      <xdr:col>1</xdr:col>
      <xdr:colOff>664337</xdr:colOff>
      <xdr:row>69</xdr:row>
      <xdr:rowOff>142494</xdr:rowOff>
    </xdr:to>
    <xdr:cxnSp macro="">
      <xdr:nvCxnSpPr>
        <xdr:cNvPr id="256" name="l28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>
          <a:cxnSpLocks/>
        </xdr:cNvCxnSpPr>
      </xdr:nvCxnSpPr>
      <xdr:spPr bwMode="auto">
        <a:xfrm>
          <a:off x="1426337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231394</xdr:rowOff>
    </xdr:from>
    <xdr:to>
      <xdr:col>1</xdr:col>
      <xdr:colOff>664337</xdr:colOff>
      <xdr:row>70</xdr:row>
      <xdr:rowOff>18669</xdr:rowOff>
    </xdr:to>
    <xdr:cxnSp macro="">
      <xdr:nvCxnSpPr>
        <xdr:cNvPr id="257" name="l28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>
          <a:cxnSpLocks/>
        </xdr:cNvCxnSpPr>
      </xdr:nvCxnSpPr>
      <xdr:spPr bwMode="auto">
        <a:xfrm>
          <a:off x="1426337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70</xdr:row>
      <xdr:rowOff>107569</xdr:rowOff>
    </xdr:from>
    <xdr:to>
      <xdr:col>1</xdr:col>
      <xdr:colOff>664337</xdr:colOff>
      <xdr:row>71</xdr:row>
      <xdr:rowOff>18669</xdr:rowOff>
    </xdr:to>
    <xdr:cxnSp macro="">
      <xdr:nvCxnSpPr>
        <xdr:cNvPr id="258" name="l28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>
          <a:cxnSpLocks/>
        </xdr:cNvCxnSpPr>
      </xdr:nvCxnSpPr>
      <xdr:spPr bwMode="auto">
        <a:xfrm>
          <a:off x="1426337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71</xdr:row>
      <xdr:rowOff>107569</xdr:rowOff>
    </xdr:from>
    <xdr:to>
      <xdr:col>1</xdr:col>
      <xdr:colOff>664337</xdr:colOff>
      <xdr:row>72</xdr:row>
      <xdr:rowOff>18669</xdr:rowOff>
    </xdr:to>
    <xdr:cxnSp macro="">
      <xdr:nvCxnSpPr>
        <xdr:cNvPr id="259" name="l28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>
          <a:cxnSpLocks/>
        </xdr:cNvCxnSpPr>
      </xdr:nvCxnSpPr>
      <xdr:spPr bwMode="auto">
        <a:xfrm>
          <a:off x="1426337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72</xdr:row>
      <xdr:rowOff>107569</xdr:rowOff>
    </xdr:from>
    <xdr:to>
      <xdr:col>1</xdr:col>
      <xdr:colOff>664337</xdr:colOff>
      <xdr:row>73</xdr:row>
      <xdr:rowOff>18669</xdr:rowOff>
    </xdr:to>
    <xdr:cxnSp macro="">
      <xdr:nvCxnSpPr>
        <xdr:cNvPr id="260" name="l28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>
          <a:cxnSpLocks/>
        </xdr:cNvCxnSpPr>
      </xdr:nvCxnSpPr>
      <xdr:spPr bwMode="auto">
        <a:xfrm>
          <a:off x="1426337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668477</xdr:colOff>
      <xdr:row>58</xdr:row>
      <xdr:rowOff>49953</xdr:rowOff>
    </xdr:from>
    <xdr:to>
      <xdr:col>1</xdr:col>
      <xdr:colOff>668477</xdr:colOff>
      <xdr:row>58</xdr:row>
      <xdr:rowOff>151553</xdr:rowOff>
    </xdr:to>
    <xdr:cxnSp macro="">
      <xdr:nvCxnSpPr>
        <xdr:cNvPr id="261" name="l27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>
          <a:cxnSpLocks/>
        </xdr:cNvCxnSpPr>
      </xdr:nvCxnSpPr>
      <xdr:spPr bwMode="auto">
        <a:xfrm>
          <a:off x="1430477" y="1117515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58</xdr:row>
      <xdr:rowOff>40894</xdr:rowOff>
    </xdr:from>
    <xdr:to>
      <xdr:col>3</xdr:col>
      <xdr:colOff>1778</xdr:colOff>
      <xdr:row>58</xdr:row>
      <xdr:rowOff>142494</xdr:rowOff>
    </xdr:to>
    <xdr:cxnSp macro="">
      <xdr:nvCxnSpPr>
        <xdr:cNvPr id="262" name="l297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>
          <a:cxnSpLocks/>
        </xdr:cNvCxnSpPr>
      </xdr:nvCxnSpPr>
      <xdr:spPr bwMode="auto">
        <a:xfrm>
          <a:off x="2287778" y="11166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59</xdr:row>
      <xdr:rowOff>40894</xdr:rowOff>
    </xdr:from>
    <xdr:to>
      <xdr:col>3</xdr:col>
      <xdr:colOff>1778</xdr:colOff>
      <xdr:row>59</xdr:row>
      <xdr:rowOff>142494</xdr:rowOff>
    </xdr:to>
    <xdr:cxnSp macro="">
      <xdr:nvCxnSpPr>
        <xdr:cNvPr id="263" name="l298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>
          <a:cxnSpLocks/>
        </xdr:cNvCxnSpPr>
      </xdr:nvCxnSpPr>
      <xdr:spPr bwMode="auto">
        <a:xfrm>
          <a:off x="2287778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60</xdr:row>
      <xdr:rowOff>40894</xdr:rowOff>
    </xdr:from>
    <xdr:to>
      <xdr:col>3</xdr:col>
      <xdr:colOff>1778</xdr:colOff>
      <xdr:row>60</xdr:row>
      <xdr:rowOff>142494</xdr:rowOff>
    </xdr:to>
    <xdr:cxnSp macro="">
      <xdr:nvCxnSpPr>
        <xdr:cNvPr id="264" name="l299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>
          <a:cxnSpLocks/>
        </xdr:cNvCxnSpPr>
      </xdr:nvCxnSpPr>
      <xdr:spPr bwMode="auto">
        <a:xfrm>
          <a:off x="2287778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61</xdr:row>
      <xdr:rowOff>40894</xdr:rowOff>
    </xdr:from>
    <xdr:to>
      <xdr:col>3</xdr:col>
      <xdr:colOff>1778</xdr:colOff>
      <xdr:row>61</xdr:row>
      <xdr:rowOff>142494</xdr:rowOff>
    </xdr:to>
    <xdr:cxnSp macro="">
      <xdr:nvCxnSpPr>
        <xdr:cNvPr id="265" name="l300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>
          <a:cxnSpLocks/>
        </xdr:cNvCxnSpPr>
      </xdr:nvCxnSpPr>
      <xdr:spPr bwMode="auto">
        <a:xfrm>
          <a:off x="2287778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62</xdr:row>
      <xdr:rowOff>40894</xdr:rowOff>
    </xdr:from>
    <xdr:to>
      <xdr:col>3</xdr:col>
      <xdr:colOff>1778</xdr:colOff>
      <xdr:row>62</xdr:row>
      <xdr:rowOff>142494</xdr:rowOff>
    </xdr:to>
    <xdr:cxnSp macro="">
      <xdr:nvCxnSpPr>
        <xdr:cNvPr id="266" name="l30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>
          <a:cxnSpLocks/>
        </xdr:cNvCxnSpPr>
      </xdr:nvCxnSpPr>
      <xdr:spPr bwMode="auto">
        <a:xfrm>
          <a:off x="2287778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63</xdr:row>
      <xdr:rowOff>40894</xdr:rowOff>
    </xdr:from>
    <xdr:to>
      <xdr:col>3</xdr:col>
      <xdr:colOff>1778</xdr:colOff>
      <xdr:row>63</xdr:row>
      <xdr:rowOff>142494</xdr:rowOff>
    </xdr:to>
    <xdr:cxnSp macro="">
      <xdr:nvCxnSpPr>
        <xdr:cNvPr id="267" name="l30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>
          <a:cxnSpLocks/>
        </xdr:cNvCxnSpPr>
      </xdr:nvCxnSpPr>
      <xdr:spPr bwMode="auto">
        <a:xfrm>
          <a:off x="2287778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64</xdr:row>
      <xdr:rowOff>40894</xdr:rowOff>
    </xdr:from>
    <xdr:to>
      <xdr:col>3</xdr:col>
      <xdr:colOff>1778</xdr:colOff>
      <xdr:row>64</xdr:row>
      <xdr:rowOff>142494</xdr:rowOff>
    </xdr:to>
    <xdr:cxnSp macro="">
      <xdr:nvCxnSpPr>
        <xdr:cNvPr id="268" name="l30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>
          <a:cxnSpLocks/>
        </xdr:cNvCxnSpPr>
      </xdr:nvCxnSpPr>
      <xdr:spPr bwMode="auto">
        <a:xfrm>
          <a:off x="2287778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65</xdr:row>
      <xdr:rowOff>40894</xdr:rowOff>
    </xdr:from>
    <xdr:to>
      <xdr:col>3</xdr:col>
      <xdr:colOff>1778</xdr:colOff>
      <xdr:row>65</xdr:row>
      <xdr:rowOff>142494</xdr:rowOff>
    </xdr:to>
    <xdr:cxnSp macro="">
      <xdr:nvCxnSpPr>
        <xdr:cNvPr id="269" name="l30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CxnSpPr>
          <a:cxnSpLocks/>
        </xdr:cNvCxnSpPr>
      </xdr:nvCxnSpPr>
      <xdr:spPr bwMode="auto">
        <a:xfrm>
          <a:off x="2287778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66</xdr:row>
      <xdr:rowOff>40894</xdr:rowOff>
    </xdr:from>
    <xdr:to>
      <xdr:col>3</xdr:col>
      <xdr:colOff>1778</xdr:colOff>
      <xdr:row>66</xdr:row>
      <xdr:rowOff>142494</xdr:rowOff>
    </xdr:to>
    <xdr:cxnSp macro="">
      <xdr:nvCxnSpPr>
        <xdr:cNvPr id="270" name="l30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>
          <a:cxnSpLocks/>
        </xdr:cNvCxnSpPr>
      </xdr:nvCxnSpPr>
      <xdr:spPr bwMode="auto">
        <a:xfrm>
          <a:off x="2287778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67</xdr:row>
      <xdr:rowOff>40894</xdr:rowOff>
    </xdr:from>
    <xdr:to>
      <xdr:col>3</xdr:col>
      <xdr:colOff>1778</xdr:colOff>
      <xdr:row>67</xdr:row>
      <xdr:rowOff>142494</xdr:rowOff>
    </xdr:to>
    <xdr:cxnSp macro="">
      <xdr:nvCxnSpPr>
        <xdr:cNvPr id="271" name="l30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>
          <a:cxnSpLocks/>
        </xdr:cNvCxnSpPr>
      </xdr:nvCxnSpPr>
      <xdr:spPr bwMode="auto">
        <a:xfrm>
          <a:off x="2287778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68</xdr:row>
      <xdr:rowOff>40894</xdr:rowOff>
    </xdr:from>
    <xdr:to>
      <xdr:col>3</xdr:col>
      <xdr:colOff>1778</xdr:colOff>
      <xdr:row>68</xdr:row>
      <xdr:rowOff>142494</xdr:rowOff>
    </xdr:to>
    <xdr:cxnSp macro="">
      <xdr:nvCxnSpPr>
        <xdr:cNvPr id="272" name="l30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>
          <a:cxnSpLocks/>
        </xdr:cNvCxnSpPr>
      </xdr:nvCxnSpPr>
      <xdr:spPr bwMode="auto">
        <a:xfrm>
          <a:off x="2287778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40894</xdr:rowOff>
    </xdr:from>
    <xdr:to>
      <xdr:col>3</xdr:col>
      <xdr:colOff>1778</xdr:colOff>
      <xdr:row>69</xdr:row>
      <xdr:rowOff>142494</xdr:rowOff>
    </xdr:to>
    <xdr:cxnSp macro="">
      <xdr:nvCxnSpPr>
        <xdr:cNvPr id="273" name="l308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>
          <a:cxnSpLocks/>
        </xdr:cNvCxnSpPr>
      </xdr:nvCxnSpPr>
      <xdr:spPr bwMode="auto">
        <a:xfrm>
          <a:off x="2287778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231394</xdr:rowOff>
    </xdr:from>
    <xdr:to>
      <xdr:col>3</xdr:col>
      <xdr:colOff>1778</xdr:colOff>
      <xdr:row>70</xdr:row>
      <xdr:rowOff>18669</xdr:rowOff>
    </xdr:to>
    <xdr:cxnSp macro="">
      <xdr:nvCxnSpPr>
        <xdr:cNvPr id="274" name="l309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 bwMode="auto">
        <a:xfrm>
          <a:off x="2287778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70</xdr:row>
      <xdr:rowOff>107569</xdr:rowOff>
    </xdr:from>
    <xdr:to>
      <xdr:col>3</xdr:col>
      <xdr:colOff>1778</xdr:colOff>
      <xdr:row>71</xdr:row>
      <xdr:rowOff>18669</xdr:rowOff>
    </xdr:to>
    <xdr:cxnSp macro="">
      <xdr:nvCxnSpPr>
        <xdr:cNvPr id="275" name="l310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>
          <a:cxnSpLocks/>
        </xdr:cNvCxnSpPr>
      </xdr:nvCxnSpPr>
      <xdr:spPr bwMode="auto">
        <a:xfrm>
          <a:off x="2287778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71</xdr:row>
      <xdr:rowOff>107569</xdr:rowOff>
    </xdr:from>
    <xdr:to>
      <xdr:col>3</xdr:col>
      <xdr:colOff>1778</xdr:colOff>
      <xdr:row>72</xdr:row>
      <xdr:rowOff>18669</xdr:rowOff>
    </xdr:to>
    <xdr:cxnSp macro="">
      <xdr:nvCxnSpPr>
        <xdr:cNvPr id="276" name="l31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>
          <a:cxnSpLocks/>
        </xdr:cNvCxnSpPr>
      </xdr:nvCxnSpPr>
      <xdr:spPr bwMode="auto">
        <a:xfrm>
          <a:off x="2287778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72</xdr:row>
      <xdr:rowOff>107569</xdr:rowOff>
    </xdr:from>
    <xdr:to>
      <xdr:col>3</xdr:col>
      <xdr:colOff>1778</xdr:colOff>
      <xdr:row>73</xdr:row>
      <xdr:rowOff>18669</xdr:rowOff>
    </xdr:to>
    <xdr:cxnSp macro="">
      <xdr:nvCxnSpPr>
        <xdr:cNvPr id="277" name="l31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cxnSpLocks/>
        </xdr:cNvCxnSpPr>
      </xdr:nvCxnSpPr>
      <xdr:spPr bwMode="auto">
        <a:xfrm>
          <a:off x="2287778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8281</xdr:colOff>
      <xdr:row>58</xdr:row>
      <xdr:rowOff>74545</xdr:rowOff>
    </xdr:from>
    <xdr:to>
      <xdr:col>2</xdr:col>
      <xdr:colOff>609185</xdr:colOff>
      <xdr:row>61</xdr:row>
      <xdr:rowOff>8284</xdr:rowOff>
    </xdr:to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 bwMode="auto">
        <a:xfrm>
          <a:off x="1532281" y="11198088"/>
          <a:ext cx="600904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0/u</a:t>
          </a:r>
          <a:endParaRPr/>
        </a:p>
      </xdr:txBody>
    </xdr:sp>
    <xdr:clientData/>
  </xdr:twoCellAnchor>
  <xdr:twoCellAnchor>
    <xdr:from>
      <xdr:col>1</xdr:col>
      <xdr:colOff>757029</xdr:colOff>
      <xdr:row>61</xdr:row>
      <xdr:rowOff>61293</xdr:rowOff>
    </xdr:from>
    <xdr:to>
      <xdr:col>2</xdr:col>
      <xdr:colOff>595932</xdr:colOff>
      <xdr:row>63</xdr:row>
      <xdr:rowOff>185532</xdr:rowOff>
    </xdr:to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 bwMode="auto">
        <a:xfrm>
          <a:off x="1519029" y="11756336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27</a:t>
          </a:r>
          <a:endParaRPr/>
        </a:p>
      </xdr:txBody>
    </xdr:sp>
    <xdr:clientData/>
  </xdr:twoCellAnchor>
  <xdr:twoCellAnchor>
    <xdr:from>
      <xdr:col>1</xdr:col>
      <xdr:colOff>743777</xdr:colOff>
      <xdr:row>64</xdr:row>
      <xdr:rowOff>81170</xdr:rowOff>
    </xdr:from>
    <xdr:to>
      <xdr:col>2</xdr:col>
      <xdr:colOff>582680</xdr:colOff>
      <xdr:row>67</xdr:row>
      <xdr:rowOff>14910</xdr:rowOff>
    </xdr:to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 bwMode="auto">
        <a:xfrm>
          <a:off x="1505777" y="12347713"/>
          <a:ext cx="600903" cy="5052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59</a:t>
          </a:r>
          <a:endParaRPr/>
        </a:p>
      </xdr:txBody>
    </xdr:sp>
    <xdr:clientData/>
  </xdr:twoCellAnchor>
  <xdr:twoCellAnchor>
    <xdr:from>
      <xdr:col>2</xdr:col>
      <xdr:colOff>11595</xdr:colOff>
      <xdr:row>67</xdr:row>
      <xdr:rowOff>53009</xdr:rowOff>
    </xdr:from>
    <xdr:to>
      <xdr:col>2</xdr:col>
      <xdr:colOff>612498</xdr:colOff>
      <xdr:row>69</xdr:row>
      <xdr:rowOff>177248</xdr:rowOff>
    </xdr:to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 bwMode="auto">
        <a:xfrm>
          <a:off x="1535595" y="12892709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DF/dt</a:t>
          </a:r>
          <a:endParaRPr/>
        </a:p>
      </xdr:txBody>
    </xdr:sp>
    <xdr:clientData/>
  </xdr:twoCellAnchor>
  <xdr:twoCellAnchor>
    <xdr:from>
      <xdr:col>1</xdr:col>
      <xdr:colOff>738808</xdr:colOff>
      <xdr:row>69</xdr:row>
      <xdr:rowOff>258419</xdr:rowOff>
    </xdr:from>
    <xdr:to>
      <xdr:col>2</xdr:col>
      <xdr:colOff>577711</xdr:colOff>
      <xdr:row>72</xdr:row>
      <xdr:rowOff>67918</xdr:rowOff>
    </xdr:to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 bwMode="auto">
        <a:xfrm>
          <a:off x="1500808" y="13477462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78</a:t>
          </a:r>
          <a:endParaRPr/>
        </a:p>
      </xdr:txBody>
    </xdr:sp>
    <xdr:clientData/>
  </xdr:twoCellAnchor>
  <xdr:twoCellAnchor>
    <xdr:from>
      <xdr:col>5</xdr:col>
      <xdr:colOff>230045</xdr:colOff>
      <xdr:row>47</xdr:row>
      <xdr:rowOff>21589</xdr:rowOff>
    </xdr:from>
    <xdr:to>
      <xdr:col>5</xdr:col>
      <xdr:colOff>293545</xdr:colOff>
      <xdr:row>47</xdr:row>
      <xdr:rowOff>21589</xdr:rowOff>
    </xdr:to>
    <xdr:cxnSp macro="">
      <xdr:nvCxnSpPr>
        <xdr:cNvPr id="283" name="l317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>
          <a:cxnSpLocks/>
        </xdr:cNvCxnSpPr>
      </xdr:nvCxnSpPr>
      <xdr:spPr bwMode="auto">
        <a:xfrm>
          <a:off x="4040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4</xdr:col>
      <xdr:colOff>13385</xdr:colOff>
      <xdr:row>65</xdr:row>
      <xdr:rowOff>89281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65</xdr:row>
      <xdr:rowOff>89281</xdr:rowOff>
    </xdr:from>
    <xdr:to>
      <xdr:col>4</xdr:col>
      <xdr:colOff>216585</xdr:colOff>
      <xdr:row>65</xdr:row>
      <xdr:rowOff>89281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3201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65</xdr:row>
      <xdr:rowOff>89281</xdr:rowOff>
    </xdr:from>
    <xdr:to>
      <xdr:col>4</xdr:col>
      <xdr:colOff>318185</xdr:colOff>
      <xdr:row>65</xdr:row>
      <xdr:rowOff>89281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3302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65</xdr:row>
      <xdr:rowOff>89281</xdr:rowOff>
    </xdr:from>
    <xdr:to>
      <xdr:col>4</xdr:col>
      <xdr:colOff>419785</xdr:colOff>
      <xdr:row>65</xdr:row>
      <xdr:rowOff>89281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3404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65</xdr:row>
      <xdr:rowOff>89281</xdr:rowOff>
    </xdr:from>
    <xdr:to>
      <xdr:col>4</xdr:col>
      <xdr:colOff>521385</xdr:colOff>
      <xdr:row>65</xdr:row>
      <xdr:rowOff>89281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3505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65</xdr:row>
      <xdr:rowOff>89281</xdr:rowOff>
    </xdr:from>
    <xdr:to>
      <xdr:col>4</xdr:col>
      <xdr:colOff>622985</xdr:colOff>
      <xdr:row>65</xdr:row>
      <xdr:rowOff>89281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36074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65</xdr:row>
      <xdr:rowOff>89281</xdr:rowOff>
    </xdr:from>
    <xdr:to>
      <xdr:col>4</xdr:col>
      <xdr:colOff>724585</xdr:colOff>
      <xdr:row>65</xdr:row>
      <xdr:rowOff>89281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37090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65</xdr:row>
      <xdr:rowOff>89281</xdr:rowOff>
    </xdr:from>
    <xdr:to>
      <xdr:col>5</xdr:col>
      <xdr:colOff>64185</xdr:colOff>
      <xdr:row>65</xdr:row>
      <xdr:rowOff>89281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3810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65</xdr:row>
      <xdr:rowOff>89281</xdr:rowOff>
    </xdr:from>
    <xdr:to>
      <xdr:col>5</xdr:col>
      <xdr:colOff>165785</xdr:colOff>
      <xdr:row>65</xdr:row>
      <xdr:rowOff>89281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3912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65</xdr:row>
      <xdr:rowOff>89281</xdr:rowOff>
    </xdr:from>
    <xdr:to>
      <xdr:col>5</xdr:col>
      <xdr:colOff>267385</xdr:colOff>
      <xdr:row>65</xdr:row>
      <xdr:rowOff>89281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4013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65</xdr:row>
      <xdr:rowOff>89281</xdr:rowOff>
    </xdr:from>
    <xdr:to>
      <xdr:col>5</xdr:col>
      <xdr:colOff>368985</xdr:colOff>
      <xdr:row>65</xdr:row>
      <xdr:rowOff>89281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41154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65</xdr:row>
      <xdr:rowOff>89281</xdr:rowOff>
    </xdr:from>
    <xdr:to>
      <xdr:col>5</xdr:col>
      <xdr:colOff>470585</xdr:colOff>
      <xdr:row>65</xdr:row>
      <xdr:rowOff>89281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4217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65</xdr:row>
      <xdr:rowOff>89281</xdr:rowOff>
    </xdr:from>
    <xdr:to>
      <xdr:col>5</xdr:col>
      <xdr:colOff>580844</xdr:colOff>
      <xdr:row>65</xdr:row>
      <xdr:rowOff>89281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4317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65</xdr:row>
      <xdr:rowOff>89281</xdr:rowOff>
    </xdr:from>
    <xdr:to>
      <xdr:col>5</xdr:col>
      <xdr:colOff>682444</xdr:colOff>
      <xdr:row>65</xdr:row>
      <xdr:rowOff>89281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4428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65</xdr:row>
      <xdr:rowOff>89281</xdr:rowOff>
    </xdr:from>
    <xdr:to>
      <xdr:col>6</xdr:col>
      <xdr:colOff>22044</xdr:colOff>
      <xdr:row>65</xdr:row>
      <xdr:rowOff>89281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4530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65</xdr:row>
      <xdr:rowOff>89281</xdr:rowOff>
    </xdr:from>
    <xdr:to>
      <xdr:col>6</xdr:col>
      <xdr:colOff>123644</xdr:colOff>
      <xdr:row>65</xdr:row>
      <xdr:rowOff>89281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4632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65</xdr:row>
      <xdr:rowOff>89281</xdr:rowOff>
    </xdr:from>
    <xdr:to>
      <xdr:col>6</xdr:col>
      <xdr:colOff>225244</xdr:colOff>
      <xdr:row>65</xdr:row>
      <xdr:rowOff>89281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4733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65</xdr:row>
      <xdr:rowOff>89281</xdr:rowOff>
    </xdr:from>
    <xdr:to>
      <xdr:col>6</xdr:col>
      <xdr:colOff>326844</xdr:colOff>
      <xdr:row>65</xdr:row>
      <xdr:rowOff>89281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4835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65</xdr:row>
      <xdr:rowOff>89281</xdr:rowOff>
    </xdr:from>
    <xdr:to>
      <xdr:col>6</xdr:col>
      <xdr:colOff>428444</xdr:colOff>
      <xdr:row>65</xdr:row>
      <xdr:rowOff>89281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4936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65</xdr:row>
      <xdr:rowOff>89281</xdr:rowOff>
    </xdr:from>
    <xdr:to>
      <xdr:col>6</xdr:col>
      <xdr:colOff>530044</xdr:colOff>
      <xdr:row>65</xdr:row>
      <xdr:rowOff>89281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5038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65</xdr:row>
      <xdr:rowOff>89281</xdr:rowOff>
    </xdr:from>
    <xdr:to>
      <xdr:col>6</xdr:col>
      <xdr:colOff>631644</xdr:colOff>
      <xdr:row>65</xdr:row>
      <xdr:rowOff>89281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5140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65</xdr:row>
      <xdr:rowOff>89281</xdr:rowOff>
    </xdr:from>
    <xdr:to>
      <xdr:col>6</xdr:col>
      <xdr:colOff>733244</xdr:colOff>
      <xdr:row>65</xdr:row>
      <xdr:rowOff>89281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5241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65</xdr:row>
      <xdr:rowOff>89281</xdr:rowOff>
    </xdr:from>
    <xdr:to>
      <xdr:col>7</xdr:col>
      <xdr:colOff>72844</xdr:colOff>
      <xdr:row>65</xdr:row>
      <xdr:rowOff>89281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5343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65</xdr:row>
      <xdr:rowOff>89281</xdr:rowOff>
    </xdr:from>
    <xdr:to>
      <xdr:col>7</xdr:col>
      <xdr:colOff>174444</xdr:colOff>
      <xdr:row>65</xdr:row>
      <xdr:rowOff>89281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5444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65</xdr:row>
      <xdr:rowOff>89281</xdr:rowOff>
    </xdr:from>
    <xdr:to>
      <xdr:col>7</xdr:col>
      <xdr:colOff>276044</xdr:colOff>
      <xdr:row>65</xdr:row>
      <xdr:rowOff>89281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5546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65</xdr:row>
      <xdr:rowOff>89281</xdr:rowOff>
    </xdr:from>
    <xdr:to>
      <xdr:col>7</xdr:col>
      <xdr:colOff>368119</xdr:colOff>
      <xdr:row>65</xdr:row>
      <xdr:rowOff>89281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5648144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65</xdr:row>
      <xdr:rowOff>89281</xdr:rowOff>
    </xdr:from>
    <xdr:to>
      <xdr:col>7</xdr:col>
      <xdr:colOff>479243</xdr:colOff>
      <xdr:row>65</xdr:row>
      <xdr:rowOff>89281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5749744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65</xdr:row>
      <xdr:rowOff>89281</xdr:rowOff>
    </xdr:from>
    <xdr:to>
      <xdr:col>7</xdr:col>
      <xdr:colOff>580844</xdr:colOff>
      <xdr:row>65</xdr:row>
      <xdr:rowOff>89281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5841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65</xdr:row>
      <xdr:rowOff>89281</xdr:rowOff>
    </xdr:from>
    <xdr:to>
      <xdr:col>7</xdr:col>
      <xdr:colOff>679846</xdr:colOff>
      <xdr:row>65</xdr:row>
      <xdr:rowOff>89281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5952944" y="12541054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65</xdr:row>
      <xdr:rowOff>89281</xdr:rowOff>
    </xdr:from>
    <xdr:to>
      <xdr:col>7</xdr:col>
      <xdr:colOff>781446</xdr:colOff>
      <xdr:row>65</xdr:row>
      <xdr:rowOff>89281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6051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65</xdr:row>
      <xdr:rowOff>89281</xdr:rowOff>
    </xdr:from>
    <xdr:to>
      <xdr:col>8</xdr:col>
      <xdr:colOff>7612</xdr:colOff>
      <xdr:row>65</xdr:row>
      <xdr:rowOff>89281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6153546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65</xdr:row>
      <xdr:rowOff>89281</xdr:rowOff>
    </xdr:from>
    <xdr:to>
      <xdr:col>8</xdr:col>
      <xdr:colOff>118737</xdr:colOff>
      <xdr:row>65</xdr:row>
      <xdr:rowOff>89281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6255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65</xdr:row>
      <xdr:rowOff>89281</xdr:rowOff>
    </xdr:from>
    <xdr:to>
      <xdr:col>8</xdr:col>
      <xdr:colOff>220337</xdr:colOff>
      <xdr:row>65</xdr:row>
      <xdr:rowOff>89281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63567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65</xdr:row>
      <xdr:rowOff>89281</xdr:rowOff>
    </xdr:from>
    <xdr:to>
      <xdr:col>8</xdr:col>
      <xdr:colOff>321937</xdr:colOff>
      <xdr:row>65</xdr:row>
      <xdr:rowOff>89281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6458345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65</xdr:row>
      <xdr:rowOff>89281</xdr:rowOff>
    </xdr:from>
    <xdr:to>
      <xdr:col>8</xdr:col>
      <xdr:colOff>423537</xdr:colOff>
      <xdr:row>65</xdr:row>
      <xdr:rowOff>89281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6559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65</xdr:row>
      <xdr:rowOff>89281</xdr:rowOff>
    </xdr:from>
    <xdr:to>
      <xdr:col>8</xdr:col>
      <xdr:colOff>525137</xdr:colOff>
      <xdr:row>65</xdr:row>
      <xdr:rowOff>89281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66615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65</xdr:row>
      <xdr:rowOff>89281</xdr:rowOff>
    </xdr:from>
    <xdr:to>
      <xdr:col>8</xdr:col>
      <xdr:colOff>626737</xdr:colOff>
      <xdr:row>65</xdr:row>
      <xdr:rowOff>89281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6763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65</xdr:row>
      <xdr:rowOff>89281</xdr:rowOff>
    </xdr:from>
    <xdr:to>
      <xdr:col>8</xdr:col>
      <xdr:colOff>731801</xdr:colOff>
      <xdr:row>65</xdr:row>
      <xdr:rowOff>89281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6864746" y="12541054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65</xdr:row>
      <xdr:rowOff>89281</xdr:rowOff>
    </xdr:from>
    <xdr:to>
      <xdr:col>9</xdr:col>
      <xdr:colOff>71401</xdr:colOff>
      <xdr:row>65</xdr:row>
      <xdr:rowOff>89281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6969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65</xdr:row>
      <xdr:rowOff>89281</xdr:rowOff>
    </xdr:from>
    <xdr:to>
      <xdr:col>9</xdr:col>
      <xdr:colOff>173001</xdr:colOff>
      <xdr:row>65</xdr:row>
      <xdr:rowOff>89281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70714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65</xdr:row>
      <xdr:rowOff>89281</xdr:rowOff>
    </xdr:from>
    <xdr:to>
      <xdr:col>9</xdr:col>
      <xdr:colOff>274601</xdr:colOff>
      <xdr:row>65</xdr:row>
      <xdr:rowOff>89281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7173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65</xdr:row>
      <xdr:rowOff>89281</xdr:rowOff>
    </xdr:from>
    <xdr:to>
      <xdr:col>9</xdr:col>
      <xdr:colOff>376201</xdr:colOff>
      <xdr:row>65</xdr:row>
      <xdr:rowOff>89281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7274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65</xdr:row>
      <xdr:rowOff>89281</xdr:rowOff>
    </xdr:from>
    <xdr:to>
      <xdr:col>9</xdr:col>
      <xdr:colOff>477801</xdr:colOff>
      <xdr:row>65</xdr:row>
      <xdr:rowOff>89281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7376209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65</xdr:row>
      <xdr:rowOff>89281</xdr:rowOff>
    </xdr:from>
    <xdr:to>
      <xdr:col>9</xdr:col>
      <xdr:colOff>579401</xdr:colOff>
      <xdr:row>65</xdr:row>
      <xdr:rowOff>89281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7477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65</xdr:row>
      <xdr:rowOff>89281</xdr:rowOff>
    </xdr:from>
    <xdr:to>
      <xdr:col>9</xdr:col>
      <xdr:colOff>681000</xdr:colOff>
      <xdr:row>65</xdr:row>
      <xdr:rowOff>89281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7579410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65</xdr:row>
      <xdr:rowOff>89281</xdr:rowOff>
    </xdr:from>
    <xdr:to>
      <xdr:col>9</xdr:col>
      <xdr:colOff>782601</xdr:colOff>
      <xdr:row>65</xdr:row>
      <xdr:rowOff>89281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7681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65</xdr:row>
      <xdr:rowOff>89281</xdr:rowOff>
    </xdr:from>
    <xdr:to>
      <xdr:col>10</xdr:col>
      <xdr:colOff>974</xdr:colOff>
      <xdr:row>65</xdr:row>
      <xdr:rowOff>89281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7782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75</xdr:row>
      <xdr:rowOff>9525</xdr:rowOff>
    </xdr:from>
    <xdr:to>
      <xdr:col>4</xdr:col>
      <xdr:colOff>13385</xdr:colOff>
      <xdr:row>75</xdr:row>
      <xdr:rowOff>9525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2997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75</xdr:row>
      <xdr:rowOff>9525</xdr:rowOff>
    </xdr:from>
    <xdr:to>
      <xdr:col>4</xdr:col>
      <xdr:colOff>114985</xdr:colOff>
      <xdr:row>75</xdr:row>
      <xdr:rowOff>9525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3099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75</xdr:row>
      <xdr:rowOff>9525</xdr:rowOff>
    </xdr:from>
    <xdr:to>
      <xdr:col>4</xdr:col>
      <xdr:colOff>216585</xdr:colOff>
      <xdr:row>75</xdr:row>
      <xdr:rowOff>9525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3201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75</xdr:row>
      <xdr:rowOff>9525</xdr:rowOff>
    </xdr:from>
    <xdr:to>
      <xdr:col>4</xdr:col>
      <xdr:colOff>318185</xdr:colOff>
      <xdr:row>75</xdr:row>
      <xdr:rowOff>9525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3302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75</xdr:row>
      <xdr:rowOff>9525</xdr:rowOff>
    </xdr:from>
    <xdr:to>
      <xdr:col>4</xdr:col>
      <xdr:colOff>419785</xdr:colOff>
      <xdr:row>75</xdr:row>
      <xdr:rowOff>9525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3404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75</xdr:row>
      <xdr:rowOff>9525</xdr:rowOff>
    </xdr:from>
    <xdr:to>
      <xdr:col>4</xdr:col>
      <xdr:colOff>521385</xdr:colOff>
      <xdr:row>75</xdr:row>
      <xdr:rowOff>9525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3505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75</xdr:row>
      <xdr:rowOff>9525</xdr:rowOff>
    </xdr:from>
    <xdr:to>
      <xdr:col>4</xdr:col>
      <xdr:colOff>622985</xdr:colOff>
      <xdr:row>75</xdr:row>
      <xdr:rowOff>9525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36074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75</xdr:row>
      <xdr:rowOff>9525</xdr:rowOff>
    </xdr:from>
    <xdr:to>
      <xdr:col>4</xdr:col>
      <xdr:colOff>724585</xdr:colOff>
      <xdr:row>75</xdr:row>
      <xdr:rowOff>9525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37090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75</xdr:row>
      <xdr:rowOff>9525</xdr:rowOff>
    </xdr:from>
    <xdr:to>
      <xdr:col>5</xdr:col>
      <xdr:colOff>64185</xdr:colOff>
      <xdr:row>75</xdr:row>
      <xdr:rowOff>9525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3810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75</xdr:row>
      <xdr:rowOff>9525</xdr:rowOff>
    </xdr:from>
    <xdr:to>
      <xdr:col>5</xdr:col>
      <xdr:colOff>165785</xdr:colOff>
      <xdr:row>75</xdr:row>
      <xdr:rowOff>9525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3912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75</xdr:row>
      <xdr:rowOff>9525</xdr:rowOff>
    </xdr:from>
    <xdr:to>
      <xdr:col>5</xdr:col>
      <xdr:colOff>267385</xdr:colOff>
      <xdr:row>75</xdr:row>
      <xdr:rowOff>9525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4013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75</xdr:row>
      <xdr:rowOff>9525</xdr:rowOff>
    </xdr:from>
    <xdr:to>
      <xdr:col>5</xdr:col>
      <xdr:colOff>368985</xdr:colOff>
      <xdr:row>75</xdr:row>
      <xdr:rowOff>9525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4115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75</xdr:row>
      <xdr:rowOff>9525</xdr:rowOff>
    </xdr:from>
    <xdr:to>
      <xdr:col>5</xdr:col>
      <xdr:colOff>470585</xdr:colOff>
      <xdr:row>75</xdr:row>
      <xdr:rowOff>9525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4217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75</xdr:row>
      <xdr:rowOff>9525</xdr:rowOff>
    </xdr:from>
    <xdr:to>
      <xdr:col>5</xdr:col>
      <xdr:colOff>580844</xdr:colOff>
      <xdr:row>75</xdr:row>
      <xdr:rowOff>9525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4317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75</xdr:row>
      <xdr:rowOff>9525</xdr:rowOff>
    </xdr:from>
    <xdr:to>
      <xdr:col>5</xdr:col>
      <xdr:colOff>682444</xdr:colOff>
      <xdr:row>75</xdr:row>
      <xdr:rowOff>9525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4428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75</xdr:row>
      <xdr:rowOff>9525</xdr:rowOff>
    </xdr:from>
    <xdr:to>
      <xdr:col>6</xdr:col>
      <xdr:colOff>22044</xdr:colOff>
      <xdr:row>75</xdr:row>
      <xdr:rowOff>9525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4530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75</xdr:row>
      <xdr:rowOff>9525</xdr:rowOff>
    </xdr:from>
    <xdr:to>
      <xdr:col>6</xdr:col>
      <xdr:colOff>123644</xdr:colOff>
      <xdr:row>75</xdr:row>
      <xdr:rowOff>9525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4632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75</xdr:row>
      <xdr:rowOff>9525</xdr:rowOff>
    </xdr:from>
    <xdr:to>
      <xdr:col>6</xdr:col>
      <xdr:colOff>225244</xdr:colOff>
      <xdr:row>75</xdr:row>
      <xdr:rowOff>9525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4733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75</xdr:row>
      <xdr:rowOff>9525</xdr:rowOff>
    </xdr:from>
    <xdr:to>
      <xdr:col>6</xdr:col>
      <xdr:colOff>326844</xdr:colOff>
      <xdr:row>75</xdr:row>
      <xdr:rowOff>9525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4835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75</xdr:row>
      <xdr:rowOff>9525</xdr:rowOff>
    </xdr:from>
    <xdr:to>
      <xdr:col>6</xdr:col>
      <xdr:colOff>428444</xdr:colOff>
      <xdr:row>75</xdr:row>
      <xdr:rowOff>9525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4936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75</xdr:row>
      <xdr:rowOff>9525</xdr:rowOff>
    </xdr:from>
    <xdr:to>
      <xdr:col>6</xdr:col>
      <xdr:colOff>530044</xdr:colOff>
      <xdr:row>75</xdr:row>
      <xdr:rowOff>9525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5038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75</xdr:row>
      <xdr:rowOff>9525</xdr:rowOff>
    </xdr:from>
    <xdr:to>
      <xdr:col>6</xdr:col>
      <xdr:colOff>631644</xdr:colOff>
      <xdr:row>75</xdr:row>
      <xdr:rowOff>9525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5140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75</xdr:row>
      <xdr:rowOff>9525</xdr:rowOff>
    </xdr:from>
    <xdr:to>
      <xdr:col>6</xdr:col>
      <xdr:colOff>733244</xdr:colOff>
      <xdr:row>75</xdr:row>
      <xdr:rowOff>9525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5241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75</xdr:row>
      <xdr:rowOff>9525</xdr:rowOff>
    </xdr:from>
    <xdr:to>
      <xdr:col>7</xdr:col>
      <xdr:colOff>72844</xdr:colOff>
      <xdr:row>75</xdr:row>
      <xdr:rowOff>9525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5343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75</xdr:row>
      <xdr:rowOff>9525</xdr:rowOff>
    </xdr:from>
    <xdr:to>
      <xdr:col>7</xdr:col>
      <xdr:colOff>174444</xdr:colOff>
      <xdr:row>75</xdr:row>
      <xdr:rowOff>9525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5444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75</xdr:row>
      <xdr:rowOff>9525</xdr:rowOff>
    </xdr:from>
    <xdr:to>
      <xdr:col>7</xdr:col>
      <xdr:colOff>276044</xdr:colOff>
      <xdr:row>75</xdr:row>
      <xdr:rowOff>9525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5546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75</xdr:row>
      <xdr:rowOff>9525</xdr:rowOff>
    </xdr:from>
    <xdr:to>
      <xdr:col>7</xdr:col>
      <xdr:colOff>368119</xdr:colOff>
      <xdr:row>75</xdr:row>
      <xdr:rowOff>9525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5648144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75</xdr:row>
      <xdr:rowOff>9525</xdr:rowOff>
    </xdr:from>
    <xdr:to>
      <xdr:col>7</xdr:col>
      <xdr:colOff>479243</xdr:colOff>
      <xdr:row>75</xdr:row>
      <xdr:rowOff>9525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5749744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75</xdr:row>
      <xdr:rowOff>9525</xdr:rowOff>
    </xdr:from>
    <xdr:to>
      <xdr:col>7</xdr:col>
      <xdr:colOff>580844</xdr:colOff>
      <xdr:row>75</xdr:row>
      <xdr:rowOff>9525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5841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75</xdr:row>
      <xdr:rowOff>9525</xdr:rowOff>
    </xdr:from>
    <xdr:to>
      <xdr:col>7</xdr:col>
      <xdr:colOff>679846</xdr:colOff>
      <xdr:row>75</xdr:row>
      <xdr:rowOff>9525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5952944" y="14487525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75</xdr:row>
      <xdr:rowOff>9525</xdr:rowOff>
    </xdr:from>
    <xdr:to>
      <xdr:col>7</xdr:col>
      <xdr:colOff>781446</xdr:colOff>
      <xdr:row>75</xdr:row>
      <xdr:rowOff>9525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6051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75</xdr:row>
      <xdr:rowOff>9525</xdr:rowOff>
    </xdr:from>
    <xdr:to>
      <xdr:col>8</xdr:col>
      <xdr:colOff>7612</xdr:colOff>
      <xdr:row>75</xdr:row>
      <xdr:rowOff>9525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6153546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75</xdr:row>
      <xdr:rowOff>9525</xdr:rowOff>
    </xdr:from>
    <xdr:to>
      <xdr:col>8</xdr:col>
      <xdr:colOff>118737</xdr:colOff>
      <xdr:row>75</xdr:row>
      <xdr:rowOff>9525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6255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75</xdr:row>
      <xdr:rowOff>9525</xdr:rowOff>
    </xdr:from>
    <xdr:to>
      <xdr:col>8</xdr:col>
      <xdr:colOff>220337</xdr:colOff>
      <xdr:row>75</xdr:row>
      <xdr:rowOff>9525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63567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75</xdr:row>
      <xdr:rowOff>9525</xdr:rowOff>
    </xdr:from>
    <xdr:to>
      <xdr:col>8</xdr:col>
      <xdr:colOff>321937</xdr:colOff>
      <xdr:row>75</xdr:row>
      <xdr:rowOff>9525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6458345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75</xdr:row>
      <xdr:rowOff>9525</xdr:rowOff>
    </xdr:from>
    <xdr:to>
      <xdr:col>8</xdr:col>
      <xdr:colOff>423537</xdr:colOff>
      <xdr:row>75</xdr:row>
      <xdr:rowOff>9525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6559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75</xdr:row>
      <xdr:rowOff>9525</xdr:rowOff>
    </xdr:from>
    <xdr:to>
      <xdr:col>8</xdr:col>
      <xdr:colOff>525137</xdr:colOff>
      <xdr:row>75</xdr:row>
      <xdr:rowOff>9525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66615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75</xdr:row>
      <xdr:rowOff>9525</xdr:rowOff>
    </xdr:from>
    <xdr:to>
      <xdr:col>8</xdr:col>
      <xdr:colOff>626737</xdr:colOff>
      <xdr:row>75</xdr:row>
      <xdr:rowOff>9525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6763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75</xdr:row>
      <xdr:rowOff>9525</xdr:rowOff>
    </xdr:from>
    <xdr:to>
      <xdr:col>8</xdr:col>
      <xdr:colOff>731801</xdr:colOff>
      <xdr:row>75</xdr:row>
      <xdr:rowOff>9525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6864746" y="14487525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75</xdr:row>
      <xdr:rowOff>9525</xdr:rowOff>
    </xdr:from>
    <xdr:to>
      <xdr:col>9</xdr:col>
      <xdr:colOff>71401</xdr:colOff>
      <xdr:row>75</xdr:row>
      <xdr:rowOff>9525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6969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75</xdr:row>
      <xdr:rowOff>9525</xdr:rowOff>
    </xdr:from>
    <xdr:to>
      <xdr:col>9</xdr:col>
      <xdr:colOff>173001</xdr:colOff>
      <xdr:row>75</xdr:row>
      <xdr:rowOff>9525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70714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75</xdr:row>
      <xdr:rowOff>9525</xdr:rowOff>
    </xdr:from>
    <xdr:to>
      <xdr:col>9</xdr:col>
      <xdr:colOff>274601</xdr:colOff>
      <xdr:row>75</xdr:row>
      <xdr:rowOff>9525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7173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75</xdr:row>
      <xdr:rowOff>9525</xdr:rowOff>
    </xdr:from>
    <xdr:to>
      <xdr:col>9</xdr:col>
      <xdr:colOff>376201</xdr:colOff>
      <xdr:row>75</xdr:row>
      <xdr:rowOff>9525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7274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75</xdr:row>
      <xdr:rowOff>9525</xdr:rowOff>
    </xdr:from>
    <xdr:to>
      <xdr:col>9</xdr:col>
      <xdr:colOff>477801</xdr:colOff>
      <xdr:row>75</xdr:row>
      <xdr:rowOff>9525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7376209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75</xdr:row>
      <xdr:rowOff>9525</xdr:rowOff>
    </xdr:from>
    <xdr:to>
      <xdr:col>9</xdr:col>
      <xdr:colOff>579401</xdr:colOff>
      <xdr:row>75</xdr:row>
      <xdr:rowOff>9525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7477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75</xdr:row>
      <xdr:rowOff>9525</xdr:rowOff>
    </xdr:from>
    <xdr:to>
      <xdr:col>9</xdr:col>
      <xdr:colOff>681000</xdr:colOff>
      <xdr:row>75</xdr:row>
      <xdr:rowOff>9525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7579410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75</xdr:row>
      <xdr:rowOff>9525</xdr:rowOff>
    </xdr:from>
    <xdr:to>
      <xdr:col>9</xdr:col>
      <xdr:colOff>782601</xdr:colOff>
      <xdr:row>75</xdr:row>
      <xdr:rowOff>9525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7681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75</xdr:row>
      <xdr:rowOff>9525</xdr:rowOff>
    </xdr:from>
    <xdr:to>
      <xdr:col>10</xdr:col>
      <xdr:colOff>974</xdr:colOff>
      <xdr:row>75</xdr:row>
      <xdr:rowOff>9525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7782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3</xdr:col>
      <xdr:colOff>711885</xdr:colOff>
      <xdr:row>65</xdr:row>
      <xdr:rowOff>152781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381</xdr:rowOff>
    </xdr:from>
    <xdr:to>
      <xdr:col>3</xdr:col>
      <xdr:colOff>711885</xdr:colOff>
      <xdr:row>66</xdr:row>
      <xdr:rowOff>63881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2997885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101980</xdr:rowOff>
    </xdr:from>
    <xdr:to>
      <xdr:col>3</xdr:col>
      <xdr:colOff>711885</xdr:colOff>
      <xdr:row>66</xdr:row>
      <xdr:rowOff>165480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2997885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13081</xdr:rowOff>
    </xdr:from>
    <xdr:to>
      <xdr:col>3</xdr:col>
      <xdr:colOff>711885</xdr:colOff>
      <xdr:row>67</xdr:row>
      <xdr:rowOff>76581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2997885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114680</xdr:rowOff>
    </xdr:from>
    <xdr:to>
      <xdr:col>3</xdr:col>
      <xdr:colOff>711885</xdr:colOff>
      <xdr:row>67</xdr:row>
      <xdr:rowOff>178181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2997885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25780</xdr:rowOff>
    </xdr:from>
    <xdr:to>
      <xdr:col>3</xdr:col>
      <xdr:colOff>711885</xdr:colOff>
      <xdr:row>68</xdr:row>
      <xdr:rowOff>89281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2997885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127380</xdr:rowOff>
    </xdr:from>
    <xdr:to>
      <xdr:col>3</xdr:col>
      <xdr:colOff>711885</xdr:colOff>
      <xdr:row>69</xdr:row>
      <xdr:rowOff>381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2997885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38481</xdr:rowOff>
    </xdr:from>
    <xdr:to>
      <xdr:col>3</xdr:col>
      <xdr:colOff>711885</xdr:colOff>
      <xdr:row>69</xdr:row>
      <xdr:rowOff>101980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2997885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140081</xdr:rowOff>
    </xdr:from>
    <xdr:to>
      <xdr:col>3</xdr:col>
      <xdr:colOff>711885</xdr:colOff>
      <xdr:row>69</xdr:row>
      <xdr:rowOff>203581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2997885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241681</xdr:rowOff>
    </xdr:from>
    <xdr:to>
      <xdr:col>3</xdr:col>
      <xdr:colOff>711885</xdr:colOff>
      <xdr:row>69</xdr:row>
      <xdr:rowOff>305180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2997885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28955</xdr:rowOff>
    </xdr:from>
    <xdr:to>
      <xdr:col>3</xdr:col>
      <xdr:colOff>711885</xdr:colOff>
      <xdr:row>70</xdr:row>
      <xdr:rowOff>92455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2997885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130556</xdr:rowOff>
    </xdr:from>
    <xdr:to>
      <xdr:col>3</xdr:col>
      <xdr:colOff>711885</xdr:colOff>
      <xdr:row>71</xdr:row>
      <xdr:rowOff>3556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2997885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41655</xdr:rowOff>
    </xdr:from>
    <xdr:to>
      <xdr:col>3</xdr:col>
      <xdr:colOff>711885</xdr:colOff>
      <xdr:row>71</xdr:row>
      <xdr:rowOff>105155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2997885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143256</xdr:rowOff>
    </xdr:from>
    <xdr:to>
      <xdr:col>3</xdr:col>
      <xdr:colOff>711885</xdr:colOff>
      <xdr:row>72</xdr:row>
      <xdr:rowOff>16256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2997885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54355</xdr:rowOff>
    </xdr:from>
    <xdr:to>
      <xdr:col>3</xdr:col>
      <xdr:colOff>711885</xdr:colOff>
      <xdr:row>72</xdr:row>
      <xdr:rowOff>117855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2997885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155956</xdr:rowOff>
    </xdr:from>
    <xdr:to>
      <xdr:col>3</xdr:col>
      <xdr:colOff>711885</xdr:colOff>
      <xdr:row>73</xdr:row>
      <xdr:rowOff>28955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2997885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67056</xdr:rowOff>
    </xdr:from>
    <xdr:to>
      <xdr:col>3</xdr:col>
      <xdr:colOff>711885</xdr:colOff>
      <xdr:row>73</xdr:row>
      <xdr:rowOff>130556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2997885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168656</xdr:rowOff>
    </xdr:from>
    <xdr:to>
      <xdr:col>3</xdr:col>
      <xdr:colOff>711885</xdr:colOff>
      <xdr:row>74</xdr:row>
      <xdr:rowOff>41655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2997885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69730</xdr:rowOff>
    </xdr:from>
    <xdr:to>
      <xdr:col>3</xdr:col>
      <xdr:colOff>711885</xdr:colOff>
      <xdr:row>74</xdr:row>
      <xdr:rowOff>133230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2997885" y="1435723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151278</xdr:rowOff>
    </xdr:from>
    <xdr:to>
      <xdr:col>3</xdr:col>
      <xdr:colOff>711885</xdr:colOff>
      <xdr:row>75</xdr:row>
      <xdr:rowOff>24278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2997885" y="14438778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65</xdr:row>
      <xdr:rowOff>89281</xdr:rowOff>
    </xdr:from>
    <xdr:to>
      <xdr:col>10</xdr:col>
      <xdr:colOff>974</xdr:colOff>
      <xdr:row>65</xdr:row>
      <xdr:rowOff>152781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7846110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381</xdr:rowOff>
    </xdr:from>
    <xdr:to>
      <xdr:col>10</xdr:col>
      <xdr:colOff>974</xdr:colOff>
      <xdr:row>66</xdr:row>
      <xdr:rowOff>63881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7846110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101980</xdr:rowOff>
    </xdr:from>
    <xdr:to>
      <xdr:col>10</xdr:col>
      <xdr:colOff>974</xdr:colOff>
      <xdr:row>66</xdr:row>
      <xdr:rowOff>165480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7846110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13081</xdr:rowOff>
    </xdr:from>
    <xdr:to>
      <xdr:col>10</xdr:col>
      <xdr:colOff>974</xdr:colOff>
      <xdr:row>67</xdr:row>
      <xdr:rowOff>76581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7846110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114680</xdr:rowOff>
    </xdr:from>
    <xdr:to>
      <xdr:col>10</xdr:col>
      <xdr:colOff>974</xdr:colOff>
      <xdr:row>67</xdr:row>
      <xdr:rowOff>178181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7846110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25780</xdr:rowOff>
    </xdr:from>
    <xdr:to>
      <xdr:col>10</xdr:col>
      <xdr:colOff>974</xdr:colOff>
      <xdr:row>68</xdr:row>
      <xdr:rowOff>89281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7846110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127380</xdr:rowOff>
    </xdr:from>
    <xdr:to>
      <xdr:col>10</xdr:col>
      <xdr:colOff>974</xdr:colOff>
      <xdr:row>69</xdr:row>
      <xdr:rowOff>381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7846110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38481</xdr:rowOff>
    </xdr:from>
    <xdr:to>
      <xdr:col>10</xdr:col>
      <xdr:colOff>974</xdr:colOff>
      <xdr:row>69</xdr:row>
      <xdr:rowOff>101980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7846110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140081</xdr:rowOff>
    </xdr:from>
    <xdr:to>
      <xdr:col>10</xdr:col>
      <xdr:colOff>974</xdr:colOff>
      <xdr:row>69</xdr:row>
      <xdr:rowOff>203581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7846110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241681</xdr:rowOff>
    </xdr:from>
    <xdr:to>
      <xdr:col>10</xdr:col>
      <xdr:colOff>974</xdr:colOff>
      <xdr:row>69</xdr:row>
      <xdr:rowOff>305180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7846110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28955</xdr:rowOff>
    </xdr:from>
    <xdr:to>
      <xdr:col>10</xdr:col>
      <xdr:colOff>974</xdr:colOff>
      <xdr:row>70</xdr:row>
      <xdr:rowOff>92455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7846110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130556</xdr:rowOff>
    </xdr:from>
    <xdr:to>
      <xdr:col>10</xdr:col>
      <xdr:colOff>974</xdr:colOff>
      <xdr:row>71</xdr:row>
      <xdr:rowOff>3556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7846110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41655</xdr:rowOff>
    </xdr:from>
    <xdr:to>
      <xdr:col>10</xdr:col>
      <xdr:colOff>974</xdr:colOff>
      <xdr:row>71</xdr:row>
      <xdr:rowOff>105155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7846110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143256</xdr:rowOff>
    </xdr:from>
    <xdr:to>
      <xdr:col>10</xdr:col>
      <xdr:colOff>974</xdr:colOff>
      <xdr:row>72</xdr:row>
      <xdr:rowOff>16256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7846110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54355</xdr:rowOff>
    </xdr:from>
    <xdr:to>
      <xdr:col>10</xdr:col>
      <xdr:colOff>974</xdr:colOff>
      <xdr:row>72</xdr:row>
      <xdr:rowOff>117855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7846110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155956</xdr:rowOff>
    </xdr:from>
    <xdr:to>
      <xdr:col>10</xdr:col>
      <xdr:colOff>974</xdr:colOff>
      <xdr:row>73</xdr:row>
      <xdr:rowOff>28955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7846110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67056</xdr:rowOff>
    </xdr:from>
    <xdr:to>
      <xdr:col>10</xdr:col>
      <xdr:colOff>974</xdr:colOff>
      <xdr:row>73</xdr:row>
      <xdr:rowOff>130556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7846110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168656</xdr:rowOff>
    </xdr:from>
    <xdr:to>
      <xdr:col>10</xdr:col>
      <xdr:colOff>974</xdr:colOff>
      <xdr:row>74</xdr:row>
      <xdr:rowOff>41655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7846110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64717</xdr:rowOff>
    </xdr:from>
    <xdr:to>
      <xdr:col>10</xdr:col>
      <xdr:colOff>974</xdr:colOff>
      <xdr:row>74</xdr:row>
      <xdr:rowOff>128216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7846110" y="14352217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146264</xdr:rowOff>
    </xdr:from>
    <xdr:to>
      <xdr:col>10</xdr:col>
      <xdr:colOff>974</xdr:colOff>
      <xdr:row>75</xdr:row>
      <xdr:rowOff>19265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7846110" y="14433764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447675</xdr:colOff>
      <xdr:row>78</xdr:row>
      <xdr:rowOff>115188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78</xdr:row>
      <xdr:rowOff>115188</xdr:rowOff>
    </xdr:from>
    <xdr:to>
      <xdr:col>8</xdr:col>
      <xdr:colOff>574674</xdr:colOff>
      <xdr:row>78</xdr:row>
      <xdr:rowOff>115188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6664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78</xdr:row>
      <xdr:rowOff>115188</xdr:rowOff>
    </xdr:from>
    <xdr:to>
      <xdr:col>8</xdr:col>
      <xdr:colOff>701675</xdr:colOff>
      <xdr:row>78</xdr:row>
      <xdr:rowOff>115188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679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78</xdr:row>
      <xdr:rowOff>115188</xdr:rowOff>
    </xdr:from>
    <xdr:to>
      <xdr:col>9</xdr:col>
      <xdr:colOff>66675</xdr:colOff>
      <xdr:row>78</xdr:row>
      <xdr:rowOff>115188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691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78</xdr:row>
      <xdr:rowOff>115188</xdr:rowOff>
    </xdr:from>
    <xdr:to>
      <xdr:col>9</xdr:col>
      <xdr:colOff>193674</xdr:colOff>
      <xdr:row>78</xdr:row>
      <xdr:rowOff>115188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7045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78</xdr:row>
      <xdr:rowOff>115188</xdr:rowOff>
    </xdr:from>
    <xdr:to>
      <xdr:col>9</xdr:col>
      <xdr:colOff>320675</xdr:colOff>
      <xdr:row>78</xdr:row>
      <xdr:rowOff>115188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7172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78</xdr:row>
      <xdr:rowOff>115188</xdr:rowOff>
    </xdr:from>
    <xdr:to>
      <xdr:col>9</xdr:col>
      <xdr:colOff>447675</xdr:colOff>
      <xdr:row>78</xdr:row>
      <xdr:rowOff>115188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7299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78</xdr:row>
      <xdr:rowOff>115188</xdr:rowOff>
    </xdr:from>
    <xdr:to>
      <xdr:col>9</xdr:col>
      <xdr:colOff>574675</xdr:colOff>
      <xdr:row>78</xdr:row>
      <xdr:rowOff>115188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7426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78</xdr:row>
      <xdr:rowOff>115188</xdr:rowOff>
    </xdr:from>
    <xdr:to>
      <xdr:col>9</xdr:col>
      <xdr:colOff>701675</xdr:colOff>
      <xdr:row>78</xdr:row>
      <xdr:rowOff>115188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7553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78</xdr:row>
      <xdr:rowOff>115188</xdr:rowOff>
    </xdr:from>
    <xdr:to>
      <xdr:col>9</xdr:col>
      <xdr:colOff>828675</xdr:colOff>
      <xdr:row>78</xdr:row>
      <xdr:rowOff>115188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7680324" y="151742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78</xdr:row>
      <xdr:rowOff>115188</xdr:rowOff>
    </xdr:from>
    <xdr:to>
      <xdr:col>10</xdr:col>
      <xdr:colOff>69849</xdr:colOff>
      <xdr:row>78</xdr:row>
      <xdr:rowOff>115188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7807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78</xdr:row>
      <xdr:rowOff>115188</xdr:rowOff>
    </xdr:from>
    <xdr:to>
      <xdr:col>10</xdr:col>
      <xdr:colOff>196850</xdr:colOff>
      <xdr:row>78</xdr:row>
      <xdr:rowOff>115188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7934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78</xdr:row>
      <xdr:rowOff>115188</xdr:rowOff>
    </xdr:from>
    <xdr:to>
      <xdr:col>10</xdr:col>
      <xdr:colOff>323850</xdr:colOff>
      <xdr:row>78</xdr:row>
      <xdr:rowOff>115188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806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78</xdr:row>
      <xdr:rowOff>115188</xdr:rowOff>
    </xdr:from>
    <xdr:to>
      <xdr:col>10</xdr:col>
      <xdr:colOff>450850</xdr:colOff>
      <xdr:row>78</xdr:row>
      <xdr:rowOff>115188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818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78</xdr:row>
      <xdr:rowOff>115188</xdr:rowOff>
    </xdr:from>
    <xdr:to>
      <xdr:col>10</xdr:col>
      <xdr:colOff>577850</xdr:colOff>
      <xdr:row>78</xdr:row>
      <xdr:rowOff>115188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8315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80</xdr:row>
      <xdr:rowOff>110488</xdr:rowOff>
    </xdr:from>
    <xdr:to>
      <xdr:col>8</xdr:col>
      <xdr:colOff>447675</xdr:colOff>
      <xdr:row>80</xdr:row>
      <xdr:rowOff>110488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6537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80</xdr:row>
      <xdr:rowOff>110488</xdr:rowOff>
    </xdr:from>
    <xdr:to>
      <xdr:col>8</xdr:col>
      <xdr:colOff>574674</xdr:colOff>
      <xdr:row>80</xdr:row>
      <xdr:rowOff>110488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6664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80</xdr:row>
      <xdr:rowOff>110488</xdr:rowOff>
    </xdr:from>
    <xdr:to>
      <xdr:col>8</xdr:col>
      <xdr:colOff>701675</xdr:colOff>
      <xdr:row>80</xdr:row>
      <xdr:rowOff>110488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679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80</xdr:row>
      <xdr:rowOff>110488</xdr:rowOff>
    </xdr:from>
    <xdr:to>
      <xdr:col>9</xdr:col>
      <xdr:colOff>66675</xdr:colOff>
      <xdr:row>80</xdr:row>
      <xdr:rowOff>110488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691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80</xdr:row>
      <xdr:rowOff>110488</xdr:rowOff>
    </xdr:from>
    <xdr:to>
      <xdr:col>9</xdr:col>
      <xdr:colOff>193674</xdr:colOff>
      <xdr:row>80</xdr:row>
      <xdr:rowOff>110488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7045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80</xdr:row>
      <xdr:rowOff>110488</xdr:rowOff>
    </xdr:from>
    <xdr:to>
      <xdr:col>9</xdr:col>
      <xdr:colOff>320675</xdr:colOff>
      <xdr:row>80</xdr:row>
      <xdr:rowOff>110488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7172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80</xdr:row>
      <xdr:rowOff>110488</xdr:rowOff>
    </xdr:from>
    <xdr:to>
      <xdr:col>9</xdr:col>
      <xdr:colOff>447675</xdr:colOff>
      <xdr:row>80</xdr:row>
      <xdr:rowOff>110488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7299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80</xdr:row>
      <xdr:rowOff>110488</xdr:rowOff>
    </xdr:from>
    <xdr:to>
      <xdr:col>9</xdr:col>
      <xdr:colOff>574675</xdr:colOff>
      <xdr:row>80</xdr:row>
      <xdr:rowOff>110488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7426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80</xdr:row>
      <xdr:rowOff>110488</xdr:rowOff>
    </xdr:from>
    <xdr:to>
      <xdr:col>9</xdr:col>
      <xdr:colOff>701675</xdr:colOff>
      <xdr:row>80</xdr:row>
      <xdr:rowOff>110488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7553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80</xdr:row>
      <xdr:rowOff>110488</xdr:rowOff>
    </xdr:from>
    <xdr:to>
      <xdr:col>9</xdr:col>
      <xdr:colOff>828675</xdr:colOff>
      <xdr:row>80</xdr:row>
      <xdr:rowOff>110488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7680324" y="155505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80</xdr:row>
      <xdr:rowOff>110488</xdr:rowOff>
    </xdr:from>
    <xdr:to>
      <xdr:col>10</xdr:col>
      <xdr:colOff>69849</xdr:colOff>
      <xdr:row>80</xdr:row>
      <xdr:rowOff>110488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7807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80</xdr:row>
      <xdr:rowOff>110488</xdr:rowOff>
    </xdr:from>
    <xdr:to>
      <xdr:col>10</xdr:col>
      <xdr:colOff>196850</xdr:colOff>
      <xdr:row>80</xdr:row>
      <xdr:rowOff>110488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7934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80</xdr:row>
      <xdr:rowOff>110488</xdr:rowOff>
    </xdr:from>
    <xdr:to>
      <xdr:col>10</xdr:col>
      <xdr:colOff>323850</xdr:colOff>
      <xdr:row>80</xdr:row>
      <xdr:rowOff>110488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806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80</xdr:row>
      <xdr:rowOff>110488</xdr:rowOff>
    </xdr:from>
    <xdr:to>
      <xdr:col>10</xdr:col>
      <xdr:colOff>450850</xdr:colOff>
      <xdr:row>80</xdr:row>
      <xdr:rowOff>110488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818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80</xdr:row>
      <xdr:rowOff>110488</xdr:rowOff>
    </xdr:from>
    <xdr:to>
      <xdr:col>10</xdr:col>
      <xdr:colOff>577850</xdr:colOff>
      <xdr:row>80</xdr:row>
      <xdr:rowOff>110488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8315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346075</xdr:colOff>
      <xdr:row>79</xdr:row>
      <xdr:rowOff>26288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51688</xdr:rowOff>
    </xdr:from>
    <xdr:to>
      <xdr:col>8</xdr:col>
      <xdr:colOff>346075</xdr:colOff>
      <xdr:row>79</xdr:row>
      <xdr:rowOff>153288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65373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178688</xdr:rowOff>
    </xdr:from>
    <xdr:to>
      <xdr:col>8</xdr:col>
      <xdr:colOff>346075</xdr:colOff>
      <xdr:row>80</xdr:row>
      <xdr:rowOff>89787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65373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78</xdr:row>
      <xdr:rowOff>115188</xdr:rowOff>
    </xdr:from>
    <xdr:to>
      <xdr:col>10</xdr:col>
      <xdr:colOff>565150</xdr:colOff>
      <xdr:row>79</xdr:row>
      <xdr:rowOff>26288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84042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51688</xdr:rowOff>
    </xdr:from>
    <xdr:to>
      <xdr:col>10</xdr:col>
      <xdr:colOff>565150</xdr:colOff>
      <xdr:row>79</xdr:row>
      <xdr:rowOff>153288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84042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178688</xdr:rowOff>
    </xdr:from>
    <xdr:to>
      <xdr:col>10</xdr:col>
      <xdr:colOff>565150</xdr:colOff>
      <xdr:row>80</xdr:row>
      <xdr:rowOff>89787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84042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65</xdr:row>
      <xdr:rowOff>90284</xdr:rowOff>
    </xdr:from>
    <xdr:to>
      <xdr:col>4</xdr:col>
      <xdr:colOff>114985</xdr:colOff>
      <xdr:row>65</xdr:row>
      <xdr:rowOff>90284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3099485" y="12542057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111222</xdr:colOff>
      <xdr:row>87</xdr:row>
      <xdr:rowOff>18669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87</xdr:row>
      <xdr:rowOff>18669</xdr:rowOff>
    </xdr:from>
    <xdr:to>
      <xdr:col>3</xdr:col>
      <xdr:colOff>301722</xdr:colOff>
      <xdr:row>87</xdr:row>
      <xdr:rowOff>18669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2486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87</xdr:row>
      <xdr:rowOff>18669</xdr:rowOff>
    </xdr:from>
    <xdr:to>
      <xdr:col>3</xdr:col>
      <xdr:colOff>492222</xdr:colOff>
      <xdr:row>87</xdr:row>
      <xdr:rowOff>18669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2676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87</xdr:row>
      <xdr:rowOff>18669</xdr:rowOff>
    </xdr:from>
    <xdr:to>
      <xdr:col>3</xdr:col>
      <xdr:colOff>682722</xdr:colOff>
      <xdr:row>87</xdr:row>
      <xdr:rowOff>18669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2867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87</xdr:row>
      <xdr:rowOff>18669</xdr:rowOff>
    </xdr:from>
    <xdr:to>
      <xdr:col>4</xdr:col>
      <xdr:colOff>111222</xdr:colOff>
      <xdr:row>87</xdr:row>
      <xdr:rowOff>18669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3057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87</xdr:row>
      <xdr:rowOff>18669</xdr:rowOff>
    </xdr:from>
    <xdr:to>
      <xdr:col>4</xdr:col>
      <xdr:colOff>301722</xdr:colOff>
      <xdr:row>87</xdr:row>
      <xdr:rowOff>18669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3248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87</xdr:row>
      <xdr:rowOff>18669</xdr:rowOff>
    </xdr:from>
    <xdr:to>
      <xdr:col>4</xdr:col>
      <xdr:colOff>492222</xdr:colOff>
      <xdr:row>87</xdr:row>
      <xdr:rowOff>18669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3438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87</xdr:row>
      <xdr:rowOff>18669</xdr:rowOff>
    </xdr:from>
    <xdr:to>
      <xdr:col>4</xdr:col>
      <xdr:colOff>682722</xdr:colOff>
      <xdr:row>87</xdr:row>
      <xdr:rowOff>18669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3629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87</xdr:row>
      <xdr:rowOff>18669</xdr:rowOff>
    </xdr:from>
    <xdr:to>
      <xdr:col>5</xdr:col>
      <xdr:colOff>111222</xdr:colOff>
      <xdr:row>87</xdr:row>
      <xdr:rowOff>18669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3819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87</xdr:row>
      <xdr:rowOff>18669</xdr:rowOff>
    </xdr:from>
    <xdr:to>
      <xdr:col>5</xdr:col>
      <xdr:colOff>301722</xdr:colOff>
      <xdr:row>87</xdr:row>
      <xdr:rowOff>18669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4010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87</xdr:row>
      <xdr:rowOff>18669</xdr:rowOff>
    </xdr:from>
    <xdr:to>
      <xdr:col>5</xdr:col>
      <xdr:colOff>492222</xdr:colOff>
      <xdr:row>87</xdr:row>
      <xdr:rowOff>18669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4200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87</xdr:row>
      <xdr:rowOff>18669</xdr:rowOff>
    </xdr:from>
    <xdr:to>
      <xdr:col>5</xdr:col>
      <xdr:colOff>688325</xdr:colOff>
      <xdr:row>87</xdr:row>
      <xdr:rowOff>18669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4396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87</xdr:row>
      <xdr:rowOff>18669</xdr:rowOff>
    </xdr:from>
    <xdr:to>
      <xdr:col>6</xdr:col>
      <xdr:colOff>116824</xdr:colOff>
      <xdr:row>87</xdr:row>
      <xdr:rowOff>18669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4587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87</xdr:row>
      <xdr:rowOff>18669</xdr:rowOff>
    </xdr:from>
    <xdr:to>
      <xdr:col>6</xdr:col>
      <xdr:colOff>307325</xdr:colOff>
      <xdr:row>87</xdr:row>
      <xdr:rowOff>18669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4777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87</xdr:row>
      <xdr:rowOff>18669</xdr:rowOff>
    </xdr:from>
    <xdr:to>
      <xdr:col>6</xdr:col>
      <xdr:colOff>497825</xdr:colOff>
      <xdr:row>87</xdr:row>
      <xdr:rowOff>18669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49682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87</xdr:row>
      <xdr:rowOff>18669</xdr:rowOff>
    </xdr:from>
    <xdr:to>
      <xdr:col>6</xdr:col>
      <xdr:colOff>678800</xdr:colOff>
      <xdr:row>87</xdr:row>
      <xdr:rowOff>18669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51587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87</xdr:row>
      <xdr:rowOff>18669</xdr:rowOff>
    </xdr:from>
    <xdr:to>
      <xdr:col>7</xdr:col>
      <xdr:colOff>116824</xdr:colOff>
      <xdr:row>87</xdr:row>
      <xdr:rowOff>18669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5349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87</xdr:row>
      <xdr:rowOff>18669</xdr:rowOff>
    </xdr:from>
    <xdr:to>
      <xdr:col>7</xdr:col>
      <xdr:colOff>307325</xdr:colOff>
      <xdr:row>87</xdr:row>
      <xdr:rowOff>18669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5539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87</xdr:row>
      <xdr:rowOff>18669</xdr:rowOff>
    </xdr:from>
    <xdr:to>
      <xdr:col>7</xdr:col>
      <xdr:colOff>488300</xdr:colOff>
      <xdr:row>87</xdr:row>
      <xdr:rowOff>18669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57302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87</xdr:row>
      <xdr:rowOff>18669</xdr:rowOff>
    </xdr:from>
    <xdr:to>
      <xdr:col>7</xdr:col>
      <xdr:colOff>687765</xdr:colOff>
      <xdr:row>87</xdr:row>
      <xdr:rowOff>18669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5920725" y="16884723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87</xdr:row>
      <xdr:rowOff>18669</xdr:rowOff>
    </xdr:from>
    <xdr:to>
      <xdr:col>8</xdr:col>
      <xdr:colOff>15412</xdr:colOff>
      <xdr:row>87</xdr:row>
      <xdr:rowOff>18669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6110665" y="16884723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87</xdr:row>
      <xdr:rowOff>18669</xdr:rowOff>
    </xdr:from>
    <xdr:to>
      <xdr:col>8</xdr:col>
      <xdr:colOff>205912</xdr:colOff>
      <xdr:row>87</xdr:row>
      <xdr:rowOff>18669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629556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87</xdr:row>
      <xdr:rowOff>18669</xdr:rowOff>
    </xdr:from>
    <xdr:to>
      <xdr:col>8</xdr:col>
      <xdr:colOff>396412</xdr:colOff>
      <xdr:row>87</xdr:row>
      <xdr:rowOff>18669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64860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87</xdr:row>
      <xdr:rowOff>18669</xdr:rowOff>
    </xdr:from>
    <xdr:to>
      <xdr:col>8</xdr:col>
      <xdr:colOff>586912</xdr:colOff>
      <xdr:row>87</xdr:row>
      <xdr:rowOff>18669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66765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87</xdr:row>
      <xdr:rowOff>18669</xdr:rowOff>
    </xdr:from>
    <xdr:to>
      <xdr:col>9</xdr:col>
      <xdr:colOff>19893</xdr:colOff>
      <xdr:row>87</xdr:row>
      <xdr:rowOff>18669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6871544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87</xdr:row>
      <xdr:rowOff>18669</xdr:rowOff>
    </xdr:from>
    <xdr:to>
      <xdr:col>9</xdr:col>
      <xdr:colOff>210394</xdr:colOff>
      <xdr:row>87</xdr:row>
      <xdr:rowOff>18669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70620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87</xdr:row>
      <xdr:rowOff>18669</xdr:rowOff>
    </xdr:from>
    <xdr:to>
      <xdr:col>9</xdr:col>
      <xdr:colOff>400894</xdr:colOff>
      <xdr:row>87</xdr:row>
      <xdr:rowOff>18669</xdr:rowOff>
    </xdr:to>
    <xdr:cxnSp macro="">
      <xdr:nvCxnSpPr>
        <xdr:cNvPr id="483" name="l6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>
          <a:cxnSpLocks/>
        </xdr:cNvCxnSpPr>
      </xdr:nvCxnSpPr>
      <xdr:spPr bwMode="auto">
        <a:xfrm>
          <a:off x="72525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106</xdr:row>
      <xdr:rowOff>164085</xdr:rowOff>
    </xdr:from>
    <xdr:to>
      <xdr:col>3</xdr:col>
      <xdr:colOff>111222</xdr:colOff>
      <xdr:row>106</xdr:row>
      <xdr:rowOff>164085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2295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106</xdr:row>
      <xdr:rowOff>164085</xdr:rowOff>
    </xdr:from>
    <xdr:to>
      <xdr:col>3</xdr:col>
      <xdr:colOff>301722</xdr:colOff>
      <xdr:row>106</xdr:row>
      <xdr:rowOff>164085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2486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106</xdr:row>
      <xdr:rowOff>164085</xdr:rowOff>
    </xdr:from>
    <xdr:to>
      <xdr:col>3</xdr:col>
      <xdr:colOff>492222</xdr:colOff>
      <xdr:row>106</xdr:row>
      <xdr:rowOff>164085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2676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106</xdr:row>
      <xdr:rowOff>164085</xdr:rowOff>
    </xdr:from>
    <xdr:to>
      <xdr:col>3</xdr:col>
      <xdr:colOff>682722</xdr:colOff>
      <xdr:row>106</xdr:row>
      <xdr:rowOff>164085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2867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106</xdr:row>
      <xdr:rowOff>164085</xdr:rowOff>
    </xdr:from>
    <xdr:to>
      <xdr:col>4</xdr:col>
      <xdr:colOff>111222</xdr:colOff>
      <xdr:row>106</xdr:row>
      <xdr:rowOff>164085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3057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106</xdr:row>
      <xdr:rowOff>164085</xdr:rowOff>
    </xdr:from>
    <xdr:to>
      <xdr:col>4</xdr:col>
      <xdr:colOff>301722</xdr:colOff>
      <xdr:row>106</xdr:row>
      <xdr:rowOff>164085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3248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106</xdr:row>
      <xdr:rowOff>164085</xdr:rowOff>
    </xdr:from>
    <xdr:to>
      <xdr:col>4</xdr:col>
      <xdr:colOff>492222</xdr:colOff>
      <xdr:row>106</xdr:row>
      <xdr:rowOff>164085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3438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106</xdr:row>
      <xdr:rowOff>164085</xdr:rowOff>
    </xdr:from>
    <xdr:to>
      <xdr:col>4</xdr:col>
      <xdr:colOff>682722</xdr:colOff>
      <xdr:row>106</xdr:row>
      <xdr:rowOff>164085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3629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106</xdr:row>
      <xdr:rowOff>164085</xdr:rowOff>
    </xdr:from>
    <xdr:to>
      <xdr:col>5</xdr:col>
      <xdr:colOff>111222</xdr:colOff>
      <xdr:row>106</xdr:row>
      <xdr:rowOff>164085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3819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106</xdr:row>
      <xdr:rowOff>164085</xdr:rowOff>
    </xdr:from>
    <xdr:to>
      <xdr:col>5</xdr:col>
      <xdr:colOff>301722</xdr:colOff>
      <xdr:row>106</xdr:row>
      <xdr:rowOff>164085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4010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106</xdr:row>
      <xdr:rowOff>164085</xdr:rowOff>
    </xdr:from>
    <xdr:to>
      <xdr:col>5</xdr:col>
      <xdr:colOff>492222</xdr:colOff>
      <xdr:row>106</xdr:row>
      <xdr:rowOff>164085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4200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106</xdr:row>
      <xdr:rowOff>164085</xdr:rowOff>
    </xdr:from>
    <xdr:to>
      <xdr:col>5</xdr:col>
      <xdr:colOff>688325</xdr:colOff>
      <xdr:row>106</xdr:row>
      <xdr:rowOff>164085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4396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106</xdr:row>
      <xdr:rowOff>164085</xdr:rowOff>
    </xdr:from>
    <xdr:to>
      <xdr:col>6</xdr:col>
      <xdr:colOff>116824</xdr:colOff>
      <xdr:row>106</xdr:row>
      <xdr:rowOff>164085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4587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106</xdr:row>
      <xdr:rowOff>164085</xdr:rowOff>
    </xdr:from>
    <xdr:to>
      <xdr:col>6</xdr:col>
      <xdr:colOff>307325</xdr:colOff>
      <xdr:row>106</xdr:row>
      <xdr:rowOff>164085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4777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106</xdr:row>
      <xdr:rowOff>164085</xdr:rowOff>
    </xdr:from>
    <xdr:to>
      <xdr:col>6</xdr:col>
      <xdr:colOff>497825</xdr:colOff>
      <xdr:row>106</xdr:row>
      <xdr:rowOff>164085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49682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106</xdr:row>
      <xdr:rowOff>164085</xdr:rowOff>
    </xdr:from>
    <xdr:to>
      <xdr:col>6</xdr:col>
      <xdr:colOff>678800</xdr:colOff>
      <xdr:row>106</xdr:row>
      <xdr:rowOff>164085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51587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106</xdr:row>
      <xdr:rowOff>164085</xdr:rowOff>
    </xdr:from>
    <xdr:to>
      <xdr:col>7</xdr:col>
      <xdr:colOff>116824</xdr:colOff>
      <xdr:row>106</xdr:row>
      <xdr:rowOff>164085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5349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106</xdr:row>
      <xdr:rowOff>164085</xdr:rowOff>
    </xdr:from>
    <xdr:to>
      <xdr:col>7</xdr:col>
      <xdr:colOff>307325</xdr:colOff>
      <xdr:row>106</xdr:row>
      <xdr:rowOff>164085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5539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106</xdr:row>
      <xdr:rowOff>164085</xdr:rowOff>
    </xdr:from>
    <xdr:to>
      <xdr:col>7</xdr:col>
      <xdr:colOff>488300</xdr:colOff>
      <xdr:row>106</xdr:row>
      <xdr:rowOff>164085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57302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106</xdr:row>
      <xdr:rowOff>164085</xdr:rowOff>
    </xdr:from>
    <xdr:to>
      <xdr:col>7</xdr:col>
      <xdr:colOff>687765</xdr:colOff>
      <xdr:row>106</xdr:row>
      <xdr:rowOff>164085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5920725" y="20852385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106</xdr:row>
      <xdr:rowOff>164085</xdr:rowOff>
    </xdr:from>
    <xdr:to>
      <xdr:col>8</xdr:col>
      <xdr:colOff>15412</xdr:colOff>
      <xdr:row>106</xdr:row>
      <xdr:rowOff>164085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6110665" y="20852385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106</xdr:row>
      <xdr:rowOff>164085</xdr:rowOff>
    </xdr:from>
    <xdr:to>
      <xdr:col>8</xdr:col>
      <xdr:colOff>205912</xdr:colOff>
      <xdr:row>106</xdr:row>
      <xdr:rowOff>164085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629556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106</xdr:row>
      <xdr:rowOff>164085</xdr:rowOff>
    </xdr:from>
    <xdr:to>
      <xdr:col>8</xdr:col>
      <xdr:colOff>396412</xdr:colOff>
      <xdr:row>106</xdr:row>
      <xdr:rowOff>164085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64860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106</xdr:row>
      <xdr:rowOff>164085</xdr:rowOff>
    </xdr:from>
    <xdr:to>
      <xdr:col>8</xdr:col>
      <xdr:colOff>586912</xdr:colOff>
      <xdr:row>106</xdr:row>
      <xdr:rowOff>164085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66765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106</xdr:row>
      <xdr:rowOff>164085</xdr:rowOff>
    </xdr:from>
    <xdr:to>
      <xdr:col>9</xdr:col>
      <xdr:colOff>19893</xdr:colOff>
      <xdr:row>106</xdr:row>
      <xdr:rowOff>164085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6871544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106</xdr:row>
      <xdr:rowOff>164085</xdr:rowOff>
    </xdr:from>
    <xdr:to>
      <xdr:col>9</xdr:col>
      <xdr:colOff>210394</xdr:colOff>
      <xdr:row>106</xdr:row>
      <xdr:rowOff>164085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70620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106</xdr:row>
      <xdr:rowOff>164085</xdr:rowOff>
    </xdr:from>
    <xdr:to>
      <xdr:col>9</xdr:col>
      <xdr:colOff>400894</xdr:colOff>
      <xdr:row>106</xdr:row>
      <xdr:rowOff>164085</xdr:rowOff>
    </xdr:to>
    <xdr:cxnSp macro="">
      <xdr:nvCxnSpPr>
        <xdr:cNvPr id="510" name="l687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CxnSpPr>
          <a:cxnSpLocks/>
        </xdr:cNvCxnSpPr>
      </xdr:nvCxnSpPr>
      <xdr:spPr bwMode="auto">
        <a:xfrm>
          <a:off x="72525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9622</xdr:colOff>
      <xdr:row>87</xdr:row>
      <xdr:rowOff>120269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88</xdr:row>
      <xdr:rowOff>18669</xdr:rowOff>
    </xdr:from>
    <xdr:to>
      <xdr:col>3</xdr:col>
      <xdr:colOff>9622</xdr:colOff>
      <xdr:row>88</xdr:row>
      <xdr:rowOff>120269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2295622" y="170752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89</xdr:row>
      <xdr:rowOff>9144</xdr:rowOff>
    </xdr:from>
    <xdr:to>
      <xdr:col>3</xdr:col>
      <xdr:colOff>9622</xdr:colOff>
      <xdr:row>89</xdr:row>
      <xdr:rowOff>110744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2295622" y="17266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90</xdr:row>
      <xdr:rowOff>9144</xdr:rowOff>
    </xdr:from>
    <xdr:to>
      <xdr:col>3</xdr:col>
      <xdr:colOff>9622</xdr:colOff>
      <xdr:row>90</xdr:row>
      <xdr:rowOff>110744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2295622" y="174569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9144</xdr:rowOff>
    </xdr:from>
    <xdr:to>
      <xdr:col>3</xdr:col>
      <xdr:colOff>9622</xdr:colOff>
      <xdr:row>91</xdr:row>
      <xdr:rowOff>110744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2295622" y="17647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199644</xdr:rowOff>
    </xdr:from>
    <xdr:to>
      <xdr:col>3</xdr:col>
      <xdr:colOff>9622</xdr:colOff>
      <xdr:row>92</xdr:row>
      <xdr:rowOff>53594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2295622" y="17837903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92</xdr:row>
      <xdr:rowOff>142494</xdr:rowOff>
    </xdr:from>
    <xdr:to>
      <xdr:col>3</xdr:col>
      <xdr:colOff>9622</xdr:colOff>
      <xdr:row>92</xdr:row>
      <xdr:rowOff>244094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2295622" y="1802908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93</xdr:row>
      <xdr:rowOff>85344</xdr:rowOff>
    </xdr:from>
    <xdr:to>
      <xdr:col>3</xdr:col>
      <xdr:colOff>9622</xdr:colOff>
      <xdr:row>94</xdr:row>
      <xdr:rowOff>34544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2295622" y="18220264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94</xdr:row>
      <xdr:rowOff>123444</xdr:rowOff>
    </xdr:from>
    <xdr:to>
      <xdr:col>3</xdr:col>
      <xdr:colOff>9622</xdr:colOff>
      <xdr:row>95</xdr:row>
      <xdr:rowOff>34544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2295622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95</xdr:row>
      <xdr:rowOff>123444</xdr:rowOff>
    </xdr:from>
    <xdr:to>
      <xdr:col>3</xdr:col>
      <xdr:colOff>9622</xdr:colOff>
      <xdr:row>95</xdr:row>
      <xdr:rowOff>225044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2295622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96</xdr:row>
      <xdr:rowOff>37719</xdr:rowOff>
    </xdr:from>
    <xdr:to>
      <xdr:col>3</xdr:col>
      <xdr:colOff>9622</xdr:colOff>
      <xdr:row>96</xdr:row>
      <xdr:rowOff>139319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2295622" y="18791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97</xdr:row>
      <xdr:rowOff>37719</xdr:rowOff>
    </xdr:from>
    <xdr:to>
      <xdr:col>3</xdr:col>
      <xdr:colOff>9622</xdr:colOff>
      <xdr:row>97</xdr:row>
      <xdr:rowOff>139319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2295622" y="18982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98</xdr:row>
      <xdr:rowOff>37719</xdr:rowOff>
    </xdr:from>
    <xdr:to>
      <xdr:col>3</xdr:col>
      <xdr:colOff>9622</xdr:colOff>
      <xdr:row>98</xdr:row>
      <xdr:rowOff>139319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2295622" y="19172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99</xdr:row>
      <xdr:rowOff>37719</xdr:rowOff>
    </xdr:from>
    <xdr:to>
      <xdr:col>3</xdr:col>
      <xdr:colOff>9622</xdr:colOff>
      <xdr:row>99</xdr:row>
      <xdr:rowOff>139319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2295622" y="19363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100</xdr:row>
      <xdr:rowOff>37719</xdr:rowOff>
    </xdr:from>
    <xdr:to>
      <xdr:col>3</xdr:col>
      <xdr:colOff>9622</xdr:colOff>
      <xdr:row>100</xdr:row>
      <xdr:rowOff>139319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2295622" y="19553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101</xdr:row>
      <xdr:rowOff>37719</xdr:rowOff>
    </xdr:from>
    <xdr:to>
      <xdr:col>3</xdr:col>
      <xdr:colOff>9622</xdr:colOff>
      <xdr:row>101</xdr:row>
      <xdr:rowOff>139319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2295622" y="19744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102</xdr:row>
      <xdr:rowOff>37719</xdr:rowOff>
    </xdr:from>
    <xdr:to>
      <xdr:col>3</xdr:col>
      <xdr:colOff>9622</xdr:colOff>
      <xdr:row>102</xdr:row>
      <xdr:rowOff>139319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2295622" y="19934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87</xdr:row>
      <xdr:rowOff>18669</xdr:rowOff>
    </xdr:from>
    <xdr:to>
      <xdr:col>9</xdr:col>
      <xdr:colOff>782783</xdr:colOff>
      <xdr:row>87</xdr:row>
      <xdr:rowOff>120269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7736033" y="16887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88</xdr:row>
      <xdr:rowOff>18669</xdr:rowOff>
    </xdr:from>
    <xdr:to>
      <xdr:col>9</xdr:col>
      <xdr:colOff>782783</xdr:colOff>
      <xdr:row>88</xdr:row>
      <xdr:rowOff>120269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7736033" y="17077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89</xdr:row>
      <xdr:rowOff>9144</xdr:rowOff>
    </xdr:from>
    <xdr:to>
      <xdr:col>9</xdr:col>
      <xdr:colOff>782783</xdr:colOff>
      <xdr:row>89</xdr:row>
      <xdr:rowOff>110744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7736033" y="17268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90</xdr:row>
      <xdr:rowOff>9144</xdr:rowOff>
    </xdr:from>
    <xdr:to>
      <xdr:col>9</xdr:col>
      <xdr:colOff>782783</xdr:colOff>
      <xdr:row>90</xdr:row>
      <xdr:rowOff>110744</xdr:rowOff>
    </xdr:to>
    <xdr:cxnSp macro="">
      <xdr:nvCxnSpPr>
        <xdr:cNvPr id="532" name="l720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CxnSpPr>
          <a:cxnSpLocks/>
        </xdr:cNvCxnSpPr>
      </xdr:nvCxnSpPr>
      <xdr:spPr bwMode="auto">
        <a:xfrm>
          <a:off x="7736033" y="17458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9144</xdr:rowOff>
    </xdr:from>
    <xdr:to>
      <xdr:col>9</xdr:col>
      <xdr:colOff>782783</xdr:colOff>
      <xdr:row>91</xdr:row>
      <xdr:rowOff>110744</xdr:rowOff>
    </xdr:to>
    <xdr:cxnSp macro="">
      <xdr:nvCxnSpPr>
        <xdr:cNvPr id="533" name="l72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CxnSpPr>
          <a:cxnSpLocks/>
        </xdr:cNvCxnSpPr>
      </xdr:nvCxnSpPr>
      <xdr:spPr bwMode="auto">
        <a:xfrm>
          <a:off x="7736033" y="17649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199644</xdr:rowOff>
    </xdr:from>
    <xdr:to>
      <xdr:col>9</xdr:col>
      <xdr:colOff>782783</xdr:colOff>
      <xdr:row>92</xdr:row>
      <xdr:rowOff>53594</xdr:rowOff>
    </xdr:to>
    <xdr:cxnSp macro="">
      <xdr:nvCxnSpPr>
        <xdr:cNvPr id="534" name="l72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CxnSpPr>
          <a:cxnSpLocks/>
        </xdr:cNvCxnSpPr>
      </xdr:nvCxnSpPr>
      <xdr:spPr bwMode="auto">
        <a:xfrm>
          <a:off x="7736033" y="17839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92</xdr:row>
      <xdr:rowOff>142494</xdr:rowOff>
    </xdr:from>
    <xdr:to>
      <xdr:col>9</xdr:col>
      <xdr:colOff>782783</xdr:colOff>
      <xdr:row>92</xdr:row>
      <xdr:rowOff>244094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7736033" y="18030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93</xdr:row>
      <xdr:rowOff>85344</xdr:rowOff>
    </xdr:from>
    <xdr:to>
      <xdr:col>9</xdr:col>
      <xdr:colOff>782783</xdr:colOff>
      <xdr:row>94</xdr:row>
      <xdr:rowOff>34544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7736033" y="18220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94</xdr:row>
      <xdr:rowOff>123444</xdr:rowOff>
    </xdr:from>
    <xdr:to>
      <xdr:col>9</xdr:col>
      <xdr:colOff>782783</xdr:colOff>
      <xdr:row>95</xdr:row>
      <xdr:rowOff>34544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7736033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95</xdr:row>
      <xdr:rowOff>123444</xdr:rowOff>
    </xdr:from>
    <xdr:to>
      <xdr:col>9</xdr:col>
      <xdr:colOff>782783</xdr:colOff>
      <xdr:row>95</xdr:row>
      <xdr:rowOff>225044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7736033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96</xdr:row>
      <xdr:rowOff>37719</xdr:rowOff>
    </xdr:from>
    <xdr:to>
      <xdr:col>9</xdr:col>
      <xdr:colOff>782783</xdr:colOff>
      <xdr:row>96</xdr:row>
      <xdr:rowOff>139319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7736033" y="18792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97</xdr:row>
      <xdr:rowOff>37719</xdr:rowOff>
    </xdr:from>
    <xdr:to>
      <xdr:col>9</xdr:col>
      <xdr:colOff>782783</xdr:colOff>
      <xdr:row>97</xdr:row>
      <xdr:rowOff>139319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7736033" y="18982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98</xdr:row>
      <xdr:rowOff>37719</xdr:rowOff>
    </xdr:from>
    <xdr:to>
      <xdr:col>9</xdr:col>
      <xdr:colOff>782783</xdr:colOff>
      <xdr:row>98</xdr:row>
      <xdr:rowOff>139319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7736033" y="19173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99</xdr:row>
      <xdr:rowOff>37719</xdr:rowOff>
    </xdr:from>
    <xdr:to>
      <xdr:col>9</xdr:col>
      <xdr:colOff>782783</xdr:colOff>
      <xdr:row>99</xdr:row>
      <xdr:rowOff>139319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7736033" y="19363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100</xdr:row>
      <xdr:rowOff>37719</xdr:rowOff>
    </xdr:from>
    <xdr:to>
      <xdr:col>9</xdr:col>
      <xdr:colOff>782783</xdr:colOff>
      <xdr:row>100</xdr:row>
      <xdr:rowOff>139319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7736033" y="19554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101</xdr:row>
      <xdr:rowOff>37719</xdr:rowOff>
    </xdr:from>
    <xdr:to>
      <xdr:col>9</xdr:col>
      <xdr:colOff>782783</xdr:colOff>
      <xdr:row>101</xdr:row>
      <xdr:rowOff>139319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7736033" y="19744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102</xdr:row>
      <xdr:rowOff>37719</xdr:rowOff>
    </xdr:from>
    <xdr:to>
      <xdr:col>9</xdr:col>
      <xdr:colOff>782783</xdr:colOff>
      <xdr:row>102</xdr:row>
      <xdr:rowOff>139319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7736033" y="19935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401514</xdr:colOff>
      <xdr:row>69</xdr:row>
      <xdr:rowOff>77239</xdr:rowOff>
    </xdr:from>
    <xdr:to>
      <xdr:col>8</xdr:col>
      <xdr:colOff>610855</xdr:colOff>
      <xdr:row>69</xdr:row>
      <xdr:rowOff>234895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6595485" y="13297939"/>
          <a:ext cx="209341" cy="1576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614093</xdr:colOff>
      <xdr:row>69</xdr:row>
      <xdr:rowOff>227906</xdr:rowOff>
    </xdr:from>
    <xdr:to>
      <xdr:col>8</xdr:col>
      <xdr:colOff>615363</xdr:colOff>
      <xdr:row>70</xdr:row>
      <xdr:rowOff>20391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6808064" y="13448606"/>
          <a:ext cx="1270" cy="10817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404474</xdr:colOff>
      <xdr:row>68</xdr:row>
      <xdr:rowOff>133619</xdr:rowOff>
    </xdr:from>
    <xdr:to>
      <xdr:col>8</xdr:col>
      <xdr:colOff>404474</xdr:colOff>
      <xdr:row>69</xdr:row>
      <xdr:rowOff>87119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6598445" y="13163819"/>
          <a:ext cx="0" cy="144000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513612</xdr:colOff>
      <xdr:row>70</xdr:row>
      <xdr:rowOff>18764</xdr:rowOff>
    </xdr:from>
    <xdr:to>
      <xdr:col>8</xdr:col>
      <xdr:colOff>513614</xdr:colOff>
      <xdr:row>71</xdr:row>
      <xdr:rowOff>45454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6707583" y="13555150"/>
          <a:ext cx="2" cy="21719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335542</xdr:colOff>
      <xdr:row>71</xdr:row>
      <xdr:rowOff>49686</xdr:rowOff>
    </xdr:from>
    <xdr:to>
      <xdr:col>8</xdr:col>
      <xdr:colOff>697057</xdr:colOff>
      <xdr:row>71</xdr:row>
      <xdr:rowOff>49686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6529513" y="13776572"/>
          <a:ext cx="36151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415935</xdr:colOff>
      <xdr:row>71</xdr:row>
      <xdr:rowOff>100827</xdr:rowOff>
    </xdr:from>
    <xdr:to>
      <xdr:col>8</xdr:col>
      <xdr:colOff>605869</xdr:colOff>
      <xdr:row>71</xdr:row>
      <xdr:rowOff>100827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6609906" y="13827713"/>
          <a:ext cx="1899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464014</xdr:colOff>
      <xdr:row>71</xdr:row>
      <xdr:rowOff>142779</xdr:rowOff>
    </xdr:from>
    <xdr:to>
      <xdr:col>8</xdr:col>
      <xdr:colOff>545949</xdr:colOff>
      <xdr:row>71</xdr:row>
      <xdr:rowOff>142779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6657985" y="13869665"/>
          <a:ext cx="8193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447772</xdr:colOff>
      <xdr:row>68</xdr:row>
      <xdr:rowOff>127509</xdr:rowOff>
    </xdr:from>
    <xdr:to>
      <xdr:col>8</xdr:col>
      <xdr:colOff>576630</xdr:colOff>
      <xdr:row>70</xdr:row>
      <xdr:rowOff>22832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6641743" y="13157709"/>
          <a:ext cx="128858" cy="401509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495984</xdr:colOff>
      <xdr:row>71</xdr:row>
      <xdr:rowOff>117407</xdr:rowOff>
    </xdr:from>
    <xdr:to>
      <xdr:col>7</xdr:col>
      <xdr:colOff>41429</xdr:colOff>
      <xdr:row>71</xdr:row>
      <xdr:rowOff>117991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5067984" y="13847014"/>
          <a:ext cx="307445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54635</xdr:colOff>
      <xdr:row>48</xdr:row>
      <xdr:rowOff>168274</xdr:rowOff>
    </xdr:from>
    <xdr:to>
      <xdr:col>20</xdr:col>
      <xdr:colOff>17318</xdr:colOff>
      <xdr:row>56</xdr:row>
      <xdr:rowOff>25110</xdr:rowOff>
    </xdr:to>
    <xdr:sp macro="" textlink="">
      <xdr:nvSpPr>
        <xdr:cNvPr id="559" name="Retângul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 bwMode="auto">
        <a:xfrm>
          <a:off x="12627635" y="9312274"/>
          <a:ext cx="3010683" cy="1380836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2</xdr:col>
      <xdr:colOff>136390</xdr:colOff>
      <xdr:row>37</xdr:row>
      <xdr:rowOff>189461</xdr:rowOff>
    </xdr:from>
    <xdr:to>
      <xdr:col>2</xdr:col>
      <xdr:colOff>333694</xdr:colOff>
      <xdr:row>39</xdr:row>
      <xdr:rowOff>7125</xdr:rowOff>
    </xdr:to>
    <xdr:sp macro="" textlink="">
      <xdr:nvSpPr>
        <xdr:cNvPr id="565" name="elips2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/>
      </xdr:nvSpPr>
      <xdr:spPr bwMode="auto">
        <a:xfrm rot="10800000" flipV="1">
          <a:off x="1660390" y="7237961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341860</xdr:colOff>
      <xdr:row>34</xdr:row>
      <xdr:rowOff>102458</xdr:rowOff>
    </xdr:from>
    <xdr:to>
      <xdr:col>2</xdr:col>
      <xdr:colOff>616114</xdr:colOff>
      <xdr:row>38</xdr:row>
      <xdr:rowOff>98862</xdr:rowOff>
    </xdr:to>
    <xdr:cxnSp macro="">
      <xdr:nvCxnSpPr>
        <xdr:cNvPr id="566" name="line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CxnSpPr>
          <a:cxnSpLocks/>
        </xdr:cNvCxnSpPr>
      </xdr:nvCxnSpPr>
      <xdr:spPr bwMode="auto">
        <a:xfrm flipH="1" flipV="1">
          <a:off x="1865860" y="6579458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241956</xdr:colOff>
      <xdr:row>25</xdr:row>
      <xdr:rowOff>19586</xdr:rowOff>
    </xdr:from>
    <xdr:to>
      <xdr:col>5</xdr:col>
      <xdr:colOff>745956</xdr:colOff>
      <xdr:row>25</xdr:row>
      <xdr:rowOff>19586</xdr:rowOff>
    </xdr:to>
    <xdr:cxnSp macro="">
      <xdr:nvCxnSpPr>
        <xdr:cNvPr id="570" name="_line_mod2_4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CxnSpPr>
          <a:cxnSpLocks/>
        </xdr:cNvCxnSpPr>
      </xdr:nvCxnSpPr>
      <xdr:spPr bwMode="auto">
        <a:xfrm flipH="1">
          <a:off x="1765956" y="4782086"/>
          <a:ext cx="2790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42</xdr:row>
      <xdr:rowOff>152400</xdr:rowOff>
    </xdr:from>
    <xdr:to>
      <xdr:col>4</xdr:col>
      <xdr:colOff>290576</xdr:colOff>
      <xdr:row>42</xdr:row>
      <xdr:rowOff>152400</xdr:rowOff>
    </xdr:to>
    <xdr:cxnSp macro="">
      <xdr:nvCxnSpPr>
        <xdr:cNvPr id="572" name="l1077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CxnSpPr>
          <a:cxnSpLocks/>
        </xdr:cNvCxnSpPr>
      </xdr:nvCxnSpPr>
      <xdr:spPr bwMode="auto">
        <a:xfrm>
          <a:off x="3211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42</xdr:row>
      <xdr:rowOff>152400</xdr:rowOff>
    </xdr:from>
    <xdr:to>
      <xdr:col>4</xdr:col>
      <xdr:colOff>481076</xdr:colOff>
      <xdr:row>42</xdr:row>
      <xdr:rowOff>152400</xdr:rowOff>
    </xdr:to>
    <xdr:cxnSp macro="">
      <xdr:nvCxnSpPr>
        <xdr:cNvPr id="573" name="l1078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CxnSpPr>
          <a:cxnSpLocks/>
        </xdr:cNvCxnSpPr>
      </xdr:nvCxnSpPr>
      <xdr:spPr bwMode="auto">
        <a:xfrm>
          <a:off x="3402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42</xdr:row>
      <xdr:rowOff>152400</xdr:rowOff>
    </xdr:from>
    <xdr:to>
      <xdr:col>4</xdr:col>
      <xdr:colOff>671576</xdr:colOff>
      <xdr:row>42</xdr:row>
      <xdr:rowOff>152400</xdr:rowOff>
    </xdr:to>
    <xdr:cxnSp macro="">
      <xdr:nvCxnSpPr>
        <xdr:cNvPr id="574" name="l1079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CxnSpPr>
          <a:cxnSpLocks/>
        </xdr:cNvCxnSpPr>
      </xdr:nvCxnSpPr>
      <xdr:spPr bwMode="auto">
        <a:xfrm>
          <a:off x="3592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42</xdr:row>
      <xdr:rowOff>152400</xdr:rowOff>
    </xdr:from>
    <xdr:to>
      <xdr:col>5</xdr:col>
      <xdr:colOff>100076</xdr:colOff>
      <xdr:row>42</xdr:row>
      <xdr:rowOff>152400</xdr:rowOff>
    </xdr:to>
    <xdr:cxnSp macro="">
      <xdr:nvCxnSpPr>
        <xdr:cNvPr id="575" name="l1080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CxnSpPr>
          <a:cxnSpLocks/>
        </xdr:cNvCxnSpPr>
      </xdr:nvCxnSpPr>
      <xdr:spPr bwMode="auto">
        <a:xfrm>
          <a:off x="3783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42</xdr:row>
      <xdr:rowOff>152400</xdr:rowOff>
    </xdr:from>
    <xdr:to>
      <xdr:col>5</xdr:col>
      <xdr:colOff>290576</xdr:colOff>
      <xdr:row>42</xdr:row>
      <xdr:rowOff>152400</xdr:rowOff>
    </xdr:to>
    <xdr:cxnSp macro="">
      <xdr:nvCxnSpPr>
        <xdr:cNvPr id="576" name="l108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CxnSpPr>
          <a:cxnSpLocks/>
        </xdr:cNvCxnSpPr>
      </xdr:nvCxnSpPr>
      <xdr:spPr bwMode="auto">
        <a:xfrm>
          <a:off x="3973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42</xdr:row>
      <xdr:rowOff>152400</xdr:rowOff>
    </xdr:from>
    <xdr:to>
      <xdr:col>5</xdr:col>
      <xdr:colOff>481076</xdr:colOff>
      <xdr:row>42</xdr:row>
      <xdr:rowOff>152400</xdr:rowOff>
    </xdr:to>
    <xdr:cxnSp macro="">
      <xdr:nvCxnSpPr>
        <xdr:cNvPr id="577" name="l1082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CxnSpPr>
          <a:cxnSpLocks/>
        </xdr:cNvCxnSpPr>
      </xdr:nvCxnSpPr>
      <xdr:spPr bwMode="auto">
        <a:xfrm>
          <a:off x="4164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42</xdr:row>
      <xdr:rowOff>152400</xdr:rowOff>
    </xdr:from>
    <xdr:to>
      <xdr:col>5</xdr:col>
      <xdr:colOff>671575</xdr:colOff>
      <xdr:row>42</xdr:row>
      <xdr:rowOff>152400</xdr:rowOff>
    </xdr:to>
    <xdr:cxnSp macro="">
      <xdr:nvCxnSpPr>
        <xdr:cNvPr id="578" name="l108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CxnSpPr>
          <a:cxnSpLocks/>
        </xdr:cNvCxnSpPr>
      </xdr:nvCxnSpPr>
      <xdr:spPr bwMode="auto">
        <a:xfrm>
          <a:off x="4354575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42</xdr:row>
      <xdr:rowOff>152400</xdr:rowOff>
    </xdr:from>
    <xdr:to>
      <xdr:col>6</xdr:col>
      <xdr:colOff>100076</xdr:colOff>
      <xdr:row>42</xdr:row>
      <xdr:rowOff>152400</xdr:rowOff>
    </xdr:to>
    <xdr:cxnSp macro="">
      <xdr:nvCxnSpPr>
        <xdr:cNvPr id="579" name="l1084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CxnSpPr>
          <a:cxnSpLocks/>
        </xdr:cNvCxnSpPr>
      </xdr:nvCxnSpPr>
      <xdr:spPr bwMode="auto">
        <a:xfrm>
          <a:off x="4545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22</xdr:row>
      <xdr:rowOff>128397</xdr:rowOff>
    </xdr:from>
    <xdr:to>
      <xdr:col>4</xdr:col>
      <xdr:colOff>100076</xdr:colOff>
      <xdr:row>22</xdr:row>
      <xdr:rowOff>128397</xdr:rowOff>
    </xdr:to>
    <xdr:cxnSp macro="">
      <xdr:nvCxnSpPr>
        <xdr:cNvPr id="580" name="l1086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CxnSpPr>
          <a:cxnSpLocks/>
        </xdr:cNvCxnSpPr>
      </xdr:nvCxnSpPr>
      <xdr:spPr bwMode="auto">
        <a:xfrm>
          <a:off x="3021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22</xdr:row>
      <xdr:rowOff>128397</xdr:rowOff>
    </xdr:from>
    <xdr:to>
      <xdr:col>4</xdr:col>
      <xdr:colOff>290576</xdr:colOff>
      <xdr:row>22</xdr:row>
      <xdr:rowOff>128397</xdr:rowOff>
    </xdr:to>
    <xdr:cxnSp macro="">
      <xdr:nvCxnSpPr>
        <xdr:cNvPr id="581" name="l1087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CxnSpPr>
          <a:cxnSpLocks/>
        </xdr:cNvCxnSpPr>
      </xdr:nvCxnSpPr>
      <xdr:spPr bwMode="auto">
        <a:xfrm>
          <a:off x="3211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22</xdr:row>
      <xdr:rowOff>128397</xdr:rowOff>
    </xdr:from>
    <xdr:to>
      <xdr:col>4</xdr:col>
      <xdr:colOff>481076</xdr:colOff>
      <xdr:row>22</xdr:row>
      <xdr:rowOff>128397</xdr:rowOff>
    </xdr:to>
    <xdr:cxnSp macro="">
      <xdr:nvCxnSpPr>
        <xdr:cNvPr id="582" name="l1088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CxnSpPr>
          <a:cxnSpLocks/>
        </xdr:cNvCxnSpPr>
      </xdr:nvCxnSpPr>
      <xdr:spPr bwMode="auto">
        <a:xfrm>
          <a:off x="3402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22</xdr:row>
      <xdr:rowOff>128397</xdr:rowOff>
    </xdr:from>
    <xdr:to>
      <xdr:col>4</xdr:col>
      <xdr:colOff>671576</xdr:colOff>
      <xdr:row>22</xdr:row>
      <xdr:rowOff>128397</xdr:rowOff>
    </xdr:to>
    <xdr:cxnSp macro="">
      <xdr:nvCxnSpPr>
        <xdr:cNvPr id="583" name="l1089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CxnSpPr>
          <a:cxnSpLocks/>
        </xdr:cNvCxnSpPr>
      </xdr:nvCxnSpPr>
      <xdr:spPr bwMode="auto">
        <a:xfrm>
          <a:off x="3592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22</xdr:row>
      <xdr:rowOff>128397</xdr:rowOff>
    </xdr:from>
    <xdr:to>
      <xdr:col>5</xdr:col>
      <xdr:colOff>100076</xdr:colOff>
      <xdr:row>22</xdr:row>
      <xdr:rowOff>128397</xdr:rowOff>
    </xdr:to>
    <xdr:cxnSp macro="">
      <xdr:nvCxnSpPr>
        <xdr:cNvPr id="584" name="l1090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CxnSpPr>
          <a:cxnSpLocks/>
        </xdr:cNvCxnSpPr>
      </xdr:nvCxnSpPr>
      <xdr:spPr bwMode="auto">
        <a:xfrm>
          <a:off x="3783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22</xdr:row>
      <xdr:rowOff>128397</xdr:rowOff>
    </xdr:from>
    <xdr:to>
      <xdr:col>5</xdr:col>
      <xdr:colOff>290576</xdr:colOff>
      <xdr:row>22</xdr:row>
      <xdr:rowOff>128397</xdr:rowOff>
    </xdr:to>
    <xdr:cxnSp macro="">
      <xdr:nvCxnSpPr>
        <xdr:cNvPr id="585" name="l109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CxnSpPr>
          <a:cxnSpLocks/>
        </xdr:cNvCxnSpPr>
      </xdr:nvCxnSpPr>
      <xdr:spPr bwMode="auto">
        <a:xfrm>
          <a:off x="3973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22</xdr:row>
      <xdr:rowOff>128397</xdr:rowOff>
    </xdr:from>
    <xdr:to>
      <xdr:col>5</xdr:col>
      <xdr:colOff>481076</xdr:colOff>
      <xdr:row>22</xdr:row>
      <xdr:rowOff>128397</xdr:rowOff>
    </xdr:to>
    <xdr:cxnSp macro="">
      <xdr:nvCxnSpPr>
        <xdr:cNvPr id="586" name="l1092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CxnSpPr>
          <a:cxnSpLocks/>
        </xdr:cNvCxnSpPr>
      </xdr:nvCxnSpPr>
      <xdr:spPr bwMode="auto">
        <a:xfrm>
          <a:off x="4164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22</xdr:row>
      <xdr:rowOff>128397</xdr:rowOff>
    </xdr:from>
    <xdr:to>
      <xdr:col>5</xdr:col>
      <xdr:colOff>671575</xdr:colOff>
      <xdr:row>22</xdr:row>
      <xdr:rowOff>128397</xdr:rowOff>
    </xdr:to>
    <xdr:cxnSp macro="">
      <xdr:nvCxnSpPr>
        <xdr:cNvPr id="587" name="l109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CxnSpPr>
          <a:cxnSpLocks/>
        </xdr:cNvCxnSpPr>
      </xdr:nvCxnSpPr>
      <xdr:spPr bwMode="auto">
        <a:xfrm>
          <a:off x="4354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22</xdr:row>
      <xdr:rowOff>128397</xdr:rowOff>
    </xdr:from>
    <xdr:to>
      <xdr:col>6</xdr:col>
      <xdr:colOff>100076</xdr:colOff>
      <xdr:row>22</xdr:row>
      <xdr:rowOff>128397</xdr:rowOff>
    </xdr:to>
    <xdr:cxnSp macro="">
      <xdr:nvCxnSpPr>
        <xdr:cNvPr id="588" name="l1094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CxnSpPr>
          <a:cxnSpLocks/>
        </xdr:cNvCxnSpPr>
      </xdr:nvCxnSpPr>
      <xdr:spPr bwMode="auto">
        <a:xfrm>
          <a:off x="4545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163576</xdr:colOff>
      <xdr:row>22</xdr:row>
      <xdr:rowOff>128397</xdr:rowOff>
    </xdr:from>
    <xdr:to>
      <xdr:col>6</xdr:col>
      <xdr:colOff>290576</xdr:colOff>
      <xdr:row>22</xdr:row>
      <xdr:rowOff>128397</xdr:rowOff>
    </xdr:to>
    <xdr:cxnSp macro="">
      <xdr:nvCxnSpPr>
        <xdr:cNvPr id="589" name="l1095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CxnSpPr>
          <a:cxnSpLocks/>
        </xdr:cNvCxnSpPr>
      </xdr:nvCxnSpPr>
      <xdr:spPr bwMode="auto">
        <a:xfrm>
          <a:off x="4735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354076</xdr:colOff>
      <xdr:row>22</xdr:row>
      <xdr:rowOff>128397</xdr:rowOff>
    </xdr:from>
    <xdr:to>
      <xdr:col>6</xdr:col>
      <xdr:colOff>481076</xdr:colOff>
      <xdr:row>22</xdr:row>
      <xdr:rowOff>128397</xdr:rowOff>
    </xdr:to>
    <xdr:cxnSp macro="">
      <xdr:nvCxnSpPr>
        <xdr:cNvPr id="590" name="l1096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CxnSpPr>
          <a:cxnSpLocks/>
        </xdr:cNvCxnSpPr>
      </xdr:nvCxnSpPr>
      <xdr:spPr bwMode="auto">
        <a:xfrm>
          <a:off x="4926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544575</xdr:colOff>
      <xdr:row>22</xdr:row>
      <xdr:rowOff>128397</xdr:rowOff>
    </xdr:from>
    <xdr:to>
      <xdr:col>6</xdr:col>
      <xdr:colOff>671575</xdr:colOff>
      <xdr:row>22</xdr:row>
      <xdr:rowOff>128397</xdr:rowOff>
    </xdr:to>
    <xdr:cxnSp macro="">
      <xdr:nvCxnSpPr>
        <xdr:cNvPr id="591" name="l1097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CxnSpPr>
          <a:cxnSpLocks/>
        </xdr:cNvCxnSpPr>
      </xdr:nvCxnSpPr>
      <xdr:spPr bwMode="auto">
        <a:xfrm>
          <a:off x="5116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497026</xdr:colOff>
      <xdr:row>71</xdr:row>
      <xdr:rowOff>10871</xdr:rowOff>
    </xdr:from>
    <xdr:to>
      <xdr:col>7</xdr:col>
      <xdr:colOff>51995</xdr:colOff>
      <xdr:row>71</xdr:row>
      <xdr:rowOff>11454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5069026" y="13738301"/>
          <a:ext cx="316969" cy="58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493555</xdr:colOff>
      <xdr:row>72</xdr:row>
      <xdr:rowOff>42369</xdr:rowOff>
    </xdr:from>
    <xdr:to>
      <xdr:col>7</xdr:col>
      <xdr:colOff>48524</xdr:colOff>
      <xdr:row>72</xdr:row>
      <xdr:rowOff>42953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5065555" y="13960299"/>
          <a:ext cx="316969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342071</xdr:colOff>
      <xdr:row>50</xdr:row>
      <xdr:rowOff>38100</xdr:rowOff>
    </xdr:from>
    <xdr:to>
      <xdr:col>3</xdr:col>
      <xdr:colOff>1477</xdr:colOff>
      <xdr:row>51</xdr:row>
      <xdr:rowOff>112228</xdr:rowOff>
    </xdr:to>
    <xdr:sp macro="" textlink="">
      <xdr:nvSpPr>
        <xdr:cNvPr id="626" name="CaixaDe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 bwMode="auto">
        <a:xfrm>
          <a:off x="1104071" y="9563100"/>
          <a:ext cx="1183406" cy="2646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1"/>
            <a:t>MPPT:</a:t>
          </a:r>
          <a:endParaRPr/>
        </a:p>
      </xdr:txBody>
    </xdr:sp>
    <xdr:clientData/>
  </xdr:twoCellAnchor>
  <xdr:twoCellAnchor>
    <xdr:from>
      <xdr:col>1</xdr:col>
      <xdr:colOff>306692</xdr:colOff>
      <xdr:row>51</xdr:row>
      <xdr:rowOff>118796</xdr:rowOff>
    </xdr:from>
    <xdr:to>
      <xdr:col>3</xdr:col>
      <xdr:colOff>9361</xdr:colOff>
      <xdr:row>52</xdr:row>
      <xdr:rowOff>138503</xdr:rowOff>
    </xdr:to>
    <xdr:sp macro="" textlink="">
      <xdr:nvSpPr>
        <xdr:cNvPr id="629" name="txt_mppt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 bwMode="auto">
        <a:xfrm>
          <a:off x="1068692" y="9834296"/>
          <a:ext cx="1226669" cy="2102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0"/>
            <a:t>0</a:t>
          </a:r>
          <a:endParaRPr/>
        </a:p>
      </xdr:txBody>
    </xdr:sp>
    <xdr:clientData/>
  </xdr:twoCellAnchor>
  <xdr:twoCellAnchor>
    <xdr:from>
      <xdr:col>15</xdr:col>
      <xdr:colOff>723900</xdr:colOff>
      <xdr:row>99</xdr:row>
      <xdr:rowOff>57150</xdr:rowOff>
    </xdr:from>
    <xdr:to>
      <xdr:col>21</xdr:col>
      <xdr:colOff>95250</xdr:colOff>
      <xdr:row>113</xdr:row>
      <xdr:rowOff>57150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3943350" cy="2695575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240790</xdr:colOff>
      <xdr:row>9</xdr:row>
      <xdr:rowOff>113117</xdr:rowOff>
    </xdr:from>
    <xdr:to>
      <xdr:col>3</xdr:col>
      <xdr:colOff>257780</xdr:colOff>
      <xdr:row>17</xdr:row>
      <xdr:rowOff>27548</xdr:rowOff>
    </xdr:to>
    <xdr:sp macro="" textlink="">
      <xdr:nvSpPr>
        <xdr:cNvPr id="640" name="_mod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1002790" y="1827617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260574</xdr:colOff>
      <xdr:row>9</xdr:row>
      <xdr:rowOff>115621</xdr:rowOff>
    </xdr:from>
    <xdr:to>
      <xdr:col>3</xdr:col>
      <xdr:colOff>246082</xdr:colOff>
      <xdr:row>13</xdr:row>
      <xdr:rowOff>49147</xdr:rowOff>
    </xdr:to>
    <xdr:cxnSp macro="">
      <xdr:nvCxnSpPr>
        <xdr:cNvPr id="641" name="_line_mod2_2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1784574" y="1830121"/>
          <a:ext cx="747508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240096</xdr:colOff>
      <xdr:row>9</xdr:row>
      <xdr:rowOff>113999</xdr:rowOff>
    </xdr:from>
    <xdr:to>
      <xdr:col>2</xdr:col>
      <xdr:colOff>268134</xdr:colOff>
      <xdr:row>13</xdr:row>
      <xdr:rowOff>52926</xdr:rowOff>
    </xdr:to>
    <xdr:cxnSp macro="">
      <xdr:nvCxnSpPr>
        <xdr:cNvPr id="642" name="_line_mod2_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1002096" y="1828499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340694</xdr:colOff>
      <xdr:row>47</xdr:row>
      <xdr:rowOff>134021</xdr:rowOff>
    </xdr:from>
    <xdr:to>
      <xdr:col>5</xdr:col>
      <xdr:colOff>625410</xdr:colOff>
      <xdr:row>48</xdr:row>
      <xdr:rowOff>136383</xdr:rowOff>
    </xdr:to>
    <xdr:sp macro="" textlink="">
      <xdr:nvSpPr>
        <xdr:cNvPr id="647" name="_ent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4150694" y="9087521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354030</xdr:colOff>
      <xdr:row>47</xdr:row>
      <xdr:rowOff>98959</xdr:rowOff>
    </xdr:from>
    <xdr:ext cx="262636" cy="232580"/>
    <xdr:sp macro="" textlink="">
      <xdr:nvSpPr>
        <xdr:cNvPr id="652" name="_txtEnt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4164030" y="9052459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1</a:t>
          </a:r>
        </a:p>
      </xdr:txBody>
    </xdr:sp>
    <xdr:clientData/>
  </xdr:oneCellAnchor>
  <xdr:twoCellAnchor editAs="oneCell">
    <xdr:from>
      <xdr:col>1</xdr:col>
      <xdr:colOff>641352</xdr:colOff>
      <xdr:row>33</xdr:row>
      <xdr:rowOff>13607</xdr:rowOff>
    </xdr:from>
    <xdr:to>
      <xdr:col>5</xdr:col>
      <xdr:colOff>413658</xdr:colOff>
      <xdr:row>41</xdr:row>
      <xdr:rowOff>44318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 bwMode="auto">
        <a:xfrm>
          <a:off x="1403352" y="6300107"/>
          <a:ext cx="2820306" cy="155471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2</xdr:col>
      <xdr:colOff>139635</xdr:colOff>
      <xdr:row>34</xdr:row>
      <xdr:rowOff>10976</xdr:rowOff>
    </xdr:from>
    <xdr:to>
      <xdr:col>2</xdr:col>
      <xdr:colOff>336939</xdr:colOff>
      <xdr:row>35</xdr:row>
      <xdr:rowOff>19140</xdr:rowOff>
    </xdr:to>
    <xdr:sp macro="" textlink="">
      <xdr:nvSpPr>
        <xdr:cNvPr id="602" name="elips2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/>
      </xdr:nvSpPr>
      <xdr:spPr bwMode="auto">
        <a:xfrm rot="10800000" flipV="1">
          <a:off x="1663635" y="6487976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3</xdr:col>
      <xdr:colOff>8993</xdr:colOff>
      <xdr:row>38</xdr:row>
      <xdr:rowOff>14439</xdr:rowOff>
    </xdr:from>
    <xdr:to>
      <xdr:col>3</xdr:col>
      <xdr:colOff>206297</xdr:colOff>
      <xdr:row>39</xdr:row>
      <xdr:rowOff>22603</xdr:rowOff>
    </xdr:to>
    <xdr:sp macro="" textlink="">
      <xdr:nvSpPr>
        <xdr:cNvPr id="627" name="elips2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/>
      </xdr:nvSpPr>
      <xdr:spPr bwMode="auto">
        <a:xfrm rot="10800000" flipV="1">
          <a:off x="2294993" y="7253439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214463</xdr:colOff>
      <xdr:row>34</xdr:row>
      <xdr:rowOff>117936</xdr:rowOff>
    </xdr:from>
    <xdr:to>
      <xdr:col>3</xdr:col>
      <xdr:colOff>488717</xdr:colOff>
      <xdr:row>38</xdr:row>
      <xdr:rowOff>114340</xdr:rowOff>
    </xdr:to>
    <xdr:cxnSp macro="">
      <xdr:nvCxnSpPr>
        <xdr:cNvPr id="628" name="line1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CxnSpPr>
          <a:cxnSpLocks/>
        </xdr:cNvCxnSpPr>
      </xdr:nvCxnSpPr>
      <xdr:spPr bwMode="auto">
        <a:xfrm flipH="1" flipV="1">
          <a:off x="2500463" y="6594936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12238</xdr:colOff>
      <xdr:row>34</xdr:row>
      <xdr:rowOff>26454</xdr:rowOff>
    </xdr:from>
    <xdr:to>
      <xdr:col>3</xdr:col>
      <xdr:colOff>209542</xdr:colOff>
      <xdr:row>35</xdr:row>
      <xdr:rowOff>34618</xdr:rowOff>
    </xdr:to>
    <xdr:sp macro="" textlink="">
      <xdr:nvSpPr>
        <xdr:cNvPr id="630" name="elips2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/>
      </xdr:nvSpPr>
      <xdr:spPr bwMode="auto">
        <a:xfrm rot="10800000" flipV="1">
          <a:off x="2298238" y="6503454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3</xdr:col>
      <xdr:colOff>740534</xdr:colOff>
      <xdr:row>38</xdr:row>
      <xdr:rowOff>23964</xdr:rowOff>
    </xdr:from>
    <xdr:to>
      <xdr:col>4</xdr:col>
      <xdr:colOff>174041</xdr:colOff>
      <xdr:row>39</xdr:row>
      <xdr:rowOff>32128</xdr:rowOff>
    </xdr:to>
    <xdr:sp macro="" textlink="">
      <xdr:nvSpPr>
        <xdr:cNvPr id="631" name="elips2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/>
      </xdr:nvSpPr>
      <xdr:spPr bwMode="auto">
        <a:xfrm rot="10800000" flipV="1">
          <a:off x="3026534" y="7262964"/>
          <a:ext cx="195507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4</xdr:col>
      <xdr:colOff>182207</xdr:colOff>
      <xdr:row>34</xdr:row>
      <xdr:rowOff>127461</xdr:rowOff>
    </xdr:from>
    <xdr:to>
      <xdr:col>4</xdr:col>
      <xdr:colOff>463534</xdr:colOff>
      <xdr:row>38</xdr:row>
      <xdr:rowOff>123865</xdr:rowOff>
    </xdr:to>
    <xdr:cxnSp macro="">
      <xdr:nvCxnSpPr>
        <xdr:cNvPr id="632" name="line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CxnSpPr>
          <a:cxnSpLocks/>
        </xdr:cNvCxnSpPr>
      </xdr:nvCxnSpPr>
      <xdr:spPr bwMode="auto">
        <a:xfrm flipH="1" flipV="1">
          <a:off x="3230207" y="6604461"/>
          <a:ext cx="281327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743779</xdr:colOff>
      <xdr:row>34</xdr:row>
      <xdr:rowOff>35979</xdr:rowOff>
    </xdr:from>
    <xdr:to>
      <xdr:col>4</xdr:col>
      <xdr:colOff>177286</xdr:colOff>
      <xdr:row>35</xdr:row>
      <xdr:rowOff>44143</xdr:rowOff>
    </xdr:to>
    <xdr:sp macro="" textlink="">
      <xdr:nvSpPr>
        <xdr:cNvPr id="633" name="elips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/>
      </xdr:nvSpPr>
      <xdr:spPr bwMode="auto">
        <a:xfrm rot="10800000" flipV="1">
          <a:off x="3029779" y="6512979"/>
          <a:ext cx="195507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4</xdr:col>
      <xdr:colOff>576742</xdr:colOff>
      <xdr:row>38</xdr:row>
      <xdr:rowOff>33489</xdr:rowOff>
    </xdr:from>
    <xdr:to>
      <xdr:col>5</xdr:col>
      <xdr:colOff>13843</xdr:colOff>
      <xdr:row>39</xdr:row>
      <xdr:rowOff>41653</xdr:rowOff>
    </xdr:to>
    <xdr:sp macro="" textlink="">
      <xdr:nvSpPr>
        <xdr:cNvPr id="634" name="elips2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/>
      </xdr:nvSpPr>
      <xdr:spPr bwMode="auto">
        <a:xfrm rot="10800000" flipV="1">
          <a:off x="3624742" y="7272489"/>
          <a:ext cx="199101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22009</xdr:colOff>
      <xdr:row>34</xdr:row>
      <xdr:rowOff>136986</xdr:rowOff>
    </xdr:from>
    <xdr:to>
      <xdr:col>5</xdr:col>
      <xdr:colOff>291760</xdr:colOff>
      <xdr:row>38</xdr:row>
      <xdr:rowOff>133390</xdr:rowOff>
    </xdr:to>
    <xdr:cxnSp macro="">
      <xdr:nvCxnSpPr>
        <xdr:cNvPr id="643" name="line1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CxnSpPr>
          <a:cxnSpLocks/>
        </xdr:cNvCxnSpPr>
      </xdr:nvCxnSpPr>
      <xdr:spPr bwMode="auto">
        <a:xfrm flipH="1" flipV="1">
          <a:off x="3832009" y="6613986"/>
          <a:ext cx="269751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579987</xdr:colOff>
      <xdr:row>34</xdr:row>
      <xdr:rowOff>45504</xdr:rowOff>
    </xdr:from>
    <xdr:to>
      <xdr:col>5</xdr:col>
      <xdr:colOff>17088</xdr:colOff>
      <xdr:row>35</xdr:row>
      <xdr:rowOff>53668</xdr:rowOff>
    </xdr:to>
    <xdr:sp macro="" textlink="">
      <xdr:nvSpPr>
        <xdr:cNvPr id="644" name="elips2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/>
      </xdr:nvSpPr>
      <xdr:spPr bwMode="auto">
        <a:xfrm rot="10800000" flipV="1">
          <a:off x="3627987" y="6522504"/>
          <a:ext cx="199101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2</xdr:col>
      <xdr:colOff>235934</xdr:colOff>
      <xdr:row>41</xdr:row>
      <xdr:rowOff>45735</xdr:rowOff>
    </xdr:from>
    <xdr:to>
      <xdr:col>2</xdr:col>
      <xdr:colOff>235934</xdr:colOff>
      <xdr:row>45</xdr:row>
      <xdr:rowOff>162135</xdr:rowOff>
    </xdr:to>
    <xdr:cxnSp macro="">
      <xdr:nvCxnSpPr>
        <xdr:cNvPr id="645" name="_line_mod4_3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CxnSpPr>
          <a:cxnSpLocks/>
        </xdr:cNvCxnSpPr>
      </xdr:nvCxnSpPr>
      <xdr:spPr bwMode="auto">
        <a:xfrm flipH="1">
          <a:off x="1759934" y="7856235"/>
          <a:ext cx="0" cy="878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744941</xdr:colOff>
      <xdr:row>25</xdr:row>
      <xdr:rowOff>19487</xdr:rowOff>
    </xdr:from>
    <xdr:to>
      <xdr:col>5</xdr:col>
      <xdr:colOff>744941</xdr:colOff>
      <xdr:row>27</xdr:row>
      <xdr:rowOff>142487</xdr:rowOff>
    </xdr:to>
    <xdr:cxnSp macro="">
      <xdr:nvCxnSpPr>
        <xdr:cNvPr id="663" name="_line_mod4_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CxnSpPr>
          <a:cxnSpLocks/>
        </xdr:cNvCxnSpPr>
      </xdr:nvCxnSpPr>
      <xdr:spPr bwMode="auto">
        <a:xfrm flipH="1">
          <a:off x="4554941" y="4781987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492809</xdr:colOff>
      <xdr:row>32</xdr:row>
      <xdr:rowOff>189873</xdr:rowOff>
    </xdr:from>
    <xdr:to>
      <xdr:col>7</xdr:col>
      <xdr:colOff>169107</xdr:colOff>
      <xdr:row>41</xdr:row>
      <xdr:rowOff>66675</xdr:rowOff>
    </xdr:to>
    <xdr:sp macro="" textlink="$AF$17">
      <xdr:nvSpPr>
        <xdr:cNvPr id="671" name="txt_mppt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 bwMode="auto">
        <a:xfrm>
          <a:off x="4302809" y="6285873"/>
          <a:ext cx="1200298" cy="159130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A70229D5-CDCE-48B1-841E-5C4AD14E707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30x Chave seccionadora    20 Vcc  |  10 A</a:t>
          </a:fld>
          <a:endParaRPr/>
        </a:p>
      </xdr:txBody>
    </xdr:sp>
    <xdr:clientData/>
  </xdr:twoCellAnchor>
  <xdr:twoCellAnchor editAs="oneCell">
    <xdr:from>
      <xdr:col>6</xdr:col>
      <xdr:colOff>486759</xdr:colOff>
      <xdr:row>55</xdr:row>
      <xdr:rowOff>59529</xdr:rowOff>
    </xdr:from>
    <xdr:to>
      <xdr:col>6</xdr:col>
      <xdr:colOff>486759</xdr:colOff>
      <xdr:row>69</xdr:row>
      <xdr:rowOff>250329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5058759" y="10537029"/>
          <a:ext cx="0" cy="293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180221</xdr:colOff>
      <xdr:row>24</xdr:row>
      <xdr:rowOff>147275</xdr:rowOff>
    </xdr:from>
    <xdr:to>
      <xdr:col>2</xdr:col>
      <xdr:colOff>302621</xdr:colOff>
      <xdr:row>25</xdr:row>
      <xdr:rowOff>79175</xdr:rowOff>
    </xdr:to>
    <xdr:sp macro="" textlink="">
      <xdr:nvSpPr>
        <xdr:cNvPr id="674" name="elips2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 bwMode="auto">
        <a:xfrm rot="10800000" flipV="1">
          <a:off x="1704221" y="471927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432452</xdr:colOff>
      <xdr:row>66</xdr:row>
      <xdr:rowOff>94188</xdr:rowOff>
    </xdr:from>
    <xdr:to>
      <xdr:col>6</xdr:col>
      <xdr:colOff>554852</xdr:colOff>
      <xdr:row>67</xdr:row>
      <xdr:rowOff>26088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5004452" y="1274173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489059</xdr:colOff>
      <xdr:row>66</xdr:row>
      <xdr:rowOff>149574</xdr:rowOff>
    </xdr:from>
    <xdr:to>
      <xdr:col>8</xdr:col>
      <xdr:colOff>505088</xdr:colOff>
      <xdr:row>66</xdr:row>
      <xdr:rowOff>149574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5061059" y="12798774"/>
          <a:ext cx="1638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509529</xdr:colOff>
      <xdr:row>66</xdr:row>
      <xdr:rowOff>136689</xdr:rowOff>
    </xdr:from>
    <xdr:to>
      <xdr:col>8</xdr:col>
      <xdr:colOff>509529</xdr:colOff>
      <xdr:row>68</xdr:row>
      <xdr:rowOff>115689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6703500" y="12785889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410852</xdr:colOff>
      <xdr:row>69</xdr:row>
      <xdr:rowOff>248177</xdr:rowOff>
    </xdr:from>
    <xdr:to>
      <xdr:col>6</xdr:col>
      <xdr:colOff>554852</xdr:colOff>
      <xdr:row>70</xdr:row>
      <xdr:rowOff>77437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4982852" y="13467220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414167</xdr:colOff>
      <xdr:row>72</xdr:row>
      <xdr:rowOff>143818</xdr:rowOff>
    </xdr:from>
    <xdr:to>
      <xdr:col>6</xdr:col>
      <xdr:colOff>558167</xdr:colOff>
      <xdr:row>73</xdr:row>
      <xdr:rowOff>97318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4986167" y="14058601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442521</xdr:colOff>
      <xdr:row>76</xdr:row>
      <xdr:rowOff>131599</xdr:rowOff>
    </xdr:from>
    <xdr:to>
      <xdr:col>6</xdr:col>
      <xdr:colOff>564921</xdr:colOff>
      <xdr:row>77</xdr:row>
      <xdr:rowOff>63499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5014521" y="1480838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168051</xdr:colOff>
      <xdr:row>9</xdr:row>
      <xdr:rowOff>144291</xdr:rowOff>
    </xdr:from>
    <xdr:to>
      <xdr:col>9</xdr:col>
      <xdr:colOff>81132</xdr:colOff>
      <xdr:row>17</xdr:row>
      <xdr:rowOff>58722</xdr:rowOff>
    </xdr:to>
    <xdr:sp macro="" textlink="">
      <xdr:nvSpPr>
        <xdr:cNvPr id="2" name="_mod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02051" y="1858791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74401</xdr:colOff>
      <xdr:row>9</xdr:row>
      <xdr:rowOff>146795</xdr:rowOff>
    </xdr:from>
    <xdr:to>
      <xdr:col>9</xdr:col>
      <xdr:colOff>69434</xdr:colOff>
      <xdr:row>13</xdr:row>
      <xdr:rowOff>80321</xdr:rowOff>
    </xdr:to>
    <xdr:cxnSp macro="">
      <xdr:nvCxnSpPr>
        <xdr:cNvPr id="7" name="_line_mod2_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6274310" y="1861295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167357</xdr:colOff>
      <xdr:row>9</xdr:row>
      <xdr:rowOff>145173</xdr:rowOff>
    </xdr:from>
    <xdr:to>
      <xdr:col>8</xdr:col>
      <xdr:colOff>91486</xdr:colOff>
      <xdr:row>13</xdr:row>
      <xdr:rowOff>84100</xdr:rowOff>
    </xdr:to>
    <xdr:cxnSp macro="">
      <xdr:nvCxnSpPr>
        <xdr:cNvPr id="9" name="_line_mod2_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1357" y="1859673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99456</xdr:colOff>
      <xdr:row>17</xdr:row>
      <xdr:rowOff>54416</xdr:rowOff>
    </xdr:from>
    <xdr:to>
      <xdr:col>8</xdr:col>
      <xdr:colOff>99456</xdr:colOff>
      <xdr:row>33</xdr:row>
      <xdr:rowOff>19616</xdr:rowOff>
    </xdr:to>
    <xdr:cxnSp macro="">
      <xdr:nvCxnSpPr>
        <xdr:cNvPr id="11" name="_line_mod4_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 bwMode="auto">
        <a:xfrm flipH="1">
          <a:off x="6290706" y="3292916"/>
          <a:ext cx="0" cy="3013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37552</xdr:colOff>
      <xdr:row>24</xdr:row>
      <xdr:rowOff>150236</xdr:rowOff>
    </xdr:from>
    <xdr:to>
      <xdr:col>8</xdr:col>
      <xdr:colOff>159952</xdr:colOff>
      <xdr:row>25</xdr:row>
      <xdr:rowOff>82136</xdr:rowOff>
    </xdr:to>
    <xdr:sp macro="" textlink="">
      <xdr:nvSpPr>
        <xdr:cNvPr id="12" name="elips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 rot="10800000" flipV="1">
          <a:off x="6232943" y="4722236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8</xdr:col>
      <xdr:colOff>102767</xdr:colOff>
      <xdr:row>41</xdr:row>
      <xdr:rowOff>41160</xdr:rowOff>
    </xdr:from>
    <xdr:to>
      <xdr:col>8</xdr:col>
      <xdr:colOff>102767</xdr:colOff>
      <xdr:row>47</xdr:row>
      <xdr:rowOff>129360</xdr:rowOff>
    </xdr:to>
    <xdr:cxnSp macro="">
      <xdr:nvCxnSpPr>
        <xdr:cNvPr id="14" name="_line_mod4_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</xdr:cNvCxnSpPr>
      </xdr:nvCxnSpPr>
      <xdr:spPr bwMode="auto">
        <a:xfrm flipH="1">
          <a:off x="6295814" y="7851660"/>
          <a:ext cx="0" cy="12312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47</xdr:row>
      <xdr:rowOff>21589</xdr:rowOff>
    </xdr:from>
    <xdr:to>
      <xdr:col>7</xdr:col>
      <xdr:colOff>406906</xdr:colOff>
      <xdr:row>47</xdr:row>
      <xdr:rowOff>21589</xdr:rowOff>
    </xdr:to>
    <xdr:cxnSp macro="">
      <xdr:nvCxnSpPr>
        <xdr:cNvPr id="46" name="l16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cxnSpLocks/>
        </xdr:cNvCxnSpPr>
      </xdr:nvCxnSpPr>
      <xdr:spPr bwMode="auto">
        <a:xfrm>
          <a:off x="5677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47</xdr:row>
      <xdr:rowOff>21589</xdr:rowOff>
    </xdr:from>
    <xdr:to>
      <xdr:col>7</xdr:col>
      <xdr:colOff>533906</xdr:colOff>
      <xdr:row>47</xdr:row>
      <xdr:rowOff>21589</xdr:rowOff>
    </xdr:to>
    <xdr:cxnSp macro="">
      <xdr:nvCxnSpPr>
        <xdr:cNvPr id="48" name="l16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</xdr:cNvCxnSpPr>
      </xdr:nvCxnSpPr>
      <xdr:spPr bwMode="auto">
        <a:xfrm>
          <a:off x="5804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47</xdr:row>
      <xdr:rowOff>21589</xdr:rowOff>
    </xdr:from>
    <xdr:to>
      <xdr:col>7</xdr:col>
      <xdr:colOff>660906</xdr:colOff>
      <xdr:row>47</xdr:row>
      <xdr:rowOff>21589</xdr:rowOff>
    </xdr:to>
    <xdr:cxnSp macro="">
      <xdr:nvCxnSpPr>
        <xdr:cNvPr id="50" name="l16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cxnSpLocks/>
        </xdr:cNvCxnSpPr>
      </xdr:nvCxnSpPr>
      <xdr:spPr bwMode="auto">
        <a:xfrm>
          <a:off x="5931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47</xdr:row>
      <xdr:rowOff>21589</xdr:rowOff>
    </xdr:from>
    <xdr:to>
      <xdr:col>7</xdr:col>
      <xdr:colOff>787906</xdr:colOff>
      <xdr:row>47</xdr:row>
      <xdr:rowOff>21589</xdr:rowOff>
    </xdr:to>
    <xdr:cxnSp macro="">
      <xdr:nvCxnSpPr>
        <xdr:cNvPr id="51" name="l16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cxnSpLocks/>
        </xdr:cNvCxnSpPr>
      </xdr:nvCxnSpPr>
      <xdr:spPr bwMode="auto">
        <a:xfrm>
          <a:off x="6058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47</xdr:row>
      <xdr:rowOff>21589</xdr:rowOff>
    </xdr:from>
    <xdr:to>
      <xdr:col>8</xdr:col>
      <xdr:colOff>57655</xdr:colOff>
      <xdr:row>47</xdr:row>
      <xdr:rowOff>21589</xdr:rowOff>
    </xdr:to>
    <xdr:cxnSp macro="">
      <xdr:nvCxnSpPr>
        <xdr:cNvPr id="54" name="l165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cxnSpLocks/>
        </xdr:cNvCxnSpPr>
      </xdr:nvCxnSpPr>
      <xdr:spPr bwMode="auto">
        <a:xfrm>
          <a:off x="618540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47</xdr:row>
      <xdr:rowOff>21589</xdr:rowOff>
    </xdr:from>
    <xdr:to>
      <xdr:col>8</xdr:col>
      <xdr:colOff>184656</xdr:colOff>
      <xdr:row>47</xdr:row>
      <xdr:rowOff>21589</xdr:rowOff>
    </xdr:to>
    <xdr:cxnSp macro="">
      <xdr:nvCxnSpPr>
        <xdr:cNvPr id="528" name="l166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CxnSpPr>
          <a:cxnSpLocks/>
        </xdr:cNvCxnSpPr>
      </xdr:nvCxnSpPr>
      <xdr:spPr bwMode="auto">
        <a:xfrm>
          <a:off x="6312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47</xdr:row>
      <xdr:rowOff>21589</xdr:rowOff>
    </xdr:from>
    <xdr:to>
      <xdr:col>8</xdr:col>
      <xdr:colOff>311656</xdr:colOff>
      <xdr:row>47</xdr:row>
      <xdr:rowOff>21589</xdr:rowOff>
    </xdr:to>
    <xdr:cxnSp macro="">
      <xdr:nvCxnSpPr>
        <xdr:cNvPr id="563" name="l167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CxnSpPr>
          <a:cxnSpLocks/>
        </xdr:cNvCxnSpPr>
      </xdr:nvCxnSpPr>
      <xdr:spPr bwMode="auto">
        <a:xfrm>
          <a:off x="6439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47</xdr:row>
      <xdr:rowOff>21589</xdr:rowOff>
    </xdr:from>
    <xdr:to>
      <xdr:col>8</xdr:col>
      <xdr:colOff>438656</xdr:colOff>
      <xdr:row>47</xdr:row>
      <xdr:rowOff>21589</xdr:rowOff>
    </xdr:to>
    <xdr:cxnSp macro="">
      <xdr:nvCxnSpPr>
        <xdr:cNvPr id="564" name="l168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CxnSpPr>
          <a:cxnSpLocks/>
        </xdr:cNvCxnSpPr>
      </xdr:nvCxnSpPr>
      <xdr:spPr bwMode="auto">
        <a:xfrm>
          <a:off x="6566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49</xdr:row>
      <xdr:rowOff>76200</xdr:rowOff>
    </xdr:from>
    <xdr:to>
      <xdr:col>7</xdr:col>
      <xdr:colOff>406906</xdr:colOff>
      <xdr:row>49</xdr:row>
      <xdr:rowOff>76200</xdr:rowOff>
    </xdr:to>
    <xdr:cxnSp macro="">
      <xdr:nvCxnSpPr>
        <xdr:cNvPr id="567" name="l177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CxnSpPr>
          <a:cxnSpLocks/>
        </xdr:cNvCxnSpPr>
      </xdr:nvCxnSpPr>
      <xdr:spPr bwMode="auto">
        <a:xfrm>
          <a:off x="5677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49</xdr:row>
      <xdr:rowOff>76200</xdr:rowOff>
    </xdr:from>
    <xdr:to>
      <xdr:col>7</xdr:col>
      <xdr:colOff>533906</xdr:colOff>
      <xdr:row>49</xdr:row>
      <xdr:rowOff>76200</xdr:rowOff>
    </xdr:to>
    <xdr:cxnSp macro="">
      <xdr:nvCxnSpPr>
        <xdr:cNvPr id="568" name="l178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CxnSpPr>
          <a:cxnSpLocks/>
        </xdr:cNvCxnSpPr>
      </xdr:nvCxnSpPr>
      <xdr:spPr bwMode="auto">
        <a:xfrm>
          <a:off x="5804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49</xdr:row>
      <xdr:rowOff>76200</xdr:rowOff>
    </xdr:from>
    <xdr:to>
      <xdr:col>7</xdr:col>
      <xdr:colOff>660906</xdr:colOff>
      <xdr:row>49</xdr:row>
      <xdr:rowOff>76200</xdr:rowOff>
    </xdr:to>
    <xdr:cxnSp macro="">
      <xdr:nvCxnSpPr>
        <xdr:cNvPr id="569" name="l179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CxnSpPr>
          <a:cxnSpLocks/>
        </xdr:cNvCxnSpPr>
      </xdr:nvCxnSpPr>
      <xdr:spPr bwMode="auto">
        <a:xfrm>
          <a:off x="5931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49</xdr:row>
      <xdr:rowOff>76200</xdr:rowOff>
    </xdr:from>
    <xdr:to>
      <xdr:col>7</xdr:col>
      <xdr:colOff>787906</xdr:colOff>
      <xdr:row>49</xdr:row>
      <xdr:rowOff>76200</xdr:rowOff>
    </xdr:to>
    <xdr:cxnSp macro="">
      <xdr:nvCxnSpPr>
        <xdr:cNvPr id="170" name="l180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>
          <a:cxnSpLocks/>
        </xdr:cNvCxnSpPr>
      </xdr:nvCxnSpPr>
      <xdr:spPr bwMode="auto">
        <a:xfrm>
          <a:off x="6058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49</xdr:row>
      <xdr:rowOff>76200</xdr:rowOff>
    </xdr:from>
    <xdr:to>
      <xdr:col>8</xdr:col>
      <xdr:colOff>57655</xdr:colOff>
      <xdr:row>49</xdr:row>
      <xdr:rowOff>76200</xdr:rowOff>
    </xdr:to>
    <xdr:cxnSp macro="">
      <xdr:nvCxnSpPr>
        <xdr:cNvPr id="593" name="l18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CxnSpPr>
          <a:cxnSpLocks/>
        </xdr:cNvCxnSpPr>
      </xdr:nvCxnSpPr>
      <xdr:spPr bwMode="auto">
        <a:xfrm>
          <a:off x="618540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49</xdr:row>
      <xdr:rowOff>76200</xdr:rowOff>
    </xdr:from>
    <xdr:to>
      <xdr:col>8</xdr:col>
      <xdr:colOff>184656</xdr:colOff>
      <xdr:row>49</xdr:row>
      <xdr:rowOff>76200</xdr:rowOff>
    </xdr:to>
    <xdr:cxnSp macro="">
      <xdr:nvCxnSpPr>
        <xdr:cNvPr id="594" name="l182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CxnSpPr>
          <a:cxnSpLocks/>
        </xdr:cNvCxnSpPr>
      </xdr:nvCxnSpPr>
      <xdr:spPr bwMode="auto">
        <a:xfrm>
          <a:off x="6312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49</xdr:row>
      <xdr:rowOff>76200</xdr:rowOff>
    </xdr:from>
    <xdr:to>
      <xdr:col>8</xdr:col>
      <xdr:colOff>311656</xdr:colOff>
      <xdr:row>49</xdr:row>
      <xdr:rowOff>76200</xdr:rowOff>
    </xdr:to>
    <xdr:cxnSp macro="">
      <xdr:nvCxnSpPr>
        <xdr:cNvPr id="601" name="l18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CxnSpPr>
          <a:cxnSpLocks/>
        </xdr:cNvCxnSpPr>
      </xdr:nvCxnSpPr>
      <xdr:spPr bwMode="auto">
        <a:xfrm>
          <a:off x="6439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49</xdr:row>
      <xdr:rowOff>76200</xdr:rowOff>
    </xdr:from>
    <xdr:to>
      <xdr:col>8</xdr:col>
      <xdr:colOff>438656</xdr:colOff>
      <xdr:row>49</xdr:row>
      <xdr:rowOff>76200</xdr:rowOff>
    </xdr:to>
    <xdr:cxnSp macro="">
      <xdr:nvCxnSpPr>
        <xdr:cNvPr id="603" name="l184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CxnSpPr>
          <a:cxnSpLocks/>
        </xdr:cNvCxnSpPr>
      </xdr:nvCxnSpPr>
      <xdr:spPr bwMode="auto">
        <a:xfrm>
          <a:off x="6566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818473</xdr:colOff>
      <xdr:row>47</xdr:row>
      <xdr:rowOff>132554</xdr:rowOff>
    </xdr:from>
    <xdr:to>
      <xdr:col>8</xdr:col>
      <xdr:colOff>242339</xdr:colOff>
      <xdr:row>48</xdr:row>
      <xdr:rowOff>134916</xdr:rowOff>
    </xdr:to>
    <xdr:sp macro="" textlink="">
      <xdr:nvSpPr>
        <xdr:cNvPr id="604" name="_ent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6152473" y="9086054"/>
          <a:ext cx="2844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836142</xdr:colOff>
      <xdr:row>47</xdr:row>
      <xdr:rowOff>75513</xdr:rowOff>
    </xdr:from>
    <xdr:ext cx="262636" cy="232580"/>
    <xdr:sp macro="" textlink="">
      <xdr:nvSpPr>
        <xdr:cNvPr id="606" name="_txtEnt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6170142" y="9029013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2</a:t>
          </a:r>
        </a:p>
      </xdr:txBody>
    </xdr:sp>
    <xdr:clientData/>
  </xdr:oneCellAnchor>
  <xdr:twoCellAnchor editAs="oneCell">
    <xdr:from>
      <xdr:col>14</xdr:col>
      <xdr:colOff>195766</xdr:colOff>
      <xdr:row>9</xdr:row>
      <xdr:rowOff>123510</xdr:rowOff>
    </xdr:from>
    <xdr:to>
      <xdr:col>16</xdr:col>
      <xdr:colOff>212756</xdr:colOff>
      <xdr:row>17</xdr:row>
      <xdr:rowOff>37941</xdr:rowOff>
    </xdr:to>
    <xdr:sp macro="" textlink="">
      <xdr:nvSpPr>
        <xdr:cNvPr id="43" name="_mod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1244766" y="1838010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15</xdr:col>
      <xdr:colOff>206025</xdr:colOff>
      <xdr:row>9</xdr:row>
      <xdr:rowOff>126014</xdr:rowOff>
    </xdr:from>
    <xdr:to>
      <xdr:col>16</xdr:col>
      <xdr:colOff>201058</xdr:colOff>
      <xdr:row>13</xdr:row>
      <xdr:rowOff>59540</xdr:rowOff>
    </xdr:to>
    <xdr:cxnSp macro="">
      <xdr:nvCxnSpPr>
        <xdr:cNvPr id="605" name="_line_mod2_2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CxnSpPr/>
      </xdr:nvCxnSpPr>
      <xdr:spPr>
        <a:xfrm flipH="1">
          <a:off x="12017025" y="1840514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195072</xdr:colOff>
      <xdr:row>9</xdr:row>
      <xdr:rowOff>124392</xdr:rowOff>
    </xdr:from>
    <xdr:to>
      <xdr:col>15</xdr:col>
      <xdr:colOff>223110</xdr:colOff>
      <xdr:row>13</xdr:row>
      <xdr:rowOff>63319</xdr:rowOff>
    </xdr:to>
    <xdr:cxnSp macro="">
      <xdr:nvCxnSpPr>
        <xdr:cNvPr id="610" name="_line_mod2_1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CxnSpPr/>
      </xdr:nvCxnSpPr>
      <xdr:spPr>
        <a:xfrm flipH="1" flipV="1">
          <a:off x="11244072" y="1838892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214005</xdr:colOff>
      <xdr:row>17</xdr:row>
      <xdr:rowOff>38326</xdr:rowOff>
    </xdr:from>
    <xdr:to>
      <xdr:col>15</xdr:col>
      <xdr:colOff>214005</xdr:colOff>
      <xdr:row>33</xdr:row>
      <xdr:rowOff>3526</xdr:rowOff>
    </xdr:to>
    <xdr:cxnSp macro="">
      <xdr:nvCxnSpPr>
        <xdr:cNvPr id="611" name="_line_mod4_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CxnSpPr>
          <a:cxnSpLocks/>
        </xdr:cNvCxnSpPr>
      </xdr:nvCxnSpPr>
      <xdr:spPr bwMode="auto">
        <a:xfrm flipH="1">
          <a:off x="12025005" y="3276826"/>
          <a:ext cx="0" cy="3013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153332</xdr:colOff>
      <xdr:row>24</xdr:row>
      <xdr:rowOff>153551</xdr:rowOff>
    </xdr:from>
    <xdr:to>
      <xdr:col>15</xdr:col>
      <xdr:colOff>275732</xdr:colOff>
      <xdr:row>25</xdr:row>
      <xdr:rowOff>85451</xdr:rowOff>
    </xdr:to>
    <xdr:sp macro="" textlink="">
      <xdr:nvSpPr>
        <xdr:cNvPr id="612" name="elips2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/>
      </xdr:nvSpPr>
      <xdr:spPr bwMode="auto">
        <a:xfrm rot="10800000" flipV="1">
          <a:off x="11956049" y="472555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463895</xdr:colOff>
      <xdr:row>47</xdr:row>
      <xdr:rowOff>20971</xdr:rowOff>
    </xdr:from>
    <xdr:to>
      <xdr:col>8</xdr:col>
      <xdr:colOff>527394</xdr:colOff>
      <xdr:row>47</xdr:row>
      <xdr:rowOff>20971</xdr:rowOff>
    </xdr:to>
    <xdr:cxnSp macro="">
      <xdr:nvCxnSpPr>
        <xdr:cNvPr id="618" name="l155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CxnSpPr>
          <a:cxnSpLocks/>
        </xdr:cNvCxnSpPr>
      </xdr:nvCxnSpPr>
      <xdr:spPr bwMode="auto">
        <a:xfrm>
          <a:off x="6656942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722036</xdr:colOff>
      <xdr:row>47</xdr:row>
      <xdr:rowOff>20971</xdr:rowOff>
    </xdr:from>
    <xdr:to>
      <xdr:col>9</xdr:col>
      <xdr:colOff>23536</xdr:colOff>
      <xdr:row>47</xdr:row>
      <xdr:rowOff>20971</xdr:rowOff>
    </xdr:to>
    <xdr:cxnSp macro="">
      <xdr:nvCxnSpPr>
        <xdr:cNvPr id="619" name="l157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CxnSpPr>
          <a:cxnSpLocks/>
        </xdr:cNvCxnSpPr>
      </xdr:nvCxnSpPr>
      <xdr:spPr bwMode="auto">
        <a:xfrm>
          <a:off x="6915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87036</xdr:colOff>
      <xdr:row>47</xdr:row>
      <xdr:rowOff>20971</xdr:rowOff>
    </xdr:from>
    <xdr:to>
      <xdr:col>9</xdr:col>
      <xdr:colOff>150536</xdr:colOff>
      <xdr:row>47</xdr:row>
      <xdr:rowOff>20971</xdr:rowOff>
    </xdr:to>
    <xdr:cxnSp macro="">
      <xdr:nvCxnSpPr>
        <xdr:cNvPr id="620" name="l158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CxnSpPr>
          <a:cxnSpLocks/>
        </xdr:cNvCxnSpPr>
      </xdr:nvCxnSpPr>
      <xdr:spPr bwMode="auto">
        <a:xfrm>
          <a:off x="7042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214036</xdr:colOff>
      <xdr:row>47</xdr:row>
      <xdr:rowOff>20971</xdr:rowOff>
    </xdr:from>
    <xdr:to>
      <xdr:col>9</xdr:col>
      <xdr:colOff>277535</xdr:colOff>
      <xdr:row>47</xdr:row>
      <xdr:rowOff>20971</xdr:rowOff>
    </xdr:to>
    <xdr:cxnSp macro="">
      <xdr:nvCxnSpPr>
        <xdr:cNvPr id="621" name="l159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CxnSpPr>
          <a:cxnSpLocks/>
        </xdr:cNvCxnSpPr>
      </xdr:nvCxnSpPr>
      <xdr:spPr bwMode="auto">
        <a:xfrm>
          <a:off x="7169083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341036</xdr:colOff>
      <xdr:row>47</xdr:row>
      <xdr:rowOff>20971</xdr:rowOff>
    </xdr:from>
    <xdr:to>
      <xdr:col>9</xdr:col>
      <xdr:colOff>404536</xdr:colOff>
      <xdr:row>47</xdr:row>
      <xdr:rowOff>20971</xdr:rowOff>
    </xdr:to>
    <xdr:cxnSp macro="">
      <xdr:nvCxnSpPr>
        <xdr:cNvPr id="622" name="l160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CxnSpPr>
          <a:cxnSpLocks/>
        </xdr:cNvCxnSpPr>
      </xdr:nvCxnSpPr>
      <xdr:spPr bwMode="auto">
        <a:xfrm>
          <a:off x="7296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468036</xdr:colOff>
      <xdr:row>47</xdr:row>
      <xdr:rowOff>20971</xdr:rowOff>
    </xdr:from>
    <xdr:to>
      <xdr:col>9</xdr:col>
      <xdr:colOff>531536</xdr:colOff>
      <xdr:row>47</xdr:row>
      <xdr:rowOff>20971</xdr:rowOff>
    </xdr:to>
    <xdr:cxnSp macro="">
      <xdr:nvCxnSpPr>
        <xdr:cNvPr id="623" name="l16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CxnSpPr>
          <a:cxnSpLocks/>
        </xdr:cNvCxnSpPr>
      </xdr:nvCxnSpPr>
      <xdr:spPr bwMode="auto">
        <a:xfrm>
          <a:off x="7423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595036</xdr:colOff>
      <xdr:row>47</xdr:row>
      <xdr:rowOff>20971</xdr:rowOff>
    </xdr:from>
    <xdr:to>
      <xdr:col>9</xdr:col>
      <xdr:colOff>658536</xdr:colOff>
      <xdr:row>47</xdr:row>
      <xdr:rowOff>20971</xdr:rowOff>
    </xdr:to>
    <xdr:cxnSp macro="">
      <xdr:nvCxnSpPr>
        <xdr:cNvPr id="624" name="l162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CxnSpPr>
          <a:cxnSpLocks/>
        </xdr:cNvCxnSpPr>
      </xdr:nvCxnSpPr>
      <xdr:spPr bwMode="auto">
        <a:xfrm>
          <a:off x="7550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722036</xdr:colOff>
      <xdr:row>47</xdr:row>
      <xdr:rowOff>20971</xdr:rowOff>
    </xdr:from>
    <xdr:to>
      <xdr:col>9</xdr:col>
      <xdr:colOff>785536</xdr:colOff>
      <xdr:row>47</xdr:row>
      <xdr:rowOff>20971</xdr:rowOff>
    </xdr:to>
    <xdr:cxnSp macro="">
      <xdr:nvCxnSpPr>
        <xdr:cNvPr id="625" name="l163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CxnSpPr>
          <a:cxnSpLocks/>
        </xdr:cNvCxnSpPr>
      </xdr:nvCxnSpPr>
      <xdr:spPr bwMode="auto">
        <a:xfrm>
          <a:off x="7677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849036</xdr:colOff>
      <xdr:row>47</xdr:row>
      <xdr:rowOff>20971</xdr:rowOff>
    </xdr:from>
    <xdr:to>
      <xdr:col>10</xdr:col>
      <xdr:colOff>28328</xdr:colOff>
      <xdr:row>47</xdr:row>
      <xdr:rowOff>20971</xdr:rowOff>
    </xdr:to>
    <xdr:cxnSp macro="">
      <xdr:nvCxnSpPr>
        <xdr:cNvPr id="635" name="l16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CxnSpPr>
          <a:cxnSpLocks/>
        </xdr:cNvCxnSpPr>
      </xdr:nvCxnSpPr>
      <xdr:spPr bwMode="auto">
        <a:xfrm>
          <a:off x="7804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91828</xdr:colOff>
      <xdr:row>47</xdr:row>
      <xdr:rowOff>20971</xdr:rowOff>
    </xdr:from>
    <xdr:to>
      <xdr:col>10</xdr:col>
      <xdr:colOff>155327</xdr:colOff>
      <xdr:row>47</xdr:row>
      <xdr:rowOff>20971</xdr:rowOff>
    </xdr:to>
    <xdr:cxnSp macro="">
      <xdr:nvCxnSpPr>
        <xdr:cNvPr id="636" name="l16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CxnSpPr>
          <a:cxnSpLocks/>
        </xdr:cNvCxnSpPr>
      </xdr:nvCxnSpPr>
      <xdr:spPr bwMode="auto">
        <a:xfrm>
          <a:off x="7931083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218828</xdr:colOff>
      <xdr:row>47</xdr:row>
      <xdr:rowOff>20971</xdr:rowOff>
    </xdr:from>
    <xdr:to>
      <xdr:col>10</xdr:col>
      <xdr:colOff>282328</xdr:colOff>
      <xdr:row>47</xdr:row>
      <xdr:rowOff>20971</xdr:rowOff>
    </xdr:to>
    <xdr:cxnSp macro="">
      <xdr:nvCxnSpPr>
        <xdr:cNvPr id="637" name="l16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CxnSpPr>
          <a:cxnSpLocks/>
        </xdr:cNvCxnSpPr>
      </xdr:nvCxnSpPr>
      <xdr:spPr bwMode="auto">
        <a:xfrm>
          <a:off x="8058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345828</xdr:colOff>
      <xdr:row>47</xdr:row>
      <xdr:rowOff>20971</xdr:rowOff>
    </xdr:from>
    <xdr:to>
      <xdr:col>10</xdr:col>
      <xdr:colOff>409328</xdr:colOff>
      <xdr:row>47</xdr:row>
      <xdr:rowOff>20971</xdr:rowOff>
    </xdr:to>
    <xdr:cxnSp macro="">
      <xdr:nvCxnSpPr>
        <xdr:cNvPr id="638" name="l16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CxnSpPr>
          <a:cxnSpLocks/>
        </xdr:cNvCxnSpPr>
      </xdr:nvCxnSpPr>
      <xdr:spPr bwMode="auto">
        <a:xfrm>
          <a:off x="8185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472828</xdr:colOff>
      <xdr:row>47</xdr:row>
      <xdr:rowOff>20971</xdr:rowOff>
    </xdr:from>
    <xdr:to>
      <xdr:col>10</xdr:col>
      <xdr:colOff>536328</xdr:colOff>
      <xdr:row>47</xdr:row>
      <xdr:rowOff>20971</xdr:rowOff>
    </xdr:to>
    <xdr:cxnSp macro="">
      <xdr:nvCxnSpPr>
        <xdr:cNvPr id="639" name="l16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CxnSpPr>
          <a:cxnSpLocks/>
        </xdr:cNvCxnSpPr>
      </xdr:nvCxnSpPr>
      <xdr:spPr bwMode="auto">
        <a:xfrm>
          <a:off x="8312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463895</xdr:colOff>
      <xdr:row>49</xdr:row>
      <xdr:rowOff>75582</xdr:rowOff>
    </xdr:from>
    <xdr:to>
      <xdr:col>8</xdr:col>
      <xdr:colOff>527394</xdr:colOff>
      <xdr:row>49</xdr:row>
      <xdr:rowOff>75582</xdr:rowOff>
    </xdr:to>
    <xdr:cxnSp macro="">
      <xdr:nvCxnSpPr>
        <xdr:cNvPr id="212" name="l1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>
          <a:cxnSpLocks/>
        </xdr:cNvCxnSpPr>
      </xdr:nvCxnSpPr>
      <xdr:spPr bwMode="auto">
        <a:xfrm>
          <a:off x="6656942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590895</xdr:colOff>
      <xdr:row>49</xdr:row>
      <xdr:rowOff>75582</xdr:rowOff>
    </xdr:from>
    <xdr:to>
      <xdr:col>8</xdr:col>
      <xdr:colOff>654395</xdr:colOff>
      <xdr:row>49</xdr:row>
      <xdr:rowOff>75582</xdr:rowOff>
    </xdr:to>
    <xdr:cxnSp macro="">
      <xdr:nvCxnSpPr>
        <xdr:cNvPr id="646" name="l172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CxnSpPr>
          <a:cxnSpLocks/>
        </xdr:cNvCxnSpPr>
      </xdr:nvCxnSpPr>
      <xdr:spPr bwMode="auto">
        <a:xfrm>
          <a:off x="6783942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722036</xdr:colOff>
      <xdr:row>49</xdr:row>
      <xdr:rowOff>75582</xdr:rowOff>
    </xdr:from>
    <xdr:to>
      <xdr:col>9</xdr:col>
      <xdr:colOff>23536</xdr:colOff>
      <xdr:row>49</xdr:row>
      <xdr:rowOff>75582</xdr:rowOff>
    </xdr:to>
    <xdr:cxnSp macro="">
      <xdr:nvCxnSpPr>
        <xdr:cNvPr id="648" name="l173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CxnSpPr>
          <a:cxnSpLocks/>
        </xdr:cNvCxnSpPr>
      </xdr:nvCxnSpPr>
      <xdr:spPr bwMode="auto">
        <a:xfrm>
          <a:off x="6915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87036</xdr:colOff>
      <xdr:row>49</xdr:row>
      <xdr:rowOff>75582</xdr:rowOff>
    </xdr:from>
    <xdr:to>
      <xdr:col>9</xdr:col>
      <xdr:colOff>150536</xdr:colOff>
      <xdr:row>49</xdr:row>
      <xdr:rowOff>75582</xdr:rowOff>
    </xdr:to>
    <xdr:cxnSp macro="">
      <xdr:nvCxnSpPr>
        <xdr:cNvPr id="649" name="l174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CxnSpPr>
          <a:cxnSpLocks/>
        </xdr:cNvCxnSpPr>
      </xdr:nvCxnSpPr>
      <xdr:spPr bwMode="auto">
        <a:xfrm>
          <a:off x="7042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214036</xdr:colOff>
      <xdr:row>49</xdr:row>
      <xdr:rowOff>75582</xdr:rowOff>
    </xdr:from>
    <xdr:to>
      <xdr:col>9</xdr:col>
      <xdr:colOff>277535</xdr:colOff>
      <xdr:row>49</xdr:row>
      <xdr:rowOff>75582</xdr:rowOff>
    </xdr:to>
    <xdr:cxnSp macro="">
      <xdr:nvCxnSpPr>
        <xdr:cNvPr id="650" name="l175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CxnSpPr>
          <a:cxnSpLocks/>
        </xdr:cNvCxnSpPr>
      </xdr:nvCxnSpPr>
      <xdr:spPr bwMode="auto">
        <a:xfrm>
          <a:off x="7169083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341036</xdr:colOff>
      <xdr:row>49</xdr:row>
      <xdr:rowOff>75582</xdr:rowOff>
    </xdr:from>
    <xdr:to>
      <xdr:col>9</xdr:col>
      <xdr:colOff>404536</xdr:colOff>
      <xdr:row>49</xdr:row>
      <xdr:rowOff>75582</xdr:rowOff>
    </xdr:to>
    <xdr:cxnSp macro="">
      <xdr:nvCxnSpPr>
        <xdr:cNvPr id="651" name="l176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CxnSpPr>
          <a:cxnSpLocks/>
        </xdr:cNvCxnSpPr>
      </xdr:nvCxnSpPr>
      <xdr:spPr bwMode="auto">
        <a:xfrm>
          <a:off x="7296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468036</xdr:colOff>
      <xdr:row>49</xdr:row>
      <xdr:rowOff>75582</xdr:rowOff>
    </xdr:from>
    <xdr:to>
      <xdr:col>9</xdr:col>
      <xdr:colOff>531536</xdr:colOff>
      <xdr:row>49</xdr:row>
      <xdr:rowOff>75582</xdr:rowOff>
    </xdr:to>
    <xdr:cxnSp macro="">
      <xdr:nvCxnSpPr>
        <xdr:cNvPr id="653" name="l177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CxnSpPr>
          <a:cxnSpLocks/>
        </xdr:cNvCxnSpPr>
      </xdr:nvCxnSpPr>
      <xdr:spPr bwMode="auto">
        <a:xfrm>
          <a:off x="7423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595036</xdr:colOff>
      <xdr:row>49</xdr:row>
      <xdr:rowOff>75582</xdr:rowOff>
    </xdr:from>
    <xdr:to>
      <xdr:col>9</xdr:col>
      <xdr:colOff>658536</xdr:colOff>
      <xdr:row>49</xdr:row>
      <xdr:rowOff>75582</xdr:rowOff>
    </xdr:to>
    <xdr:cxnSp macro="">
      <xdr:nvCxnSpPr>
        <xdr:cNvPr id="654" name="l178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CxnSpPr>
          <a:cxnSpLocks/>
        </xdr:cNvCxnSpPr>
      </xdr:nvCxnSpPr>
      <xdr:spPr bwMode="auto">
        <a:xfrm>
          <a:off x="7550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722036</xdr:colOff>
      <xdr:row>49</xdr:row>
      <xdr:rowOff>75582</xdr:rowOff>
    </xdr:from>
    <xdr:to>
      <xdr:col>9</xdr:col>
      <xdr:colOff>785536</xdr:colOff>
      <xdr:row>49</xdr:row>
      <xdr:rowOff>75582</xdr:rowOff>
    </xdr:to>
    <xdr:cxnSp macro="">
      <xdr:nvCxnSpPr>
        <xdr:cNvPr id="655" name="l179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CxnSpPr>
          <a:cxnSpLocks/>
        </xdr:cNvCxnSpPr>
      </xdr:nvCxnSpPr>
      <xdr:spPr bwMode="auto">
        <a:xfrm>
          <a:off x="7677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849036</xdr:colOff>
      <xdr:row>49</xdr:row>
      <xdr:rowOff>75582</xdr:rowOff>
    </xdr:from>
    <xdr:to>
      <xdr:col>10</xdr:col>
      <xdr:colOff>28328</xdr:colOff>
      <xdr:row>49</xdr:row>
      <xdr:rowOff>75582</xdr:rowOff>
    </xdr:to>
    <xdr:cxnSp macro="">
      <xdr:nvCxnSpPr>
        <xdr:cNvPr id="656" name="l180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CxnSpPr>
          <a:cxnSpLocks/>
        </xdr:cNvCxnSpPr>
      </xdr:nvCxnSpPr>
      <xdr:spPr bwMode="auto">
        <a:xfrm>
          <a:off x="7804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91828</xdr:colOff>
      <xdr:row>49</xdr:row>
      <xdr:rowOff>75582</xdr:rowOff>
    </xdr:from>
    <xdr:to>
      <xdr:col>10</xdr:col>
      <xdr:colOff>155327</xdr:colOff>
      <xdr:row>49</xdr:row>
      <xdr:rowOff>75582</xdr:rowOff>
    </xdr:to>
    <xdr:cxnSp macro="">
      <xdr:nvCxnSpPr>
        <xdr:cNvPr id="657" name="l181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CxnSpPr>
          <a:cxnSpLocks/>
        </xdr:cNvCxnSpPr>
      </xdr:nvCxnSpPr>
      <xdr:spPr bwMode="auto">
        <a:xfrm>
          <a:off x="7931083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218828</xdr:colOff>
      <xdr:row>49</xdr:row>
      <xdr:rowOff>75582</xdr:rowOff>
    </xdr:from>
    <xdr:to>
      <xdr:col>10</xdr:col>
      <xdr:colOff>282328</xdr:colOff>
      <xdr:row>49</xdr:row>
      <xdr:rowOff>75582</xdr:rowOff>
    </xdr:to>
    <xdr:cxnSp macro="">
      <xdr:nvCxnSpPr>
        <xdr:cNvPr id="658" name="l182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CxnSpPr>
          <a:cxnSpLocks/>
        </xdr:cNvCxnSpPr>
      </xdr:nvCxnSpPr>
      <xdr:spPr bwMode="auto">
        <a:xfrm>
          <a:off x="8058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345828</xdr:colOff>
      <xdr:row>49</xdr:row>
      <xdr:rowOff>75582</xdr:rowOff>
    </xdr:from>
    <xdr:to>
      <xdr:col>10</xdr:col>
      <xdr:colOff>409328</xdr:colOff>
      <xdr:row>49</xdr:row>
      <xdr:rowOff>75582</xdr:rowOff>
    </xdr:to>
    <xdr:cxnSp macro="">
      <xdr:nvCxnSpPr>
        <xdr:cNvPr id="659" name="l183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CxnSpPr>
          <a:cxnSpLocks/>
        </xdr:cNvCxnSpPr>
      </xdr:nvCxnSpPr>
      <xdr:spPr bwMode="auto">
        <a:xfrm>
          <a:off x="8185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472828</xdr:colOff>
      <xdr:row>49</xdr:row>
      <xdr:rowOff>75582</xdr:rowOff>
    </xdr:from>
    <xdr:to>
      <xdr:col>10</xdr:col>
      <xdr:colOff>536328</xdr:colOff>
      <xdr:row>49</xdr:row>
      <xdr:rowOff>75582</xdr:rowOff>
    </xdr:to>
    <xdr:cxnSp macro="">
      <xdr:nvCxnSpPr>
        <xdr:cNvPr id="660" name="l184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CxnSpPr>
          <a:cxnSpLocks/>
        </xdr:cNvCxnSpPr>
      </xdr:nvCxnSpPr>
      <xdr:spPr bwMode="auto">
        <a:xfrm>
          <a:off x="8312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590895</xdr:colOff>
      <xdr:row>47</xdr:row>
      <xdr:rowOff>20971</xdr:rowOff>
    </xdr:from>
    <xdr:to>
      <xdr:col>8</xdr:col>
      <xdr:colOff>654395</xdr:colOff>
      <xdr:row>47</xdr:row>
      <xdr:rowOff>20971</xdr:rowOff>
    </xdr:to>
    <xdr:cxnSp macro="">
      <xdr:nvCxnSpPr>
        <xdr:cNvPr id="661" name="l317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CxnSpPr>
          <a:cxnSpLocks/>
        </xdr:cNvCxnSpPr>
      </xdr:nvCxnSpPr>
      <xdr:spPr bwMode="auto">
        <a:xfrm>
          <a:off x="6783942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582048</xdr:colOff>
      <xdr:row>47</xdr:row>
      <xdr:rowOff>20971</xdr:rowOff>
    </xdr:from>
    <xdr:to>
      <xdr:col>10</xdr:col>
      <xdr:colOff>645548</xdr:colOff>
      <xdr:row>47</xdr:row>
      <xdr:rowOff>20971</xdr:rowOff>
    </xdr:to>
    <xdr:cxnSp macro="">
      <xdr:nvCxnSpPr>
        <xdr:cNvPr id="662" name="l1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CxnSpPr>
          <a:cxnSpLocks/>
        </xdr:cNvCxnSpPr>
      </xdr:nvCxnSpPr>
      <xdr:spPr bwMode="auto">
        <a:xfrm>
          <a:off x="8421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709048</xdr:colOff>
      <xdr:row>47</xdr:row>
      <xdr:rowOff>20971</xdr:rowOff>
    </xdr:from>
    <xdr:to>
      <xdr:col>10</xdr:col>
      <xdr:colOff>772548</xdr:colOff>
      <xdr:row>47</xdr:row>
      <xdr:rowOff>20971</xdr:rowOff>
    </xdr:to>
    <xdr:cxnSp macro="">
      <xdr:nvCxnSpPr>
        <xdr:cNvPr id="665" name="l162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CxnSpPr>
          <a:cxnSpLocks/>
        </xdr:cNvCxnSpPr>
      </xdr:nvCxnSpPr>
      <xdr:spPr bwMode="auto">
        <a:xfrm>
          <a:off x="8548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836048</xdr:colOff>
      <xdr:row>47</xdr:row>
      <xdr:rowOff>20971</xdr:rowOff>
    </xdr:from>
    <xdr:to>
      <xdr:col>10</xdr:col>
      <xdr:colOff>899548</xdr:colOff>
      <xdr:row>47</xdr:row>
      <xdr:rowOff>20971</xdr:rowOff>
    </xdr:to>
    <xdr:cxnSp macro="">
      <xdr:nvCxnSpPr>
        <xdr:cNvPr id="666" name="l163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CxnSpPr>
          <a:cxnSpLocks/>
        </xdr:cNvCxnSpPr>
      </xdr:nvCxnSpPr>
      <xdr:spPr bwMode="auto">
        <a:xfrm>
          <a:off x="8675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51883</xdr:colOff>
      <xdr:row>47</xdr:row>
      <xdr:rowOff>20971</xdr:rowOff>
    </xdr:from>
    <xdr:to>
      <xdr:col>11</xdr:col>
      <xdr:colOff>115383</xdr:colOff>
      <xdr:row>47</xdr:row>
      <xdr:rowOff>20971</xdr:rowOff>
    </xdr:to>
    <xdr:cxnSp macro="">
      <xdr:nvCxnSpPr>
        <xdr:cNvPr id="667" name="l164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CxnSpPr>
          <a:cxnSpLocks/>
        </xdr:cNvCxnSpPr>
      </xdr:nvCxnSpPr>
      <xdr:spPr bwMode="auto">
        <a:xfrm>
          <a:off x="8804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178883</xdr:colOff>
      <xdr:row>47</xdr:row>
      <xdr:rowOff>20971</xdr:rowOff>
    </xdr:from>
    <xdr:to>
      <xdr:col>11</xdr:col>
      <xdr:colOff>242382</xdr:colOff>
      <xdr:row>47</xdr:row>
      <xdr:rowOff>20971</xdr:rowOff>
    </xdr:to>
    <xdr:cxnSp macro="">
      <xdr:nvCxnSpPr>
        <xdr:cNvPr id="672" name="l165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CxnSpPr>
          <a:cxnSpLocks/>
        </xdr:cNvCxnSpPr>
      </xdr:nvCxnSpPr>
      <xdr:spPr bwMode="auto">
        <a:xfrm>
          <a:off x="8931100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305883</xdr:colOff>
      <xdr:row>47</xdr:row>
      <xdr:rowOff>20971</xdr:rowOff>
    </xdr:from>
    <xdr:to>
      <xdr:col>11</xdr:col>
      <xdr:colOff>369383</xdr:colOff>
      <xdr:row>47</xdr:row>
      <xdr:rowOff>20971</xdr:rowOff>
    </xdr:to>
    <xdr:cxnSp macro="">
      <xdr:nvCxnSpPr>
        <xdr:cNvPr id="681" name="l166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CxnSpPr>
          <a:cxnSpLocks/>
        </xdr:cNvCxnSpPr>
      </xdr:nvCxnSpPr>
      <xdr:spPr bwMode="auto">
        <a:xfrm>
          <a:off x="9058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432883</xdr:colOff>
      <xdr:row>47</xdr:row>
      <xdr:rowOff>20971</xdr:rowOff>
    </xdr:from>
    <xdr:to>
      <xdr:col>11</xdr:col>
      <xdr:colOff>496383</xdr:colOff>
      <xdr:row>47</xdr:row>
      <xdr:rowOff>20971</xdr:rowOff>
    </xdr:to>
    <xdr:cxnSp macro="">
      <xdr:nvCxnSpPr>
        <xdr:cNvPr id="684" name="l167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CxnSpPr>
          <a:cxnSpLocks/>
        </xdr:cNvCxnSpPr>
      </xdr:nvCxnSpPr>
      <xdr:spPr bwMode="auto">
        <a:xfrm>
          <a:off x="9185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559883</xdr:colOff>
      <xdr:row>47</xdr:row>
      <xdr:rowOff>20971</xdr:rowOff>
    </xdr:from>
    <xdr:to>
      <xdr:col>11</xdr:col>
      <xdr:colOff>623383</xdr:colOff>
      <xdr:row>47</xdr:row>
      <xdr:rowOff>20971</xdr:rowOff>
    </xdr:to>
    <xdr:cxnSp macro="">
      <xdr:nvCxnSpPr>
        <xdr:cNvPr id="685" name="l168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CxnSpPr>
          <a:cxnSpLocks/>
        </xdr:cNvCxnSpPr>
      </xdr:nvCxnSpPr>
      <xdr:spPr bwMode="auto">
        <a:xfrm>
          <a:off x="9312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582048</xdr:colOff>
      <xdr:row>49</xdr:row>
      <xdr:rowOff>75582</xdr:rowOff>
    </xdr:from>
    <xdr:to>
      <xdr:col>10</xdr:col>
      <xdr:colOff>645548</xdr:colOff>
      <xdr:row>49</xdr:row>
      <xdr:rowOff>75582</xdr:rowOff>
    </xdr:to>
    <xdr:cxnSp macro="">
      <xdr:nvCxnSpPr>
        <xdr:cNvPr id="686" name="l177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CxnSpPr>
          <a:cxnSpLocks/>
        </xdr:cNvCxnSpPr>
      </xdr:nvCxnSpPr>
      <xdr:spPr bwMode="auto">
        <a:xfrm>
          <a:off x="8421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709048</xdr:colOff>
      <xdr:row>49</xdr:row>
      <xdr:rowOff>75582</xdr:rowOff>
    </xdr:from>
    <xdr:to>
      <xdr:col>10</xdr:col>
      <xdr:colOff>772548</xdr:colOff>
      <xdr:row>49</xdr:row>
      <xdr:rowOff>75582</xdr:rowOff>
    </xdr:to>
    <xdr:cxnSp macro="">
      <xdr:nvCxnSpPr>
        <xdr:cNvPr id="687" name="l178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CxnSpPr>
          <a:cxnSpLocks/>
        </xdr:cNvCxnSpPr>
      </xdr:nvCxnSpPr>
      <xdr:spPr bwMode="auto">
        <a:xfrm>
          <a:off x="8548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836048</xdr:colOff>
      <xdr:row>49</xdr:row>
      <xdr:rowOff>75582</xdr:rowOff>
    </xdr:from>
    <xdr:to>
      <xdr:col>10</xdr:col>
      <xdr:colOff>899548</xdr:colOff>
      <xdr:row>49</xdr:row>
      <xdr:rowOff>75582</xdr:rowOff>
    </xdr:to>
    <xdr:cxnSp macro="">
      <xdr:nvCxnSpPr>
        <xdr:cNvPr id="688" name="l179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CxnSpPr>
          <a:cxnSpLocks/>
        </xdr:cNvCxnSpPr>
      </xdr:nvCxnSpPr>
      <xdr:spPr bwMode="auto">
        <a:xfrm>
          <a:off x="8675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51883</xdr:colOff>
      <xdr:row>49</xdr:row>
      <xdr:rowOff>75582</xdr:rowOff>
    </xdr:from>
    <xdr:to>
      <xdr:col>11</xdr:col>
      <xdr:colOff>115383</xdr:colOff>
      <xdr:row>49</xdr:row>
      <xdr:rowOff>75582</xdr:rowOff>
    </xdr:to>
    <xdr:cxnSp macro="">
      <xdr:nvCxnSpPr>
        <xdr:cNvPr id="689" name="l180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CxnSpPr>
          <a:cxnSpLocks/>
        </xdr:cNvCxnSpPr>
      </xdr:nvCxnSpPr>
      <xdr:spPr bwMode="auto">
        <a:xfrm>
          <a:off x="8804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178883</xdr:colOff>
      <xdr:row>49</xdr:row>
      <xdr:rowOff>75582</xdr:rowOff>
    </xdr:from>
    <xdr:to>
      <xdr:col>11</xdr:col>
      <xdr:colOff>242382</xdr:colOff>
      <xdr:row>49</xdr:row>
      <xdr:rowOff>75582</xdr:rowOff>
    </xdr:to>
    <xdr:cxnSp macro="">
      <xdr:nvCxnSpPr>
        <xdr:cNvPr id="690" name="l18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CxnSpPr>
          <a:cxnSpLocks/>
        </xdr:cNvCxnSpPr>
      </xdr:nvCxnSpPr>
      <xdr:spPr bwMode="auto">
        <a:xfrm>
          <a:off x="8931100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305883</xdr:colOff>
      <xdr:row>49</xdr:row>
      <xdr:rowOff>75582</xdr:rowOff>
    </xdr:from>
    <xdr:to>
      <xdr:col>11</xdr:col>
      <xdr:colOff>369383</xdr:colOff>
      <xdr:row>49</xdr:row>
      <xdr:rowOff>75582</xdr:rowOff>
    </xdr:to>
    <xdr:cxnSp macro="">
      <xdr:nvCxnSpPr>
        <xdr:cNvPr id="691" name="l182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CxnSpPr>
          <a:cxnSpLocks/>
        </xdr:cNvCxnSpPr>
      </xdr:nvCxnSpPr>
      <xdr:spPr bwMode="auto">
        <a:xfrm>
          <a:off x="9058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432883</xdr:colOff>
      <xdr:row>49</xdr:row>
      <xdr:rowOff>75582</xdr:rowOff>
    </xdr:from>
    <xdr:to>
      <xdr:col>11</xdr:col>
      <xdr:colOff>496383</xdr:colOff>
      <xdr:row>49</xdr:row>
      <xdr:rowOff>75582</xdr:rowOff>
    </xdr:to>
    <xdr:cxnSp macro="">
      <xdr:nvCxnSpPr>
        <xdr:cNvPr id="692" name="l183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CxnSpPr>
          <a:cxnSpLocks/>
        </xdr:cNvCxnSpPr>
      </xdr:nvCxnSpPr>
      <xdr:spPr bwMode="auto">
        <a:xfrm>
          <a:off x="9185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559883</xdr:colOff>
      <xdr:row>49</xdr:row>
      <xdr:rowOff>75582</xdr:rowOff>
    </xdr:from>
    <xdr:to>
      <xdr:col>11</xdr:col>
      <xdr:colOff>623383</xdr:colOff>
      <xdr:row>49</xdr:row>
      <xdr:rowOff>75582</xdr:rowOff>
    </xdr:to>
    <xdr:cxnSp macro="">
      <xdr:nvCxnSpPr>
        <xdr:cNvPr id="693" name="l184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CxnSpPr>
          <a:cxnSpLocks/>
        </xdr:cNvCxnSpPr>
      </xdr:nvCxnSpPr>
      <xdr:spPr bwMode="auto">
        <a:xfrm>
          <a:off x="9312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678329</xdr:colOff>
      <xdr:row>47</xdr:row>
      <xdr:rowOff>19764</xdr:rowOff>
    </xdr:from>
    <xdr:to>
      <xdr:col>11</xdr:col>
      <xdr:colOff>741829</xdr:colOff>
      <xdr:row>47</xdr:row>
      <xdr:rowOff>19764</xdr:rowOff>
    </xdr:to>
    <xdr:cxnSp macro="">
      <xdr:nvCxnSpPr>
        <xdr:cNvPr id="694" name="l164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CxnSpPr>
          <a:cxnSpLocks/>
        </xdr:cNvCxnSpPr>
      </xdr:nvCxnSpPr>
      <xdr:spPr bwMode="auto">
        <a:xfrm>
          <a:off x="9430123" y="897326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43329</xdr:colOff>
      <xdr:row>47</xdr:row>
      <xdr:rowOff>19764</xdr:rowOff>
    </xdr:from>
    <xdr:to>
      <xdr:col>12</xdr:col>
      <xdr:colOff>106828</xdr:colOff>
      <xdr:row>47</xdr:row>
      <xdr:rowOff>19764</xdr:rowOff>
    </xdr:to>
    <xdr:cxnSp macro="">
      <xdr:nvCxnSpPr>
        <xdr:cNvPr id="695" name="l165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CxnSpPr>
          <a:cxnSpLocks/>
        </xdr:cNvCxnSpPr>
      </xdr:nvCxnSpPr>
      <xdr:spPr bwMode="auto">
        <a:xfrm>
          <a:off x="9557123" y="897326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170329</xdr:colOff>
      <xdr:row>47</xdr:row>
      <xdr:rowOff>19764</xdr:rowOff>
    </xdr:from>
    <xdr:to>
      <xdr:col>12</xdr:col>
      <xdr:colOff>233829</xdr:colOff>
      <xdr:row>47</xdr:row>
      <xdr:rowOff>19764</xdr:rowOff>
    </xdr:to>
    <xdr:cxnSp macro="">
      <xdr:nvCxnSpPr>
        <xdr:cNvPr id="696" name="l166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CxnSpPr>
          <a:cxnSpLocks/>
        </xdr:cNvCxnSpPr>
      </xdr:nvCxnSpPr>
      <xdr:spPr bwMode="auto">
        <a:xfrm>
          <a:off x="9684123" y="897326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678329</xdr:colOff>
      <xdr:row>49</xdr:row>
      <xdr:rowOff>74375</xdr:rowOff>
    </xdr:from>
    <xdr:to>
      <xdr:col>11</xdr:col>
      <xdr:colOff>741829</xdr:colOff>
      <xdr:row>49</xdr:row>
      <xdr:rowOff>74375</xdr:rowOff>
    </xdr:to>
    <xdr:cxnSp macro="">
      <xdr:nvCxnSpPr>
        <xdr:cNvPr id="699" name="l180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CxnSpPr>
          <a:cxnSpLocks/>
        </xdr:cNvCxnSpPr>
      </xdr:nvCxnSpPr>
      <xdr:spPr bwMode="auto">
        <a:xfrm>
          <a:off x="9430123" y="940887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43329</xdr:colOff>
      <xdr:row>49</xdr:row>
      <xdr:rowOff>74375</xdr:rowOff>
    </xdr:from>
    <xdr:to>
      <xdr:col>12</xdr:col>
      <xdr:colOff>106828</xdr:colOff>
      <xdr:row>49</xdr:row>
      <xdr:rowOff>74375</xdr:rowOff>
    </xdr:to>
    <xdr:cxnSp macro="">
      <xdr:nvCxnSpPr>
        <xdr:cNvPr id="700" name="l18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CxnSpPr>
          <a:cxnSpLocks/>
        </xdr:cNvCxnSpPr>
      </xdr:nvCxnSpPr>
      <xdr:spPr bwMode="auto">
        <a:xfrm>
          <a:off x="9557123" y="940887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170329</xdr:colOff>
      <xdr:row>49</xdr:row>
      <xdr:rowOff>74375</xdr:rowOff>
    </xdr:from>
    <xdr:to>
      <xdr:col>12</xdr:col>
      <xdr:colOff>233829</xdr:colOff>
      <xdr:row>49</xdr:row>
      <xdr:rowOff>74375</xdr:rowOff>
    </xdr:to>
    <xdr:cxnSp macro="">
      <xdr:nvCxnSpPr>
        <xdr:cNvPr id="701" name="l182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CxnSpPr>
          <a:cxnSpLocks/>
        </xdr:cNvCxnSpPr>
      </xdr:nvCxnSpPr>
      <xdr:spPr bwMode="auto">
        <a:xfrm>
          <a:off x="9684123" y="940887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822041</xdr:colOff>
      <xdr:row>47</xdr:row>
      <xdr:rowOff>130176</xdr:rowOff>
    </xdr:from>
    <xdr:to>
      <xdr:col>10</xdr:col>
      <xdr:colOff>729577</xdr:colOff>
      <xdr:row>48</xdr:row>
      <xdr:rowOff>132538</xdr:rowOff>
    </xdr:to>
    <xdr:sp macro="" textlink="">
      <xdr:nvSpPr>
        <xdr:cNvPr id="707" name="_ent1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/>
      </xdr:nvSpPr>
      <xdr:spPr>
        <a:xfrm>
          <a:off x="7775291" y="9083676"/>
          <a:ext cx="7920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212936</xdr:colOff>
      <xdr:row>47</xdr:row>
      <xdr:rowOff>92692</xdr:rowOff>
    </xdr:from>
    <xdr:ext cx="262636" cy="232580"/>
    <xdr:sp macro="" textlink="">
      <xdr:nvSpPr>
        <xdr:cNvPr id="708" name="_txtEnt1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8050650" y="9046192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3</a:t>
          </a:r>
        </a:p>
      </xdr:txBody>
    </xdr:sp>
    <xdr:clientData/>
  </xdr:oneCellAnchor>
  <xdr:twoCellAnchor>
    <xdr:from>
      <xdr:col>2</xdr:col>
      <xdr:colOff>346286</xdr:colOff>
      <xdr:row>42</xdr:row>
      <xdr:rowOff>155934</xdr:rowOff>
    </xdr:from>
    <xdr:to>
      <xdr:col>2</xdr:col>
      <xdr:colOff>473286</xdr:colOff>
      <xdr:row>42</xdr:row>
      <xdr:rowOff>155934</xdr:rowOff>
    </xdr:to>
    <xdr:cxnSp macro="">
      <xdr:nvCxnSpPr>
        <xdr:cNvPr id="735" name="l1077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CxnSpPr>
          <a:cxnSpLocks/>
        </xdr:cNvCxnSpPr>
      </xdr:nvCxnSpPr>
      <xdr:spPr bwMode="auto">
        <a:xfrm>
          <a:off x="18702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536786</xdr:colOff>
      <xdr:row>42</xdr:row>
      <xdr:rowOff>155934</xdr:rowOff>
    </xdr:from>
    <xdr:to>
      <xdr:col>2</xdr:col>
      <xdr:colOff>663786</xdr:colOff>
      <xdr:row>42</xdr:row>
      <xdr:rowOff>155934</xdr:rowOff>
    </xdr:to>
    <xdr:cxnSp macro="">
      <xdr:nvCxnSpPr>
        <xdr:cNvPr id="736" name="l1078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CxnSpPr>
          <a:cxnSpLocks/>
        </xdr:cNvCxnSpPr>
      </xdr:nvCxnSpPr>
      <xdr:spPr bwMode="auto">
        <a:xfrm>
          <a:off x="20607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727286</xdr:colOff>
      <xdr:row>42</xdr:row>
      <xdr:rowOff>155934</xdr:rowOff>
    </xdr:from>
    <xdr:to>
      <xdr:col>3</xdr:col>
      <xdr:colOff>92286</xdr:colOff>
      <xdr:row>42</xdr:row>
      <xdr:rowOff>155934</xdr:rowOff>
    </xdr:to>
    <xdr:cxnSp macro="">
      <xdr:nvCxnSpPr>
        <xdr:cNvPr id="737" name="l1079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CxnSpPr>
          <a:cxnSpLocks/>
        </xdr:cNvCxnSpPr>
      </xdr:nvCxnSpPr>
      <xdr:spPr bwMode="auto">
        <a:xfrm>
          <a:off x="22512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155786</xdr:colOff>
      <xdr:row>42</xdr:row>
      <xdr:rowOff>155934</xdr:rowOff>
    </xdr:from>
    <xdr:to>
      <xdr:col>3</xdr:col>
      <xdr:colOff>282786</xdr:colOff>
      <xdr:row>42</xdr:row>
      <xdr:rowOff>155934</xdr:rowOff>
    </xdr:to>
    <xdr:cxnSp macro="">
      <xdr:nvCxnSpPr>
        <xdr:cNvPr id="738" name="l1080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CxnSpPr>
          <a:cxnSpLocks/>
        </xdr:cNvCxnSpPr>
      </xdr:nvCxnSpPr>
      <xdr:spPr bwMode="auto">
        <a:xfrm>
          <a:off x="24417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346286</xdr:colOff>
      <xdr:row>42</xdr:row>
      <xdr:rowOff>155934</xdr:rowOff>
    </xdr:from>
    <xdr:to>
      <xdr:col>3</xdr:col>
      <xdr:colOff>473286</xdr:colOff>
      <xdr:row>42</xdr:row>
      <xdr:rowOff>155934</xdr:rowOff>
    </xdr:to>
    <xdr:cxnSp macro="">
      <xdr:nvCxnSpPr>
        <xdr:cNvPr id="739" name="l108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CxnSpPr>
          <a:cxnSpLocks/>
        </xdr:cNvCxnSpPr>
      </xdr:nvCxnSpPr>
      <xdr:spPr bwMode="auto">
        <a:xfrm>
          <a:off x="26322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536786</xdr:colOff>
      <xdr:row>42</xdr:row>
      <xdr:rowOff>155934</xdr:rowOff>
    </xdr:from>
    <xdr:to>
      <xdr:col>3</xdr:col>
      <xdr:colOff>663786</xdr:colOff>
      <xdr:row>42</xdr:row>
      <xdr:rowOff>155934</xdr:rowOff>
    </xdr:to>
    <xdr:cxnSp macro="">
      <xdr:nvCxnSpPr>
        <xdr:cNvPr id="740" name="l1082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CxnSpPr>
          <a:cxnSpLocks/>
        </xdr:cNvCxnSpPr>
      </xdr:nvCxnSpPr>
      <xdr:spPr bwMode="auto">
        <a:xfrm>
          <a:off x="28227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155786</xdr:colOff>
      <xdr:row>22</xdr:row>
      <xdr:rowOff>131931</xdr:rowOff>
    </xdr:from>
    <xdr:to>
      <xdr:col>2</xdr:col>
      <xdr:colOff>282786</xdr:colOff>
      <xdr:row>22</xdr:row>
      <xdr:rowOff>131931</xdr:rowOff>
    </xdr:to>
    <xdr:cxnSp macro="">
      <xdr:nvCxnSpPr>
        <xdr:cNvPr id="741" name="l1086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CxnSpPr>
          <a:cxnSpLocks/>
        </xdr:cNvCxnSpPr>
      </xdr:nvCxnSpPr>
      <xdr:spPr bwMode="auto">
        <a:xfrm>
          <a:off x="16797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346286</xdr:colOff>
      <xdr:row>22</xdr:row>
      <xdr:rowOff>131931</xdr:rowOff>
    </xdr:from>
    <xdr:to>
      <xdr:col>2</xdr:col>
      <xdr:colOff>473286</xdr:colOff>
      <xdr:row>22</xdr:row>
      <xdr:rowOff>131931</xdr:rowOff>
    </xdr:to>
    <xdr:cxnSp macro="">
      <xdr:nvCxnSpPr>
        <xdr:cNvPr id="742" name="l1087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CxnSpPr>
          <a:cxnSpLocks/>
        </xdr:cNvCxnSpPr>
      </xdr:nvCxnSpPr>
      <xdr:spPr bwMode="auto">
        <a:xfrm>
          <a:off x="18702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536786</xdr:colOff>
      <xdr:row>22</xdr:row>
      <xdr:rowOff>131931</xdr:rowOff>
    </xdr:from>
    <xdr:to>
      <xdr:col>2</xdr:col>
      <xdr:colOff>663786</xdr:colOff>
      <xdr:row>22</xdr:row>
      <xdr:rowOff>131931</xdr:rowOff>
    </xdr:to>
    <xdr:cxnSp macro="">
      <xdr:nvCxnSpPr>
        <xdr:cNvPr id="743" name="l1088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CxnSpPr>
          <a:cxnSpLocks/>
        </xdr:cNvCxnSpPr>
      </xdr:nvCxnSpPr>
      <xdr:spPr bwMode="auto">
        <a:xfrm>
          <a:off x="20607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727286</xdr:colOff>
      <xdr:row>22</xdr:row>
      <xdr:rowOff>131931</xdr:rowOff>
    </xdr:from>
    <xdr:to>
      <xdr:col>3</xdr:col>
      <xdr:colOff>92286</xdr:colOff>
      <xdr:row>22</xdr:row>
      <xdr:rowOff>131931</xdr:rowOff>
    </xdr:to>
    <xdr:cxnSp macro="">
      <xdr:nvCxnSpPr>
        <xdr:cNvPr id="744" name="l1089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CxnSpPr>
          <a:cxnSpLocks/>
        </xdr:cNvCxnSpPr>
      </xdr:nvCxnSpPr>
      <xdr:spPr bwMode="auto">
        <a:xfrm>
          <a:off x="22512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155786</xdr:colOff>
      <xdr:row>22</xdr:row>
      <xdr:rowOff>131931</xdr:rowOff>
    </xdr:from>
    <xdr:to>
      <xdr:col>3</xdr:col>
      <xdr:colOff>282786</xdr:colOff>
      <xdr:row>22</xdr:row>
      <xdr:rowOff>131931</xdr:rowOff>
    </xdr:to>
    <xdr:cxnSp macro="">
      <xdr:nvCxnSpPr>
        <xdr:cNvPr id="745" name="l1090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CxnSpPr>
          <a:cxnSpLocks/>
        </xdr:cNvCxnSpPr>
      </xdr:nvCxnSpPr>
      <xdr:spPr bwMode="auto">
        <a:xfrm>
          <a:off x="24417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346286</xdr:colOff>
      <xdr:row>22</xdr:row>
      <xdr:rowOff>131931</xdr:rowOff>
    </xdr:from>
    <xdr:to>
      <xdr:col>3</xdr:col>
      <xdr:colOff>473286</xdr:colOff>
      <xdr:row>22</xdr:row>
      <xdr:rowOff>131931</xdr:rowOff>
    </xdr:to>
    <xdr:cxnSp macro="">
      <xdr:nvCxnSpPr>
        <xdr:cNvPr id="746" name="l1091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CxnSpPr>
          <a:cxnSpLocks/>
        </xdr:cNvCxnSpPr>
      </xdr:nvCxnSpPr>
      <xdr:spPr bwMode="auto">
        <a:xfrm>
          <a:off x="26322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536786</xdr:colOff>
      <xdr:row>22</xdr:row>
      <xdr:rowOff>131931</xdr:rowOff>
    </xdr:from>
    <xdr:to>
      <xdr:col>3</xdr:col>
      <xdr:colOff>663786</xdr:colOff>
      <xdr:row>22</xdr:row>
      <xdr:rowOff>131931</xdr:rowOff>
    </xdr:to>
    <xdr:cxnSp macro="">
      <xdr:nvCxnSpPr>
        <xdr:cNvPr id="747" name="l1092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CxnSpPr>
          <a:cxnSpLocks/>
        </xdr:cNvCxnSpPr>
      </xdr:nvCxnSpPr>
      <xdr:spPr bwMode="auto">
        <a:xfrm>
          <a:off x="28227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24836</xdr:colOff>
      <xdr:row>42</xdr:row>
      <xdr:rowOff>155361</xdr:rowOff>
    </xdr:from>
    <xdr:to>
      <xdr:col>1</xdr:col>
      <xdr:colOff>151836</xdr:colOff>
      <xdr:row>42</xdr:row>
      <xdr:rowOff>155361</xdr:rowOff>
    </xdr:to>
    <xdr:cxnSp macro="">
      <xdr:nvCxnSpPr>
        <xdr:cNvPr id="748" name="l107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CxnSpPr>
          <a:cxnSpLocks/>
        </xdr:cNvCxnSpPr>
      </xdr:nvCxnSpPr>
      <xdr:spPr bwMode="auto">
        <a:xfrm>
          <a:off x="786836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182678</xdr:colOff>
      <xdr:row>42</xdr:row>
      <xdr:rowOff>155361</xdr:rowOff>
    </xdr:from>
    <xdr:to>
      <xdr:col>1</xdr:col>
      <xdr:colOff>309678</xdr:colOff>
      <xdr:row>42</xdr:row>
      <xdr:rowOff>155361</xdr:rowOff>
    </xdr:to>
    <xdr:cxnSp macro="">
      <xdr:nvCxnSpPr>
        <xdr:cNvPr id="749" name="l107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CxnSpPr>
          <a:cxnSpLocks/>
        </xdr:cNvCxnSpPr>
      </xdr:nvCxnSpPr>
      <xdr:spPr bwMode="auto">
        <a:xfrm>
          <a:off x="944678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329634</xdr:colOff>
      <xdr:row>42</xdr:row>
      <xdr:rowOff>155361</xdr:rowOff>
    </xdr:from>
    <xdr:to>
      <xdr:col>1</xdr:col>
      <xdr:colOff>456634</xdr:colOff>
      <xdr:row>42</xdr:row>
      <xdr:rowOff>155361</xdr:rowOff>
    </xdr:to>
    <xdr:cxnSp macro="">
      <xdr:nvCxnSpPr>
        <xdr:cNvPr id="750" name="l107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CxnSpPr>
          <a:cxnSpLocks/>
        </xdr:cNvCxnSpPr>
      </xdr:nvCxnSpPr>
      <xdr:spPr bwMode="auto">
        <a:xfrm>
          <a:off x="1091634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520134</xdr:colOff>
      <xdr:row>42</xdr:row>
      <xdr:rowOff>155361</xdr:rowOff>
    </xdr:from>
    <xdr:to>
      <xdr:col>1</xdr:col>
      <xdr:colOff>647134</xdr:colOff>
      <xdr:row>42</xdr:row>
      <xdr:rowOff>155361</xdr:rowOff>
    </xdr:to>
    <xdr:cxnSp macro="">
      <xdr:nvCxnSpPr>
        <xdr:cNvPr id="751" name="l108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CxnSpPr>
          <a:cxnSpLocks/>
        </xdr:cNvCxnSpPr>
      </xdr:nvCxnSpPr>
      <xdr:spPr bwMode="auto">
        <a:xfrm>
          <a:off x="1282134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710634</xdr:colOff>
      <xdr:row>42</xdr:row>
      <xdr:rowOff>155361</xdr:rowOff>
    </xdr:from>
    <xdr:to>
      <xdr:col>2</xdr:col>
      <xdr:colOff>75634</xdr:colOff>
      <xdr:row>42</xdr:row>
      <xdr:rowOff>155361</xdr:rowOff>
    </xdr:to>
    <xdr:cxnSp macro="">
      <xdr:nvCxnSpPr>
        <xdr:cNvPr id="752" name="l108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CxnSpPr>
          <a:cxnSpLocks/>
        </xdr:cNvCxnSpPr>
      </xdr:nvCxnSpPr>
      <xdr:spPr bwMode="auto">
        <a:xfrm>
          <a:off x="1472634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139134</xdr:colOff>
      <xdr:row>42</xdr:row>
      <xdr:rowOff>155361</xdr:rowOff>
    </xdr:from>
    <xdr:to>
      <xdr:col>2</xdr:col>
      <xdr:colOff>266134</xdr:colOff>
      <xdr:row>42</xdr:row>
      <xdr:rowOff>155361</xdr:rowOff>
    </xdr:to>
    <xdr:cxnSp macro="">
      <xdr:nvCxnSpPr>
        <xdr:cNvPr id="753" name="l108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CxnSpPr>
          <a:cxnSpLocks/>
        </xdr:cNvCxnSpPr>
      </xdr:nvCxnSpPr>
      <xdr:spPr bwMode="auto">
        <a:xfrm>
          <a:off x="1663134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13950</xdr:colOff>
      <xdr:row>22</xdr:row>
      <xdr:rowOff>131358</xdr:rowOff>
    </xdr:from>
    <xdr:to>
      <xdr:col>1</xdr:col>
      <xdr:colOff>140950</xdr:colOff>
      <xdr:row>22</xdr:row>
      <xdr:rowOff>131358</xdr:rowOff>
    </xdr:to>
    <xdr:cxnSp macro="">
      <xdr:nvCxnSpPr>
        <xdr:cNvPr id="755" name="l1087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CxnSpPr>
          <a:cxnSpLocks/>
        </xdr:cNvCxnSpPr>
      </xdr:nvCxnSpPr>
      <xdr:spPr bwMode="auto">
        <a:xfrm>
          <a:off x="775950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171792</xdr:colOff>
      <xdr:row>22</xdr:row>
      <xdr:rowOff>131358</xdr:rowOff>
    </xdr:from>
    <xdr:to>
      <xdr:col>1</xdr:col>
      <xdr:colOff>298792</xdr:colOff>
      <xdr:row>22</xdr:row>
      <xdr:rowOff>131358</xdr:rowOff>
    </xdr:to>
    <xdr:cxnSp macro="">
      <xdr:nvCxnSpPr>
        <xdr:cNvPr id="756" name="l1088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CxnSpPr>
          <a:cxnSpLocks/>
        </xdr:cNvCxnSpPr>
      </xdr:nvCxnSpPr>
      <xdr:spPr bwMode="auto">
        <a:xfrm>
          <a:off x="933792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329634</xdr:colOff>
      <xdr:row>22</xdr:row>
      <xdr:rowOff>131358</xdr:rowOff>
    </xdr:from>
    <xdr:to>
      <xdr:col>1</xdr:col>
      <xdr:colOff>456634</xdr:colOff>
      <xdr:row>22</xdr:row>
      <xdr:rowOff>131358</xdr:rowOff>
    </xdr:to>
    <xdr:cxnSp macro="">
      <xdr:nvCxnSpPr>
        <xdr:cNvPr id="757" name="l1089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CxnSpPr>
          <a:cxnSpLocks/>
        </xdr:cNvCxnSpPr>
      </xdr:nvCxnSpPr>
      <xdr:spPr bwMode="auto">
        <a:xfrm>
          <a:off x="1091634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520134</xdr:colOff>
      <xdr:row>22</xdr:row>
      <xdr:rowOff>131358</xdr:rowOff>
    </xdr:from>
    <xdr:to>
      <xdr:col>1</xdr:col>
      <xdr:colOff>647134</xdr:colOff>
      <xdr:row>22</xdr:row>
      <xdr:rowOff>131358</xdr:rowOff>
    </xdr:to>
    <xdr:cxnSp macro="">
      <xdr:nvCxnSpPr>
        <xdr:cNvPr id="758" name="l1090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CxnSpPr>
          <a:cxnSpLocks/>
        </xdr:cNvCxnSpPr>
      </xdr:nvCxnSpPr>
      <xdr:spPr bwMode="auto">
        <a:xfrm>
          <a:off x="1282134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710634</xdr:colOff>
      <xdr:row>22</xdr:row>
      <xdr:rowOff>131358</xdr:rowOff>
    </xdr:from>
    <xdr:to>
      <xdr:col>2</xdr:col>
      <xdr:colOff>75634</xdr:colOff>
      <xdr:row>22</xdr:row>
      <xdr:rowOff>131358</xdr:rowOff>
    </xdr:to>
    <xdr:cxnSp macro="">
      <xdr:nvCxnSpPr>
        <xdr:cNvPr id="759" name="l109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CxnSpPr>
          <a:cxnSpLocks/>
        </xdr:cNvCxnSpPr>
      </xdr:nvCxnSpPr>
      <xdr:spPr bwMode="auto">
        <a:xfrm>
          <a:off x="1472634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139134</xdr:colOff>
      <xdr:row>22</xdr:row>
      <xdr:rowOff>131358</xdr:rowOff>
    </xdr:from>
    <xdr:to>
      <xdr:col>2</xdr:col>
      <xdr:colOff>266134</xdr:colOff>
      <xdr:row>22</xdr:row>
      <xdr:rowOff>131358</xdr:rowOff>
    </xdr:to>
    <xdr:cxnSp macro="">
      <xdr:nvCxnSpPr>
        <xdr:cNvPr id="760" name="l1092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CxnSpPr>
          <a:cxnSpLocks/>
        </xdr:cNvCxnSpPr>
      </xdr:nvCxnSpPr>
      <xdr:spPr bwMode="auto">
        <a:xfrm>
          <a:off x="1663134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36957</xdr:colOff>
      <xdr:row>42</xdr:row>
      <xdr:rowOff>31205</xdr:rowOff>
    </xdr:from>
    <xdr:to>
      <xdr:col>1</xdr:col>
      <xdr:colOff>36957</xdr:colOff>
      <xdr:row>42</xdr:row>
      <xdr:rowOff>158205</xdr:rowOff>
    </xdr:to>
    <xdr:cxnSp macro="">
      <xdr:nvCxnSpPr>
        <xdr:cNvPr id="761" name="l119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CxnSpPr>
          <a:cxnSpLocks/>
        </xdr:cNvCxnSpPr>
      </xdr:nvCxnSpPr>
      <xdr:spPr bwMode="auto">
        <a:xfrm>
          <a:off x="798957" y="80322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749059</xdr:colOff>
      <xdr:row>42</xdr:row>
      <xdr:rowOff>150491</xdr:rowOff>
    </xdr:from>
    <xdr:to>
      <xdr:col>4</xdr:col>
      <xdr:colOff>114059</xdr:colOff>
      <xdr:row>42</xdr:row>
      <xdr:rowOff>150491</xdr:rowOff>
    </xdr:to>
    <xdr:cxnSp macro="">
      <xdr:nvCxnSpPr>
        <xdr:cNvPr id="762" name="l1082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CxnSpPr>
          <a:cxnSpLocks/>
        </xdr:cNvCxnSpPr>
      </xdr:nvCxnSpPr>
      <xdr:spPr bwMode="auto">
        <a:xfrm>
          <a:off x="3035059" y="815149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730947</xdr:colOff>
      <xdr:row>22</xdr:row>
      <xdr:rowOff>127000</xdr:rowOff>
    </xdr:from>
    <xdr:to>
      <xdr:col>17</xdr:col>
      <xdr:colOff>95947</xdr:colOff>
      <xdr:row>22</xdr:row>
      <xdr:rowOff>127000</xdr:rowOff>
    </xdr:to>
    <xdr:cxnSp macro="">
      <xdr:nvCxnSpPr>
        <xdr:cNvPr id="777" name="l42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CxnSpPr>
          <a:cxnSpLocks/>
        </xdr:cNvCxnSpPr>
      </xdr:nvCxnSpPr>
      <xdr:spPr bwMode="auto">
        <a:xfrm>
          <a:off x="13298504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222947</xdr:colOff>
      <xdr:row>22</xdr:row>
      <xdr:rowOff>127000</xdr:rowOff>
    </xdr:from>
    <xdr:to>
      <xdr:col>17</xdr:col>
      <xdr:colOff>349947</xdr:colOff>
      <xdr:row>22</xdr:row>
      <xdr:rowOff>127000</xdr:rowOff>
    </xdr:to>
    <xdr:cxnSp macro="">
      <xdr:nvCxnSpPr>
        <xdr:cNvPr id="778" name="l43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>
          <a:cxnSpLocks/>
        </xdr:cNvCxnSpPr>
      </xdr:nvCxnSpPr>
      <xdr:spPr bwMode="auto">
        <a:xfrm>
          <a:off x="13552504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476947</xdr:colOff>
      <xdr:row>22</xdr:row>
      <xdr:rowOff>127000</xdr:rowOff>
    </xdr:from>
    <xdr:to>
      <xdr:col>17</xdr:col>
      <xdr:colOff>603946</xdr:colOff>
      <xdr:row>22</xdr:row>
      <xdr:rowOff>127000</xdr:rowOff>
    </xdr:to>
    <xdr:cxnSp macro="">
      <xdr:nvCxnSpPr>
        <xdr:cNvPr id="779" name="l44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>
          <a:cxnSpLocks/>
        </xdr:cNvCxnSpPr>
      </xdr:nvCxnSpPr>
      <xdr:spPr bwMode="auto">
        <a:xfrm>
          <a:off x="13806504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730947</xdr:colOff>
      <xdr:row>22</xdr:row>
      <xdr:rowOff>127000</xdr:rowOff>
    </xdr:from>
    <xdr:to>
      <xdr:col>18</xdr:col>
      <xdr:colOff>95947</xdr:colOff>
      <xdr:row>22</xdr:row>
      <xdr:rowOff>127000</xdr:rowOff>
    </xdr:to>
    <xdr:cxnSp macro="">
      <xdr:nvCxnSpPr>
        <xdr:cNvPr id="780" name="l45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CxnSpPr>
          <a:cxnSpLocks/>
        </xdr:cNvCxnSpPr>
      </xdr:nvCxnSpPr>
      <xdr:spPr bwMode="auto">
        <a:xfrm>
          <a:off x="14060504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222947</xdr:colOff>
      <xdr:row>22</xdr:row>
      <xdr:rowOff>127000</xdr:rowOff>
    </xdr:from>
    <xdr:to>
      <xdr:col>18</xdr:col>
      <xdr:colOff>349947</xdr:colOff>
      <xdr:row>22</xdr:row>
      <xdr:rowOff>127000</xdr:rowOff>
    </xdr:to>
    <xdr:cxnSp macro="">
      <xdr:nvCxnSpPr>
        <xdr:cNvPr id="781" name="l46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CxnSpPr>
          <a:cxnSpLocks/>
        </xdr:cNvCxnSpPr>
      </xdr:nvCxnSpPr>
      <xdr:spPr bwMode="auto">
        <a:xfrm>
          <a:off x="14314504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476947</xdr:colOff>
      <xdr:row>22</xdr:row>
      <xdr:rowOff>127000</xdr:rowOff>
    </xdr:from>
    <xdr:to>
      <xdr:col>18</xdr:col>
      <xdr:colOff>603946</xdr:colOff>
      <xdr:row>22</xdr:row>
      <xdr:rowOff>127000</xdr:rowOff>
    </xdr:to>
    <xdr:cxnSp macro="">
      <xdr:nvCxnSpPr>
        <xdr:cNvPr id="782" name="l47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CxnSpPr>
          <a:cxnSpLocks/>
        </xdr:cNvCxnSpPr>
      </xdr:nvCxnSpPr>
      <xdr:spPr bwMode="auto">
        <a:xfrm>
          <a:off x="14568504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730947</xdr:colOff>
      <xdr:row>22</xdr:row>
      <xdr:rowOff>127000</xdr:rowOff>
    </xdr:from>
    <xdr:to>
      <xdr:col>19</xdr:col>
      <xdr:colOff>95947</xdr:colOff>
      <xdr:row>22</xdr:row>
      <xdr:rowOff>127000</xdr:rowOff>
    </xdr:to>
    <xdr:cxnSp macro="">
      <xdr:nvCxnSpPr>
        <xdr:cNvPr id="783" name="l48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CxnSpPr>
          <a:cxnSpLocks/>
        </xdr:cNvCxnSpPr>
      </xdr:nvCxnSpPr>
      <xdr:spPr bwMode="auto">
        <a:xfrm>
          <a:off x="14822504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730947</xdr:colOff>
      <xdr:row>42</xdr:row>
      <xdr:rowOff>155575</xdr:rowOff>
    </xdr:from>
    <xdr:to>
      <xdr:col>17</xdr:col>
      <xdr:colOff>95947</xdr:colOff>
      <xdr:row>42</xdr:row>
      <xdr:rowOff>155575</xdr:rowOff>
    </xdr:to>
    <xdr:cxnSp macro="">
      <xdr:nvCxnSpPr>
        <xdr:cNvPr id="784" name="l93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CxnSpPr>
          <a:cxnSpLocks/>
        </xdr:cNvCxnSpPr>
      </xdr:nvCxnSpPr>
      <xdr:spPr bwMode="auto">
        <a:xfrm>
          <a:off x="13298504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222947</xdr:colOff>
      <xdr:row>42</xdr:row>
      <xdr:rowOff>155575</xdr:rowOff>
    </xdr:from>
    <xdr:to>
      <xdr:col>17</xdr:col>
      <xdr:colOff>349947</xdr:colOff>
      <xdr:row>42</xdr:row>
      <xdr:rowOff>155575</xdr:rowOff>
    </xdr:to>
    <xdr:cxnSp macro="">
      <xdr:nvCxnSpPr>
        <xdr:cNvPr id="785" name="l94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CxnSpPr>
          <a:cxnSpLocks/>
        </xdr:cNvCxnSpPr>
      </xdr:nvCxnSpPr>
      <xdr:spPr bwMode="auto">
        <a:xfrm>
          <a:off x="13552504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476947</xdr:colOff>
      <xdr:row>42</xdr:row>
      <xdr:rowOff>155575</xdr:rowOff>
    </xdr:from>
    <xdr:to>
      <xdr:col>17</xdr:col>
      <xdr:colOff>603946</xdr:colOff>
      <xdr:row>42</xdr:row>
      <xdr:rowOff>155575</xdr:rowOff>
    </xdr:to>
    <xdr:cxnSp macro="">
      <xdr:nvCxnSpPr>
        <xdr:cNvPr id="786" name="l9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CxnSpPr>
          <a:cxnSpLocks/>
        </xdr:cNvCxnSpPr>
      </xdr:nvCxnSpPr>
      <xdr:spPr bwMode="auto">
        <a:xfrm>
          <a:off x="13806504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730947</xdr:colOff>
      <xdr:row>42</xdr:row>
      <xdr:rowOff>155575</xdr:rowOff>
    </xdr:from>
    <xdr:to>
      <xdr:col>18</xdr:col>
      <xdr:colOff>95947</xdr:colOff>
      <xdr:row>42</xdr:row>
      <xdr:rowOff>155575</xdr:rowOff>
    </xdr:to>
    <xdr:cxnSp macro="">
      <xdr:nvCxnSpPr>
        <xdr:cNvPr id="787" name="l96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CxnSpPr>
          <a:cxnSpLocks/>
        </xdr:cNvCxnSpPr>
      </xdr:nvCxnSpPr>
      <xdr:spPr bwMode="auto">
        <a:xfrm>
          <a:off x="14060504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222947</xdr:colOff>
      <xdr:row>42</xdr:row>
      <xdr:rowOff>155575</xdr:rowOff>
    </xdr:from>
    <xdr:to>
      <xdr:col>18</xdr:col>
      <xdr:colOff>349947</xdr:colOff>
      <xdr:row>42</xdr:row>
      <xdr:rowOff>155575</xdr:rowOff>
    </xdr:to>
    <xdr:cxnSp macro="">
      <xdr:nvCxnSpPr>
        <xdr:cNvPr id="788" name="l97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CxnSpPr>
          <a:cxnSpLocks/>
        </xdr:cNvCxnSpPr>
      </xdr:nvCxnSpPr>
      <xdr:spPr bwMode="auto">
        <a:xfrm>
          <a:off x="14314504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476947</xdr:colOff>
      <xdr:row>42</xdr:row>
      <xdr:rowOff>155575</xdr:rowOff>
    </xdr:from>
    <xdr:to>
      <xdr:col>18</xdr:col>
      <xdr:colOff>603946</xdr:colOff>
      <xdr:row>42</xdr:row>
      <xdr:rowOff>155575</xdr:rowOff>
    </xdr:to>
    <xdr:cxnSp macro="">
      <xdr:nvCxnSpPr>
        <xdr:cNvPr id="789" name="l98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CxnSpPr>
          <a:cxnSpLocks/>
        </xdr:cNvCxnSpPr>
      </xdr:nvCxnSpPr>
      <xdr:spPr bwMode="auto">
        <a:xfrm>
          <a:off x="14568504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730947</xdr:colOff>
      <xdr:row>42</xdr:row>
      <xdr:rowOff>155575</xdr:rowOff>
    </xdr:from>
    <xdr:to>
      <xdr:col>19</xdr:col>
      <xdr:colOff>95947</xdr:colOff>
      <xdr:row>42</xdr:row>
      <xdr:rowOff>155575</xdr:rowOff>
    </xdr:to>
    <xdr:cxnSp macro="">
      <xdr:nvCxnSpPr>
        <xdr:cNvPr id="790" name="l99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CxnSpPr>
          <a:cxnSpLocks/>
        </xdr:cNvCxnSpPr>
      </xdr:nvCxnSpPr>
      <xdr:spPr bwMode="auto">
        <a:xfrm>
          <a:off x="14822504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174177</xdr:colOff>
      <xdr:row>22</xdr:row>
      <xdr:rowOff>125186</xdr:rowOff>
    </xdr:from>
    <xdr:to>
      <xdr:col>19</xdr:col>
      <xdr:colOff>301177</xdr:colOff>
      <xdr:row>22</xdr:row>
      <xdr:rowOff>125186</xdr:rowOff>
    </xdr:to>
    <xdr:cxnSp macro="">
      <xdr:nvCxnSpPr>
        <xdr:cNvPr id="791" name="l42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CxnSpPr>
          <a:cxnSpLocks/>
        </xdr:cNvCxnSpPr>
      </xdr:nvCxnSpPr>
      <xdr:spPr bwMode="auto">
        <a:xfrm>
          <a:off x="15027734" y="4316186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428177</xdr:colOff>
      <xdr:row>22</xdr:row>
      <xdr:rowOff>125186</xdr:rowOff>
    </xdr:from>
    <xdr:to>
      <xdr:col>19</xdr:col>
      <xdr:colOff>555177</xdr:colOff>
      <xdr:row>22</xdr:row>
      <xdr:rowOff>125186</xdr:rowOff>
    </xdr:to>
    <xdr:cxnSp macro="">
      <xdr:nvCxnSpPr>
        <xdr:cNvPr id="792" name="l43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CxnSpPr>
          <a:cxnSpLocks/>
        </xdr:cNvCxnSpPr>
      </xdr:nvCxnSpPr>
      <xdr:spPr bwMode="auto">
        <a:xfrm>
          <a:off x="15281734" y="4316186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682177</xdr:colOff>
      <xdr:row>22</xdr:row>
      <xdr:rowOff>125186</xdr:rowOff>
    </xdr:from>
    <xdr:to>
      <xdr:col>20</xdr:col>
      <xdr:colOff>47176</xdr:colOff>
      <xdr:row>22</xdr:row>
      <xdr:rowOff>125186</xdr:rowOff>
    </xdr:to>
    <xdr:cxnSp macro="">
      <xdr:nvCxnSpPr>
        <xdr:cNvPr id="793" name="l44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CxnSpPr>
          <a:cxnSpLocks/>
        </xdr:cNvCxnSpPr>
      </xdr:nvCxnSpPr>
      <xdr:spPr bwMode="auto">
        <a:xfrm>
          <a:off x="15535734" y="4316186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174177</xdr:colOff>
      <xdr:row>22</xdr:row>
      <xdr:rowOff>125186</xdr:rowOff>
    </xdr:from>
    <xdr:to>
      <xdr:col>20</xdr:col>
      <xdr:colOff>301177</xdr:colOff>
      <xdr:row>22</xdr:row>
      <xdr:rowOff>125186</xdr:rowOff>
    </xdr:to>
    <xdr:cxnSp macro="">
      <xdr:nvCxnSpPr>
        <xdr:cNvPr id="794" name="l45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CxnSpPr>
          <a:cxnSpLocks/>
        </xdr:cNvCxnSpPr>
      </xdr:nvCxnSpPr>
      <xdr:spPr bwMode="auto">
        <a:xfrm>
          <a:off x="15789734" y="4316186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174177</xdr:colOff>
      <xdr:row>42</xdr:row>
      <xdr:rowOff>153761</xdr:rowOff>
    </xdr:from>
    <xdr:to>
      <xdr:col>19</xdr:col>
      <xdr:colOff>301177</xdr:colOff>
      <xdr:row>42</xdr:row>
      <xdr:rowOff>153761</xdr:rowOff>
    </xdr:to>
    <xdr:cxnSp macro="">
      <xdr:nvCxnSpPr>
        <xdr:cNvPr id="798" name="l93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CxnSpPr>
          <a:cxnSpLocks/>
        </xdr:cNvCxnSpPr>
      </xdr:nvCxnSpPr>
      <xdr:spPr bwMode="auto">
        <a:xfrm>
          <a:off x="15027734" y="81547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428177</xdr:colOff>
      <xdr:row>42</xdr:row>
      <xdr:rowOff>153761</xdr:rowOff>
    </xdr:from>
    <xdr:to>
      <xdr:col>19</xdr:col>
      <xdr:colOff>555177</xdr:colOff>
      <xdr:row>42</xdr:row>
      <xdr:rowOff>153761</xdr:rowOff>
    </xdr:to>
    <xdr:cxnSp macro="">
      <xdr:nvCxnSpPr>
        <xdr:cNvPr id="799" name="l94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CxnSpPr>
          <a:cxnSpLocks/>
        </xdr:cNvCxnSpPr>
      </xdr:nvCxnSpPr>
      <xdr:spPr bwMode="auto">
        <a:xfrm>
          <a:off x="15281734" y="81547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682177</xdr:colOff>
      <xdr:row>42</xdr:row>
      <xdr:rowOff>153761</xdr:rowOff>
    </xdr:from>
    <xdr:to>
      <xdr:col>20</xdr:col>
      <xdr:colOff>47176</xdr:colOff>
      <xdr:row>42</xdr:row>
      <xdr:rowOff>153761</xdr:rowOff>
    </xdr:to>
    <xdr:cxnSp macro="">
      <xdr:nvCxnSpPr>
        <xdr:cNvPr id="800" name="l95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CxnSpPr>
          <a:cxnSpLocks/>
        </xdr:cNvCxnSpPr>
      </xdr:nvCxnSpPr>
      <xdr:spPr bwMode="auto">
        <a:xfrm>
          <a:off x="15535734" y="8154761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174177</xdr:colOff>
      <xdr:row>42</xdr:row>
      <xdr:rowOff>153761</xdr:rowOff>
    </xdr:from>
    <xdr:to>
      <xdr:col>20</xdr:col>
      <xdr:colOff>301177</xdr:colOff>
      <xdr:row>42</xdr:row>
      <xdr:rowOff>153761</xdr:rowOff>
    </xdr:to>
    <xdr:cxnSp macro="">
      <xdr:nvCxnSpPr>
        <xdr:cNvPr id="801" name="l96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CxnSpPr>
          <a:cxnSpLocks/>
        </xdr:cNvCxnSpPr>
      </xdr:nvCxnSpPr>
      <xdr:spPr bwMode="auto">
        <a:xfrm>
          <a:off x="15789734" y="81547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636591</xdr:colOff>
      <xdr:row>28</xdr:row>
      <xdr:rowOff>96469</xdr:rowOff>
    </xdr:from>
    <xdr:to>
      <xdr:col>6</xdr:col>
      <xdr:colOff>84798</xdr:colOff>
      <xdr:row>29</xdr:row>
      <xdr:rowOff>63625</xdr:rowOff>
    </xdr:to>
    <xdr:cxnSp macro="">
      <xdr:nvCxnSpPr>
        <xdr:cNvPr id="805" name="line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CxnSpPr>
          <a:cxnSpLocks/>
        </xdr:cNvCxnSpPr>
      </xdr:nvCxnSpPr>
      <xdr:spPr bwMode="auto">
        <a:xfrm>
          <a:off x="4446591" y="5430469"/>
          <a:ext cx="210207" cy="1576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85655</xdr:colOff>
      <xdr:row>29</xdr:row>
      <xdr:rowOff>63779</xdr:rowOff>
    </xdr:from>
    <xdr:to>
      <xdr:col>6</xdr:col>
      <xdr:colOff>86924</xdr:colOff>
      <xdr:row>29</xdr:row>
      <xdr:rowOff>171779</xdr:rowOff>
    </xdr:to>
    <xdr:cxnSp macro="">
      <xdr:nvCxnSpPr>
        <xdr:cNvPr id="806" name="line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CxnSpPr>
          <a:cxnSpLocks/>
        </xdr:cNvCxnSpPr>
      </xdr:nvCxnSpPr>
      <xdr:spPr bwMode="auto">
        <a:xfrm>
          <a:off x="4657655" y="5588279"/>
          <a:ext cx="1269" cy="108000"/>
        </a:xfrm>
        <a:prstGeom prst="line">
          <a:avLst/>
        </a:prstGeom>
        <a:ln w="12700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639551</xdr:colOff>
      <xdr:row>27</xdr:row>
      <xdr:rowOff>148086</xdr:rowOff>
    </xdr:from>
    <xdr:to>
      <xdr:col>5</xdr:col>
      <xdr:colOff>639551</xdr:colOff>
      <xdr:row>28</xdr:row>
      <xdr:rowOff>101585</xdr:rowOff>
    </xdr:to>
    <xdr:cxnSp macro="">
      <xdr:nvCxnSpPr>
        <xdr:cNvPr id="807" name="line3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CxnSpPr>
          <a:cxnSpLocks/>
        </xdr:cNvCxnSpPr>
      </xdr:nvCxnSpPr>
      <xdr:spPr bwMode="auto">
        <a:xfrm>
          <a:off x="4449551" y="5291586"/>
          <a:ext cx="0" cy="1439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745505</xdr:colOff>
      <xdr:row>29</xdr:row>
      <xdr:rowOff>163009</xdr:rowOff>
    </xdr:from>
    <xdr:to>
      <xdr:col>5</xdr:col>
      <xdr:colOff>745506</xdr:colOff>
      <xdr:row>30</xdr:row>
      <xdr:rowOff>188509</xdr:rowOff>
    </xdr:to>
    <xdr:cxnSp macro="">
      <xdr:nvCxnSpPr>
        <xdr:cNvPr id="808" name="line6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CxnSpPr>
          <a:cxnSpLocks/>
        </xdr:cNvCxnSpPr>
      </xdr:nvCxnSpPr>
      <xdr:spPr bwMode="auto">
        <a:xfrm flipH="1">
          <a:off x="4555505" y="5687509"/>
          <a:ext cx="1" cy="21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570619</xdr:colOff>
      <xdr:row>31</xdr:row>
      <xdr:rowOff>2241</xdr:rowOff>
    </xdr:from>
    <xdr:to>
      <xdr:col>6</xdr:col>
      <xdr:colOff>168619</xdr:colOff>
      <xdr:row>31</xdr:row>
      <xdr:rowOff>2241</xdr:rowOff>
    </xdr:to>
    <xdr:cxnSp macro="">
      <xdr:nvCxnSpPr>
        <xdr:cNvPr id="809" name="line7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CxnSpPr>
          <a:cxnSpLocks/>
        </xdr:cNvCxnSpPr>
      </xdr:nvCxnSpPr>
      <xdr:spPr bwMode="auto">
        <a:xfrm flipH="1">
          <a:off x="4380619" y="5907741"/>
          <a:ext cx="360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651012</xdr:colOff>
      <xdr:row>31</xdr:row>
      <xdr:rowOff>53382</xdr:rowOff>
    </xdr:from>
    <xdr:to>
      <xdr:col>6</xdr:col>
      <xdr:colOff>79812</xdr:colOff>
      <xdr:row>31</xdr:row>
      <xdr:rowOff>53382</xdr:rowOff>
    </xdr:to>
    <xdr:cxnSp macro="">
      <xdr:nvCxnSpPr>
        <xdr:cNvPr id="810" name="line8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CxnSpPr>
          <a:cxnSpLocks/>
        </xdr:cNvCxnSpPr>
      </xdr:nvCxnSpPr>
      <xdr:spPr bwMode="auto">
        <a:xfrm flipH="1">
          <a:off x="4461012" y="5958882"/>
          <a:ext cx="190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699092</xdr:colOff>
      <xdr:row>31</xdr:row>
      <xdr:rowOff>95334</xdr:rowOff>
    </xdr:from>
    <xdr:to>
      <xdr:col>6</xdr:col>
      <xdr:colOff>16707</xdr:colOff>
      <xdr:row>31</xdr:row>
      <xdr:rowOff>95334</xdr:rowOff>
    </xdr:to>
    <xdr:cxnSp macro="">
      <xdr:nvCxnSpPr>
        <xdr:cNvPr id="811" name="line9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CxnSpPr>
          <a:cxnSpLocks/>
        </xdr:cNvCxnSpPr>
      </xdr:nvCxnSpPr>
      <xdr:spPr bwMode="auto">
        <a:xfrm flipH="1">
          <a:off x="4509092" y="6000834"/>
          <a:ext cx="7961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682849</xdr:colOff>
      <xdr:row>27</xdr:row>
      <xdr:rowOff>146738</xdr:rowOff>
    </xdr:from>
    <xdr:to>
      <xdr:col>6</xdr:col>
      <xdr:colOff>50572</xdr:colOff>
      <xdr:row>29</xdr:row>
      <xdr:rowOff>167078</xdr:rowOff>
    </xdr:to>
    <xdr:sp macro="" textlink="">
      <xdr:nvSpPr>
        <xdr:cNvPr id="812" name="rtgg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/>
      </xdr:nvSpPr>
      <xdr:spPr bwMode="auto">
        <a:xfrm>
          <a:off x="4492849" y="5290238"/>
          <a:ext cx="129723" cy="40134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8</xdr:col>
      <xdr:colOff>8647</xdr:colOff>
      <xdr:row>37</xdr:row>
      <xdr:rowOff>184977</xdr:rowOff>
    </xdr:from>
    <xdr:to>
      <xdr:col>8</xdr:col>
      <xdr:colOff>205951</xdr:colOff>
      <xdr:row>39</xdr:row>
      <xdr:rowOff>2641</xdr:rowOff>
    </xdr:to>
    <xdr:sp macro="" textlink="">
      <xdr:nvSpPr>
        <xdr:cNvPr id="813" name="elips2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/>
      </xdr:nvSpPr>
      <xdr:spPr bwMode="auto">
        <a:xfrm rot="10800000" flipV="1">
          <a:off x="6205500" y="7233477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214117</xdr:colOff>
      <xdr:row>34</xdr:row>
      <xdr:rowOff>97974</xdr:rowOff>
    </xdr:from>
    <xdr:to>
      <xdr:col>8</xdr:col>
      <xdr:colOff>488371</xdr:colOff>
      <xdr:row>38</xdr:row>
      <xdr:rowOff>94378</xdr:rowOff>
    </xdr:to>
    <xdr:cxnSp macro="">
      <xdr:nvCxnSpPr>
        <xdr:cNvPr id="814" name="line1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CxnSpPr>
          <a:cxnSpLocks/>
        </xdr:cNvCxnSpPr>
      </xdr:nvCxnSpPr>
      <xdr:spPr bwMode="auto">
        <a:xfrm flipH="1" flipV="1">
          <a:off x="6410970" y="6574974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614462</xdr:colOff>
      <xdr:row>33</xdr:row>
      <xdr:rowOff>9123</xdr:rowOff>
    </xdr:from>
    <xdr:to>
      <xdr:col>11</xdr:col>
      <xdr:colOff>5768</xdr:colOff>
      <xdr:row>41</xdr:row>
      <xdr:rowOff>39834</xdr:rowOff>
    </xdr:to>
    <xdr:sp macro="" textlink="">
      <xdr:nvSpPr>
        <xdr:cNvPr id="815" name="Retângulo 814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/>
      </xdr:nvSpPr>
      <xdr:spPr bwMode="auto">
        <a:xfrm>
          <a:off x="5948462" y="6295623"/>
          <a:ext cx="2820306" cy="155471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8</xdr:col>
      <xdr:colOff>11892</xdr:colOff>
      <xdr:row>34</xdr:row>
      <xdr:rowOff>6492</xdr:rowOff>
    </xdr:from>
    <xdr:to>
      <xdr:col>8</xdr:col>
      <xdr:colOff>209196</xdr:colOff>
      <xdr:row>35</xdr:row>
      <xdr:rowOff>14656</xdr:rowOff>
    </xdr:to>
    <xdr:sp macro="" textlink="">
      <xdr:nvSpPr>
        <xdr:cNvPr id="816" name="elips2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/>
      </xdr:nvSpPr>
      <xdr:spPr bwMode="auto">
        <a:xfrm rot="10800000" flipV="1">
          <a:off x="6208745" y="6483492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8</xdr:col>
      <xdr:colOff>643250</xdr:colOff>
      <xdr:row>38</xdr:row>
      <xdr:rowOff>9955</xdr:rowOff>
    </xdr:from>
    <xdr:to>
      <xdr:col>9</xdr:col>
      <xdr:colOff>78554</xdr:colOff>
      <xdr:row>39</xdr:row>
      <xdr:rowOff>18119</xdr:rowOff>
    </xdr:to>
    <xdr:sp macro="" textlink="">
      <xdr:nvSpPr>
        <xdr:cNvPr id="817" name="elips2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/>
      </xdr:nvSpPr>
      <xdr:spPr bwMode="auto">
        <a:xfrm rot="10800000" flipV="1">
          <a:off x="6840103" y="7248955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9</xdr:col>
      <xdr:colOff>86720</xdr:colOff>
      <xdr:row>34</xdr:row>
      <xdr:rowOff>113452</xdr:rowOff>
    </xdr:from>
    <xdr:to>
      <xdr:col>9</xdr:col>
      <xdr:colOff>360974</xdr:colOff>
      <xdr:row>38</xdr:row>
      <xdr:rowOff>109856</xdr:rowOff>
    </xdr:to>
    <xdr:cxnSp macro="">
      <xdr:nvCxnSpPr>
        <xdr:cNvPr id="818" name="line1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CxnSpPr>
          <a:cxnSpLocks/>
        </xdr:cNvCxnSpPr>
      </xdr:nvCxnSpPr>
      <xdr:spPr bwMode="auto">
        <a:xfrm flipH="1" flipV="1">
          <a:off x="7045573" y="6590452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646495</xdr:colOff>
      <xdr:row>34</xdr:row>
      <xdr:rowOff>21970</xdr:rowOff>
    </xdr:from>
    <xdr:to>
      <xdr:col>9</xdr:col>
      <xdr:colOff>81799</xdr:colOff>
      <xdr:row>35</xdr:row>
      <xdr:rowOff>30134</xdr:rowOff>
    </xdr:to>
    <xdr:sp macro="" textlink="">
      <xdr:nvSpPr>
        <xdr:cNvPr id="819" name="elips2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/>
      </xdr:nvSpPr>
      <xdr:spPr bwMode="auto">
        <a:xfrm rot="10800000" flipV="1">
          <a:off x="6843348" y="6498970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9</xdr:col>
      <xdr:colOff>612791</xdr:colOff>
      <xdr:row>38</xdr:row>
      <xdr:rowOff>19480</xdr:rowOff>
    </xdr:from>
    <xdr:to>
      <xdr:col>9</xdr:col>
      <xdr:colOff>808298</xdr:colOff>
      <xdr:row>39</xdr:row>
      <xdr:rowOff>27644</xdr:rowOff>
    </xdr:to>
    <xdr:sp macro="" textlink="">
      <xdr:nvSpPr>
        <xdr:cNvPr id="820" name="elips2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/>
      </xdr:nvSpPr>
      <xdr:spPr bwMode="auto">
        <a:xfrm rot="10800000" flipV="1">
          <a:off x="7571644" y="7258480"/>
          <a:ext cx="195507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9</xdr:col>
      <xdr:colOff>816464</xdr:colOff>
      <xdr:row>34</xdr:row>
      <xdr:rowOff>122977</xdr:rowOff>
    </xdr:from>
    <xdr:to>
      <xdr:col>10</xdr:col>
      <xdr:colOff>212526</xdr:colOff>
      <xdr:row>38</xdr:row>
      <xdr:rowOff>119381</xdr:rowOff>
    </xdr:to>
    <xdr:cxnSp macro="">
      <xdr:nvCxnSpPr>
        <xdr:cNvPr id="821" name="line1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CxnSpPr>
          <a:cxnSpLocks/>
        </xdr:cNvCxnSpPr>
      </xdr:nvCxnSpPr>
      <xdr:spPr bwMode="auto">
        <a:xfrm flipH="1" flipV="1">
          <a:off x="7775317" y="6599977"/>
          <a:ext cx="281327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616036</xdr:colOff>
      <xdr:row>34</xdr:row>
      <xdr:rowOff>31495</xdr:rowOff>
    </xdr:from>
    <xdr:to>
      <xdr:col>9</xdr:col>
      <xdr:colOff>811543</xdr:colOff>
      <xdr:row>35</xdr:row>
      <xdr:rowOff>39659</xdr:rowOff>
    </xdr:to>
    <xdr:sp macro="" textlink="">
      <xdr:nvSpPr>
        <xdr:cNvPr id="822" name="elips2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/>
      </xdr:nvSpPr>
      <xdr:spPr bwMode="auto">
        <a:xfrm rot="10800000" flipV="1">
          <a:off x="7574889" y="6508495"/>
          <a:ext cx="195507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10</xdr:col>
      <xdr:colOff>325734</xdr:colOff>
      <xdr:row>38</xdr:row>
      <xdr:rowOff>29005</xdr:rowOff>
    </xdr:from>
    <xdr:to>
      <xdr:col>10</xdr:col>
      <xdr:colOff>524835</xdr:colOff>
      <xdr:row>39</xdr:row>
      <xdr:rowOff>37169</xdr:rowOff>
    </xdr:to>
    <xdr:sp macro="" textlink="">
      <xdr:nvSpPr>
        <xdr:cNvPr id="823" name="elips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/>
      </xdr:nvSpPr>
      <xdr:spPr bwMode="auto">
        <a:xfrm rot="10800000" flipV="1">
          <a:off x="8169852" y="7268005"/>
          <a:ext cx="199101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533001</xdr:colOff>
      <xdr:row>34</xdr:row>
      <xdr:rowOff>132502</xdr:rowOff>
    </xdr:from>
    <xdr:to>
      <xdr:col>10</xdr:col>
      <xdr:colOff>802752</xdr:colOff>
      <xdr:row>38</xdr:row>
      <xdr:rowOff>128906</xdr:rowOff>
    </xdr:to>
    <xdr:cxnSp macro="">
      <xdr:nvCxnSpPr>
        <xdr:cNvPr id="824" name="line1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CxnSpPr>
          <a:cxnSpLocks/>
        </xdr:cNvCxnSpPr>
      </xdr:nvCxnSpPr>
      <xdr:spPr bwMode="auto">
        <a:xfrm flipH="1" flipV="1">
          <a:off x="8377119" y="6609502"/>
          <a:ext cx="269751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328979</xdr:colOff>
      <xdr:row>34</xdr:row>
      <xdr:rowOff>41020</xdr:rowOff>
    </xdr:from>
    <xdr:to>
      <xdr:col>10</xdr:col>
      <xdr:colOff>528080</xdr:colOff>
      <xdr:row>35</xdr:row>
      <xdr:rowOff>49184</xdr:rowOff>
    </xdr:to>
    <xdr:sp macro="" textlink="">
      <xdr:nvSpPr>
        <xdr:cNvPr id="825" name="elips2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/>
      </xdr:nvSpPr>
      <xdr:spPr bwMode="auto">
        <a:xfrm rot="10800000" flipV="1">
          <a:off x="8173097" y="6518020"/>
          <a:ext cx="199101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8</xdr:col>
      <xdr:colOff>100955</xdr:colOff>
      <xdr:row>25</xdr:row>
      <xdr:rowOff>19544</xdr:rowOff>
    </xdr:from>
    <xdr:to>
      <xdr:col>12</xdr:col>
      <xdr:colOff>5064</xdr:colOff>
      <xdr:row>25</xdr:row>
      <xdr:rowOff>19544</xdr:rowOff>
    </xdr:to>
    <xdr:cxnSp macro="">
      <xdr:nvCxnSpPr>
        <xdr:cNvPr id="839" name="_line_mod2_4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CxnSpPr>
          <a:cxnSpLocks/>
        </xdr:cNvCxnSpPr>
      </xdr:nvCxnSpPr>
      <xdr:spPr bwMode="auto">
        <a:xfrm flipH="1">
          <a:off x="6292205" y="4782044"/>
          <a:ext cx="32292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758794</xdr:colOff>
      <xdr:row>25</xdr:row>
      <xdr:rowOff>20352</xdr:rowOff>
    </xdr:from>
    <xdr:to>
      <xdr:col>12</xdr:col>
      <xdr:colOff>322</xdr:colOff>
      <xdr:row>27</xdr:row>
      <xdr:rowOff>143352</xdr:rowOff>
    </xdr:to>
    <xdr:cxnSp macro="">
      <xdr:nvCxnSpPr>
        <xdr:cNvPr id="840" name="_line_mod4_3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CxnSpPr>
          <a:cxnSpLocks/>
        </xdr:cNvCxnSpPr>
      </xdr:nvCxnSpPr>
      <xdr:spPr bwMode="auto">
        <a:xfrm flipH="1">
          <a:off x="9513135" y="4782852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57563</xdr:colOff>
      <xdr:row>33</xdr:row>
      <xdr:rowOff>4978</xdr:rowOff>
    </xdr:from>
    <xdr:to>
      <xdr:col>12</xdr:col>
      <xdr:colOff>500343</xdr:colOff>
      <xdr:row>41</xdr:row>
      <xdr:rowOff>72280</xdr:rowOff>
    </xdr:to>
    <xdr:sp macro="" textlink="$AF$17">
      <xdr:nvSpPr>
        <xdr:cNvPr id="841" name="txt_mppt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/>
      </xdr:nvSpPr>
      <xdr:spPr bwMode="auto">
        <a:xfrm>
          <a:off x="8820563" y="6291478"/>
          <a:ext cx="1204780" cy="159130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C8A7A9C-3B53-4EEA-820D-AFF93245395B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30x Chave seccionadora    20 Vcc  |  10 A</a:t>
          </a:fld>
          <a:endParaRPr/>
        </a:p>
      </xdr:txBody>
    </xdr:sp>
    <xdr:clientData/>
  </xdr:twoCellAnchor>
  <xdr:twoCellAnchor editAs="oneCell">
    <xdr:from>
      <xdr:col>5</xdr:col>
      <xdr:colOff>482871</xdr:colOff>
      <xdr:row>45</xdr:row>
      <xdr:rowOff>155614</xdr:rowOff>
    </xdr:from>
    <xdr:to>
      <xdr:col>5</xdr:col>
      <xdr:colOff>482871</xdr:colOff>
      <xdr:row>47</xdr:row>
      <xdr:rowOff>134614</xdr:rowOff>
    </xdr:to>
    <xdr:cxnSp macro="">
      <xdr:nvCxnSpPr>
        <xdr:cNvPr id="843" name="_line_mod4_3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CxnSpPr>
          <a:cxnSpLocks/>
        </xdr:cNvCxnSpPr>
      </xdr:nvCxnSpPr>
      <xdr:spPr bwMode="auto">
        <a:xfrm flipH="1">
          <a:off x="4292871" y="8728114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236080</xdr:colOff>
      <xdr:row>45</xdr:row>
      <xdr:rowOff>154721</xdr:rowOff>
    </xdr:from>
    <xdr:to>
      <xdr:col>5</xdr:col>
      <xdr:colOff>488080</xdr:colOff>
      <xdr:row>45</xdr:row>
      <xdr:rowOff>154721</xdr:rowOff>
    </xdr:to>
    <xdr:cxnSp macro="">
      <xdr:nvCxnSpPr>
        <xdr:cNvPr id="844" name="_line_mod2_4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CxnSpPr>
          <a:cxnSpLocks/>
        </xdr:cNvCxnSpPr>
      </xdr:nvCxnSpPr>
      <xdr:spPr bwMode="auto">
        <a:xfrm flipH="1">
          <a:off x="1760080" y="8727221"/>
          <a:ext cx="2538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729513</xdr:colOff>
      <xdr:row>47</xdr:row>
      <xdr:rowOff>132897</xdr:rowOff>
    </xdr:from>
    <xdr:to>
      <xdr:col>11</xdr:col>
      <xdr:colOff>609834</xdr:colOff>
      <xdr:row>48</xdr:row>
      <xdr:rowOff>135259</xdr:rowOff>
    </xdr:to>
    <xdr:sp macro="" textlink="">
      <xdr:nvSpPr>
        <xdr:cNvPr id="845" name="_ent1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/>
      </xdr:nvSpPr>
      <xdr:spPr>
        <a:xfrm>
          <a:off x="8567227" y="9086397"/>
          <a:ext cx="7920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11</xdr:col>
      <xdr:colOff>147622</xdr:colOff>
      <xdr:row>47</xdr:row>
      <xdr:rowOff>95414</xdr:rowOff>
    </xdr:from>
    <xdr:ext cx="262636" cy="232580"/>
    <xdr:sp macro="" textlink="">
      <xdr:nvSpPr>
        <xdr:cNvPr id="847" name="_txtEnt1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/>
      </xdr:nvSpPr>
      <xdr:spPr>
        <a:xfrm>
          <a:off x="8897015" y="9048914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3</a:t>
          </a:r>
        </a:p>
      </xdr:txBody>
    </xdr:sp>
    <xdr:clientData/>
  </xdr:oneCellAnchor>
  <xdr:twoCellAnchor editAs="oneCell">
    <xdr:from>
      <xdr:col>11</xdr:col>
      <xdr:colOff>248203</xdr:colOff>
      <xdr:row>45</xdr:row>
      <xdr:rowOff>185894</xdr:rowOff>
    </xdr:from>
    <xdr:to>
      <xdr:col>17</xdr:col>
      <xdr:colOff>734203</xdr:colOff>
      <xdr:row>45</xdr:row>
      <xdr:rowOff>185894</xdr:rowOff>
    </xdr:to>
    <xdr:cxnSp macro="">
      <xdr:nvCxnSpPr>
        <xdr:cNvPr id="848" name="_line_mod2_4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CxnSpPr>
          <a:cxnSpLocks/>
        </xdr:cNvCxnSpPr>
      </xdr:nvCxnSpPr>
      <xdr:spPr bwMode="auto">
        <a:xfrm flipH="1">
          <a:off x="9006557" y="8758394"/>
          <a:ext cx="5058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336438</xdr:colOff>
      <xdr:row>44</xdr:row>
      <xdr:rowOff>9248</xdr:rowOff>
    </xdr:from>
    <xdr:to>
      <xdr:col>15</xdr:col>
      <xdr:colOff>206809</xdr:colOff>
      <xdr:row>44</xdr:row>
      <xdr:rowOff>9248</xdr:rowOff>
    </xdr:to>
    <xdr:cxnSp macro="">
      <xdr:nvCxnSpPr>
        <xdr:cNvPr id="849" name="_line_mod2_4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CxnSpPr>
          <a:cxnSpLocks/>
        </xdr:cNvCxnSpPr>
      </xdr:nvCxnSpPr>
      <xdr:spPr bwMode="auto">
        <a:xfrm flipH="1">
          <a:off x="8174591" y="8391248"/>
          <a:ext cx="3834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711847</xdr:colOff>
      <xdr:row>9</xdr:row>
      <xdr:rowOff>137366</xdr:rowOff>
    </xdr:from>
    <xdr:to>
      <xdr:col>18</xdr:col>
      <xdr:colOff>728837</xdr:colOff>
      <xdr:row>17</xdr:row>
      <xdr:rowOff>51797</xdr:rowOff>
    </xdr:to>
    <xdr:sp macro="" textlink="">
      <xdr:nvSpPr>
        <xdr:cNvPr id="856" name="_mod2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/>
      </xdr:nvSpPr>
      <xdr:spPr>
        <a:xfrm>
          <a:off x="13284847" y="1851866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17</xdr:col>
      <xdr:colOff>722106</xdr:colOff>
      <xdr:row>9</xdr:row>
      <xdr:rowOff>139870</xdr:rowOff>
    </xdr:from>
    <xdr:to>
      <xdr:col>18</xdr:col>
      <xdr:colOff>717139</xdr:colOff>
      <xdr:row>13</xdr:row>
      <xdr:rowOff>73396</xdr:rowOff>
    </xdr:to>
    <xdr:cxnSp macro="">
      <xdr:nvCxnSpPr>
        <xdr:cNvPr id="857" name="_line_mod2_2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CxnSpPr/>
      </xdr:nvCxnSpPr>
      <xdr:spPr>
        <a:xfrm flipH="1">
          <a:off x="14057106" y="1854370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711153</xdr:colOff>
      <xdr:row>9</xdr:row>
      <xdr:rowOff>138248</xdr:rowOff>
    </xdr:from>
    <xdr:to>
      <xdr:col>17</xdr:col>
      <xdr:colOff>739191</xdr:colOff>
      <xdr:row>13</xdr:row>
      <xdr:rowOff>77175</xdr:rowOff>
    </xdr:to>
    <xdr:cxnSp macro="">
      <xdr:nvCxnSpPr>
        <xdr:cNvPr id="858" name="_line_mod2_1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CxnSpPr/>
      </xdr:nvCxnSpPr>
      <xdr:spPr>
        <a:xfrm flipH="1" flipV="1">
          <a:off x="13284153" y="1852748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730086</xdr:colOff>
      <xdr:row>17</xdr:row>
      <xdr:rowOff>52182</xdr:rowOff>
    </xdr:from>
    <xdr:to>
      <xdr:col>17</xdr:col>
      <xdr:colOff>730086</xdr:colOff>
      <xdr:row>33</xdr:row>
      <xdr:rowOff>17382</xdr:rowOff>
    </xdr:to>
    <xdr:cxnSp macro="">
      <xdr:nvCxnSpPr>
        <xdr:cNvPr id="859" name="_line_mod4_3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CxnSpPr>
          <a:cxnSpLocks/>
        </xdr:cNvCxnSpPr>
      </xdr:nvCxnSpPr>
      <xdr:spPr bwMode="auto">
        <a:xfrm flipH="1">
          <a:off x="14065086" y="3290682"/>
          <a:ext cx="0" cy="3013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340094</xdr:colOff>
      <xdr:row>44</xdr:row>
      <xdr:rowOff>8688</xdr:rowOff>
    </xdr:from>
    <xdr:to>
      <xdr:col>10</xdr:col>
      <xdr:colOff>340094</xdr:colOff>
      <xdr:row>47</xdr:row>
      <xdr:rowOff>121188</xdr:rowOff>
    </xdr:to>
    <xdr:cxnSp macro="">
      <xdr:nvCxnSpPr>
        <xdr:cNvPr id="864" name="_line_mod4_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CxnSpPr>
          <a:cxnSpLocks/>
        </xdr:cNvCxnSpPr>
      </xdr:nvCxnSpPr>
      <xdr:spPr bwMode="auto">
        <a:xfrm flipH="1">
          <a:off x="8179653" y="8390688"/>
          <a:ext cx="0" cy="68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108706</xdr:colOff>
      <xdr:row>37</xdr:row>
      <xdr:rowOff>184973</xdr:rowOff>
    </xdr:from>
    <xdr:to>
      <xdr:col>15</xdr:col>
      <xdr:colOff>306010</xdr:colOff>
      <xdr:row>39</xdr:row>
      <xdr:rowOff>2637</xdr:rowOff>
    </xdr:to>
    <xdr:sp macro="" textlink="">
      <xdr:nvSpPr>
        <xdr:cNvPr id="865" name="elips2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/>
      </xdr:nvSpPr>
      <xdr:spPr bwMode="auto">
        <a:xfrm rot="10800000" flipV="1">
          <a:off x="11919706" y="7233473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314176</xdr:colOff>
      <xdr:row>34</xdr:row>
      <xdr:rowOff>97970</xdr:rowOff>
    </xdr:from>
    <xdr:to>
      <xdr:col>15</xdr:col>
      <xdr:colOff>588430</xdr:colOff>
      <xdr:row>38</xdr:row>
      <xdr:rowOff>94374</xdr:rowOff>
    </xdr:to>
    <xdr:cxnSp macro="">
      <xdr:nvCxnSpPr>
        <xdr:cNvPr id="866" name="line1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CxnSpPr>
          <a:cxnSpLocks/>
        </xdr:cNvCxnSpPr>
      </xdr:nvCxnSpPr>
      <xdr:spPr bwMode="auto">
        <a:xfrm flipH="1" flipV="1">
          <a:off x="12125176" y="6574970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616550</xdr:colOff>
      <xdr:row>33</xdr:row>
      <xdr:rowOff>9119</xdr:rowOff>
    </xdr:from>
    <xdr:to>
      <xdr:col>18</xdr:col>
      <xdr:colOff>385974</xdr:colOff>
      <xdr:row>41</xdr:row>
      <xdr:rowOff>39830</xdr:rowOff>
    </xdr:to>
    <xdr:sp macro="" textlink="">
      <xdr:nvSpPr>
        <xdr:cNvPr id="867" name="Retângulo 86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/>
      </xdr:nvSpPr>
      <xdr:spPr bwMode="auto">
        <a:xfrm>
          <a:off x="11665550" y="6295619"/>
          <a:ext cx="2817424" cy="155471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15</xdr:col>
      <xdr:colOff>111951</xdr:colOff>
      <xdr:row>34</xdr:row>
      <xdr:rowOff>6488</xdr:rowOff>
    </xdr:from>
    <xdr:to>
      <xdr:col>15</xdr:col>
      <xdr:colOff>309255</xdr:colOff>
      <xdr:row>35</xdr:row>
      <xdr:rowOff>14652</xdr:rowOff>
    </xdr:to>
    <xdr:sp macro="" textlink="">
      <xdr:nvSpPr>
        <xdr:cNvPr id="868" name="elips2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/>
      </xdr:nvSpPr>
      <xdr:spPr bwMode="auto">
        <a:xfrm rot="10800000" flipV="1">
          <a:off x="11922951" y="6483488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15</xdr:col>
      <xdr:colOff>741388</xdr:colOff>
      <xdr:row>38</xdr:row>
      <xdr:rowOff>9951</xdr:rowOff>
    </xdr:from>
    <xdr:to>
      <xdr:col>16</xdr:col>
      <xdr:colOff>176692</xdr:colOff>
      <xdr:row>39</xdr:row>
      <xdr:rowOff>18115</xdr:rowOff>
    </xdr:to>
    <xdr:sp macro="" textlink="">
      <xdr:nvSpPr>
        <xdr:cNvPr id="869" name="elips2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/>
      </xdr:nvSpPr>
      <xdr:spPr bwMode="auto">
        <a:xfrm rot="10800000" flipV="1">
          <a:off x="12552388" y="7248951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16</xdr:col>
      <xdr:colOff>184858</xdr:colOff>
      <xdr:row>34</xdr:row>
      <xdr:rowOff>113448</xdr:rowOff>
    </xdr:from>
    <xdr:to>
      <xdr:col>16</xdr:col>
      <xdr:colOff>459112</xdr:colOff>
      <xdr:row>38</xdr:row>
      <xdr:rowOff>109852</xdr:rowOff>
    </xdr:to>
    <xdr:cxnSp macro="">
      <xdr:nvCxnSpPr>
        <xdr:cNvPr id="870" name="line1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CxnSpPr>
          <a:cxnSpLocks/>
        </xdr:cNvCxnSpPr>
      </xdr:nvCxnSpPr>
      <xdr:spPr bwMode="auto">
        <a:xfrm flipH="1" flipV="1">
          <a:off x="12757858" y="6590448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744633</xdr:colOff>
      <xdr:row>34</xdr:row>
      <xdr:rowOff>21966</xdr:rowOff>
    </xdr:from>
    <xdr:to>
      <xdr:col>16</xdr:col>
      <xdr:colOff>179937</xdr:colOff>
      <xdr:row>35</xdr:row>
      <xdr:rowOff>30130</xdr:rowOff>
    </xdr:to>
    <xdr:sp macro="" textlink="">
      <xdr:nvSpPr>
        <xdr:cNvPr id="871" name="elips2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/>
      </xdr:nvSpPr>
      <xdr:spPr bwMode="auto">
        <a:xfrm rot="10800000" flipV="1">
          <a:off x="12555633" y="6498966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16</xdr:col>
      <xdr:colOff>710929</xdr:colOff>
      <xdr:row>38</xdr:row>
      <xdr:rowOff>19476</xdr:rowOff>
    </xdr:from>
    <xdr:to>
      <xdr:col>17</xdr:col>
      <xdr:colOff>148918</xdr:colOff>
      <xdr:row>39</xdr:row>
      <xdr:rowOff>27640</xdr:rowOff>
    </xdr:to>
    <xdr:sp macro="" textlink="">
      <xdr:nvSpPr>
        <xdr:cNvPr id="872" name="elips2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/>
      </xdr:nvSpPr>
      <xdr:spPr bwMode="auto">
        <a:xfrm rot="10800000" flipV="1">
          <a:off x="13283929" y="7258476"/>
          <a:ext cx="199989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17</xdr:col>
      <xdr:colOff>157084</xdr:colOff>
      <xdr:row>34</xdr:row>
      <xdr:rowOff>122973</xdr:rowOff>
    </xdr:from>
    <xdr:to>
      <xdr:col>17</xdr:col>
      <xdr:colOff>440332</xdr:colOff>
      <xdr:row>38</xdr:row>
      <xdr:rowOff>119377</xdr:rowOff>
    </xdr:to>
    <xdr:cxnSp macro="">
      <xdr:nvCxnSpPr>
        <xdr:cNvPr id="873" name="line1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CxnSpPr>
          <a:cxnSpLocks/>
        </xdr:cNvCxnSpPr>
      </xdr:nvCxnSpPr>
      <xdr:spPr bwMode="auto">
        <a:xfrm flipH="1" flipV="1">
          <a:off x="13492084" y="6599973"/>
          <a:ext cx="283248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714174</xdr:colOff>
      <xdr:row>34</xdr:row>
      <xdr:rowOff>31491</xdr:rowOff>
    </xdr:from>
    <xdr:to>
      <xdr:col>17</xdr:col>
      <xdr:colOff>152163</xdr:colOff>
      <xdr:row>35</xdr:row>
      <xdr:rowOff>39655</xdr:rowOff>
    </xdr:to>
    <xdr:sp macro="" textlink="">
      <xdr:nvSpPr>
        <xdr:cNvPr id="874" name="elips2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/>
      </xdr:nvSpPr>
      <xdr:spPr bwMode="auto">
        <a:xfrm rot="10800000" flipV="1">
          <a:off x="13287174" y="6508491"/>
          <a:ext cx="199989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17</xdr:col>
      <xdr:colOff>553540</xdr:colOff>
      <xdr:row>38</xdr:row>
      <xdr:rowOff>29001</xdr:rowOff>
    </xdr:from>
    <xdr:to>
      <xdr:col>17</xdr:col>
      <xdr:colOff>752641</xdr:colOff>
      <xdr:row>39</xdr:row>
      <xdr:rowOff>37165</xdr:rowOff>
    </xdr:to>
    <xdr:sp macro="" textlink="">
      <xdr:nvSpPr>
        <xdr:cNvPr id="875" name="elips2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/>
      </xdr:nvSpPr>
      <xdr:spPr bwMode="auto">
        <a:xfrm rot="10800000" flipV="1">
          <a:off x="13888540" y="7268001"/>
          <a:ext cx="199101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17</xdr:col>
      <xdr:colOff>760807</xdr:colOff>
      <xdr:row>34</xdr:row>
      <xdr:rowOff>132498</xdr:rowOff>
    </xdr:from>
    <xdr:to>
      <xdr:col>18</xdr:col>
      <xdr:colOff>268558</xdr:colOff>
      <xdr:row>38</xdr:row>
      <xdr:rowOff>128902</xdr:rowOff>
    </xdr:to>
    <xdr:cxnSp macro="">
      <xdr:nvCxnSpPr>
        <xdr:cNvPr id="876" name="line1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CxnSpPr>
          <a:cxnSpLocks/>
        </xdr:cNvCxnSpPr>
      </xdr:nvCxnSpPr>
      <xdr:spPr bwMode="auto">
        <a:xfrm flipH="1" flipV="1">
          <a:off x="14095807" y="6609498"/>
          <a:ext cx="269751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556785</xdr:colOff>
      <xdr:row>34</xdr:row>
      <xdr:rowOff>41016</xdr:rowOff>
    </xdr:from>
    <xdr:to>
      <xdr:col>17</xdr:col>
      <xdr:colOff>755886</xdr:colOff>
      <xdr:row>35</xdr:row>
      <xdr:rowOff>49180</xdr:rowOff>
    </xdr:to>
    <xdr:sp macro="" textlink="">
      <xdr:nvSpPr>
        <xdr:cNvPr id="877" name="elips2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/>
      </xdr:nvSpPr>
      <xdr:spPr bwMode="auto">
        <a:xfrm rot="10800000" flipV="1">
          <a:off x="13891785" y="6518016"/>
          <a:ext cx="199101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15</xdr:col>
      <xdr:colOff>209028</xdr:colOff>
      <xdr:row>41</xdr:row>
      <xdr:rowOff>41633</xdr:rowOff>
    </xdr:from>
    <xdr:to>
      <xdr:col>15</xdr:col>
      <xdr:colOff>209028</xdr:colOff>
      <xdr:row>44</xdr:row>
      <xdr:rowOff>17333</xdr:rowOff>
    </xdr:to>
    <xdr:cxnSp macro="">
      <xdr:nvCxnSpPr>
        <xdr:cNvPr id="878" name="_line_mod4_3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CxnSpPr>
          <a:cxnSpLocks/>
        </xdr:cNvCxnSpPr>
      </xdr:nvCxnSpPr>
      <xdr:spPr bwMode="auto">
        <a:xfrm flipH="1">
          <a:off x="12009245" y="7852133"/>
          <a:ext cx="0" cy="547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253167</xdr:colOff>
      <xdr:row>45</xdr:row>
      <xdr:rowOff>180655</xdr:rowOff>
    </xdr:from>
    <xdr:to>
      <xdr:col>11</xdr:col>
      <xdr:colOff>253167</xdr:colOff>
      <xdr:row>47</xdr:row>
      <xdr:rowOff>134455</xdr:rowOff>
    </xdr:to>
    <xdr:cxnSp macro="">
      <xdr:nvCxnSpPr>
        <xdr:cNvPr id="879" name="_line_mod4_3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CxnSpPr>
          <a:cxnSpLocks/>
        </xdr:cNvCxnSpPr>
      </xdr:nvCxnSpPr>
      <xdr:spPr bwMode="auto">
        <a:xfrm flipH="1">
          <a:off x="9004961" y="8753155"/>
          <a:ext cx="0" cy="3348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728654</xdr:colOff>
      <xdr:row>41</xdr:row>
      <xdr:rowOff>42166</xdr:rowOff>
    </xdr:from>
    <xdr:to>
      <xdr:col>17</xdr:col>
      <xdr:colOff>728654</xdr:colOff>
      <xdr:row>46</xdr:row>
      <xdr:rowOff>4066</xdr:rowOff>
    </xdr:to>
    <xdr:cxnSp macro="">
      <xdr:nvCxnSpPr>
        <xdr:cNvPr id="880" name="_line_mod4_3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CxnSpPr>
          <a:cxnSpLocks/>
        </xdr:cNvCxnSpPr>
      </xdr:nvCxnSpPr>
      <xdr:spPr bwMode="auto">
        <a:xfrm flipH="1">
          <a:off x="14063654" y="7852666"/>
          <a:ext cx="0" cy="9144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756577</xdr:colOff>
      <xdr:row>28</xdr:row>
      <xdr:rowOff>100279</xdr:rowOff>
    </xdr:from>
    <xdr:to>
      <xdr:col>19</xdr:col>
      <xdr:colOff>204784</xdr:colOff>
      <xdr:row>29</xdr:row>
      <xdr:rowOff>67435</xdr:rowOff>
    </xdr:to>
    <xdr:cxnSp macro="">
      <xdr:nvCxnSpPr>
        <xdr:cNvPr id="881" name="line4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CxnSpPr>
          <a:cxnSpLocks/>
        </xdr:cNvCxnSpPr>
      </xdr:nvCxnSpPr>
      <xdr:spPr bwMode="auto">
        <a:xfrm>
          <a:off x="14853577" y="5434279"/>
          <a:ext cx="210207" cy="1576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205641</xdr:colOff>
      <xdr:row>29</xdr:row>
      <xdr:rowOff>67589</xdr:rowOff>
    </xdr:from>
    <xdr:to>
      <xdr:col>19</xdr:col>
      <xdr:colOff>206910</xdr:colOff>
      <xdr:row>29</xdr:row>
      <xdr:rowOff>175589</xdr:rowOff>
    </xdr:to>
    <xdr:cxnSp macro="">
      <xdr:nvCxnSpPr>
        <xdr:cNvPr id="882" name="line5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CxnSpPr>
          <a:cxnSpLocks/>
        </xdr:cNvCxnSpPr>
      </xdr:nvCxnSpPr>
      <xdr:spPr bwMode="auto">
        <a:xfrm>
          <a:off x="15064641" y="5592089"/>
          <a:ext cx="1269" cy="108000"/>
        </a:xfrm>
        <a:prstGeom prst="line">
          <a:avLst/>
        </a:prstGeom>
        <a:ln w="12700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759537</xdr:colOff>
      <xdr:row>27</xdr:row>
      <xdr:rowOff>151896</xdr:rowOff>
    </xdr:from>
    <xdr:to>
      <xdr:col>18</xdr:col>
      <xdr:colOff>759537</xdr:colOff>
      <xdr:row>28</xdr:row>
      <xdr:rowOff>105395</xdr:rowOff>
    </xdr:to>
    <xdr:cxnSp macro="">
      <xdr:nvCxnSpPr>
        <xdr:cNvPr id="883" name="line3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CxnSpPr>
          <a:cxnSpLocks/>
        </xdr:cNvCxnSpPr>
      </xdr:nvCxnSpPr>
      <xdr:spPr bwMode="auto">
        <a:xfrm>
          <a:off x="14856537" y="5295396"/>
          <a:ext cx="0" cy="1439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103491</xdr:colOff>
      <xdr:row>29</xdr:row>
      <xdr:rowOff>166819</xdr:rowOff>
    </xdr:from>
    <xdr:to>
      <xdr:col>19</xdr:col>
      <xdr:colOff>103492</xdr:colOff>
      <xdr:row>31</xdr:row>
      <xdr:rowOff>1819</xdr:rowOff>
    </xdr:to>
    <xdr:cxnSp macro="">
      <xdr:nvCxnSpPr>
        <xdr:cNvPr id="884" name="line6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CxnSpPr>
          <a:cxnSpLocks/>
        </xdr:cNvCxnSpPr>
      </xdr:nvCxnSpPr>
      <xdr:spPr bwMode="auto">
        <a:xfrm flipH="1">
          <a:off x="14962491" y="5691319"/>
          <a:ext cx="1" cy="21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690605</xdr:colOff>
      <xdr:row>31</xdr:row>
      <xdr:rowOff>6051</xdr:rowOff>
    </xdr:from>
    <xdr:to>
      <xdr:col>19</xdr:col>
      <xdr:colOff>288605</xdr:colOff>
      <xdr:row>31</xdr:row>
      <xdr:rowOff>6051</xdr:rowOff>
    </xdr:to>
    <xdr:cxnSp macro="">
      <xdr:nvCxnSpPr>
        <xdr:cNvPr id="885" name="line7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CxnSpPr>
          <a:cxnSpLocks/>
        </xdr:cNvCxnSpPr>
      </xdr:nvCxnSpPr>
      <xdr:spPr bwMode="auto">
        <a:xfrm flipH="1">
          <a:off x="14787605" y="5911551"/>
          <a:ext cx="360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8998</xdr:colOff>
      <xdr:row>31</xdr:row>
      <xdr:rowOff>57192</xdr:rowOff>
    </xdr:from>
    <xdr:to>
      <xdr:col>19</xdr:col>
      <xdr:colOff>199798</xdr:colOff>
      <xdr:row>31</xdr:row>
      <xdr:rowOff>57192</xdr:rowOff>
    </xdr:to>
    <xdr:cxnSp macro="">
      <xdr:nvCxnSpPr>
        <xdr:cNvPr id="886" name="line8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CxnSpPr>
          <a:cxnSpLocks/>
        </xdr:cNvCxnSpPr>
      </xdr:nvCxnSpPr>
      <xdr:spPr bwMode="auto">
        <a:xfrm flipH="1">
          <a:off x="14867998" y="5962692"/>
          <a:ext cx="190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57078</xdr:colOff>
      <xdr:row>31</xdr:row>
      <xdr:rowOff>99144</xdr:rowOff>
    </xdr:from>
    <xdr:to>
      <xdr:col>19</xdr:col>
      <xdr:colOff>136693</xdr:colOff>
      <xdr:row>31</xdr:row>
      <xdr:rowOff>99144</xdr:rowOff>
    </xdr:to>
    <xdr:cxnSp macro="">
      <xdr:nvCxnSpPr>
        <xdr:cNvPr id="887" name="line9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CxnSpPr>
          <a:cxnSpLocks/>
        </xdr:cNvCxnSpPr>
      </xdr:nvCxnSpPr>
      <xdr:spPr bwMode="auto">
        <a:xfrm flipH="1">
          <a:off x="14916078" y="6004644"/>
          <a:ext cx="7961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40835</xdr:colOff>
      <xdr:row>27</xdr:row>
      <xdr:rowOff>150548</xdr:rowOff>
    </xdr:from>
    <xdr:to>
      <xdr:col>19</xdr:col>
      <xdr:colOff>170558</xdr:colOff>
      <xdr:row>29</xdr:row>
      <xdr:rowOff>170888</xdr:rowOff>
    </xdr:to>
    <xdr:sp macro="" textlink="">
      <xdr:nvSpPr>
        <xdr:cNvPr id="888" name="rtgg1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/>
      </xdr:nvSpPr>
      <xdr:spPr bwMode="auto">
        <a:xfrm>
          <a:off x="14899835" y="5294048"/>
          <a:ext cx="129723" cy="40134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15</xdr:col>
      <xdr:colOff>214677</xdr:colOff>
      <xdr:row>25</xdr:row>
      <xdr:rowOff>19544</xdr:rowOff>
    </xdr:from>
    <xdr:to>
      <xdr:col>19</xdr:col>
      <xdr:colOff>118677</xdr:colOff>
      <xdr:row>25</xdr:row>
      <xdr:rowOff>19544</xdr:rowOff>
    </xdr:to>
    <xdr:cxnSp macro="">
      <xdr:nvCxnSpPr>
        <xdr:cNvPr id="890" name="_line_mod2_4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CxnSpPr>
          <a:cxnSpLocks/>
        </xdr:cNvCxnSpPr>
      </xdr:nvCxnSpPr>
      <xdr:spPr bwMode="auto">
        <a:xfrm flipH="1">
          <a:off x="12015380" y="4782044"/>
          <a:ext cx="2952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106953</xdr:colOff>
      <xdr:row>25</xdr:row>
      <xdr:rowOff>20352</xdr:rowOff>
    </xdr:from>
    <xdr:to>
      <xdr:col>19</xdr:col>
      <xdr:colOff>106953</xdr:colOff>
      <xdr:row>27</xdr:row>
      <xdr:rowOff>143352</xdr:rowOff>
    </xdr:to>
    <xdr:cxnSp macro="">
      <xdr:nvCxnSpPr>
        <xdr:cNvPr id="891" name="_line_mod4_3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CxnSpPr>
          <a:cxnSpLocks/>
        </xdr:cNvCxnSpPr>
      </xdr:nvCxnSpPr>
      <xdr:spPr bwMode="auto">
        <a:xfrm flipH="1">
          <a:off x="14965953" y="4782852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666595</xdr:colOff>
      <xdr:row>24</xdr:row>
      <xdr:rowOff>153551</xdr:rowOff>
    </xdr:from>
    <xdr:to>
      <xdr:col>18</xdr:col>
      <xdr:colOff>26995</xdr:colOff>
      <xdr:row>25</xdr:row>
      <xdr:rowOff>85451</xdr:rowOff>
    </xdr:to>
    <xdr:sp macro="" textlink="">
      <xdr:nvSpPr>
        <xdr:cNvPr id="892" name="elips2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/>
      </xdr:nvSpPr>
      <xdr:spPr bwMode="auto">
        <a:xfrm rot="10800000" flipV="1">
          <a:off x="13993312" y="472555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18</xdr:col>
      <xdr:colOff>411347</xdr:colOff>
      <xdr:row>32</xdr:row>
      <xdr:rowOff>163286</xdr:rowOff>
    </xdr:from>
    <xdr:to>
      <xdr:col>20</xdr:col>
      <xdr:colOff>95248</xdr:colOff>
      <xdr:row>40</xdr:row>
      <xdr:rowOff>167530</xdr:rowOff>
    </xdr:to>
    <xdr:sp macro="" textlink="$AF$17">
      <xdr:nvSpPr>
        <xdr:cNvPr id="894" name="txt_mppt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 txBox="1"/>
      </xdr:nvSpPr>
      <xdr:spPr bwMode="auto">
        <a:xfrm>
          <a:off x="14494740" y="6259286"/>
          <a:ext cx="1207901" cy="152824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981E39AF-9ABB-4EC8-8C44-DEC03891619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30x Chave seccionadora    20 Vcc  |  10 A</a:t>
          </a:fld>
          <a:endParaRPr/>
        </a:p>
      </xdr:txBody>
    </xdr:sp>
    <xdr:clientData/>
  </xdr:twoCellAnchor>
  <xdr:twoCellAnchor>
    <xdr:from>
      <xdr:col>8</xdr:col>
      <xdr:colOff>602178</xdr:colOff>
      <xdr:row>66</xdr:row>
      <xdr:rowOff>34954</xdr:rowOff>
    </xdr:from>
    <xdr:to>
      <xdr:col>10</xdr:col>
      <xdr:colOff>12163</xdr:colOff>
      <xdr:row>72</xdr:row>
      <xdr:rowOff>98817</xdr:rowOff>
    </xdr:to>
    <xdr:sp macro="" textlink="$AF$23">
      <xdr:nvSpPr>
        <xdr:cNvPr id="826" name="txt_mppt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/>
      </xdr:nvSpPr>
      <xdr:spPr bwMode="auto">
        <a:xfrm>
          <a:off x="6802087" y="12677227"/>
          <a:ext cx="1055212" cy="13280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 x DPS     90  Vca | In:70 kA 
Imax: 80 kA</a:t>
          </a:fld>
          <a:endParaRPr/>
        </a:p>
      </xdr:txBody>
    </xdr:sp>
    <xdr:clientData/>
  </xdr:twoCellAnchor>
  <xdr:twoCellAnchor>
    <xdr:from>
      <xdr:col>7</xdr:col>
      <xdr:colOff>133459</xdr:colOff>
      <xdr:row>69</xdr:row>
      <xdr:rowOff>67190</xdr:rowOff>
    </xdr:from>
    <xdr:to>
      <xdr:col>8</xdr:col>
      <xdr:colOff>179251</xdr:colOff>
      <xdr:row>74</xdr:row>
      <xdr:rowOff>50623</xdr:rowOff>
    </xdr:to>
    <xdr:sp macro="" textlink="$AF$22">
      <xdr:nvSpPr>
        <xdr:cNvPr id="827" name="txt_mppt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/>
      </xdr:nvSpPr>
      <xdr:spPr bwMode="auto">
        <a:xfrm>
          <a:off x="5467459" y="13280963"/>
          <a:ext cx="911701" cy="105716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25 A</a:t>
          </a:fld>
          <a:endParaRPr/>
        </a:p>
      </xdr:txBody>
    </xdr:sp>
    <xdr:clientData/>
  </xdr:twoCellAnchor>
  <xdr:twoCellAnchor>
    <xdr:from>
      <xdr:col>3</xdr:col>
      <xdr:colOff>92915</xdr:colOff>
      <xdr:row>88</xdr:row>
      <xdr:rowOff>7380</xdr:rowOff>
    </xdr:from>
    <xdr:to>
      <xdr:col>6</xdr:col>
      <xdr:colOff>254915</xdr:colOff>
      <xdr:row>94</xdr:row>
      <xdr:rowOff>37789</xdr:rowOff>
    </xdr:to>
    <xdr:sp macro="" textlink="$AF$15">
      <xdr:nvSpPr>
        <xdr:cNvPr id="830" name="txt_mppt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/>
      </xdr:nvSpPr>
      <xdr:spPr bwMode="auto">
        <a:xfrm>
          <a:off x="2378915" y="17065789"/>
          <a:ext cx="2448000" cy="1260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EDP SP</a:t>
          </a:fld>
          <a:endParaRPr/>
        </a:p>
      </xdr:txBody>
    </xdr:sp>
    <xdr:clientData/>
  </xdr:twoCellAnchor>
  <xdr:twoCellAnchor>
    <xdr:from>
      <xdr:col>7</xdr:col>
      <xdr:colOff>106897</xdr:colOff>
      <xdr:row>92</xdr:row>
      <xdr:rowOff>213590</xdr:rowOff>
    </xdr:from>
    <xdr:to>
      <xdr:col>8</xdr:col>
      <xdr:colOff>375398</xdr:colOff>
      <xdr:row>97</xdr:row>
      <xdr:rowOff>43149</xdr:rowOff>
    </xdr:to>
    <xdr:sp macro="" textlink="$AF$27">
      <xdr:nvSpPr>
        <xdr:cNvPr id="831" name="txt_mppt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/>
      </xdr:nvSpPr>
      <xdr:spPr bwMode="auto">
        <a:xfrm>
          <a:off x="5440897" y="18106983"/>
          <a:ext cx="1125751" cy="8773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033564E-B300-4C2B-952D-4F789C0114A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25 A</a:t>
          </a:fld>
          <a:endParaRPr/>
        </a:p>
      </xdr:txBody>
    </xdr:sp>
    <xdr:clientData/>
  </xdr:twoCellAnchor>
  <xdr:twoCellAnchor>
    <xdr:from>
      <xdr:col>1</xdr:col>
      <xdr:colOff>0</xdr:colOff>
      <xdr:row>2</xdr:row>
      <xdr:rowOff>138546</xdr:rowOff>
    </xdr:from>
    <xdr:to>
      <xdr:col>3</xdr:col>
      <xdr:colOff>504294</xdr:colOff>
      <xdr:row>4</xdr:row>
      <xdr:rowOff>29689</xdr:rowOff>
    </xdr:to>
    <xdr:sp macro="" textlink="$AF$44">
      <xdr:nvSpPr>
        <xdr:cNvPr id="834" name="txt_mppt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 txBox="1"/>
      </xdr:nvSpPr>
      <xdr:spPr bwMode="auto">
        <a:xfrm>
          <a:off x="762000" y="519546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x Módulos FV 130 Wp </a:t>
          </a:fld>
          <a:endParaRPr/>
        </a:p>
      </xdr:txBody>
    </xdr:sp>
    <xdr:clientData/>
  </xdr:twoCellAnchor>
  <xdr:twoCellAnchor>
    <xdr:from>
      <xdr:col>1</xdr:col>
      <xdr:colOff>54677</xdr:colOff>
      <xdr:row>4</xdr:row>
      <xdr:rowOff>76942</xdr:rowOff>
    </xdr:from>
    <xdr:to>
      <xdr:col>3</xdr:col>
      <xdr:colOff>556249</xdr:colOff>
      <xdr:row>5</xdr:row>
      <xdr:rowOff>169471</xdr:rowOff>
    </xdr:to>
    <xdr:sp macro="" textlink="$AF$33">
      <xdr:nvSpPr>
        <xdr:cNvPr id="835" name="txt_mppt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/>
      </xdr:nvSpPr>
      <xdr:spPr bwMode="auto">
        <a:xfrm>
          <a:off x="816677" y="838942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</xdr:col>
      <xdr:colOff>53687</xdr:colOff>
      <xdr:row>7</xdr:row>
      <xdr:rowOff>136565</xdr:rowOff>
    </xdr:from>
    <xdr:to>
      <xdr:col>3</xdr:col>
      <xdr:colOff>556487</xdr:colOff>
      <xdr:row>9</xdr:row>
      <xdr:rowOff>76693</xdr:rowOff>
    </xdr:to>
    <xdr:sp macro="" textlink="$AC$44">
      <xdr:nvSpPr>
        <xdr:cNvPr id="836" name="txt_mppt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/>
      </xdr:nvSpPr>
      <xdr:spPr bwMode="auto">
        <a:xfrm>
          <a:off x="815687" y="1470065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0,52 KW</a:t>
          </a:fld>
          <a:endParaRPr/>
        </a:p>
      </xdr:txBody>
    </xdr:sp>
    <xdr:clientData/>
  </xdr:twoCellAnchor>
  <xdr:twoCellAnchor>
    <xdr:from>
      <xdr:col>1</xdr:col>
      <xdr:colOff>50225</xdr:colOff>
      <xdr:row>6</xdr:row>
      <xdr:rowOff>11874</xdr:rowOff>
    </xdr:from>
    <xdr:to>
      <xdr:col>3</xdr:col>
      <xdr:colOff>553025</xdr:colOff>
      <xdr:row>7</xdr:row>
      <xdr:rowOff>142502</xdr:rowOff>
    </xdr:to>
    <xdr:sp macro="" textlink="$AF$34">
      <xdr:nvSpPr>
        <xdr:cNvPr id="837" name="txt_mppt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/>
      </xdr:nvSpPr>
      <xdr:spPr bwMode="auto">
        <a:xfrm>
          <a:off x="812225" y="1154874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16</xdr:col>
      <xdr:colOff>76928</xdr:colOff>
      <xdr:row>48</xdr:row>
      <xdr:rowOff>183325</xdr:rowOff>
    </xdr:from>
    <xdr:to>
      <xdr:col>20</xdr:col>
      <xdr:colOff>59610</xdr:colOff>
      <xdr:row>51</xdr:row>
      <xdr:rowOff>96734</xdr:rowOff>
    </xdr:to>
    <xdr:sp macro="" textlink="$AF$37">
      <xdr:nvSpPr>
        <xdr:cNvPr id="838" name="txt_mppt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/>
      </xdr:nvSpPr>
      <xdr:spPr bwMode="auto">
        <a:xfrm>
          <a:off x="12649928" y="9327325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355D6FE-BE8D-4C70-AA1F-026E68F0C5BB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Inversor Grid Tie marca inversor</a:t>
          </a:fld>
          <a:endParaRPr sz="1600"/>
        </a:p>
      </xdr:txBody>
    </xdr:sp>
    <xdr:clientData/>
  </xdr:twoCellAnchor>
  <xdr:twoCellAnchor>
    <xdr:from>
      <xdr:col>16</xdr:col>
      <xdr:colOff>56146</xdr:colOff>
      <xdr:row>51</xdr:row>
      <xdr:rowOff>58635</xdr:rowOff>
    </xdr:from>
    <xdr:to>
      <xdr:col>20</xdr:col>
      <xdr:colOff>38828</xdr:colOff>
      <xdr:row>53</xdr:row>
      <xdr:rowOff>162544</xdr:rowOff>
    </xdr:to>
    <xdr:sp macro="" textlink="$AF$38">
      <xdr:nvSpPr>
        <xdr:cNvPr id="846" name="txt_mppt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/>
      </xdr:nvSpPr>
      <xdr:spPr bwMode="auto">
        <a:xfrm>
          <a:off x="12629146" y="9774135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E712895-1AC7-45C7-B91A-5EE3CB846F84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inversor</a:t>
          </a:fld>
          <a:endParaRPr sz="1600"/>
        </a:p>
      </xdr:txBody>
    </xdr:sp>
    <xdr:clientData/>
  </xdr:twoCellAnchor>
  <xdr:twoCellAnchor>
    <xdr:from>
      <xdr:col>16</xdr:col>
      <xdr:colOff>52682</xdr:colOff>
      <xdr:row>53</xdr:row>
      <xdr:rowOff>107126</xdr:rowOff>
    </xdr:from>
    <xdr:to>
      <xdr:col>20</xdr:col>
      <xdr:colOff>35364</xdr:colOff>
      <xdr:row>56</xdr:row>
      <xdr:rowOff>20535</xdr:rowOff>
    </xdr:to>
    <xdr:sp macro="" textlink="$AF$41">
      <xdr:nvSpPr>
        <xdr:cNvPr id="850" name="txt_mppt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/>
      </xdr:nvSpPr>
      <xdr:spPr bwMode="auto">
        <a:xfrm>
          <a:off x="12625682" y="10203626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3F9D27A-5A13-4042-B7DB-57D3588067AF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 KW</a:t>
          </a:fld>
          <a:endParaRPr sz="1600"/>
        </a:p>
      </xdr:txBody>
    </xdr:sp>
    <xdr:clientData/>
  </xdr:twoCellAnchor>
  <xdr:twoCellAnchor>
    <xdr:from>
      <xdr:col>15</xdr:col>
      <xdr:colOff>712661</xdr:colOff>
      <xdr:row>86</xdr:row>
      <xdr:rowOff>45356</xdr:rowOff>
    </xdr:from>
    <xdr:to>
      <xdr:col>21</xdr:col>
      <xdr:colOff>89647</xdr:colOff>
      <xdr:row>87</xdr:row>
      <xdr:rowOff>46860</xdr:rowOff>
    </xdr:to>
    <xdr:sp macro="" textlink="AB6">
      <xdr:nvSpPr>
        <xdr:cNvPr id="851" name="txt_mppt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/>
      </xdr:nvSpPr>
      <xdr:spPr bwMode="auto">
        <a:xfrm>
          <a:off x="12523661" y="16618856"/>
          <a:ext cx="3948986" cy="29591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HIGOR PIMENTEL</a:t>
          </a:fld>
          <a:endParaRPr/>
        </a:p>
      </xdr:txBody>
    </xdr:sp>
    <xdr:clientData/>
  </xdr:twoCellAnchor>
  <xdr:twoCellAnchor>
    <xdr:from>
      <xdr:col>15</xdr:col>
      <xdr:colOff>709196</xdr:colOff>
      <xdr:row>87</xdr:row>
      <xdr:rowOff>41895</xdr:rowOff>
    </xdr:from>
    <xdr:to>
      <xdr:col>21</xdr:col>
      <xdr:colOff>72329</xdr:colOff>
      <xdr:row>88</xdr:row>
      <xdr:rowOff>168089</xdr:rowOff>
    </xdr:to>
    <xdr:sp macro="" textlink="AF7">
      <xdr:nvSpPr>
        <xdr:cNvPr id="852" name="txt_mppt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/>
      </xdr:nvSpPr>
      <xdr:spPr bwMode="auto">
        <a:xfrm>
          <a:off x="12520196" y="16909804"/>
          <a:ext cx="3935133" cy="31669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TUPÃ,414,SALERNO</a:t>
          </a:fld>
          <a:endParaRPr/>
        </a:p>
      </xdr:txBody>
    </xdr:sp>
    <xdr:clientData/>
  </xdr:twoCellAnchor>
  <xdr:twoCellAnchor>
    <xdr:from>
      <xdr:col>15</xdr:col>
      <xdr:colOff>705732</xdr:colOff>
      <xdr:row>88</xdr:row>
      <xdr:rowOff>176977</xdr:rowOff>
    </xdr:from>
    <xdr:to>
      <xdr:col>21</xdr:col>
      <xdr:colOff>141601</xdr:colOff>
      <xdr:row>90</xdr:row>
      <xdr:rowOff>29542</xdr:rowOff>
    </xdr:to>
    <xdr:sp macro="" textlink="AF10">
      <xdr:nvSpPr>
        <xdr:cNvPr id="853" name="txt_mppt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/>
      </xdr:nvSpPr>
      <xdr:spPr bwMode="auto">
        <a:xfrm>
          <a:off x="12516732" y="17235386"/>
          <a:ext cx="4007869" cy="2508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SUMARÉ,SP</a:t>
          </a:fld>
          <a:endParaRPr/>
        </a:p>
      </xdr:txBody>
    </xdr:sp>
    <xdr:clientData/>
  </xdr:twoCellAnchor>
  <xdr:twoCellAnchor>
    <xdr:from>
      <xdr:col>15</xdr:col>
      <xdr:colOff>726515</xdr:colOff>
      <xdr:row>91</xdr:row>
      <xdr:rowOff>93848</xdr:rowOff>
    </xdr:from>
    <xdr:to>
      <xdr:col>21</xdr:col>
      <xdr:colOff>123978</xdr:colOff>
      <xdr:row>92</xdr:row>
      <xdr:rowOff>130965</xdr:rowOff>
    </xdr:to>
    <xdr:sp macro="" textlink="AB32">
      <xdr:nvSpPr>
        <xdr:cNvPr id="854" name="txt_mppt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 txBox="1"/>
      </xdr:nvSpPr>
      <xdr:spPr bwMode="auto">
        <a:xfrm>
          <a:off x="12537515" y="17741075"/>
          <a:ext cx="3969463" cy="27957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JOBSON ROBERTO FEITOSA DA SILVA</a:t>
          </a:fld>
          <a:endParaRPr/>
        </a:p>
      </xdr:txBody>
    </xdr:sp>
    <xdr:clientData/>
  </xdr:twoCellAnchor>
  <xdr:twoCellAnchor>
    <xdr:from>
      <xdr:col>15</xdr:col>
      <xdr:colOff>723051</xdr:colOff>
      <xdr:row>92</xdr:row>
      <xdr:rowOff>142340</xdr:rowOff>
    </xdr:from>
    <xdr:to>
      <xdr:col>21</xdr:col>
      <xdr:colOff>106589</xdr:colOff>
      <xdr:row>94</xdr:row>
      <xdr:rowOff>43228</xdr:rowOff>
    </xdr:to>
    <xdr:sp macro="" textlink="AC32">
      <xdr:nvSpPr>
        <xdr:cNvPr id="855" name="txt_mppt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/>
      </xdr:nvSpPr>
      <xdr:spPr bwMode="auto">
        <a:xfrm>
          <a:off x="12534051" y="18032022"/>
          <a:ext cx="3955538" cy="2992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Rua Dr. Almir Pinheiro Martins, 104 - Jardim Yeda</a:t>
          </a:fld>
          <a:endParaRPr/>
        </a:p>
      </xdr:txBody>
    </xdr:sp>
    <xdr:clientData/>
  </xdr:twoCellAnchor>
  <xdr:twoCellAnchor>
    <xdr:from>
      <xdr:col>15</xdr:col>
      <xdr:colOff>719587</xdr:colOff>
      <xdr:row>94</xdr:row>
      <xdr:rowOff>69604</xdr:rowOff>
    </xdr:from>
    <xdr:to>
      <xdr:col>21</xdr:col>
      <xdr:colOff>55010</xdr:colOff>
      <xdr:row>95</xdr:row>
      <xdr:rowOff>150769</xdr:rowOff>
    </xdr:to>
    <xdr:sp macro="" textlink="AD32">
      <xdr:nvSpPr>
        <xdr:cNvPr id="860" name="txt_mppt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 txBox="1"/>
      </xdr:nvSpPr>
      <xdr:spPr bwMode="auto">
        <a:xfrm>
          <a:off x="12530587" y="18357604"/>
          <a:ext cx="3907423" cy="2716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Campinas / SP</a:t>
          </a:fld>
          <a:endParaRPr/>
        </a:p>
      </xdr:txBody>
    </xdr:sp>
    <xdr:clientData/>
  </xdr:twoCellAnchor>
  <xdr:twoCellAnchor>
    <xdr:from>
      <xdr:col>15</xdr:col>
      <xdr:colOff>750761</xdr:colOff>
      <xdr:row>95</xdr:row>
      <xdr:rowOff>187367</xdr:rowOff>
    </xdr:from>
    <xdr:to>
      <xdr:col>21</xdr:col>
      <xdr:colOff>20375</xdr:colOff>
      <xdr:row>96</xdr:row>
      <xdr:rowOff>168087</xdr:rowOff>
    </xdr:to>
    <xdr:sp macro="" textlink="AF32">
      <xdr:nvSpPr>
        <xdr:cNvPr id="861" name="txt_mppt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/>
      </xdr:nvSpPr>
      <xdr:spPr bwMode="auto">
        <a:xfrm>
          <a:off x="12561761" y="18665867"/>
          <a:ext cx="3841614" cy="25781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13060-624</a:t>
          </a:fld>
          <a:endParaRPr/>
        </a:p>
      </xdr:txBody>
    </xdr:sp>
    <xdr:clientData/>
  </xdr:twoCellAnchor>
  <xdr:twoCellAnchor>
    <xdr:from>
      <xdr:col>6</xdr:col>
      <xdr:colOff>706581</xdr:colOff>
      <xdr:row>2</xdr:row>
      <xdr:rowOff>169719</xdr:rowOff>
    </xdr:from>
    <xdr:to>
      <xdr:col>9</xdr:col>
      <xdr:colOff>344966</xdr:colOff>
      <xdr:row>4</xdr:row>
      <xdr:rowOff>60862</xdr:rowOff>
    </xdr:to>
    <xdr:sp macro="" textlink="$AF$45">
      <xdr:nvSpPr>
        <xdr:cNvPr id="862" name="txt_mppt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/>
      </xdr:nvSpPr>
      <xdr:spPr bwMode="auto">
        <a:xfrm>
          <a:off x="5278581" y="550719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B48DA9C-F8CF-49FE-A35F-214A31BCC56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x Módulos FV 130 Wp </a:t>
          </a:fld>
          <a:endParaRPr/>
        </a:p>
      </xdr:txBody>
    </xdr:sp>
    <xdr:clientData/>
  </xdr:twoCellAnchor>
  <xdr:twoCellAnchor>
    <xdr:from>
      <xdr:col>6</xdr:col>
      <xdr:colOff>761258</xdr:colOff>
      <xdr:row>4</xdr:row>
      <xdr:rowOff>108115</xdr:rowOff>
    </xdr:from>
    <xdr:to>
      <xdr:col>9</xdr:col>
      <xdr:colOff>396921</xdr:colOff>
      <xdr:row>6</xdr:row>
      <xdr:rowOff>10144</xdr:rowOff>
    </xdr:to>
    <xdr:sp macro="" textlink="$AF$33">
      <xdr:nvSpPr>
        <xdr:cNvPr id="863" name="txt_mppt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 txBox="1"/>
      </xdr:nvSpPr>
      <xdr:spPr bwMode="auto">
        <a:xfrm>
          <a:off x="5333258" y="870115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6</xdr:col>
      <xdr:colOff>760268</xdr:colOff>
      <xdr:row>7</xdr:row>
      <xdr:rowOff>167738</xdr:rowOff>
    </xdr:from>
    <xdr:to>
      <xdr:col>9</xdr:col>
      <xdr:colOff>397159</xdr:colOff>
      <xdr:row>9</xdr:row>
      <xdr:rowOff>107866</xdr:rowOff>
    </xdr:to>
    <xdr:sp macro="" textlink="$AC$45">
      <xdr:nvSpPr>
        <xdr:cNvPr id="889" name="txt_mppt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 txBox="1"/>
      </xdr:nvSpPr>
      <xdr:spPr bwMode="auto">
        <a:xfrm>
          <a:off x="5332268" y="1501238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2C6F29A-708E-4D72-B0DC-73F60148688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0,65 KW</a:t>
          </a:fld>
          <a:endParaRPr/>
        </a:p>
      </xdr:txBody>
    </xdr:sp>
    <xdr:clientData/>
  </xdr:twoCellAnchor>
  <xdr:twoCellAnchor>
    <xdr:from>
      <xdr:col>6</xdr:col>
      <xdr:colOff>756806</xdr:colOff>
      <xdr:row>6</xdr:row>
      <xdr:rowOff>43047</xdr:rowOff>
    </xdr:from>
    <xdr:to>
      <xdr:col>9</xdr:col>
      <xdr:colOff>393697</xdr:colOff>
      <xdr:row>7</xdr:row>
      <xdr:rowOff>173675</xdr:rowOff>
    </xdr:to>
    <xdr:sp macro="" textlink="$AF$34">
      <xdr:nvSpPr>
        <xdr:cNvPr id="895" name="txt_mppt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 txBox="1"/>
      </xdr:nvSpPr>
      <xdr:spPr bwMode="auto">
        <a:xfrm>
          <a:off x="5328806" y="1186047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13</xdr:col>
      <xdr:colOff>633844</xdr:colOff>
      <xdr:row>2</xdr:row>
      <xdr:rowOff>148936</xdr:rowOff>
    </xdr:from>
    <xdr:to>
      <xdr:col>16</xdr:col>
      <xdr:colOff>376138</xdr:colOff>
      <xdr:row>4</xdr:row>
      <xdr:rowOff>40079</xdr:rowOff>
    </xdr:to>
    <xdr:sp macro="" textlink="$AF$46">
      <xdr:nvSpPr>
        <xdr:cNvPr id="896" name="txt_mppt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 txBox="1"/>
      </xdr:nvSpPr>
      <xdr:spPr bwMode="auto">
        <a:xfrm>
          <a:off x="10920844" y="529936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05972AF-F611-4443-8A37-B54BF4B1169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x Módulos FV 130 Wp </a:t>
          </a:fld>
          <a:endParaRPr/>
        </a:p>
      </xdr:txBody>
    </xdr:sp>
    <xdr:clientData/>
  </xdr:twoCellAnchor>
  <xdr:twoCellAnchor>
    <xdr:from>
      <xdr:col>13</xdr:col>
      <xdr:colOff>688521</xdr:colOff>
      <xdr:row>4</xdr:row>
      <xdr:rowOff>87332</xdr:rowOff>
    </xdr:from>
    <xdr:to>
      <xdr:col>16</xdr:col>
      <xdr:colOff>428093</xdr:colOff>
      <xdr:row>5</xdr:row>
      <xdr:rowOff>179861</xdr:rowOff>
    </xdr:to>
    <xdr:sp macro="" textlink="$AF$33">
      <xdr:nvSpPr>
        <xdr:cNvPr id="897" name="txt_mppt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 txBox="1"/>
      </xdr:nvSpPr>
      <xdr:spPr bwMode="auto">
        <a:xfrm>
          <a:off x="10975521" y="849332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13</xdr:col>
      <xdr:colOff>687531</xdr:colOff>
      <xdr:row>7</xdr:row>
      <xdr:rowOff>146955</xdr:rowOff>
    </xdr:from>
    <xdr:to>
      <xdr:col>16</xdr:col>
      <xdr:colOff>428331</xdr:colOff>
      <xdr:row>9</xdr:row>
      <xdr:rowOff>87083</xdr:rowOff>
    </xdr:to>
    <xdr:sp macro="" textlink="$AC$46">
      <xdr:nvSpPr>
        <xdr:cNvPr id="898" name="txt_mppt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 txBox="1"/>
      </xdr:nvSpPr>
      <xdr:spPr bwMode="auto">
        <a:xfrm>
          <a:off x="10974531" y="1480455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9E87C90-7DA6-4BD6-A907-EAC95A495C6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0,78 KW</a:t>
          </a:fld>
          <a:endParaRPr/>
        </a:p>
      </xdr:txBody>
    </xdr:sp>
    <xdr:clientData/>
  </xdr:twoCellAnchor>
  <xdr:twoCellAnchor>
    <xdr:from>
      <xdr:col>13</xdr:col>
      <xdr:colOff>684069</xdr:colOff>
      <xdr:row>6</xdr:row>
      <xdr:rowOff>22264</xdr:rowOff>
    </xdr:from>
    <xdr:to>
      <xdr:col>16</xdr:col>
      <xdr:colOff>424869</xdr:colOff>
      <xdr:row>7</xdr:row>
      <xdr:rowOff>152892</xdr:rowOff>
    </xdr:to>
    <xdr:sp macro="" textlink="$AF$34">
      <xdr:nvSpPr>
        <xdr:cNvPr id="899" name="txt_mppt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/>
      </xdr:nvSpPr>
      <xdr:spPr bwMode="auto">
        <a:xfrm>
          <a:off x="10971069" y="1165264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16</xdr:col>
      <xdr:colOff>457198</xdr:colOff>
      <xdr:row>2</xdr:row>
      <xdr:rowOff>180109</xdr:rowOff>
    </xdr:from>
    <xdr:to>
      <xdr:col>19</xdr:col>
      <xdr:colOff>199492</xdr:colOff>
      <xdr:row>4</xdr:row>
      <xdr:rowOff>71252</xdr:rowOff>
    </xdr:to>
    <xdr:sp macro="" textlink="$AF$47">
      <xdr:nvSpPr>
        <xdr:cNvPr id="900" name="txt_mppt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 txBox="1"/>
      </xdr:nvSpPr>
      <xdr:spPr bwMode="auto">
        <a:xfrm>
          <a:off x="13030198" y="561109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0DAA9A08-8D57-426D-A126-0C763D5889B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7 x Módulos FV 130 Wp </a:t>
          </a:fld>
          <a:endParaRPr/>
        </a:p>
      </xdr:txBody>
    </xdr:sp>
    <xdr:clientData/>
  </xdr:twoCellAnchor>
  <xdr:twoCellAnchor>
    <xdr:from>
      <xdr:col>16</xdr:col>
      <xdr:colOff>511875</xdr:colOff>
      <xdr:row>4</xdr:row>
      <xdr:rowOff>118505</xdr:rowOff>
    </xdr:from>
    <xdr:to>
      <xdr:col>19</xdr:col>
      <xdr:colOff>251447</xdr:colOff>
      <xdr:row>6</xdr:row>
      <xdr:rowOff>20534</xdr:rowOff>
    </xdr:to>
    <xdr:sp macro="" textlink="$AF$33">
      <xdr:nvSpPr>
        <xdr:cNvPr id="901" name="txt_mppt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/>
      </xdr:nvSpPr>
      <xdr:spPr bwMode="auto">
        <a:xfrm>
          <a:off x="13084875" y="880505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16</xdr:col>
      <xdr:colOff>510885</xdr:colOff>
      <xdr:row>7</xdr:row>
      <xdr:rowOff>178128</xdr:rowOff>
    </xdr:from>
    <xdr:to>
      <xdr:col>19</xdr:col>
      <xdr:colOff>251685</xdr:colOff>
      <xdr:row>9</xdr:row>
      <xdr:rowOff>118256</xdr:rowOff>
    </xdr:to>
    <xdr:sp macro="" textlink="$AC$47">
      <xdr:nvSpPr>
        <xdr:cNvPr id="902" name="txt_mppt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 txBox="1"/>
      </xdr:nvSpPr>
      <xdr:spPr bwMode="auto">
        <a:xfrm>
          <a:off x="13083885" y="1511628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F3FE3FE-BF55-4232-A5D2-8A1448B31D2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0,91 KW</a:t>
          </a:fld>
          <a:endParaRPr/>
        </a:p>
      </xdr:txBody>
    </xdr:sp>
    <xdr:clientData/>
  </xdr:twoCellAnchor>
  <xdr:twoCellAnchor>
    <xdr:from>
      <xdr:col>16</xdr:col>
      <xdr:colOff>507423</xdr:colOff>
      <xdr:row>6</xdr:row>
      <xdr:rowOff>53437</xdr:rowOff>
    </xdr:from>
    <xdr:to>
      <xdr:col>19</xdr:col>
      <xdr:colOff>248223</xdr:colOff>
      <xdr:row>7</xdr:row>
      <xdr:rowOff>184065</xdr:rowOff>
    </xdr:to>
    <xdr:sp macro="" textlink="$AF$34">
      <xdr:nvSpPr>
        <xdr:cNvPr id="903" name="txt_mppt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 txBox="1"/>
      </xdr:nvSpPr>
      <xdr:spPr bwMode="auto">
        <a:xfrm>
          <a:off x="13080423" y="1196437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6</xdr:col>
      <xdr:colOff>196827</xdr:colOff>
      <xdr:row>26</xdr:row>
      <xdr:rowOff>45027</xdr:rowOff>
    </xdr:from>
    <xdr:to>
      <xdr:col>7</xdr:col>
      <xdr:colOff>667681</xdr:colOff>
      <xdr:row>32</xdr:row>
      <xdr:rowOff>32368</xdr:rowOff>
    </xdr:to>
    <xdr:sp macro="" textlink="$AF$20">
      <xdr:nvSpPr>
        <xdr:cNvPr id="904" name="txt_mppt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 txBox="1"/>
      </xdr:nvSpPr>
      <xdr:spPr bwMode="auto">
        <a:xfrm>
          <a:off x="4768827" y="4998027"/>
          <a:ext cx="1232854" cy="113034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29893C-B6D8-44EB-BBEF-AB1FEDEC871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4x DPS         60  Vcc |        In: 40 Ka        Imax: 50 kA</a:t>
          </a:fld>
          <a:endParaRPr/>
        </a:p>
      </xdr:txBody>
    </xdr:sp>
    <xdr:clientData/>
  </xdr:twoCellAnchor>
  <xdr:twoCellAnchor>
    <xdr:from>
      <xdr:col>12</xdr:col>
      <xdr:colOff>214145</xdr:colOff>
      <xdr:row>26</xdr:row>
      <xdr:rowOff>27710</xdr:rowOff>
    </xdr:from>
    <xdr:to>
      <xdr:col>13</xdr:col>
      <xdr:colOff>684999</xdr:colOff>
      <xdr:row>32</xdr:row>
      <xdr:rowOff>15051</xdr:rowOff>
    </xdr:to>
    <xdr:sp macro="" textlink="$AF$20">
      <xdr:nvSpPr>
        <xdr:cNvPr id="905" name="txt_mppt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 txBox="1"/>
      </xdr:nvSpPr>
      <xdr:spPr bwMode="auto">
        <a:xfrm>
          <a:off x="9739145" y="4980710"/>
          <a:ext cx="1232854" cy="113034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29893C-B6D8-44EB-BBEF-AB1FEDEC871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4x DPS         60  Vcc |        In: 40 Ka        Imax: 50 kA</a:t>
          </a:fld>
          <a:endParaRPr/>
        </a:p>
      </xdr:txBody>
    </xdr:sp>
    <xdr:clientData/>
  </xdr:twoCellAnchor>
  <xdr:twoCellAnchor>
    <xdr:from>
      <xdr:col>19</xdr:col>
      <xdr:colOff>210682</xdr:colOff>
      <xdr:row>25</xdr:row>
      <xdr:rowOff>93516</xdr:rowOff>
    </xdr:from>
    <xdr:to>
      <xdr:col>20</xdr:col>
      <xdr:colOff>335372</xdr:colOff>
      <xdr:row>33</xdr:row>
      <xdr:rowOff>96981</xdr:rowOff>
    </xdr:to>
    <xdr:sp macro="" textlink="$AF$20">
      <xdr:nvSpPr>
        <xdr:cNvPr id="906" name="txt_mppt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 txBox="1"/>
      </xdr:nvSpPr>
      <xdr:spPr bwMode="auto">
        <a:xfrm>
          <a:off x="15069682" y="4856016"/>
          <a:ext cx="886690" cy="15274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29893C-B6D8-44EB-BBEF-AB1FEDEC871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4x DPS         60  Vcc |        In: 40 Ka        Imax: 50 kA</a:t>
          </a:fld>
          <a:endParaRPr/>
        </a:p>
      </xdr:txBody>
    </xdr:sp>
    <xdr:clientData/>
  </xdr:twoCellAnchor>
  <xdr:twoCellAnchor>
    <xdr:from>
      <xdr:col>3</xdr:col>
      <xdr:colOff>174264</xdr:colOff>
      <xdr:row>52</xdr:row>
      <xdr:rowOff>2572</xdr:rowOff>
    </xdr:from>
    <xdr:to>
      <xdr:col>5</xdr:col>
      <xdr:colOff>121226</xdr:colOff>
      <xdr:row>61</xdr:row>
      <xdr:rowOff>86591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>
          <a:endCxn id="62" idx="1"/>
        </xdr:cNvCxnSpPr>
      </xdr:nvCxnSpPr>
      <xdr:spPr>
        <a:xfrm flipV="1">
          <a:off x="2460264" y="9908572"/>
          <a:ext cx="1470962" cy="187591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707571</xdr:colOff>
      <xdr:row>97</xdr:row>
      <xdr:rowOff>68036</xdr:rowOff>
    </xdr:from>
    <xdr:to>
      <xdr:col>21</xdr:col>
      <xdr:colOff>164222</xdr:colOff>
      <xdr:row>98</xdr:row>
      <xdr:rowOff>114565</xdr:rowOff>
    </xdr:to>
    <xdr:sp macro="" textlink="AC52">
      <xdr:nvSpPr>
        <xdr:cNvPr id="4" name="txt_mppt">
          <a:extLst>
            <a:ext uri="{FF2B5EF4-FFF2-40B4-BE49-F238E27FC236}">
              <a16:creationId xmlns:a16="http://schemas.microsoft.com/office/drawing/2014/main" id="{5F63780A-1D8E-4649-A959-C34CCA3157EC}"/>
            </a:ext>
          </a:extLst>
        </xdr:cNvPr>
        <xdr:cNvSpPr txBox="1"/>
      </xdr:nvSpPr>
      <xdr:spPr bwMode="auto">
        <a:xfrm>
          <a:off x="12504964" y="19009179"/>
          <a:ext cx="4028651" cy="237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2,86 kWp</a:t>
          </a:fld>
          <a:endParaRPr sz="1600"/>
        </a:p>
      </xdr:txBody>
    </xdr:sp>
    <xdr:clientData/>
  </xdr:twoCellAnchor>
  <xdr:twoCellAnchor>
    <xdr:from>
      <xdr:col>9</xdr:col>
      <xdr:colOff>307587</xdr:colOff>
      <xdr:row>87</xdr:row>
      <xdr:rowOff>9454</xdr:rowOff>
    </xdr:from>
    <xdr:to>
      <xdr:col>9</xdr:col>
      <xdr:colOff>409243</xdr:colOff>
      <xdr:row>87</xdr:row>
      <xdr:rowOff>9454</xdr:rowOff>
    </xdr:to>
    <xdr:cxnSp macro="">
      <xdr:nvCxnSpPr>
        <xdr:cNvPr id="285" name="l656">
          <a:extLst>
            <a:ext uri="{FF2B5EF4-FFF2-40B4-BE49-F238E27FC236}">
              <a16:creationId xmlns:a16="http://schemas.microsoft.com/office/drawing/2014/main" id="{269C99D5-344D-427E-6DF7-6B8ADCF127E6}"/>
            </a:ext>
          </a:extLst>
        </xdr:cNvPr>
        <xdr:cNvCxnSpPr>
          <a:cxnSpLocks/>
        </xdr:cNvCxnSpPr>
      </xdr:nvCxnSpPr>
      <xdr:spPr bwMode="auto">
        <a:xfrm>
          <a:off x="7260837" y="16882311"/>
          <a:ext cx="101656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788055</xdr:colOff>
      <xdr:row>102</xdr:row>
      <xdr:rowOff>190302</xdr:rowOff>
    </xdr:from>
    <xdr:to>
      <xdr:col>9</xdr:col>
      <xdr:colOff>788055</xdr:colOff>
      <xdr:row>103</xdr:row>
      <xdr:rowOff>101489</xdr:rowOff>
    </xdr:to>
    <xdr:cxnSp macro="">
      <xdr:nvCxnSpPr>
        <xdr:cNvPr id="607" name="l729">
          <a:extLst>
            <a:ext uri="{FF2B5EF4-FFF2-40B4-BE49-F238E27FC236}">
              <a16:creationId xmlns:a16="http://schemas.microsoft.com/office/drawing/2014/main" id="{8585F3AF-5936-9AE8-CC3E-A139F90CECD9}"/>
            </a:ext>
          </a:extLst>
        </xdr:cNvPr>
        <xdr:cNvCxnSpPr>
          <a:cxnSpLocks/>
        </xdr:cNvCxnSpPr>
      </xdr:nvCxnSpPr>
      <xdr:spPr bwMode="auto">
        <a:xfrm>
          <a:off x="7741305" y="20083945"/>
          <a:ext cx="0" cy="1016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788055</xdr:colOff>
      <xdr:row>103</xdr:row>
      <xdr:rowOff>190464</xdr:rowOff>
    </xdr:from>
    <xdr:to>
      <xdr:col>9</xdr:col>
      <xdr:colOff>788055</xdr:colOff>
      <xdr:row>104</xdr:row>
      <xdr:rowOff>101651</xdr:rowOff>
    </xdr:to>
    <xdr:cxnSp macro="">
      <xdr:nvCxnSpPr>
        <xdr:cNvPr id="608" name="l730">
          <a:extLst>
            <a:ext uri="{FF2B5EF4-FFF2-40B4-BE49-F238E27FC236}">
              <a16:creationId xmlns:a16="http://schemas.microsoft.com/office/drawing/2014/main" id="{2D2C8175-F836-ED65-C938-30986F2C648A}"/>
            </a:ext>
          </a:extLst>
        </xdr:cNvPr>
        <xdr:cNvCxnSpPr>
          <a:cxnSpLocks/>
        </xdr:cNvCxnSpPr>
      </xdr:nvCxnSpPr>
      <xdr:spPr bwMode="auto">
        <a:xfrm>
          <a:off x="7741305" y="20274607"/>
          <a:ext cx="0" cy="1016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788055</xdr:colOff>
      <xdr:row>104</xdr:row>
      <xdr:rowOff>190625</xdr:rowOff>
    </xdr:from>
    <xdr:to>
      <xdr:col>9</xdr:col>
      <xdr:colOff>788055</xdr:colOff>
      <xdr:row>105</xdr:row>
      <xdr:rowOff>68123</xdr:rowOff>
    </xdr:to>
    <xdr:cxnSp macro="">
      <xdr:nvCxnSpPr>
        <xdr:cNvPr id="609" name="l731">
          <a:extLst>
            <a:ext uri="{FF2B5EF4-FFF2-40B4-BE49-F238E27FC236}">
              <a16:creationId xmlns:a16="http://schemas.microsoft.com/office/drawing/2014/main" id="{BE24B8CB-DC2C-0B98-9E29-A1EDEE96A058}"/>
            </a:ext>
          </a:extLst>
        </xdr:cNvPr>
        <xdr:cNvCxnSpPr>
          <a:cxnSpLocks/>
        </xdr:cNvCxnSpPr>
      </xdr:nvCxnSpPr>
      <xdr:spPr bwMode="auto">
        <a:xfrm>
          <a:off x="7741305" y="20465268"/>
          <a:ext cx="0" cy="95212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788055</xdr:colOff>
      <xdr:row>105</xdr:row>
      <xdr:rowOff>157099</xdr:rowOff>
    </xdr:from>
    <xdr:to>
      <xdr:col>9</xdr:col>
      <xdr:colOff>788055</xdr:colOff>
      <xdr:row>106</xdr:row>
      <xdr:rowOff>68286</xdr:rowOff>
    </xdr:to>
    <xdr:cxnSp macro="">
      <xdr:nvCxnSpPr>
        <xdr:cNvPr id="613" name="l732">
          <a:extLst>
            <a:ext uri="{FF2B5EF4-FFF2-40B4-BE49-F238E27FC236}">
              <a16:creationId xmlns:a16="http://schemas.microsoft.com/office/drawing/2014/main" id="{D6D3174E-4EEF-BC60-A820-5C45E980C699}"/>
            </a:ext>
          </a:extLst>
        </xdr:cNvPr>
        <xdr:cNvCxnSpPr>
          <a:cxnSpLocks/>
        </xdr:cNvCxnSpPr>
      </xdr:nvCxnSpPr>
      <xdr:spPr bwMode="auto">
        <a:xfrm>
          <a:off x="7741305" y="20649456"/>
          <a:ext cx="0" cy="1016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13606</xdr:colOff>
      <xdr:row>103</xdr:row>
      <xdr:rowOff>14313</xdr:rowOff>
    </xdr:from>
    <xdr:to>
      <xdr:col>3</xdr:col>
      <xdr:colOff>13606</xdr:colOff>
      <xdr:row>103</xdr:row>
      <xdr:rowOff>116000</xdr:rowOff>
    </xdr:to>
    <xdr:cxnSp macro="">
      <xdr:nvCxnSpPr>
        <xdr:cNvPr id="614" name="l729">
          <a:extLst>
            <a:ext uri="{FF2B5EF4-FFF2-40B4-BE49-F238E27FC236}">
              <a16:creationId xmlns:a16="http://schemas.microsoft.com/office/drawing/2014/main" id="{A53D65F7-944B-35F7-0E67-27CE62FC6BFB}"/>
            </a:ext>
          </a:extLst>
        </xdr:cNvPr>
        <xdr:cNvCxnSpPr>
          <a:cxnSpLocks/>
        </xdr:cNvCxnSpPr>
      </xdr:nvCxnSpPr>
      <xdr:spPr bwMode="auto">
        <a:xfrm>
          <a:off x="2299606" y="20098456"/>
          <a:ext cx="0" cy="1016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13606</xdr:colOff>
      <xdr:row>104</xdr:row>
      <xdr:rowOff>14474</xdr:rowOff>
    </xdr:from>
    <xdr:to>
      <xdr:col>3</xdr:col>
      <xdr:colOff>13606</xdr:colOff>
      <xdr:row>104</xdr:row>
      <xdr:rowOff>116161</xdr:rowOff>
    </xdr:to>
    <xdr:cxnSp macro="">
      <xdr:nvCxnSpPr>
        <xdr:cNvPr id="615" name="l730">
          <a:extLst>
            <a:ext uri="{FF2B5EF4-FFF2-40B4-BE49-F238E27FC236}">
              <a16:creationId xmlns:a16="http://schemas.microsoft.com/office/drawing/2014/main" id="{66A79DAA-85AB-24C8-1202-ED73324C21A1}"/>
            </a:ext>
          </a:extLst>
        </xdr:cNvPr>
        <xdr:cNvCxnSpPr>
          <a:cxnSpLocks/>
        </xdr:cNvCxnSpPr>
      </xdr:nvCxnSpPr>
      <xdr:spPr bwMode="auto">
        <a:xfrm>
          <a:off x="2299606" y="20289117"/>
          <a:ext cx="0" cy="1016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13606</xdr:colOff>
      <xdr:row>104</xdr:row>
      <xdr:rowOff>205136</xdr:rowOff>
    </xdr:from>
    <xdr:to>
      <xdr:col>3</xdr:col>
      <xdr:colOff>13606</xdr:colOff>
      <xdr:row>105</xdr:row>
      <xdr:rowOff>82634</xdr:rowOff>
    </xdr:to>
    <xdr:cxnSp macro="">
      <xdr:nvCxnSpPr>
        <xdr:cNvPr id="616" name="l731">
          <a:extLst>
            <a:ext uri="{FF2B5EF4-FFF2-40B4-BE49-F238E27FC236}">
              <a16:creationId xmlns:a16="http://schemas.microsoft.com/office/drawing/2014/main" id="{49EE22D5-05DD-B86A-E20B-DF5FC41F86B4}"/>
            </a:ext>
          </a:extLst>
        </xdr:cNvPr>
        <xdr:cNvCxnSpPr>
          <a:cxnSpLocks/>
        </xdr:cNvCxnSpPr>
      </xdr:nvCxnSpPr>
      <xdr:spPr bwMode="auto">
        <a:xfrm>
          <a:off x="2299606" y="20479779"/>
          <a:ext cx="0" cy="95212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13606</xdr:colOff>
      <xdr:row>105</xdr:row>
      <xdr:rowOff>171610</xdr:rowOff>
    </xdr:from>
    <xdr:to>
      <xdr:col>3</xdr:col>
      <xdr:colOff>13606</xdr:colOff>
      <xdr:row>106</xdr:row>
      <xdr:rowOff>82797</xdr:rowOff>
    </xdr:to>
    <xdr:cxnSp macro="">
      <xdr:nvCxnSpPr>
        <xdr:cNvPr id="617" name="l732">
          <a:extLst>
            <a:ext uri="{FF2B5EF4-FFF2-40B4-BE49-F238E27FC236}">
              <a16:creationId xmlns:a16="http://schemas.microsoft.com/office/drawing/2014/main" id="{0F79ECD9-13AE-1A4B-406C-8BED14A5035E}"/>
            </a:ext>
          </a:extLst>
        </xdr:cNvPr>
        <xdr:cNvCxnSpPr>
          <a:cxnSpLocks/>
        </xdr:cNvCxnSpPr>
      </xdr:nvCxnSpPr>
      <xdr:spPr bwMode="auto">
        <a:xfrm>
          <a:off x="2299606" y="20663967"/>
          <a:ext cx="0" cy="1016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462046</xdr:colOff>
      <xdr:row>87</xdr:row>
      <xdr:rowOff>12978</xdr:rowOff>
    </xdr:from>
    <xdr:to>
      <xdr:col>9</xdr:col>
      <xdr:colOff>563701</xdr:colOff>
      <xdr:row>87</xdr:row>
      <xdr:rowOff>12978</xdr:rowOff>
    </xdr:to>
    <xdr:cxnSp macro="">
      <xdr:nvCxnSpPr>
        <xdr:cNvPr id="664" name="l654">
          <a:extLst>
            <a:ext uri="{FF2B5EF4-FFF2-40B4-BE49-F238E27FC236}">
              <a16:creationId xmlns:a16="http://schemas.microsoft.com/office/drawing/2014/main" id="{7E74FB23-5284-13DC-07F9-3152F552E314}"/>
            </a:ext>
          </a:extLst>
        </xdr:cNvPr>
        <xdr:cNvCxnSpPr>
          <a:cxnSpLocks/>
        </xdr:cNvCxnSpPr>
      </xdr:nvCxnSpPr>
      <xdr:spPr bwMode="auto">
        <a:xfrm>
          <a:off x="7415296" y="16885835"/>
          <a:ext cx="10165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652650</xdr:colOff>
      <xdr:row>87</xdr:row>
      <xdr:rowOff>12978</xdr:rowOff>
    </xdr:from>
    <xdr:to>
      <xdr:col>9</xdr:col>
      <xdr:colOff>754306</xdr:colOff>
      <xdr:row>87</xdr:row>
      <xdr:rowOff>12978</xdr:rowOff>
    </xdr:to>
    <xdr:cxnSp macro="">
      <xdr:nvCxnSpPr>
        <xdr:cNvPr id="668" name="l655">
          <a:extLst>
            <a:ext uri="{FF2B5EF4-FFF2-40B4-BE49-F238E27FC236}">
              <a16:creationId xmlns:a16="http://schemas.microsoft.com/office/drawing/2014/main" id="{6A158137-3A56-304D-34AD-858AD8E45B45}"/>
            </a:ext>
          </a:extLst>
        </xdr:cNvPr>
        <xdr:cNvCxnSpPr>
          <a:cxnSpLocks/>
        </xdr:cNvCxnSpPr>
      </xdr:nvCxnSpPr>
      <xdr:spPr bwMode="auto">
        <a:xfrm>
          <a:off x="7605900" y="16885835"/>
          <a:ext cx="101656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448493</xdr:colOff>
      <xdr:row>106</xdr:row>
      <xdr:rowOff>145473</xdr:rowOff>
    </xdr:from>
    <xdr:to>
      <xdr:col>9</xdr:col>
      <xdr:colOff>550148</xdr:colOff>
      <xdr:row>106</xdr:row>
      <xdr:rowOff>145473</xdr:rowOff>
    </xdr:to>
    <xdr:cxnSp macro="">
      <xdr:nvCxnSpPr>
        <xdr:cNvPr id="669" name="l654">
          <a:extLst>
            <a:ext uri="{FF2B5EF4-FFF2-40B4-BE49-F238E27FC236}">
              <a16:creationId xmlns:a16="http://schemas.microsoft.com/office/drawing/2014/main" id="{CFA3BB07-D2EE-BBEC-4D39-5FC2505D90E9}"/>
            </a:ext>
          </a:extLst>
        </xdr:cNvPr>
        <xdr:cNvCxnSpPr>
          <a:cxnSpLocks/>
        </xdr:cNvCxnSpPr>
      </xdr:nvCxnSpPr>
      <xdr:spPr bwMode="auto">
        <a:xfrm>
          <a:off x="7401743" y="20828330"/>
          <a:ext cx="10165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639098</xdr:colOff>
      <xdr:row>106</xdr:row>
      <xdr:rowOff>145473</xdr:rowOff>
    </xdr:from>
    <xdr:to>
      <xdr:col>9</xdr:col>
      <xdr:colOff>740754</xdr:colOff>
      <xdr:row>106</xdr:row>
      <xdr:rowOff>145473</xdr:rowOff>
    </xdr:to>
    <xdr:cxnSp macro="">
      <xdr:nvCxnSpPr>
        <xdr:cNvPr id="670" name="l655">
          <a:extLst>
            <a:ext uri="{FF2B5EF4-FFF2-40B4-BE49-F238E27FC236}">
              <a16:creationId xmlns:a16="http://schemas.microsoft.com/office/drawing/2014/main" id="{E37D6FFD-9F60-0816-B20A-0C7224672CED}"/>
            </a:ext>
          </a:extLst>
        </xdr:cNvPr>
        <xdr:cNvCxnSpPr>
          <a:cxnSpLocks/>
        </xdr:cNvCxnSpPr>
      </xdr:nvCxnSpPr>
      <xdr:spPr bwMode="auto">
        <a:xfrm>
          <a:off x="7592348" y="20828330"/>
          <a:ext cx="101656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602567</xdr:colOff>
      <xdr:row>57</xdr:row>
      <xdr:rowOff>94962</xdr:rowOff>
    </xdr:from>
    <xdr:to>
      <xdr:col>8</xdr:col>
      <xdr:colOff>180878</xdr:colOff>
      <xdr:row>57</xdr:row>
      <xdr:rowOff>94962</xdr:rowOff>
    </xdr:to>
    <xdr:cxnSp macro="">
      <xdr:nvCxnSpPr>
        <xdr:cNvPr id="679" name="terra1_2">
          <a:extLst>
            <a:ext uri="{FF2B5EF4-FFF2-40B4-BE49-F238E27FC236}">
              <a16:creationId xmlns:a16="http://schemas.microsoft.com/office/drawing/2014/main" id="{197C6C7B-0E92-1AE0-C7F8-3AA0DE690608}"/>
            </a:ext>
          </a:extLst>
        </xdr:cNvPr>
        <xdr:cNvCxnSpPr>
          <a:cxnSpLocks/>
        </xdr:cNvCxnSpPr>
      </xdr:nvCxnSpPr>
      <xdr:spPr bwMode="auto">
        <a:xfrm>
          <a:off x="5936567" y="10953462"/>
          <a:ext cx="43556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762405</xdr:colOff>
      <xdr:row>57</xdr:row>
      <xdr:rowOff>81976</xdr:rowOff>
    </xdr:from>
    <xdr:to>
      <xdr:col>7</xdr:col>
      <xdr:colOff>762405</xdr:colOff>
      <xdr:row>58</xdr:row>
      <xdr:rowOff>95261</xdr:rowOff>
    </xdr:to>
    <xdr:cxnSp macro="">
      <xdr:nvCxnSpPr>
        <xdr:cNvPr id="697" name="terra1_1">
          <a:extLst>
            <a:ext uri="{FF2B5EF4-FFF2-40B4-BE49-F238E27FC236}">
              <a16:creationId xmlns:a16="http://schemas.microsoft.com/office/drawing/2014/main" id="{D22A89A7-4AAE-6ECA-4206-C8A8679A72DD}"/>
            </a:ext>
          </a:extLst>
        </xdr:cNvPr>
        <xdr:cNvCxnSpPr>
          <a:cxnSpLocks/>
        </xdr:cNvCxnSpPr>
      </xdr:nvCxnSpPr>
      <xdr:spPr bwMode="auto">
        <a:xfrm rot="17700000">
          <a:off x="5953691" y="11083190"/>
          <a:ext cx="2854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10458</xdr:colOff>
      <xdr:row>62</xdr:row>
      <xdr:rowOff>37116</xdr:rowOff>
    </xdr:from>
    <xdr:to>
      <xdr:col>8</xdr:col>
      <xdr:colOff>10458</xdr:colOff>
      <xdr:row>64</xdr:row>
      <xdr:rowOff>18707</xdr:rowOff>
    </xdr:to>
    <xdr:cxnSp macro="">
      <xdr:nvCxnSpPr>
        <xdr:cNvPr id="698" name="fase1_3">
          <a:extLst>
            <a:ext uri="{FF2B5EF4-FFF2-40B4-BE49-F238E27FC236}">
              <a16:creationId xmlns:a16="http://schemas.microsoft.com/office/drawing/2014/main" id="{367940BF-40EC-5698-B758-635EE9FEFADB}"/>
            </a:ext>
          </a:extLst>
        </xdr:cNvPr>
        <xdr:cNvCxnSpPr>
          <a:cxnSpLocks/>
        </xdr:cNvCxnSpPr>
      </xdr:nvCxnSpPr>
      <xdr:spPr bwMode="auto">
        <a:xfrm rot="17940001">
          <a:off x="6020412" y="12111055"/>
          <a:ext cx="36259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755372</xdr:colOff>
      <xdr:row>62</xdr:row>
      <xdr:rowOff>30191</xdr:rowOff>
    </xdr:from>
    <xdr:to>
      <xdr:col>7</xdr:col>
      <xdr:colOff>755372</xdr:colOff>
      <xdr:row>64</xdr:row>
      <xdr:rowOff>11781</xdr:rowOff>
    </xdr:to>
    <xdr:cxnSp macro="">
      <xdr:nvCxnSpPr>
        <xdr:cNvPr id="702" name="fase1_2">
          <a:extLst>
            <a:ext uri="{FF2B5EF4-FFF2-40B4-BE49-F238E27FC236}">
              <a16:creationId xmlns:a16="http://schemas.microsoft.com/office/drawing/2014/main" id="{D8A7D8D2-165F-3714-D6B5-96D6C4336771}"/>
            </a:ext>
          </a:extLst>
        </xdr:cNvPr>
        <xdr:cNvCxnSpPr>
          <a:cxnSpLocks/>
        </xdr:cNvCxnSpPr>
      </xdr:nvCxnSpPr>
      <xdr:spPr bwMode="auto">
        <a:xfrm rot="17940001">
          <a:off x="5908077" y="12104129"/>
          <a:ext cx="3625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622072</xdr:colOff>
      <xdr:row>62</xdr:row>
      <xdr:rowOff>20667</xdr:rowOff>
    </xdr:from>
    <xdr:to>
      <xdr:col>7</xdr:col>
      <xdr:colOff>622072</xdr:colOff>
      <xdr:row>64</xdr:row>
      <xdr:rowOff>2257</xdr:rowOff>
    </xdr:to>
    <xdr:cxnSp macro="">
      <xdr:nvCxnSpPr>
        <xdr:cNvPr id="703" name="fase1_1">
          <a:extLst>
            <a:ext uri="{FF2B5EF4-FFF2-40B4-BE49-F238E27FC236}">
              <a16:creationId xmlns:a16="http://schemas.microsoft.com/office/drawing/2014/main" id="{D4F9EFE3-72FF-4612-029E-8A31252824CC}"/>
            </a:ext>
          </a:extLst>
        </xdr:cNvPr>
        <xdr:cNvCxnSpPr>
          <a:cxnSpLocks/>
        </xdr:cNvCxnSpPr>
      </xdr:nvCxnSpPr>
      <xdr:spPr bwMode="auto">
        <a:xfrm rot="17940001">
          <a:off x="5774777" y="12094605"/>
          <a:ext cx="3625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735576</xdr:colOff>
      <xdr:row>59</xdr:row>
      <xdr:rowOff>73582</xdr:rowOff>
    </xdr:from>
    <xdr:to>
      <xdr:col>8</xdr:col>
      <xdr:colOff>168386</xdr:colOff>
      <xdr:row>59</xdr:row>
      <xdr:rowOff>73582</xdr:rowOff>
    </xdr:to>
    <xdr:cxnSp macro="">
      <xdr:nvCxnSpPr>
        <xdr:cNvPr id="704" name="neutro1_2">
          <a:extLst>
            <a:ext uri="{FF2B5EF4-FFF2-40B4-BE49-F238E27FC236}">
              <a16:creationId xmlns:a16="http://schemas.microsoft.com/office/drawing/2014/main" id="{133DEC64-4716-0DBD-6B86-232CBE15EFA6}"/>
            </a:ext>
          </a:extLst>
        </xdr:cNvPr>
        <xdr:cNvCxnSpPr>
          <a:cxnSpLocks/>
        </xdr:cNvCxnSpPr>
      </xdr:nvCxnSpPr>
      <xdr:spPr bwMode="auto">
        <a:xfrm>
          <a:off x="6069576" y="11394725"/>
          <a:ext cx="29006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644084</xdr:colOff>
      <xdr:row>59</xdr:row>
      <xdr:rowOff>45653</xdr:rowOff>
    </xdr:from>
    <xdr:to>
      <xdr:col>7</xdr:col>
      <xdr:colOff>644084</xdr:colOff>
      <xdr:row>61</xdr:row>
      <xdr:rowOff>27243</xdr:rowOff>
    </xdr:to>
    <xdr:cxnSp macro="">
      <xdr:nvCxnSpPr>
        <xdr:cNvPr id="705" name="neutro1_1">
          <a:extLst>
            <a:ext uri="{FF2B5EF4-FFF2-40B4-BE49-F238E27FC236}">
              <a16:creationId xmlns:a16="http://schemas.microsoft.com/office/drawing/2014/main" id="{A5472A79-0FD5-465A-9990-A7B091DAD9BB}"/>
            </a:ext>
          </a:extLst>
        </xdr:cNvPr>
        <xdr:cNvCxnSpPr>
          <a:cxnSpLocks/>
        </xdr:cNvCxnSpPr>
      </xdr:nvCxnSpPr>
      <xdr:spPr bwMode="auto">
        <a:xfrm rot="18000000">
          <a:off x="5796789" y="11548091"/>
          <a:ext cx="3625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472143</xdr:colOff>
      <xdr:row>63</xdr:row>
      <xdr:rowOff>79947</xdr:rowOff>
    </xdr:from>
    <xdr:to>
      <xdr:col>9</xdr:col>
      <xdr:colOff>610799</xdr:colOff>
      <xdr:row>63</xdr:row>
      <xdr:rowOff>79947</xdr:rowOff>
    </xdr:to>
    <xdr:cxnSp macro="">
      <xdr:nvCxnSpPr>
        <xdr:cNvPr id="709" name="barra_fase1">
          <a:extLst>
            <a:ext uri="{FF2B5EF4-FFF2-40B4-BE49-F238E27FC236}">
              <a16:creationId xmlns:a16="http://schemas.microsoft.com/office/drawing/2014/main" id="{96334620-24AA-9B42-2F86-861458A85793}"/>
            </a:ext>
          </a:extLst>
        </xdr:cNvPr>
        <xdr:cNvCxnSpPr>
          <a:cxnSpLocks/>
        </xdr:cNvCxnSpPr>
      </xdr:nvCxnSpPr>
      <xdr:spPr bwMode="auto">
        <a:xfrm>
          <a:off x="5044143" y="12163090"/>
          <a:ext cx="251990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413588</xdr:colOff>
      <xdr:row>63</xdr:row>
      <xdr:rowOff>20371</xdr:rowOff>
    </xdr:from>
    <xdr:to>
      <xdr:col>6</xdr:col>
      <xdr:colOff>535988</xdr:colOff>
      <xdr:row>63</xdr:row>
      <xdr:rowOff>142771</xdr:rowOff>
    </xdr:to>
    <xdr:sp macro="" textlink="">
      <xdr:nvSpPr>
        <xdr:cNvPr id="710" name="elips_fase1">
          <a:extLst>
            <a:ext uri="{FF2B5EF4-FFF2-40B4-BE49-F238E27FC236}">
              <a16:creationId xmlns:a16="http://schemas.microsoft.com/office/drawing/2014/main" id="{6DF940E3-27A9-877F-36D4-784B61DC0EF2}"/>
            </a:ext>
          </a:extLst>
        </xdr:cNvPr>
        <xdr:cNvSpPr/>
      </xdr:nvSpPr>
      <xdr:spPr bwMode="auto">
        <a:xfrm>
          <a:off x="4985588" y="12096414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474992</xdr:colOff>
      <xdr:row>60</xdr:row>
      <xdr:rowOff>87887</xdr:rowOff>
    </xdr:from>
    <xdr:to>
      <xdr:col>9</xdr:col>
      <xdr:colOff>613648</xdr:colOff>
      <xdr:row>60</xdr:row>
      <xdr:rowOff>87887</xdr:rowOff>
    </xdr:to>
    <xdr:cxnSp macro="">
      <xdr:nvCxnSpPr>
        <xdr:cNvPr id="711" name="barra_neutro1">
          <a:extLst>
            <a:ext uri="{FF2B5EF4-FFF2-40B4-BE49-F238E27FC236}">
              <a16:creationId xmlns:a16="http://schemas.microsoft.com/office/drawing/2014/main" id="{FDCAE1AC-AE1B-D6D4-7DE0-E930D8A8D3D7}"/>
            </a:ext>
          </a:extLst>
        </xdr:cNvPr>
        <xdr:cNvCxnSpPr>
          <a:cxnSpLocks/>
        </xdr:cNvCxnSpPr>
      </xdr:nvCxnSpPr>
      <xdr:spPr bwMode="auto">
        <a:xfrm>
          <a:off x="5046992" y="11599530"/>
          <a:ext cx="251990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417386</xdr:colOff>
      <xdr:row>60</xdr:row>
      <xdr:rowOff>36594</xdr:rowOff>
    </xdr:from>
    <xdr:to>
      <xdr:col>6</xdr:col>
      <xdr:colOff>539786</xdr:colOff>
      <xdr:row>60</xdr:row>
      <xdr:rowOff>158994</xdr:rowOff>
    </xdr:to>
    <xdr:sp macro="" textlink="">
      <xdr:nvSpPr>
        <xdr:cNvPr id="712" name="elips_neutro1">
          <a:extLst>
            <a:ext uri="{FF2B5EF4-FFF2-40B4-BE49-F238E27FC236}">
              <a16:creationId xmlns:a16="http://schemas.microsoft.com/office/drawing/2014/main" id="{EE5420CE-8A5D-E2B3-8058-373D55F0F8A8}"/>
            </a:ext>
          </a:extLst>
        </xdr:cNvPr>
        <xdr:cNvSpPr/>
      </xdr:nvSpPr>
      <xdr:spPr bwMode="auto">
        <a:xfrm>
          <a:off x="4989386" y="11541137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473548</xdr:colOff>
      <xdr:row>57</xdr:row>
      <xdr:rowOff>252139</xdr:rowOff>
    </xdr:from>
    <xdr:to>
      <xdr:col>9</xdr:col>
      <xdr:colOff>612204</xdr:colOff>
      <xdr:row>57</xdr:row>
      <xdr:rowOff>252139</xdr:rowOff>
    </xdr:to>
    <xdr:cxnSp macro="">
      <xdr:nvCxnSpPr>
        <xdr:cNvPr id="714" name="barra_terra1">
          <a:extLst>
            <a:ext uri="{FF2B5EF4-FFF2-40B4-BE49-F238E27FC236}">
              <a16:creationId xmlns:a16="http://schemas.microsoft.com/office/drawing/2014/main" id="{57F02C36-E564-837A-CA9D-BE6222E70062}"/>
            </a:ext>
          </a:extLst>
        </xdr:cNvPr>
        <xdr:cNvCxnSpPr>
          <a:cxnSpLocks/>
        </xdr:cNvCxnSpPr>
      </xdr:nvCxnSpPr>
      <xdr:spPr bwMode="auto">
        <a:xfrm>
          <a:off x="5045548" y="11110639"/>
          <a:ext cx="251990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706640</xdr:colOff>
      <xdr:row>18</xdr:row>
      <xdr:rowOff>148063</xdr:rowOff>
    </xdr:from>
    <xdr:to>
      <xdr:col>2</xdr:col>
      <xdr:colOff>706640</xdr:colOff>
      <xdr:row>20</xdr:row>
      <xdr:rowOff>129653</xdr:rowOff>
    </xdr:to>
    <xdr:cxnSp macro="">
      <xdr:nvCxnSpPr>
        <xdr:cNvPr id="716" name="fase1_2">
          <a:extLst>
            <a:ext uri="{FF2B5EF4-FFF2-40B4-BE49-F238E27FC236}">
              <a16:creationId xmlns:a16="http://schemas.microsoft.com/office/drawing/2014/main" id="{583DB4AE-39D5-E73E-494A-AD6538B0ABAD}"/>
            </a:ext>
          </a:extLst>
        </xdr:cNvPr>
        <xdr:cNvCxnSpPr>
          <a:cxnSpLocks/>
        </xdr:cNvCxnSpPr>
      </xdr:nvCxnSpPr>
      <xdr:spPr bwMode="auto">
        <a:xfrm rot="17940001">
          <a:off x="2049345" y="3758358"/>
          <a:ext cx="3625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573340</xdr:colOff>
      <xdr:row>18</xdr:row>
      <xdr:rowOff>138539</xdr:rowOff>
    </xdr:from>
    <xdr:to>
      <xdr:col>2</xdr:col>
      <xdr:colOff>573340</xdr:colOff>
      <xdr:row>20</xdr:row>
      <xdr:rowOff>120129</xdr:rowOff>
    </xdr:to>
    <xdr:cxnSp macro="">
      <xdr:nvCxnSpPr>
        <xdr:cNvPr id="717" name="fase1_1">
          <a:extLst>
            <a:ext uri="{FF2B5EF4-FFF2-40B4-BE49-F238E27FC236}">
              <a16:creationId xmlns:a16="http://schemas.microsoft.com/office/drawing/2014/main" id="{32B7560D-630C-5B12-4811-7B506BAD84F5}"/>
            </a:ext>
          </a:extLst>
        </xdr:cNvPr>
        <xdr:cNvCxnSpPr>
          <a:cxnSpLocks/>
        </xdr:cNvCxnSpPr>
      </xdr:nvCxnSpPr>
      <xdr:spPr bwMode="auto">
        <a:xfrm rot="17940001">
          <a:off x="1916045" y="3748834"/>
          <a:ext cx="3625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252365</xdr:colOff>
      <xdr:row>19</xdr:row>
      <xdr:rowOff>139993</xdr:rowOff>
    </xdr:from>
    <xdr:to>
      <xdr:col>3</xdr:col>
      <xdr:colOff>210094</xdr:colOff>
      <xdr:row>19</xdr:row>
      <xdr:rowOff>139993</xdr:rowOff>
    </xdr:to>
    <xdr:cxnSp macro="">
      <xdr:nvCxnSpPr>
        <xdr:cNvPr id="718" name="Conector reto 717">
          <a:extLst>
            <a:ext uri="{FF2B5EF4-FFF2-40B4-BE49-F238E27FC236}">
              <a16:creationId xmlns:a16="http://schemas.microsoft.com/office/drawing/2014/main" id="{A6EF45E9-0C33-7E24-6EE1-DCD6A9EA680D}"/>
            </a:ext>
          </a:extLst>
        </xdr:cNvPr>
        <xdr:cNvCxnSpPr>
          <a:cxnSpLocks/>
        </xdr:cNvCxnSpPr>
      </xdr:nvCxnSpPr>
      <xdr:spPr bwMode="auto">
        <a:xfrm>
          <a:off x="1776365" y="3759493"/>
          <a:ext cx="71972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179343</xdr:colOff>
      <xdr:row>19</xdr:row>
      <xdr:rowOff>80417</xdr:rowOff>
    </xdr:from>
    <xdr:to>
      <xdr:col>2</xdr:col>
      <xdr:colOff>301743</xdr:colOff>
      <xdr:row>20</xdr:row>
      <xdr:rowOff>12317</xdr:rowOff>
    </xdr:to>
    <xdr:sp macro="" textlink="">
      <xdr:nvSpPr>
        <xdr:cNvPr id="719" name="Elipse 718">
          <a:extLst>
            <a:ext uri="{FF2B5EF4-FFF2-40B4-BE49-F238E27FC236}">
              <a16:creationId xmlns:a16="http://schemas.microsoft.com/office/drawing/2014/main" id="{44088455-C9A1-D8C4-30F8-E6122C020C4A}"/>
            </a:ext>
          </a:extLst>
        </xdr:cNvPr>
        <xdr:cNvSpPr/>
      </xdr:nvSpPr>
      <xdr:spPr bwMode="auto">
        <a:xfrm>
          <a:off x="1703343" y="3699917"/>
          <a:ext cx="122400" cy="1224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37852</xdr:colOff>
      <xdr:row>17</xdr:row>
      <xdr:rowOff>3945</xdr:rowOff>
    </xdr:from>
    <xdr:to>
      <xdr:col>4</xdr:col>
      <xdr:colOff>435837</xdr:colOff>
      <xdr:row>20</xdr:row>
      <xdr:rowOff>3341</xdr:rowOff>
    </xdr:to>
    <xdr:sp macro="" textlink="$AF$54">
      <xdr:nvSpPr>
        <xdr:cNvPr id="720" name="txt_mppt">
          <a:extLst>
            <a:ext uri="{FF2B5EF4-FFF2-40B4-BE49-F238E27FC236}">
              <a16:creationId xmlns:a16="http://schemas.microsoft.com/office/drawing/2014/main" id="{08BD99E9-07A2-E371-9AA8-170DFCC12D25}"/>
            </a:ext>
          </a:extLst>
        </xdr:cNvPr>
        <xdr:cNvSpPr txBox="1"/>
      </xdr:nvSpPr>
      <xdr:spPr bwMode="auto">
        <a:xfrm>
          <a:off x="2323852" y="3242445"/>
          <a:ext cx="1159985" cy="57089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4(4) mm²     Negativo (-)</a:t>
          </a:fld>
          <a:endParaRPr/>
        </a:p>
      </xdr:txBody>
    </xdr:sp>
    <xdr:clientData/>
  </xdr:twoCellAnchor>
  <xdr:twoCellAnchor>
    <xdr:from>
      <xdr:col>3</xdr:col>
      <xdr:colOff>21444</xdr:colOff>
      <xdr:row>19</xdr:row>
      <xdr:rowOff>87272</xdr:rowOff>
    </xdr:from>
    <xdr:to>
      <xdr:col>4</xdr:col>
      <xdr:colOff>424620</xdr:colOff>
      <xdr:row>22</xdr:row>
      <xdr:rowOff>70900</xdr:rowOff>
    </xdr:to>
    <xdr:sp macro="" textlink="$AG$54">
      <xdr:nvSpPr>
        <xdr:cNvPr id="721" name="txt_mppt">
          <a:extLst>
            <a:ext uri="{FF2B5EF4-FFF2-40B4-BE49-F238E27FC236}">
              <a16:creationId xmlns:a16="http://schemas.microsoft.com/office/drawing/2014/main" id="{21000B42-CF9B-BE00-937D-61A13792C8AE}"/>
            </a:ext>
          </a:extLst>
        </xdr:cNvPr>
        <xdr:cNvSpPr txBox="1"/>
      </xdr:nvSpPr>
      <xdr:spPr bwMode="auto">
        <a:xfrm>
          <a:off x="2307444" y="3706772"/>
          <a:ext cx="1165176" cy="555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4(4) mm²     Positivo (+)</a:t>
          </a:fld>
          <a:endParaRPr/>
        </a:p>
      </xdr:txBody>
    </xdr:sp>
    <xdr:clientData/>
  </xdr:twoCellAnchor>
  <xdr:twoCellAnchor>
    <xdr:from>
      <xdr:col>6</xdr:col>
      <xdr:colOff>500016</xdr:colOff>
      <xdr:row>73</xdr:row>
      <xdr:rowOff>76997</xdr:rowOff>
    </xdr:from>
    <xdr:to>
      <xdr:col>6</xdr:col>
      <xdr:colOff>518020</xdr:colOff>
      <xdr:row>93</xdr:row>
      <xdr:rowOff>37320</xdr:rowOff>
    </xdr:to>
    <xdr:cxnSp macro="">
      <xdr:nvCxnSpPr>
        <xdr:cNvPr id="722" name="Conector reto 721">
          <a:extLst>
            <a:ext uri="{FF2B5EF4-FFF2-40B4-BE49-F238E27FC236}">
              <a16:creationId xmlns:a16="http://schemas.microsoft.com/office/drawing/2014/main" id="{0B2515F3-0B93-4B34-CBA8-779A7E7A187B}"/>
            </a:ext>
          </a:extLst>
        </xdr:cNvPr>
        <xdr:cNvCxnSpPr>
          <a:cxnSpLocks/>
        </xdr:cNvCxnSpPr>
      </xdr:nvCxnSpPr>
      <xdr:spPr bwMode="auto">
        <a:xfrm>
          <a:off x="5072016" y="14187604"/>
          <a:ext cx="18004" cy="3988037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455078</xdr:colOff>
      <xdr:row>95</xdr:row>
      <xdr:rowOff>270757</xdr:rowOff>
    </xdr:from>
    <xdr:to>
      <xdr:col>6</xdr:col>
      <xdr:colOff>584559</xdr:colOff>
      <xdr:row>96</xdr:row>
      <xdr:rowOff>114236</xdr:rowOff>
    </xdr:to>
    <xdr:sp macro="" textlink="">
      <xdr:nvSpPr>
        <xdr:cNvPr id="723" name="Elipse 722">
          <a:extLst>
            <a:ext uri="{FF2B5EF4-FFF2-40B4-BE49-F238E27FC236}">
              <a16:creationId xmlns:a16="http://schemas.microsoft.com/office/drawing/2014/main" id="{44ED0729-0886-DFAF-8DBE-F997C73485DF}"/>
            </a:ext>
          </a:extLst>
        </xdr:cNvPr>
        <xdr:cNvSpPr/>
      </xdr:nvSpPr>
      <xdr:spPr bwMode="auto">
        <a:xfrm>
          <a:off x="5027078" y="18749257"/>
          <a:ext cx="129481" cy="115622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454999</xdr:colOff>
      <xdr:row>93</xdr:row>
      <xdr:rowOff>41783</xdr:rowOff>
    </xdr:from>
    <xdr:to>
      <xdr:col>6</xdr:col>
      <xdr:colOff>584518</xdr:colOff>
      <xdr:row>94</xdr:row>
      <xdr:rowOff>2624</xdr:rowOff>
    </xdr:to>
    <xdr:sp macro="" textlink="">
      <xdr:nvSpPr>
        <xdr:cNvPr id="724" name="Elipse 723">
          <a:extLst>
            <a:ext uri="{FF2B5EF4-FFF2-40B4-BE49-F238E27FC236}">
              <a16:creationId xmlns:a16="http://schemas.microsoft.com/office/drawing/2014/main" id="{4B61BC75-D913-3FB6-7BFC-96C809281901}"/>
            </a:ext>
          </a:extLst>
        </xdr:cNvPr>
        <xdr:cNvSpPr/>
      </xdr:nvSpPr>
      <xdr:spPr bwMode="auto">
        <a:xfrm>
          <a:off x="5026999" y="18180104"/>
          <a:ext cx="129519" cy="11052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299809</xdr:colOff>
      <xdr:row>93</xdr:row>
      <xdr:rowOff>101054</xdr:rowOff>
    </xdr:from>
    <xdr:to>
      <xdr:col>6</xdr:col>
      <xdr:colOff>717420</xdr:colOff>
      <xdr:row>96</xdr:row>
      <xdr:rowOff>31471</xdr:rowOff>
    </xdr:to>
    <xdr:sp macro="" textlink="">
      <xdr:nvSpPr>
        <xdr:cNvPr id="725" name="Arco 724">
          <a:extLst>
            <a:ext uri="{FF2B5EF4-FFF2-40B4-BE49-F238E27FC236}">
              <a16:creationId xmlns:a16="http://schemas.microsoft.com/office/drawing/2014/main" id="{3EA93E23-3F7B-557B-7A2A-165A479B2242}"/>
            </a:ext>
          </a:extLst>
        </xdr:cNvPr>
        <xdr:cNvSpPr/>
      </xdr:nvSpPr>
      <xdr:spPr bwMode="auto">
        <a:xfrm>
          <a:off x="4871809" y="18239375"/>
          <a:ext cx="417611" cy="542739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240006</xdr:colOff>
      <xdr:row>98</xdr:row>
      <xdr:rowOff>144267</xdr:rowOff>
    </xdr:from>
    <xdr:to>
      <xdr:col>7</xdr:col>
      <xdr:colOff>41157</xdr:colOff>
      <xdr:row>100</xdr:row>
      <xdr:rowOff>163298</xdr:rowOff>
    </xdr:to>
    <xdr:sp macro="" textlink="">
      <xdr:nvSpPr>
        <xdr:cNvPr id="726" name="CaixaDeTexto 725">
          <a:extLst>
            <a:ext uri="{FF2B5EF4-FFF2-40B4-BE49-F238E27FC236}">
              <a16:creationId xmlns:a16="http://schemas.microsoft.com/office/drawing/2014/main" id="{6FD97B0F-C174-D795-962D-7B9880529551}"/>
            </a:ext>
          </a:extLst>
        </xdr:cNvPr>
        <xdr:cNvSpPr txBox="1"/>
      </xdr:nvSpPr>
      <xdr:spPr bwMode="auto">
        <a:xfrm>
          <a:off x="4812006" y="19275910"/>
          <a:ext cx="563151" cy="40003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6</xdr:col>
      <xdr:colOff>520484</xdr:colOff>
      <xdr:row>96</xdr:row>
      <xdr:rowOff>118794</xdr:rowOff>
    </xdr:from>
    <xdr:to>
      <xdr:col>6</xdr:col>
      <xdr:colOff>520484</xdr:colOff>
      <xdr:row>98</xdr:row>
      <xdr:rowOff>171652</xdr:rowOff>
    </xdr:to>
    <xdr:cxnSp macro="">
      <xdr:nvCxnSpPr>
        <xdr:cNvPr id="727" name="Conector reto 726">
          <a:extLst>
            <a:ext uri="{FF2B5EF4-FFF2-40B4-BE49-F238E27FC236}">
              <a16:creationId xmlns:a16="http://schemas.microsoft.com/office/drawing/2014/main" id="{9EE15747-9350-C6B3-A0C6-923D326B36E3}"/>
            </a:ext>
          </a:extLst>
        </xdr:cNvPr>
        <xdr:cNvCxnSpPr>
          <a:cxnSpLocks/>
        </xdr:cNvCxnSpPr>
      </xdr:nvCxnSpPr>
      <xdr:spPr bwMode="auto">
        <a:xfrm>
          <a:off x="5092484" y="18869437"/>
          <a:ext cx="0" cy="43385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750854</xdr:colOff>
      <xdr:row>109</xdr:row>
      <xdr:rowOff>145247</xdr:rowOff>
    </xdr:from>
    <xdr:to>
      <xdr:col>8</xdr:col>
      <xdr:colOff>121786</xdr:colOff>
      <xdr:row>109</xdr:row>
      <xdr:rowOff>145247</xdr:rowOff>
    </xdr:to>
    <xdr:cxnSp macro="">
      <xdr:nvCxnSpPr>
        <xdr:cNvPr id="728" name="Conector reto 727">
          <a:extLst>
            <a:ext uri="{FF2B5EF4-FFF2-40B4-BE49-F238E27FC236}">
              <a16:creationId xmlns:a16="http://schemas.microsoft.com/office/drawing/2014/main" id="{32174DB6-37F9-3DC1-86C5-6D7913686896}"/>
            </a:ext>
          </a:extLst>
        </xdr:cNvPr>
        <xdr:cNvCxnSpPr>
          <a:cxnSpLocks/>
        </xdr:cNvCxnSpPr>
      </xdr:nvCxnSpPr>
      <xdr:spPr bwMode="auto">
        <a:xfrm>
          <a:off x="3798854" y="21399604"/>
          <a:ext cx="251418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532457</xdr:colOff>
      <xdr:row>100</xdr:row>
      <xdr:rowOff>121061</xdr:rowOff>
    </xdr:from>
    <xdr:to>
      <xdr:col>6</xdr:col>
      <xdr:colOff>532457</xdr:colOff>
      <xdr:row>109</xdr:row>
      <xdr:rowOff>148805</xdr:rowOff>
    </xdr:to>
    <xdr:cxnSp macro="">
      <xdr:nvCxnSpPr>
        <xdr:cNvPr id="729" name="Conector reto 728">
          <a:extLst>
            <a:ext uri="{FF2B5EF4-FFF2-40B4-BE49-F238E27FC236}">
              <a16:creationId xmlns:a16="http://schemas.microsoft.com/office/drawing/2014/main" id="{1F9A1593-0A29-403D-3BC0-EAE5D81E399C}"/>
            </a:ext>
          </a:extLst>
        </xdr:cNvPr>
        <xdr:cNvCxnSpPr>
          <a:cxnSpLocks/>
        </xdr:cNvCxnSpPr>
      </xdr:nvCxnSpPr>
      <xdr:spPr bwMode="auto">
        <a:xfrm>
          <a:off x="5104457" y="19633704"/>
          <a:ext cx="0" cy="176945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567473</xdr:colOff>
      <xdr:row>95</xdr:row>
      <xdr:rowOff>48231</xdr:rowOff>
    </xdr:from>
    <xdr:to>
      <xdr:col>7</xdr:col>
      <xdr:colOff>113087</xdr:colOff>
      <xdr:row>95</xdr:row>
      <xdr:rowOff>48818</xdr:rowOff>
    </xdr:to>
    <xdr:cxnSp macro="">
      <xdr:nvCxnSpPr>
        <xdr:cNvPr id="730" name="disj2_2">
          <a:extLst>
            <a:ext uri="{FF2B5EF4-FFF2-40B4-BE49-F238E27FC236}">
              <a16:creationId xmlns:a16="http://schemas.microsoft.com/office/drawing/2014/main" id="{F1457E61-204A-C08F-81B0-524A2107D3B8}"/>
            </a:ext>
          </a:extLst>
        </xdr:cNvPr>
        <xdr:cNvCxnSpPr>
          <a:cxnSpLocks/>
        </xdr:cNvCxnSpPr>
      </xdr:nvCxnSpPr>
      <xdr:spPr bwMode="auto">
        <a:xfrm flipV="1">
          <a:off x="5139473" y="18526731"/>
          <a:ext cx="307614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563329</xdr:colOff>
      <xdr:row>94</xdr:row>
      <xdr:rowOff>145566</xdr:rowOff>
    </xdr:from>
    <xdr:to>
      <xdr:col>7</xdr:col>
      <xdr:colOff>108943</xdr:colOff>
      <xdr:row>94</xdr:row>
      <xdr:rowOff>146153</xdr:rowOff>
    </xdr:to>
    <xdr:cxnSp macro="">
      <xdr:nvCxnSpPr>
        <xdr:cNvPr id="731" name="disj2_1">
          <a:extLst>
            <a:ext uri="{FF2B5EF4-FFF2-40B4-BE49-F238E27FC236}">
              <a16:creationId xmlns:a16="http://schemas.microsoft.com/office/drawing/2014/main" id="{22EF8D83-F4B7-65EF-B87F-4109BC6FD66C}"/>
            </a:ext>
          </a:extLst>
        </xdr:cNvPr>
        <xdr:cNvCxnSpPr>
          <a:cxnSpLocks/>
        </xdr:cNvCxnSpPr>
      </xdr:nvCxnSpPr>
      <xdr:spPr bwMode="auto">
        <a:xfrm flipV="1">
          <a:off x="5135329" y="18433566"/>
          <a:ext cx="307614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574931</xdr:colOff>
      <xdr:row>95</xdr:row>
      <xdr:rowOff>133076</xdr:rowOff>
    </xdr:from>
    <xdr:to>
      <xdr:col>7</xdr:col>
      <xdr:colOff>120545</xdr:colOff>
      <xdr:row>95</xdr:row>
      <xdr:rowOff>133664</xdr:rowOff>
    </xdr:to>
    <xdr:cxnSp macro="">
      <xdr:nvCxnSpPr>
        <xdr:cNvPr id="732" name="disj2_3">
          <a:extLst>
            <a:ext uri="{FF2B5EF4-FFF2-40B4-BE49-F238E27FC236}">
              <a16:creationId xmlns:a16="http://schemas.microsoft.com/office/drawing/2014/main" id="{CDC5278C-AAB9-F05C-AD92-1CC53F9C6384}"/>
            </a:ext>
          </a:extLst>
        </xdr:cNvPr>
        <xdr:cNvCxnSpPr>
          <a:cxnSpLocks/>
        </xdr:cNvCxnSpPr>
      </xdr:nvCxnSpPr>
      <xdr:spPr bwMode="auto">
        <a:xfrm flipV="1">
          <a:off x="5146931" y="18611576"/>
          <a:ext cx="307614" cy="588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474276</xdr:colOff>
      <xdr:row>104</xdr:row>
      <xdr:rowOff>120447</xdr:rowOff>
    </xdr:from>
    <xdr:to>
      <xdr:col>7</xdr:col>
      <xdr:colOff>474276</xdr:colOff>
      <xdr:row>106</xdr:row>
      <xdr:rowOff>62552</xdr:rowOff>
    </xdr:to>
    <xdr:cxnSp macro="">
      <xdr:nvCxnSpPr>
        <xdr:cNvPr id="733" name="fase2_3">
          <a:extLst>
            <a:ext uri="{FF2B5EF4-FFF2-40B4-BE49-F238E27FC236}">
              <a16:creationId xmlns:a16="http://schemas.microsoft.com/office/drawing/2014/main" id="{69285B9F-FCCD-E70A-89E4-AF94C1480625}"/>
            </a:ext>
          </a:extLst>
        </xdr:cNvPr>
        <xdr:cNvCxnSpPr>
          <a:cxnSpLocks/>
        </xdr:cNvCxnSpPr>
      </xdr:nvCxnSpPr>
      <xdr:spPr bwMode="auto">
        <a:xfrm rot="17940001">
          <a:off x="5633116" y="20570250"/>
          <a:ext cx="350319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367754</xdr:colOff>
      <xdr:row>104</xdr:row>
      <xdr:rowOff>113491</xdr:rowOff>
    </xdr:from>
    <xdr:to>
      <xdr:col>7</xdr:col>
      <xdr:colOff>367754</xdr:colOff>
      <xdr:row>106</xdr:row>
      <xdr:rowOff>55595</xdr:rowOff>
    </xdr:to>
    <xdr:cxnSp macro="">
      <xdr:nvCxnSpPr>
        <xdr:cNvPr id="734" name="fase2_2">
          <a:extLst>
            <a:ext uri="{FF2B5EF4-FFF2-40B4-BE49-F238E27FC236}">
              <a16:creationId xmlns:a16="http://schemas.microsoft.com/office/drawing/2014/main" id="{327C4911-6CDF-E1A6-8131-1C7AF259ABAE}"/>
            </a:ext>
          </a:extLst>
        </xdr:cNvPr>
        <xdr:cNvCxnSpPr>
          <a:cxnSpLocks/>
        </xdr:cNvCxnSpPr>
      </xdr:nvCxnSpPr>
      <xdr:spPr bwMode="auto">
        <a:xfrm rot="17940001">
          <a:off x="5526595" y="20563293"/>
          <a:ext cx="35031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233915</xdr:colOff>
      <xdr:row>104</xdr:row>
      <xdr:rowOff>105590</xdr:rowOff>
    </xdr:from>
    <xdr:to>
      <xdr:col>7</xdr:col>
      <xdr:colOff>233915</xdr:colOff>
      <xdr:row>106</xdr:row>
      <xdr:rowOff>46030</xdr:rowOff>
    </xdr:to>
    <xdr:cxnSp macro="">
      <xdr:nvCxnSpPr>
        <xdr:cNvPr id="754" name="fase2_1">
          <a:extLst>
            <a:ext uri="{FF2B5EF4-FFF2-40B4-BE49-F238E27FC236}">
              <a16:creationId xmlns:a16="http://schemas.microsoft.com/office/drawing/2014/main" id="{0DCF6B64-44F9-E240-C6B5-F620E45B6B11}"/>
            </a:ext>
          </a:extLst>
        </xdr:cNvPr>
        <xdr:cNvCxnSpPr>
          <a:cxnSpLocks/>
        </xdr:cNvCxnSpPr>
      </xdr:nvCxnSpPr>
      <xdr:spPr bwMode="auto">
        <a:xfrm rot="17940001">
          <a:off x="5393588" y="20554560"/>
          <a:ext cx="34865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488853</xdr:colOff>
      <xdr:row>102</xdr:row>
      <xdr:rowOff>41411</xdr:rowOff>
    </xdr:from>
    <xdr:to>
      <xdr:col>7</xdr:col>
      <xdr:colOff>775011</xdr:colOff>
      <xdr:row>102</xdr:row>
      <xdr:rowOff>41411</xdr:rowOff>
    </xdr:to>
    <xdr:cxnSp macro="">
      <xdr:nvCxnSpPr>
        <xdr:cNvPr id="763" name="neutro2_2">
          <a:extLst>
            <a:ext uri="{FF2B5EF4-FFF2-40B4-BE49-F238E27FC236}">
              <a16:creationId xmlns:a16="http://schemas.microsoft.com/office/drawing/2014/main" id="{C4F00FE9-ABD3-0A46-C5D6-DB04CF8DD279}"/>
            </a:ext>
          </a:extLst>
        </xdr:cNvPr>
        <xdr:cNvCxnSpPr>
          <a:cxnSpLocks/>
        </xdr:cNvCxnSpPr>
      </xdr:nvCxnSpPr>
      <xdr:spPr bwMode="auto">
        <a:xfrm>
          <a:off x="5822853" y="19935054"/>
          <a:ext cx="28615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424714</xdr:colOff>
      <xdr:row>102</xdr:row>
      <xdr:rowOff>28366</xdr:rowOff>
    </xdr:from>
    <xdr:to>
      <xdr:col>7</xdr:col>
      <xdr:colOff>424714</xdr:colOff>
      <xdr:row>104</xdr:row>
      <xdr:rowOff>8914</xdr:rowOff>
    </xdr:to>
    <xdr:cxnSp macro="">
      <xdr:nvCxnSpPr>
        <xdr:cNvPr id="764" name="neutro2_1">
          <a:extLst>
            <a:ext uri="{FF2B5EF4-FFF2-40B4-BE49-F238E27FC236}">
              <a16:creationId xmlns:a16="http://schemas.microsoft.com/office/drawing/2014/main" id="{C8635ADE-8AA5-C535-3C02-149FD638F767}"/>
            </a:ext>
          </a:extLst>
        </xdr:cNvPr>
        <xdr:cNvCxnSpPr>
          <a:cxnSpLocks/>
        </xdr:cNvCxnSpPr>
      </xdr:nvCxnSpPr>
      <xdr:spPr bwMode="auto">
        <a:xfrm rot="17700000">
          <a:off x="5577940" y="20102783"/>
          <a:ext cx="36154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749217</xdr:colOff>
      <xdr:row>109</xdr:row>
      <xdr:rowOff>164824</xdr:rowOff>
    </xdr:from>
    <xdr:to>
      <xdr:col>10</xdr:col>
      <xdr:colOff>866081</xdr:colOff>
      <xdr:row>111</xdr:row>
      <xdr:rowOff>56402</xdr:rowOff>
    </xdr:to>
    <xdr:sp macro="" textlink="$AF$14">
      <xdr:nvSpPr>
        <xdr:cNvPr id="765" name="txt_mppt">
          <a:extLst>
            <a:ext uri="{FF2B5EF4-FFF2-40B4-BE49-F238E27FC236}">
              <a16:creationId xmlns:a16="http://schemas.microsoft.com/office/drawing/2014/main" id="{497BCC1B-B021-F51E-28AF-B31042923563}"/>
            </a:ext>
          </a:extLst>
        </xdr:cNvPr>
        <xdr:cNvSpPr txBox="1"/>
      </xdr:nvSpPr>
      <xdr:spPr bwMode="auto">
        <a:xfrm>
          <a:off x="1511217" y="21431551"/>
          <a:ext cx="7200000" cy="27257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EDP SP</a:t>
          </a:fld>
          <a:endParaRPr/>
        </a:p>
      </xdr:txBody>
    </xdr:sp>
    <xdr:clientData/>
  </xdr:twoCellAnchor>
  <xdr:twoCellAnchor>
    <xdr:from>
      <xdr:col>4</xdr:col>
      <xdr:colOff>755078</xdr:colOff>
      <xdr:row>111</xdr:row>
      <xdr:rowOff>68595</xdr:rowOff>
    </xdr:from>
    <xdr:to>
      <xdr:col>8</xdr:col>
      <xdr:colOff>117301</xdr:colOff>
      <xdr:row>112</xdr:row>
      <xdr:rowOff>151409</xdr:rowOff>
    </xdr:to>
    <xdr:sp macro="" textlink="$AF$13">
      <xdr:nvSpPr>
        <xdr:cNvPr id="766" name="txt_mppt">
          <a:extLst>
            <a:ext uri="{FF2B5EF4-FFF2-40B4-BE49-F238E27FC236}">
              <a16:creationId xmlns:a16="http://schemas.microsoft.com/office/drawing/2014/main" id="{A56A0BDC-44B9-9A38-D4E0-0945163BAB95}"/>
            </a:ext>
          </a:extLst>
        </xdr:cNvPr>
        <xdr:cNvSpPr txBox="1"/>
      </xdr:nvSpPr>
      <xdr:spPr bwMode="auto">
        <a:xfrm>
          <a:off x="3803078" y="21703952"/>
          <a:ext cx="2505473" cy="27331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220/380</a:t>
          </a:fld>
          <a:endParaRPr/>
        </a:p>
      </xdr:txBody>
    </xdr:sp>
    <xdr:clientData/>
  </xdr:twoCellAnchor>
  <xdr:twoCellAnchor>
    <xdr:from>
      <xdr:col>8</xdr:col>
      <xdr:colOff>464996</xdr:colOff>
      <xdr:row>91</xdr:row>
      <xdr:rowOff>188896</xdr:rowOff>
    </xdr:from>
    <xdr:to>
      <xdr:col>8</xdr:col>
      <xdr:colOff>674453</xdr:colOff>
      <xdr:row>92</xdr:row>
      <xdr:rowOff>111890</xdr:rowOff>
    </xdr:to>
    <xdr:cxnSp macro="">
      <xdr:nvCxnSpPr>
        <xdr:cNvPr id="767" name="dps_poste6">
          <a:extLst>
            <a:ext uri="{FF2B5EF4-FFF2-40B4-BE49-F238E27FC236}">
              <a16:creationId xmlns:a16="http://schemas.microsoft.com/office/drawing/2014/main" id="{81BEE543-F562-F097-C34E-257F0380F28A}"/>
            </a:ext>
          </a:extLst>
        </xdr:cNvPr>
        <xdr:cNvCxnSpPr>
          <a:cxnSpLocks/>
        </xdr:cNvCxnSpPr>
      </xdr:nvCxnSpPr>
      <xdr:spPr bwMode="auto">
        <a:xfrm>
          <a:off x="6656246" y="17837360"/>
          <a:ext cx="209457" cy="167923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677691</xdr:colOff>
      <xdr:row>92</xdr:row>
      <xdr:rowOff>104871</xdr:rowOff>
    </xdr:from>
    <xdr:to>
      <xdr:col>8</xdr:col>
      <xdr:colOff>678961</xdr:colOff>
      <xdr:row>92</xdr:row>
      <xdr:rowOff>210774</xdr:rowOff>
    </xdr:to>
    <xdr:cxnSp macro="">
      <xdr:nvCxnSpPr>
        <xdr:cNvPr id="768" name="dps_poste7">
          <a:extLst>
            <a:ext uri="{FF2B5EF4-FFF2-40B4-BE49-F238E27FC236}">
              <a16:creationId xmlns:a16="http://schemas.microsoft.com/office/drawing/2014/main" id="{73286C4C-92DA-F162-5F99-AFB1BD3B4899}"/>
            </a:ext>
          </a:extLst>
        </xdr:cNvPr>
        <xdr:cNvCxnSpPr>
          <a:cxnSpLocks/>
        </xdr:cNvCxnSpPr>
      </xdr:nvCxnSpPr>
      <xdr:spPr bwMode="auto">
        <a:xfrm>
          <a:off x="6868941" y="17998264"/>
          <a:ext cx="1270" cy="105903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467958</xdr:colOff>
      <xdr:row>91</xdr:row>
      <xdr:rowOff>54199</xdr:rowOff>
    </xdr:from>
    <xdr:to>
      <xdr:col>8</xdr:col>
      <xdr:colOff>467958</xdr:colOff>
      <xdr:row>91</xdr:row>
      <xdr:rowOff>198818</xdr:rowOff>
    </xdr:to>
    <xdr:cxnSp macro="">
      <xdr:nvCxnSpPr>
        <xdr:cNvPr id="769" name="dps_poste5">
          <a:extLst>
            <a:ext uri="{FF2B5EF4-FFF2-40B4-BE49-F238E27FC236}">
              <a16:creationId xmlns:a16="http://schemas.microsoft.com/office/drawing/2014/main" id="{C124D6B0-7998-1CF9-37C5-B37C0A271DE0}"/>
            </a:ext>
          </a:extLst>
        </xdr:cNvPr>
        <xdr:cNvCxnSpPr>
          <a:cxnSpLocks/>
        </xdr:cNvCxnSpPr>
      </xdr:nvCxnSpPr>
      <xdr:spPr bwMode="auto">
        <a:xfrm>
          <a:off x="6659208" y="17702663"/>
          <a:ext cx="0" cy="144619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577156</xdr:colOff>
      <xdr:row>92</xdr:row>
      <xdr:rowOff>209140</xdr:rowOff>
    </xdr:from>
    <xdr:to>
      <xdr:col>8</xdr:col>
      <xdr:colOff>577158</xdr:colOff>
      <xdr:row>94</xdr:row>
      <xdr:rowOff>34871</xdr:rowOff>
    </xdr:to>
    <xdr:cxnSp macro="">
      <xdr:nvCxnSpPr>
        <xdr:cNvPr id="770" name="dps_poste8">
          <a:extLst>
            <a:ext uri="{FF2B5EF4-FFF2-40B4-BE49-F238E27FC236}">
              <a16:creationId xmlns:a16="http://schemas.microsoft.com/office/drawing/2014/main" id="{2B613EBC-D176-AFF6-4CCC-867003591739}"/>
            </a:ext>
          </a:extLst>
        </xdr:cNvPr>
        <xdr:cNvCxnSpPr>
          <a:cxnSpLocks/>
        </xdr:cNvCxnSpPr>
      </xdr:nvCxnSpPr>
      <xdr:spPr bwMode="auto">
        <a:xfrm flipH="1">
          <a:off x="6768406" y="18102533"/>
          <a:ext cx="2" cy="220338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398988</xdr:colOff>
      <xdr:row>94</xdr:row>
      <xdr:rowOff>39121</xdr:rowOff>
    </xdr:from>
    <xdr:to>
      <xdr:col>8</xdr:col>
      <xdr:colOff>760702</xdr:colOff>
      <xdr:row>94</xdr:row>
      <xdr:rowOff>39121</xdr:rowOff>
    </xdr:to>
    <xdr:cxnSp macro="">
      <xdr:nvCxnSpPr>
        <xdr:cNvPr id="771" name="dps_poste9">
          <a:extLst>
            <a:ext uri="{FF2B5EF4-FFF2-40B4-BE49-F238E27FC236}">
              <a16:creationId xmlns:a16="http://schemas.microsoft.com/office/drawing/2014/main" id="{320D78AB-EDBE-0608-8FBA-6F66F2E2FB26}"/>
            </a:ext>
          </a:extLst>
        </xdr:cNvPr>
        <xdr:cNvCxnSpPr>
          <a:cxnSpLocks/>
        </xdr:cNvCxnSpPr>
      </xdr:nvCxnSpPr>
      <xdr:spPr bwMode="auto">
        <a:xfrm flipH="1">
          <a:off x="6590238" y="18327121"/>
          <a:ext cx="36171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479425</xdr:colOff>
      <xdr:row>94</xdr:row>
      <xdr:rowOff>90482</xdr:rowOff>
    </xdr:from>
    <xdr:to>
      <xdr:col>8</xdr:col>
      <xdr:colOff>669463</xdr:colOff>
      <xdr:row>94</xdr:row>
      <xdr:rowOff>90482</xdr:rowOff>
    </xdr:to>
    <xdr:cxnSp macro="">
      <xdr:nvCxnSpPr>
        <xdr:cNvPr id="772" name="dps_poste10">
          <a:extLst>
            <a:ext uri="{FF2B5EF4-FFF2-40B4-BE49-F238E27FC236}">
              <a16:creationId xmlns:a16="http://schemas.microsoft.com/office/drawing/2014/main" id="{6ED55E48-BE63-C19E-0262-6D4019411FD5}"/>
            </a:ext>
          </a:extLst>
        </xdr:cNvPr>
        <xdr:cNvCxnSpPr>
          <a:cxnSpLocks/>
        </xdr:cNvCxnSpPr>
      </xdr:nvCxnSpPr>
      <xdr:spPr bwMode="auto">
        <a:xfrm flipH="1">
          <a:off x="6670675" y="18378482"/>
          <a:ext cx="190038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527530</xdr:colOff>
      <xdr:row>94</xdr:row>
      <xdr:rowOff>132615</xdr:rowOff>
    </xdr:from>
    <xdr:to>
      <xdr:col>8</xdr:col>
      <xdr:colOff>609510</xdr:colOff>
      <xdr:row>94</xdr:row>
      <xdr:rowOff>132615</xdr:rowOff>
    </xdr:to>
    <xdr:cxnSp macro="">
      <xdr:nvCxnSpPr>
        <xdr:cNvPr id="773" name="dps_poste11">
          <a:extLst>
            <a:ext uri="{FF2B5EF4-FFF2-40B4-BE49-F238E27FC236}">
              <a16:creationId xmlns:a16="http://schemas.microsoft.com/office/drawing/2014/main" id="{45AFB59D-9675-4FE0-7F3E-F89E09216E9C}"/>
            </a:ext>
          </a:extLst>
        </xdr:cNvPr>
        <xdr:cNvCxnSpPr>
          <a:cxnSpLocks/>
        </xdr:cNvCxnSpPr>
      </xdr:nvCxnSpPr>
      <xdr:spPr bwMode="auto">
        <a:xfrm flipH="1">
          <a:off x="6718780" y="18420615"/>
          <a:ext cx="8198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511280</xdr:colOff>
      <xdr:row>91</xdr:row>
      <xdr:rowOff>48063</xdr:rowOff>
    </xdr:from>
    <xdr:to>
      <xdr:col>8</xdr:col>
      <xdr:colOff>640209</xdr:colOff>
      <xdr:row>92</xdr:row>
      <xdr:rowOff>213226</xdr:rowOff>
    </xdr:to>
    <xdr:sp macro="" textlink="">
      <xdr:nvSpPr>
        <xdr:cNvPr id="774" name="dps_poste4">
          <a:extLst>
            <a:ext uri="{FF2B5EF4-FFF2-40B4-BE49-F238E27FC236}">
              <a16:creationId xmlns:a16="http://schemas.microsoft.com/office/drawing/2014/main" id="{F1222031-3C68-2A3D-128A-D441B129AFD9}"/>
            </a:ext>
          </a:extLst>
        </xdr:cNvPr>
        <xdr:cNvSpPr/>
      </xdr:nvSpPr>
      <xdr:spPr bwMode="auto">
        <a:xfrm>
          <a:off x="6702530" y="17696527"/>
          <a:ext cx="128929" cy="41009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448664</xdr:colOff>
      <xdr:row>89</xdr:row>
      <xdr:rowOff>13593</xdr:rowOff>
    </xdr:from>
    <xdr:to>
      <xdr:col>6</xdr:col>
      <xdr:colOff>571064</xdr:colOff>
      <xdr:row>89</xdr:row>
      <xdr:rowOff>135993</xdr:rowOff>
    </xdr:to>
    <xdr:sp macro="" textlink="">
      <xdr:nvSpPr>
        <xdr:cNvPr id="775" name="dps_poste1">
          <a:extLst>
            <a:ext uri="{FF2B5EF4-FFF2-40B4-BE49-F238E27FC236}">
              <a16:creationId xmlns:a16="http://schemas.microsoft.com/office/drawing/2014/main" id="{66B70641-CA04-E316-140B-F50DAB750FF1}"/>
            </a:ext>
          </a:extLst>
        </xdr:cNvPr>
        <xdr:cNvSpPr/>
      </xdr:nvSpPr>
      <xdr:spPr bwMode="auto">
        <a:xfrm rot="10800000" flipV="1">
          <a:off x="5020664" y="1727455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552073</xdr:colOff>
      <xdr:row>89</xdr:row>
      <xdr:rowOff>68583</xdr:rowOff>
    </xdr:from>
    <xdr:to>
      <xdr:col>8</xdr:col>
      <xdr:colOff>568627</xdr:colOff>
      <xdr:row>89</xdr:row>
      <xdr:rowOff>68583</xdr:rowOff>
    </xdr:to>
    <xdr:cxnSp macro="">
      <xdr:nvCxnSpPr>
        <xdr:cNvPr id="776" name="dps_poste2">
          <a:extLst>
            <a:ext uri="{FF2B5EF4-FFF2-40B4-BE49-F238E27FC236}">
              <a16:creationId xmlns:a16="http://schemas.microsoft.com/office/drawing/2014/main" id="{E8B2A6DB-F6DC-C8C1-2E9D-9973B1CDF841}"/>
            </a:ext>
          </a:extLst>
        </xdr:cNvPr>
        <xdr:cNvCxnSpPr>
          <a:cxnSpLocks/>
        </xdr:cNvCxnSpPr>
      </xdr:nvCxnSpPr>
      <xdr:spPr bwMode="auto">
        <a:xfrm flipH="1">
          <a:off x="5124073" y="17336047"/>
          <a:ext cx="163580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573070</xdr:colOff>
      <xdr:row>89</xdr:row>
      <xdr:rowOff>55643</xdr:rowOff>
    </xdr:from>
    <xdr:to>
      <xdr:col>8</xdr:col>
      <xdr:colOff>573070</xdr:colOff>
      <xdr:row>91</xdr:row>
      <xdr:rowOff>36191</xdr:rowOff>
    </xdr:to>
    <xdr:cxnSp macro="">
      <xdr:nvCxnSpPr>
        <xdr:cNvPr id="795" name="dps_poste3">
          <a:extLst>
            <a:ext uri="{FF2B5EF4-FFF2-40B4-BE49-F238E27FC236}">
              <a16:creationId xmlns:a16="http://schemas.microsoft.com/office/drawing/2014/main" id="{8FD53746-2531-2885-72EE-260F3FE69D7D}"/>
            </a:ext>
          </a:extLst>
        </xdr:cNvPr>
        <xdr:cNvCxnSpPr>
          <a:cxnSpLocks/>
        </xdr:cNvCxnSpPr>
      </xdr:nvCxnSpPr>
      <xdr:spPr bwMode="auto">
        <a:xfrm flipH="1">
          <a:off x="6764320" y="17323107"/>
          <a:ext cx="0" cy="3615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705872</xdr:colOff>
      <xdr:row>88</xdr:row>
      <xdr:rowOff>109375</xdr:rowOff>
    </xdr:from>
    <xdr:to>
      <xdr:col>9</xdr:col>
      <xdr:colOff>775278</xdr:colOff>
      <xdr:row>95</xdr:row>
      <xdr:rowOff>26696</xdr:rowOff>
    </xdr:to>
    <xdr:sp macro="" textlink="$AF$60">
      <xdr:nvSpPr>
        <xdr:cNvPr id="796" name="dps_poste12">
          <a:extLst>
            <a:ext uri="{FF2B5EF4-FFF2-40B4-BE49-F238E27FC236}">
              <a16:creationId xmlns:a16="http://schemas.microsoft.com/office/drawing/2014/main" id="{11E2B168-2868-3705-638C-4B83FDA9920B}"/>
            </a:ext>
          </a:extLst>
        </xdr:cNvPr>
        <xdr:cNvSpPr txBox="1"/>
      </xdr:nvSpPr>
      <xdr:spPr bwMode="auto">
        <a:xfrm>
          <a:off x="6897122" y="17172732"/>
          <a:ext cx="831406" cy="133246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3x DPS         120  V |        In: 100 Ka        Imax: 110 kA</a:t>
          </a:fld>
          <a:endParaRPr/>
        </a:p>
      </xdr:txBody>
    </xdr:sp>
    <xdr:clientData/>
  </xdr:twoCellAnchor>
  <xdr:twoCellAnchor>
    <xdr:from>
      <xdr:col>6</xdr:col>
      <xdr:colOff>539834</xdr:colOff>
      <xdr:row>105</xdr:row>
      <xdr:rowOff>86488</xdr:rowOff>
    </xdr:from>
    <xdr:to>
      <xdr:col>8</xdr:col>
      <xdr:colOff>533140</xdr:colOff>
      <xdr:row>105</xdr:row>
      <xdr:rowOff>86488</xdr:rowOff>
    </xdr:to>
    <xdr:cxnSp macro="">
      <xdr:nvCxnSpPr>
        <xdr:cNvPr id="797" name="Conector reto 796">
          <a:extLst>
            <a:ext uri="{FF2B5EF4-FFF2-40B4-BE49-F238E27FC236}">
              <a16:creationId xmlns:a16="http://schemas.microsoft.com/office/drawing/2014/main" id="{70A13EDC-7E4B-8D46-2AD1-0E5F37FC0621}"/>
            </a:ext>
          </a:extLst>
        </xdr:cNvPr>
        <xdr:cNvCxnSpPr>
          <a:cxnSpLocks/>
        </xdr:cNvCxnSpPr>
      </xdr:nvCxnSpPr>
      <xdr:spPr bwMode="auto">
        <a:xfrm>
          <a:off x="5111834" y="20578845"/>
          <a:ext cx="161255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534576</xdr:colOff>
      <xdr:row>103</xdr:row>
      <xdr:rowOff>111419</xdr:rowOff>
    </xdr:from>
    <xdr:to>
      <xdr:col>8</xdr:col>
      <xdr:colOff>527882</xdr:colOff>
      <xdr:row>103</xdr:row>
      <xdr:rowOff>111419</xdr:rowOff>
    </xdr:to>
    <xdr:cxnSp macro="">
      <xdr:nvCxnSpPr>
        <xdr:cNvPr id="803" name="Conector reto 802">
          <a:extLst>
            <a:ext uri="{FF2B5EF4-FFF2-40B4-BE49-F238E27FC236}">
              <a16:creationId xmlns:a16="http://schemas.microsoft.com/office/drawing/2014/main" id="{69BFF030-47B7-E6E3-9213-4228E32ED9FC}"/>
            </a:ext>
          </a:extLst>
        </xdr:cNvPr>
        <xdr:cNvCxnSpPr>
          <a:cxnSpLocks/>
        </xdr:cNvCxnSpPr>
      </xdr:nvCxnSpPr>
      <xdr:spPr bwMode="auto">
        <a:xfrm>
          <a:off x="5106576" y="20195562"/>
          <a:ext cx="161255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473884</xdr:colOff>
      <xdr:row>105</xdr:row>
      <xdr:rowOff>18366</xdr:rowOff>
    </xdr:from>
    <xdr:to>
      <xdr:col>6</xdr:col>
      <xdr:colOff>596284</xdr:colOff>
      <xdr:row>105</xdr:row>
      <xdr:rowOff>140766</xdr:rowOff>
    </xdr:to>
    <xdr:sp macro="" textlink="">
      <xdr:nvSpPr>
        <xdr:cNvPr id="842" name="Elipse 841">
          <a:extLst>
            <a:ext uri="{FF2B5EF4-FFF2-40B4-BE49-F238E27FC236}">
              <a16:creationId xmlns:a16="http://schemas.microsoft.com/office/drawing/2014/main" id="{5515E9B7-1661-ACE1-2A84-F013707AB99E}"/>
            </a:ext>
          </a:extLst>
        </xdr:cNvPr>
        <xdr:cNvSpPr/>
      </xdr:nvSpPr>
      <xdr:spPr bwMode="auto">
        <a:xfrm>
          <a:off x="5045884" y="2050954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460542</xdr:colOff>
      <xdr:row>103</xdr:row>
      <xdr:rowOff>46955</xdr:rowOff>
    </xdr:from>
    <xdr:to>
      <xdr:col>6</xdr:col>
      <xdr:colOff>582942</xdr:colOff>
      <xdr:row>103</xdr:row>
      <xdr:rowOff>169355</xdr:rowOff>
    </xdr:to>
    <xdr:sp macro="" textlink="">
      <xdr:nvSpPr>
        <xdr:cNvPr id="893" name="Elipse 892">
          <a:extLst>
            <a:ext uri="{FF2B5EF4-FFF2-40B4-BE49-F238E27FC236}">
              <a16:creationId xmlns:a16="http://schemas.microsoft.com/office/drawing/2014/main" id="{182ADB76-C5AE-65AA-2278-50F0D191D060}"/>
            </a:ext>
          </a:extLst>
        </xdr:cNvPr>
        <xdr:cNvSpPr/>
      </xdr:nvSpPr>
      <xdr:spPr bwMode="auto">
        <a:xfrm>
          <a:off x="5032542" y="2013228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575689</xdr:colOff>
      <xdr:row>94</xdr:row>
      <xdr:rowOff>109686</xdr:rowOff>
    </xdr:from>
    <xdr:to>
      <xdr:col>5</xdr:col>
      <xdr:colOff>638606</xdr:colOff>
      <xdr:row>97</xdr:row>
      <xdr:rowOff>70030</xdr:rowOff>
    </xdr:to>
    <xdr:sp macro="" textlink="$AF$55">
      <xdr:nvSpPr>
        <xdr:cNvPr id="907" name="txt_type_cx">
          <a:extLst>
            <a:ext uri="{FF2B5EF4-FFF2-40B4-BE49-F238E27FC236}">
              <a16:creationId xmlns:a16="http://schemas.microsoft.com/office/drawing/2014/main" id="{72C65979-3366-9665-C310-409E975CA601}"/>
            </a:ext>
          </a:extLst>
        </xdr:cNvPr>
        <xdr:cNvSpPr txBox="1"/>
      </xdr:nvSpPr>
      <xdr:spPr bwMode="auto">
        <a:xfrm>
          <a:off x="2861689" y="18397686"/>
          <a:ext cx="1586917" cy="61843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nd</a:t>
          </a:fld>
          <a:endParaRPr sz="1400" b="1"/>
        </a:p>
      </xdr:txBody>
    </xdr:sp>
    <xdr:clientData/>
  </xdr:twoCellAnchor>
  <xdr:twoCellAnchor>
    <xdr:from>
      <xdr:col>6</xdr:col>
      <xdr:colOff>423737</xdr:colOff>
      <xdr:row>57</xdr:row>
      <xdr:rowOff>188314</xdr:rowOff>
    </xdr:from>
    <xdr:to>
      <xdr:col>6</xdr:col>
      <xdr:colOff>546137</xdr:colOff>
      <xdr:row>58</xdr:row>
      <xdr:rowOff>38571</xdr:rowOff>
    </xdr:to>
    <xdr:sp macro="" textlink="">
      <xdr:nvSpPr>
        <xdr:cNvPr id="908" name="elips_terra1">
          <a:extLst>
            <a:ext uri="{FF2B5EF4-FFF2-40B4-BE49-F238E27FC236}">
              <a16:creationId xmlns:a16="http://schemas.microsoft.com/office/drawing/2014/main" id="{D13AFDF2-F934-416D-FE8D-D0F0865039DB}"/>
            </a:ext>
          </a:extLst>
        </xdr:cNvPr>
        <xdr:cNvSpPr/>
      </xdr:nvSpPr>
      <xdr:spPr bwMode="auto">
        <a:xfrm>
          <a:off x="4995737" y="11046814"/>
          <a:ext cx="122400" cy="1153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540395</xdr:colOff>
      <xdr:row>18</xdr:row>
      <xdr:rowOff>149377</xdr:rowOff>
    </xdr:from>
    <xdr:to>
      <xdr:col>8</xdr:col>
      <xdr:colOff>540395</xdr:colOff>
      <xdr:row>20</xdr:row>
      <xdr:rowOff>130967</xdr:rowOff>
    </xdr:to>
    <xdr:cxnSp macro="">
      <xdr:nvCxnSpPr>
        <xdr:cNvPr id="909" name="fase1_2">
          <a:extLst>
            <a:ext uri="{FF2B5EF4-FFF2-40B4-BE49-F238E27FC236}">
              <a16:creationId xmlns:a16="http://schemas.microsoft.com/office/drawing/2014/main" id="{49B0FB8B-3E9B-9757-CDF4-7DA0A317546C}"/>
            </a:ext>
          </a:extLst>
        </xdr:cNvPr>
        <xdr:cNvCxnSpPr>
          <a:cxnSpLocks/>
        </xdr:cNvCxnSpPr>
      </xdr:nvCxnSpPr>
      <xdr:spPr bwMode="auto">
        <a:xfrm rot="17940001">
          <a:off x="6550350" y="3759672"/>
          <a:ext cx="3625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407095</xdr:colOff>
      <xdr:row>18</xdr:row>
      <xdr:rowOff>139853</xdr:rowOff>
    </xdr:from>
    <xdr:to>
      <xdr:col>8</xdr:col>
      <xdr:colOff>407095</xdr:colOff>
      <xdr:row>20</xdr:row>
      <xdr:rowOff>121443</xdr:rowOff>
    </xdr:to>
    <xdr:cxnSp macro="">
      <xdr:nvCxnSpPr>
        <xdr:cNvPr id="910" name="fase1_1">
          <a:extLst>
            <a:ext uri="{FF2B5EF4-FFF2-40B4-BE49-F238E27FC236}">
              <a16:creationId xmlns:a16="http://schemas.microsoft.com/office/drawing/2014/main" id="{4FA5CA3F-1BC7-00BE-A5F5-54B57AA9AEDF}"/>
            </a:ext>
          </a:extLst>
        </xdr:cNvPr>
        <xdr:cNvCxnSpPr>
          <a:cxnSpLocks/>
        </xdr:cNvCxnSpPr>
      </xdr:nvCxnSpPr>
      <xdr:spPr bwMode="auto">
        <a:xfrm rot="17940001">
          <a:off x="6417050" y="3750148"/>
          <a:ext cx="3625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86120</xdr:colOff>
      <xdr:row>19</xdr:row>
      <xdr:rowOff>141307</xdr:rowOff>
    </xdr:from>
    <xdr:to>
      <xdr:col>9</xdr:col>
      <xdr:colOff>43849</xdr:colOff>
      <xdr:row>19</xdr:row>
      <xdr:rowOff>141307</xdr:rowOff>
    </xdr:to>
    <xdr:cxnSp macro="">
      <xdr:nvCxnSpPr>
        <xdr:cNvPr id="911" name="Conector reto 910">
          <a:extLst>
            <a:ext uri="{FF2B5EF4-FFF2-40B4-BE49-F238E27FC236}">
              <a16:creationId xmlns:a16="http://schemas.microsoft.com/office/drawing/2014/main" id="{B3D64FBE-503F-FEA1-6B3B-AB1B6EA9191B}"/>
            </a:ext>
          </a:extLst>
        </xdr:cNvPr>
        <xdr:cNvCxnSpPr>
          <a:cxnSpLocks/>
        </xdr:cNvCxnSpPr>
      </xdr:nvCxnSpPr>
      <xdr:spPr bwMode="auto">
        <a:xfrm>
          <a:off x="6277370" y="3760807"/>
          <a:ext cx="71972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30434</xdr:colOff>
      <xdr:row>19</xdr:row>
      <xdr:rowOff>81731</xdr:rowOff>
    </xdr:from>
    <xdr:to>
      <xdr:col>8</xdr:col>
      <xdr:colOff>152834</xdr:colOff>
      <xdr:row>20</xdr:row>
      <xdr:rowOff>13631</xdr:rowOff>
    </xdr:to>
    <xdr:sp macro="" textlink="">
      <xdr:nvSpPr>
        <xdr:cNvPr id="912" name="Elipse 911">
          <a:extLst>
            <a:ext uri="{FF2B5EF4-FFF2-40B4-BE49-F238E27FC236}">
              <a16:creationId xmlns:a16="http://schemas.microsoft.com/office/drawing/2014/main" id="{7375C36D-E0CD-FA81-61A8-5A7BD6941915}"/>
            </a:ext>
          </a:extLst>
        </xdr:cNvPr>
        <xdr:cNvSpPr/>
      </xdr:nvSpPr>
      <xdr:spPr bwMode="auto">
        <a:xfrm>
          <a:off x="6221684" y="370123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633607</xdr:colOff>
      <xdr:row>17</xdr:row>
      <xdr:rowOff>5259</xdr:rowOff>
    </xdr:from>
    <xdr:to>
      <xdr:col>10</xdr:col>
      <xdr:colOff>146556</xdr:colOff>
      <xdr:row>20</xdr:row>
      <xdr:rowOff>4655</xdr:rowOff>
    </xdr:to>
    <xdr:sp macro="" textlink="$AF$54">
      <xdr:nvSpPr>
        <xdr:cNvPr id="913" name="txt_mppt">
          <a:extLst>
            <a:ext uri="{FF2B5EF4-FFF2-40B4-BE49-F238E27FC236}">
              <a16:creationId xmlns:a16="http://schemas.microsoft.com/office/drawing/2014/main" id="{40AD0088-D511-5B99-9FD5-BBB6298F06DC}"/>
            </a:ext>
          </a:extLst>
        </xdr:cNvPr>
        <xdr:cNvSpPr txBox="1"/>
      </xdr:nvSpPr>
      <xdr:spPr bwMode="auto">
        <a:xfrm>
          <a:off x="6824857" y="3243759"/>
          <a:ext cx="1159413" cy="57089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4(4) mm²     Negativo (-)</a:t>
          </a:fld>
          <a:endParaRPr/>
        </a:p>
      </xdr:txBody>
    </xdr:sp>
    <xdr:clientData/>
  </xdr:twoCellAnchor>
  <xdr:twoCellAnchor>
    <xdr:from>
      <xdr:col>8</xdr:col>
      <xdr:colOff>617199</xdr:colOff>
      <xdr:row>19</xdr:row>
      <xdr:rowOff>88586</xdr:rowOff>
    </xdr:from>
    <xdr:to>
      <xdr:col>10</xdr:col>
      <xdr:colOff>135339</xdr:colOff>
      <xdr:row>22</xdr:row>
      <xdr:rowOff>72214</xdr:rowOff>
    </xdr:to>
    <xdr:sp macro="" textlink="$AG$54">
      <xdr:nvSpPr>
        <xdr:cNvPr id="914" name="txt_mppt">
          <a:extLst>
            <a:ext uri="{FF2B5EF4-FFF2-40B4-BE49-F238E27FC236}">
              <a16:creationId xmlns:a16="http://schemas.microsoft.com/office/drawing/2014/main" id="{345C6CCF-C127-1F07-A124-FE215299CDD4}"/>
            </a:ext>
          </a:extLst>
        </xdr:cNvPr>
        <xdr:cNvSpPr txBox="1"/>
      </xdr:nvSpPr>
      <xdr:spPr bwMode="auto">
        <a:xfrm>
          <a:off x="6808449" y="3708086"/>
          <a:ext cx="1164604" cy="555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4(4) mm²     Positivo (+)</a:t>
          </a:fld>
          <a:endParaRPr/>
        </a:p>
      </xdr:txBody>
    </xdr:sp>
    <xdr:clientData/>
  </xdr:twoCellAnchor>
  <xdr:twoCellAnchor>
    <xdr:from>
      <xdr:col>15</xdr:col>
      <xdr:colOff>661182</xdr:colOff>
      <xdr:row>18</xdr:row>
      <xdr:rowOff>144117</xdr:rowOff>
    </xdr:from>
    <xdr:to>
      <xdr:col>15</xdr:col>
      <xdr:colOff>661182</xdr:colOff>
      <xdr:row>20</xdr:row>
      <xdr:rowOff>125707</xdr:rowOff>
    </xdr:to>
    <xdr:cxnSp macro="">
      <xdr:nvCxnSpPr>
        <xdr:cNvPr id="915" name="fase1_2">
          <a:extLst>
            <a:ext uri="{FF2B5EF4-FFF2-40B4-BE49-F238E27FC236}">
              <a16:creationId xmlns:a16="http://schemas.microsoft.com/office/drawing/2014/main" id="{7B51DA5A-4094-AF24-1F92-BD1B62E3C41A}"/>
            </a:ext>
          </a:extLst>
        </xdr:cNvPr>
        <xdr:cNvCxnSpPr>
          <a:cxnSpLocks/>
        </xdr:cNvCxnSpPr>
      </xdr:nvCxnSpPr>
      <xdr:spPr bwMode="auto">
        <a:xfrm rot="17940001">
          <a:off x="12284934" y="3754412"/>
          <a:ext cx="3625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527882</xdr:colOff>
      <xdr:row>18</xdr:row>
      <xdr:rowOff>134593</xdr:rowOff>
    </xdr:from>
    <xdr:to>
      <xdr:col>15</xdr:col>
      <xdr:colOff>527882</xdr:colOff>
      <xdr:row>20</xdr:row>
      <xdr:rowOff>116183</xdr:rowOff>
    </xdr:to>
    <xdr:cxnSp macro="">
      <xdr:nvCxnSpPr>
        <xdr:cNvPr id="916" name="fase1_1">
          <a:extLst>
            <a:ext uri="{FF2B5EF4-FFF2-40B4-BE49-F238E27FC236}">
              <a16:creationId xmlns:a16="http://schemas.microsoft.com/office/drawing/2014/main" id="{39ACFE6B-3714-E9D7-71D0-1470B1ED79B8}"/>
            </a:ext>
          </a:extLst>
        </xdr:cNvPr>
        <xdr:cNvCxnSpPr>
          <a:cxnSpLocks/>
        </xdr:cNvCxnSpPr>
      </xdr:nvCxnSpPr>
      <xdr:spPr bwMode="auto">
        <a:xfrm rot="17940001">
          <a:off x="12151634" y="3744888"/>
          <a:ext cx="3625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206907</xdr:colOff>
      <xdr:row>19</xdr:row>
      <xdr:rowOff>136047</xdr:rowOff>
    </xdr:from>
    <xdr:to>
      <xdr:col>16</xdr:col>
      <xdr:colOff>164636</xdr:colOff>
      <xdr:row>19</xdr:row>
      <xdr:rowOff>136047</xdr:rowOff>
    </xdr:to>
    <xdr:cxnSp macro="">
      <xdr:nvCxnSpPr>
        <xdr:cNvPr id="917" name="Conector reto 916">
          <a:extLst>
            <a:ext uri="{FF2B5EF4-FFF2-40B4-BE49-F238E27FC236}">
              <a16:creationId xmlns:a16="http://schemas.microsoft.com/office/drawing/2014/main" id="{ACFC4CE0-173C-33DE-3054-63F837015923}"/>
            </a:ext>
          </a:extLst>
        </xdr:cNvPr>
        <xdr:cNvCxnSpPr>
          <a:cxnSpLocks/>
        </xdr:cNvCxnSpPr>
      </xdr:nvCxnSpPr>
      <xdr:spPr bwMode="auto">
        <a:xfrm>
          <a:off x="12011954" y="3755547"/>
          <a:ext cx="71972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151221</xdr:colOff>
      <xdr:row>19</xdr:row>
      <xdr:rowOff>76471</xdr:rowOff>
    </xdr:from>
    <xdr:to>
      <xdr:col>15</xdr:col>
      <xdr:colOff>273621</xdr:colOff>
      <xdr:row>20</xdr:row>
      <xdr:rowOff>8371</xdr:rowOff>
    </xdr:to>
    <xdr:sp macro="" textlink="">
      <xdr:nvSpPr>
        <xdr:cNvPr id="918" name="Elipse 917">
          <a:extLst>
            <a:ext uri="{FF2B5EF4-FFF2-40B4-BE49-F238E27FC236}">
              <a16:creationId xmlns:a16="http://schemas.microsoft.com/office/drawing/2014/main" id="{2CF783F5-EA66-F1E6-114B-11FC1466BC0A}"/>
            </a:ext>
          </a:extLst>
        </xdr:cNvPr>
        <xdr:cNvSpPr/>
      </xdr:nvSpPr>
      <xdr:spPr bwMode="auto">
        <a:xfrm>
          <a:off x="11948614" y="369597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754394</xdr:colOff>
      <xdr:row>16</xdr:row>
      <xdr:rowOff>190499</xdr:rowOff>
    </xdr:from>
    <xdr:to>
      <xdr:col>17</xdr:col>
      <xdr:colOff>390379</xdr:colOff>
      <xdr:row>19</xdr:row>
      <xdr:rowOff>189895</xdr:rowOff>
    </xdr:to>
    <xdr:sp macro="" textlink="$AF$54">
      <xdr:nvSpPr>
        <xdr:cNvPr id="919" name="txt_mppt">
          <a:extLst>
            <a:ext uri="{FF2B5EF4-FFF2-40B4-BE49-F238E27FC236}">
              <a16:creationId xmlns:a16="http://schemas.microsoft.com/office/drawing/2014/main" id="{D1C6590E-F1E9-4F28-E2FE-6F44F8BCE051}"/>
            </a:ext>
          </a:extLst>
        </xdr:cNvPr>
        <xdr:cNvSpPr txBox="1"/>
      </xdr:nvSpPr>
      <xdr:spPr bwMode="auto">
        <a:xfrm>
          <a:off x="12559441" y="3238499"/>
          <a:ext cx="1159985" cy="57089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4(4) mm²     Negativo (-)</a:t>
          </a:fld>
          <a:endParaRPr/>
        </a:p>
      </xdr:txBody>
    </xdr:sp>
    <xdr:clientData/>
  </xdr:twoCellAnchor>
  <xdr:twoCellAnchor>
    <xdr:from>
      <xdr:col>15</xdr:col>
      <xdr:colOff>737986</xdr:colOff>
      <xdr:row>19</xdr:row>
      <xdr:rowOff>83326</xdr:rowOff>
    </xdr:from>
    <xdr:to>
      <xdr:col>17</xdr:col>
      <xdr:colOff>379162</xdr:colOff>
      <xdr:row>22</xdr:row>
      <xdr:rowOff>66954</xdr:rowOff>
    </xdr:to>
    <xdr:sp macro="" textlink="$AG$54">
      <xdr:nvSpPr>
        <xdr:cNvPr id="920" name="txt_mppt">
          <a:extLst>
            <a:ext uri="{FF2B5EF4-FFF2-40B4-BE49-F238E27FC236}">
              <a16:creationId xmlns:a16="http://schemas.microsoft.com/office/drawing/2014/main" id="{A5CBF105-A935-A2A4-1711-80C69F4FF91F}"/>
            </a:ext>
          </a:extLst>
        </xdr:cNvPr>
        <xdr:cNvSpPr txBox="1"/>
      </xdr:nvSpPr>
      <xdr:spPr bwMode="auto">
        <a:xfrm>
          <a:off x="12543033" y="3702826"/>
          <a:ext cx="1165176" cy="555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4(4) mm²     Positivo (+)</a:t>
          </a:fld>
          <a:endParaRPr/>
        </a:p>
      </xdr:txBody>
    </xdr:sp>
    <xdr:clientData/>
  </xdr:twoCellAnchor>
  <xdr:twoCellAnchor>
    <xdr:from>
      <xdr:col>18</xdr:col>
      <xdr:colOff>428778</xdr:colOff>
      <xdr:row>18</xdr:row>
      <xdr:rowOff>144117</xdr:rowOff>
    </xdr:from>
    <xdr:to>
      <xdr:col>18</xdr:col>
      <xdr:colOff>428778</xdr:colOff>
      <xdr:row>20</xdr:row>
      <xdr:rowOff>125707</xdr:rowOff>
    </xdr:to>
    <xdr:cxnSp macro="">
      <xdr:nvCxnSpPr>
        <xdr:cNvPr id="1010" name="fase1_2">
          <a:extLst>
            <a:ext uri="{FF2B5EF4-FFF2-40B4-BE49-F238E27FC236}">
              <a16:creationId xmlns:a16="http://schemas.microsoft.com/office/drawing/2014/main" id="{B77A33AB-FA3C-8AD3-3624-BBB7DCCFFBB7}"/>
            </a:ext>
          </a:extLst>
        </xdr:cNvPr>
        <xdr:cNvCxnSpPr>
          <a:cxnSpLocks/>
        </xdr:cNvCxnSpPr>
      </xdr:nvCxnSpPr>
      <xdr:spPr bwMode="auto">
        <a:xfrm rot="17940001">
          <a:off x="14330876" y="3754412"/>
          <a:ext cx="3625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295478</xdr:colOff>
      <xdr:row>18</xdr:row>
      <xdr:rowOff>134593</xdr:rowOff>
    </xdr:from>
    <xdr:to>
      <xdr:col>18</xdr:col>
      <xdr:colOff>295478</xdr:colOff>
      <xdr:row>20</xdr:row>
      <xdr:rowOff>116183</xdr:rowOff>
    </xdr:to>
    <xdr:cxnSp macro="">
      <xdr:nvCxnSpPr>
        <xdr:cNvPr id="1011" name="fase1_1">
          <a:extLst>
            <a:ext uri="{FF2B5EF4-FFF2-40B4-BE49-F238E27FC236}">
              <a16:creationId xmlns:a16="http://schemas.microsoft.com/office/drawing/2014/main" id="{51E3C55F-BFD0-9CBD-CCEA-049706D6F345}"/>
            </a:ext>
          </a:extLst>
        </xdr:cNvPr>
        <xdr:cNvCxnSpPr>
          <a:cxnSpLocks/>
        </xdr:cNvCxnSpPr>
      </xdr:nvCxnSpPr>
      <xdr:spPr bwMode="auto">
        <a:xfrm rot="17940001">
          <a:off x="14197576" y="3744888"/>
          <a:ext cx="3625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736503</xdr:colOff>
      <xdr:row>19</xdr:row>
      <xdr:rowOff>136047</xdr:rowOff>
    </xdr:from>
    <xdr:to>
      <xdr:col>18</xdr:col>
      <xdr:colOff>694232</xdr:colOff>
      <xdr:row>19</xdr:row>
      <xdr:rowOff>136047</xdr:rowOff>
    </xdr:to>
    <xdr:cxnSp macro="">
      <xdr:nvCxnSpPr>
        <xdr:cNvPr id="1012" name="Conector reto 1011">
          <a:extLst>
            <a:ext uri="{FF2B5EF4-FFF2-40B4-BE49-F238E27FC236}">
              <a16:creationId xmlns:a16="http://schemas.microsoft.com/office/drawing/2014/main" id="{2C0F7443-4F67-4AD6-3D3C-FEC3821E9FCD}"/>
            </a:ext>
          </a:extLst>
        </xdr:cNvPr>
        <xdr:cNvCxnSpPr>
          <a:cxnSpLocks/>
        </xdr:cNvCxnSpPr>
      </xdr:nvCxnSpPr>
      <xdr:spPr bwMode="auto">
        <a:xfrm>
          <a:off x="14057896" y="3755547"/>
          <a:ext cx="71972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663481</xdr:colOff>
      <xdr:row>19</xdr:row>
      <xdr:rowOff>76471</xdr:rowOff>
    </xdr:from>
    <xdr:to>
      <xdr:col>18</xdr:col>
      <xdr:colOff>23881</xdr:colOff>
      <xdr:row>20</xdr:row>
      <xdr:rowOff>8371</xdr:rowOff>
    </xdr:to>
    <xdr:sp macro="" textlink="">
      <xdr:nvSpPr>
        <xdr:cNvPr id="1013" name="Elipse 1012">
          <a:extLst>
            <a:ext uri="{FF2B5EF4-FFF2-40B4-BE49-F238E27FC236}">
              <a16:creationId xmlns:a16="http://schemas.microsoft.com/office/drawing/2014/main" id="{F10E996E-F6DC-CF96-1306-6536FEC1D591}"/>
            </a:ext>
          </a:extLst>
        </xdr:cNvPr>
        <xdr:cNvSpPr/>
      </xdr:nvSpPr>
      <xdr:spPr bwMode="auto">
        <a:xfrm>
          <a:off x="13984874" y="369597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18</xdr:col>
      <xdr:colOff>521990</xdr:colOff>
      <xdr:row>16</xdr:row>
      <xdr:rowOff>190499</xdr:rowOff>
    </xdr:from>
    <xdr:to>
      <xdr:col>20</xdr:col>
      <xdr:colOff>157975</xdr:colOff>
      <xdr:row>19</xdr:row>
      <xdr:rowOff>189895</xdr:rowOff>
    </xdr:to>
    <xdr:sp macro="" textlink="$AF$54">
      <xdr:nvSpPr>
        <xdr:cNvPr id="1014" name="txt_mppt">
          <a:extLst>
            <a:ext uri="{FF2B5EF4-FFF2-40B4-BE49-F238E27FC236}">
              <a16:creationId xmlns:a16="http://schemas.microsoft.com/office/drawing/2014/main" id="{BB79E427-C2E2-CE65-D3E8-CC27453D2E49}"/>
            </a:ext>
          </a:extLst>
        </xdr:cNvPr>
        <xdr:cNvSpPr txBox="1"/>
      </xdr:nvSpPr>
      <xdr:spPr bwMode="auto">
        <a:xfrm>
          <a:off x="14605383" y="3238499"/>
          <a:ext cx="1159985" cy="57089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4(4) mm²     Negativo (-)</a:t>
          </a:fld>
          <a:endParaRPr/>
        </a:p>
      </xdr:txBody>
    </xdr:sp>
    <xdr:clientData/>
  </xdr:twoCellAnchor>
  <xdr:twoCellAnchor>
    <xdr:from>
      <xdr:col>18</xdr:col>
      <xdr:colOff>505582</xdr:colOff>
      <xdr:row>19</xdr:row>
      <xdr:rowOff>83326</xdr:rowOff>
    </xdr:from>
    <xdr:to>
      <xdr:col>20</xdr:col>
      <xdr:colOff>146758</xdr:colOff>
      <xdr:row>22</xdr:row>
      <xdr:rowOff>66954</xdr:rowOff>
    </xdr:to>
    <xdr:sp macro="" textlink="$AG$54">
      <xdr:nvSpPr>
        <xdr:cNvPr id="1015" name="txt_mppt">
          <a:extLst>
            <a:ext uri="{FF2B5EF4-FFF2-40B4-BE49-F238E27FC236}">
              <a16:creationId xmlns:a16="http://schemas.microsoft.com/office/drawing/2014/main" id="{D95CED0A-8CF4-F0DA-2994-7EE9AEAA188E}"/>
            </a:ext>
          </a:extLst>
        </xdr:cNvPr>
        <xdr:cNvSpPr txBox="1"/>
      </xdr:nvSpPr>
      <xdr:spPr bwMode="auto">
        <a:xfrm>
          <a:off x="14588975" y="3702826"/>
          <a:ext cx="1165176" cy="555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4(4) mm²     Positivo (+)</a:t>
          </a:fld>
          <a:endParaRPr/>
        </a:p>
      </xdr:txBody>
    </xdr:sp>
    <xdr:clientData/>
  </xdr:twoCellAnchor>
  <xdr:twoCellAnchor>
    <xdr:from>
      <xdr:col>8</xdr:col>
      <xdr:colOff>87435</xdr:colOff>
      <xdr:row>61</xdr:row>
      <xdr:rowOff>55499</xdr:rowOff>
    </xdr:from>
    <xdr:to>
      <xdr:col>10</xdr:col>
      <xdr:colOff>510449</xdr:colOff>
      <xdr:row>62</xdr:row>
      <xdr:rowOff>13369</xdr:rowOff>
    </xdr:to>
    <xdr:sp macro="" textlink="$AF$25">
      <xdr:nvSpPr>
        <xdr:cNvPr id="24" name="tit_fase1">
          <a:extLst>
            <a:ext uri="{FF2B5EF4-FFF2-40B4-BE49-F238E27FC236}">
              <a16:creationId xmlns:a16="http://schemas.microsoft.com/office/drawing/2014/main" id="{4FC346C2-810E-962B-DCF1-EFE81F1C7C25}"/>
            </a:ext>
          </a:extLst>
        </xdr:cNvPr>
        <xdr:cNvSpPr txBox="1"/>
      </xdr:nvSpPr>
      <xdr:spPr bwMode="auto">
        <a:xfrm>
          <a:off x="6282826" y="11750542"/>
          <a:ext cx="2071253" cy="14837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4(4) mm²   PVC 70º</a:t>
          </a:fld>
          <a:endParaRPr sz="1000"/>
        </a:p>
      </xdr:txBody>
    </xdr:sp>
    <xdr:clientData/>
  </xdr:twoCellAnchor>
  <xdr:twoCellAnchor>
    <xdr:from>
      <xdr:col>8</xdr:col>
      <xdr:colOff>103332</xdr:colOff>
      <xdr:row>58</xdr:row>
      <xdr:rowOff>140487</xdr:rowOff>
    </xdr:from>
    <xdr:to>
      <xdr:col>10</xdr:col>
      <xdr:colOff>520952</xdr:colOff>
      <xdr:row>59</xdr:row>
      <xdr:rowOff>85806</xdr:rowOff>
    </xdr:to>
    <xdr:sp macro="" textlink="$AG$25">
      <xdr:nvSpPr>
        <xdr:cNvPr id="25" name="tit_neutro1">
          <a:extLst>
            <a:ext uri="{FF2B5EF4-FFF2-40B4-BE49-F238E27FC236}">
              <a16:creationId xmlns:a16="http://schemas.microsoft.com/office/drawing/2014/main" id="{581B99F7-29F5-20DE-099E-19E8DB6DFC4D}"/>
            </a:ext>
          </a:extLst>
        </xdr:cNvPr>
        <xdr:cNvSpPr txBox="1"/>
      </xdr:nvSpPr>
      <xdr:spPr bwMode="auto">
        <a:xfrm>
          <a:off x="6298723" y="11264030"/>
          <a:ext cx="2065859" cy="13581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4(4) mm²   PVC 70º</a:t>
          </a:fld>
          <a:endParaRPr sz="1000"/>
        </a:p>
      </xdr:txBody>
    </xdr:sp>
    <xdr:clientData/>
  </xdr:twoCellAnchor>
  <xdr:twoCellAnchor>
    <xdr:from>
      <xdr:col>8</xdr:col>
      <xdr:colOff>74225</xdr:colOff>
      <xdr:row>56</xdr:row>
      <xdr:rowOff>14721</xdr:rowOff>
    </xdr:from>
    <xdr:to>
      <xdr:col>10</xdr:col>
      <xdr:colOff>497151</xdr:colOff>
      <xdr:row>56</xdr:row>
      <xdr:rowOff>160560</xdr:rowOff>
    </xdr:to>
    <xdr:sp macro="" textlink="$AG$25">
      <xdr:nvSpPr>
        <xdr:cNvPr id="26" name="tit_terra1">
          <a:extLst>
            <a:ext uri="{FF2B5EF4-FFF2-40B4-BE49-F238E27FC236}">
              <a16:creationId xmlns:a16="http://schemas.microsoft.com/office/drawing/2014/main" id="{C6662D7C-2376-29FF-BDCD-06E79756254C}"/>
            </a:ext>
          </a:extLst>
        </xdr:cNvPr>
        <xdr:cNvSpPr txBox="1"/>
      </xdr:nvSpPr>
      <xdr:spPr bwMode="auto">
        <a:xfrm>
          <a:off x="6269616" y="10682721"/>
          <a:ext cx="2071165" cy="1458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4(4) mm²   PVC 70º</a:t>
          </a:fld>
          <a:endParaRPr sz="1000"/>
        </a:p>
      </xdr:txBody>
    </xdr:sp>
    <xdr:clientData/>
  </xdr:twoCellAnchor>
  <xdr:twoCellAnchor>
    <xdr:from>
      <xdr:col>7</xdr:col>
      <xdr:colOff>582082</xdr:colOff>
      <xdr:row>103</xdr:row>
      <xdr:rowOff>165648</xdr:rowOff>
    </xdr:from>
    <xdr:to>
      <xdr:col>9</xdr:col>
      <xdr:colOff>791321</xdr:colOff>
      <xdr:row>104</xdr:row>
      <xdr:rowOff>120986</xdr:rowOff>
    </xdr:to>
    <xdr:sp macro="" textlink="$AF$28">
      <xdr:nvSpPr>
        <xdr:cNvPr id="27" name="tit_fase2_1">
          <a:extLst>
            <a:ext uri="{FF2B5EF4-FFF2-40B4-BE49-F238E27FC236}">
              <a16:creationId xmlns:a16="http://schemas.microsoft.com/office/drawing/2014/main" id="{1FC82FBF-701D-133F-B9A6-2C0B74DFBE52}"/>
            </a:ext>
          </a:extLst>
        </xdr:cNvPr>
        <xdr:cNvSpPr txBox="1"/>
      </xdr:nvSpPr>
      <xdr:spPr bwMode="auto">
        <a:xfrm>
          <a:off x="5891388" y="20591481"/>
          <a:ext cx="1832016" cy="14936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25(25) mm ²  EPR/XLPE 90º</a:t>
          </a:fld>
          <a:endParaRPr sz="1000"/>
        </a:p>
      </xdr:txBody>
    </xdr:sp>
    <xdr:clientData/>
  </xdr:twoCellAnchor>
  <xdr:twoCellAnchor>
    <xdr:from>
      <xdr:col>7</xdr:col>
      <xdr:colOff>605150</xdr:colOff>
      <xdr:row>100</xdr:row>
      <xdr:rowOff>85109</xdr:rowOff>
    </xdr:from>
    <xdr:to>
      <xdr:col>9</xdr:col>
      <xdr:colOff>832319</xdr:colOff>
      <xdr:row>101</xdr:row>
      <xdr:rowOff>37185</xdr:rowOff>
    </xdr:to>
    <xdr:sp macro="" textlink="$AG$28">
      <xdr:nvSpPr>
        <xdr:cNvPr id="28" name="tit_neutro2_1">
          <a:extLst>
            <a:ext uri="{FF2B5EF4-FFF2-40B4-BE49-F238E27FC236}">
              <a16:creationId xmlns:a16="http://schemas.microsoft.com/office/drawing/2014/main" id="{526779CC-DE95-B16B-65CE-8F0953C6E9D3}"/>
            </a:ext>
          </a:extLst>
        </xdr:cNvPr>
        <xdr:cNvSpPr txBox="1"/>
      </xdr:nvSpPr>
      <xdr:spPr bwMode="auto">
        <a:xfrm>
          <a:off x="5914456" y="19928859"/>
          <a:ext cx="1849946" cy="14610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25(25) mm ²  EPR/XLPE 90º</a:t>
          </a:fld>
          <a:endParaRPr sz="1000"/>
        </a:p>
      </xdr:txBody>
    </xdr:sp>
    <xdr:clientData/>
  </xdr:twoCellAnchor>
  <xdr:twoCellAnchor>
    <xdr:from>
      <xdr:col>8</xdr:col>
      <xdr:colOff>125946</xdr:colOff>
      <xdr:row>56</xdr:row>
      <xdr:rowOff>169046</xdr:rowOff>
    </xdr:from>
    <xdr:to>
      <xdr:col>10</xdr:col>
      <xdr:colOff>361098</xdr:colOff>
      <xdr:row>57</xdr:row>
      <xdr:rowOff>127910</xdr:rowOff>
    </xdr:to>
    <xdr:sp macro="" textlink="$AB$67">
      <xdr:nvSpPr>
        <xdr:cNvPr id="31" name="tit_terra2">
          <a:extLst>
            <a:ext uri="{FF2B5EF4-FFF2-40B4-BE49-F238E27FC236}">
              <a16:creationId xmlns:a16="http://schemas.microsoft.com/office/drawing/2014/main" id="{E1B66BD8-482A-41D4-7D36-CC451D09CE8E}"/>
            </a:ext>
          </a:extLst>
        </xdr:cNvPr>
        <xdr:cNvSpPr txBox="1"/>
      </xdr:nvSpPr>
      <xdr:spPr bwMode="auto">
        <a:xfrm>
          <a:off x="6321337" y="10837046"/>
          <a:ext cx="1883391" cy="14936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8</xdr:col>
      <xdr:colOff>151689</xdr:colOff>
      <xdr:row>59</xdr:row>
      <xdr:rowOff>88741</xdr:rowOff>
    </xdr:from>
    <xdr:to>
      <xdr:col>10</xdr:col>
      <xdr:colOff>567296</xdr:colOff>
      <xdr:row>60</xdr:row>
      <xdr:rowOff>46611</xdr:rowOff>
    </xdr:to>
    <xdr:sp macro="" textlink="$AB$66">
      <xdr:nvSpPr>
        <xdr:cNvPr id="32" name="tit_neutro2">
          <a:extLst>
            <a:ext uri="{FF2B5EF4-FFF2-40B4-BE49-F238E27FC236}">
              <a16:creationId xmlns:a16="http://schemas.microsoft.com/office/drawing/2014/main" id="{3555E5A7-7080-6516-EFB3-8AA9ABA9E194}"/>
            </a:ext>
          </a:extLst>
        </xdr:cNvPr>
        <xdr:cNvSpPr txBox="1"/>
      </xdr:nvSpPr>
      <xdr:spPr bwMode="auto">
        <a:xfrm>
          <a:off x="6347080" y="11402784"/>
          <a:ext cx="2063846" cy="14837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8</xdr:col>
      <xdr:colOff>129202</xdr:colOff>
      <xdr:row>62</xdr:row>
      <xdr:rowOff>34022</xdr:rowOff>
    </xdr:from>
    <xdr:to>
      <xdr:col>10</xdr:col>
      <xdr:colOff>552128</xdr:colOff>
      <xdr:row>62</xdr:row>
      <xdr:rowOff>179858</xdr:rowOff>
    </xdr:to>
    <xdr:sp macro="" textlink="$AF$65">
      <xdr:nvSpPr>
        <xdr:cNvPr id="34" name="tit_fase2">
          <a:extLst>
            <a:ext uri="{FF2B5EF4-FFF2-40B4-BE49-F238E27FC236}">
              <a16:creationId xmlns:a16="http://schemas.microsoft.com/office/drawing/2014/main" id="{54B28BFF-AEB2-AD00-FE32-F182D8C760C1}"/>
            </a:ext>
          </a:extLst>
        </xdr:cNvPr>
        <xdr:cNvSpPr txBox="1"/>
      </xdr:nvSpPr>
      <xdr:spPr bwMode="auto">
        <a:xfrm>
          <a:off x="6324593" y="11919565"/>
          <a:ext cx="2071165" cy="14583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  <xdr:twoCellAnchor>
    <xdr:from>
      <xdr:col>7</xdr:col>
      <xdr:colOff>633185</xdr:colOff>
      <xdr:row>101</xdr:row>
      <xdr:rowOff>83125</xdr:rowOff>
    </xdr:from>
    <xdr:to>
      <xdr:col>10</xdr:col>
      <xdr:colOff>183628</xdr:colOff>
      <xdr:row>102</xdr:row>
      <xdr:rowOff>35202</xdr:rowOff>
    </xdr:to>
    <xdr:sp macro="" textlink="$AB$66">
      <xdr:nvSpPr>
        <xdr:cNvPr id="35" name="tit_neutro2_2">
          <a:extLst>
            <a:ext uri="{FF2B5EF4-FFF2-40B4-BE49-F238E27FC236}">
              <a16:creationId xmlns:a16="http://schemas.microsoft.com/office/drawing/2014/main" id="{7A0DD3CD-1A82-BBB5-32F3-B6C95C319C14}"/>
            </a:ext>
          </a:extLst>
        </xdr:cNvPr>
        <xdr:cNvSpPr txBox="1"/>
      </xdr:nvSpPr>
      <xdr:spPr bwMode="auto">
        <a:xfrm>
          <a:off x="5942491" y="20120903"/>
          <a:ext cx="2055165" cy="1461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7</xdr:col>
      <xdr:colOff>588768</xdr:colOff>
      <xdr:row>104</xdr:row>
      <xdr:rowOff>142602</xdr:rowOff>
    </xdr:from>
    <xdr:to>
      <xdr:col>10</xdr:col>
      <xdr:colOff>139211</xdr:colOff>
      <xdr:row>105</xdr:row>
      <xdr:rowOff>77083</xdr:rowOff>
    </xdr:to>
    <xdr:sp macro="" textlink="$AF$66">
      <xdr:nvSpPr>
        <xdr:cNvPr id="44" name="tit_fase2_2">
          <a:extLst>
            <a:ext uri="{FF2B5EF4-FFF2-40B4-BE49-F238E27FC236}">
              <a16:creationId xmlns:a16="http://schemas.microsoft.com/office/drawing/2014/main" id="{C8CB4658-A46A-7E6B-EF26-C77A71E3691F}"/>
            </a:ext>
          </a:extLst>
        </xdr:cNvPr>
        <xdr:cNvSpPr txBox="1"/>
      </xdr:nvSpPr>
      <xdr:spPr bwMode="auto">
        <a:xfrm>
          <a:off x="5898074" y="20762463"/>
          <a:ext cx="2055165" cy="14614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A5:AG10000"/>
  <sheetViews>
    <sheetView showGridLines="0" tabSelected="1" topLeftCell="A9960" zoomScale="70" zoomScaleNormal="70" workbookViewId="0">
      <selection activeCell="B9974" sqref="B9974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22" width="8.88671875" customWidth="1"/>
    <col min="27" max="27" width="25.44140625" bestFit="1" customWidth="1"/>
    <col min="32" max="32" width="42.33203125" bestFit="1" customWidth="1"/>
  </cols>
  <sheetData>
    <row r="5" spans="3:32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AF5" s="37" t="s">
        <v>61</v>
      </c>
    </row>
    <row r="6" spans="3:32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A6" s="18" t="s">
        <v>2</v>
      </c>
      <c r="AB6" s="18" t="s">
        <v>3</v>
      </c>
      <c r="AC6" s="18"/>
      <c r="AD6" s="18"/>
      <c r="AF6" s="1" t="str">
        <f>AB6</f>
        <v>HIGOR PIMENTEL</v>
      </c>
    </row>
    <row r="7" spans="3:32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A7" s="18" t="s">
        <v>4</v>
      </c>
      <c r="AB7" s="18" t="s">
        <v>69</v>
      </c>
      <c r="AC7" s="18"/>
      <c r="AD7" s="18"/>
      <c r="AF7" s="1" t="str">
        <f>AB7&amp;","&amp;AB8&amp;","&amp;AB9</f>
        <v>TUPÃ,414,SALERNO</v>
      </c>
    </row>
    <row r="8" spans="3:32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A8" s="18" t="s">
        <v>5</v>
      </c>
      <c r="AB8" s="18">
        <v>414</v>
      </c>
      <c r="AC8" s="18"/>
      <c r="AD8" s="18"/>
      <c r="AF8" s="1"/>
    </row>
    <row r="9" spans="3:32" x14ac:dyDescent="0.2">
      <c r="Q9" s="1"/>
      <c r="AA9" s="18" t="s">
        <v>6</v>
      </c>
      <c r="AB9" s="18" t="s">
        <v>68</v>
      </c>
      <c r="AC9" s="18"/>
      <c r="AD9" s="18"/>
      <c r="AF9" s="1"/>
    </row>
    <row r="10" spans="3:32" x14ac:dyDescent="0.2">
      <c r="O10" s="2"/>
      <c r="AA10" s="18" t="s">
        <v>7</v>
      </c>
      <c r="AB10" s="18" t="s">
        <v>8</v>
      </c>
      <c r="AC10" s="18"/>
      <c r="AD10" s="18"/>
      <c r="AF10" s="1" t="str">
        <f>AB10&amp;","&amp;AB11</f>
        <v>SUMARÉ,SP</v>
      </c>
    </row>
    <row r="11" spans="3:32" x14ac:dyDescent="0.2">
      <c r="O11" s="2"/>
      <c r="AA11" s="18" t="s">
        <v>9</v>
      </c>
      <c r="AB11" s="18" t="s">
        <v>10</v>
      </c>
      <c r="AC11" s="18"/>
      <c r="AD11" s="18"/>
      <c r="AF11" s="1"/>
    </row>
    <row r="12" spans="3:32" x14ac:dyDescent="0.2">
      <c r="O12" s="2"/>
      <c r="AA12" s="18" t="s">
        <v>11</v>
      </c>
      <c r="AB12" s="18"/>
      <c r="AC12" s="18"/>
      <c r="AD12" s="18"/>
      <c r="AF12" s="1">
        <f t="shared" ref="AF12" si="0">AB12</f>
        <v>0</v>
      </c>
    </row>
    <row r="13" spans="3:32" x14ac:dyDescent="0.2">
      <c r="O13" s="2"/>
      <c r="AA13" s="18" t="s">
        <v>12</v>
      </c>
      <c r="AB13" s="18" t="s">
        <v>13</v>
      </c>
      <c r="AC13" s="18"/>
      <c r="AD13" s="18"/>
      <c r="AF13" s="1" t="str">
        <f>CONCATENATE("Tensão de atedimento ",AB13)</f>
        <v>Tensão de atedimento 220/380</v>
      </c>
    </row>
    <row r="14" spans="3:32" x14ac:dyDescent="0.2">
      <c r="AA14" s="18" t="s">
        <v>14</v>
      </c>
      <c r="AB14" s="18" t="s">
        <v>15</v>
      </c>
      <c r="AC14" s="18"/>
      <c r="AD14" s="18"/>
      <c r="AF14" s="1" t="str">
        <f>CONCATENATE("REDE BT - ",AB14)</f>
        <v>REDE BT - EDP SP</v>
      </c>
    </row>
    <row r="15" spans="3:32" x14ac:dyDescent="0.2">
      <c r="AA15" s="19" t="s">
        <v>16</v>
      </c>
      <c r="AB15" s="20" t="s">
        <v>70</v>
      </c>
      <c r="AC15" s="20" t="s">
        <v>17</v>
      </c>
      <c r="AD15" s="21" t="s">
        <v>17</v>
      </c>
      <c r="AF15" s="1" t="str">
        <f>"Poste da "&amp;AB14</f>
        <v>Poste da EDP SP</v>
      </c>
    </row>
    <row r="16" spans="3:32" x14ac:dyDescent="0.2">
      <c r="D16" t="s">
        <v>0</v>
      </c>
      <c r="AA16" s="22" t="s">
        <v>18</v>
      </c>
      <c r="AB16" s="23">
        <v>20</v>
      </c>
      <c r="AC16" s="23" t="s">
        <v>19</v>
      </c>
      <c r="AD16" s="24"/>
      <c r="AF16" s="1"/>
    </row>
    <row r="17" spans="14:33" x14ac:dyDescent="0.2">
      <c r="AA17" s="22" t="s">
        <v>20</v>
      </c>
      <c r="AB17" s="23">
        <v>10</v>
      </c>
      <c r="AC17" s="23"/>
      <c r="AD17" s="24"/>
      <c r="AF17" s="1" t="str">
        <f>IF(AB15="Sim","",CONCATENATE(AB18,"x Chave seccionadora    "&amp;AB16," Vcc  |  "&amp;AB17&amp;" A"))</f>
        <v>30x Chave seccionadora    20 Vcc  |  10 A</v>
      </c>
    </row>
    <row r="18" spans="14:33" x14ac:dyDescent="0.2">
      <c r="AA18" s="22" t="s">
        <v>21</v>
      </c>
      <c r="AB18" s="23">
        <v>30</v>
      </c>
      <c r="AC18" s="23"/>
      <c r="AD18" s="24"/>
      <c r="AF18" s="1"/>
    </row>
    <row r="19" spans="14:33" x14ac:dyDescent="0.2">
      <c r="AA19" s="25" t="s">
        <v>22</v>
      </c>
      <c r="AB19" s="26">
        <v>40</v>
      </c>
      <c r="AC19" s="26" t="s">
        <v>23</v>
      </c>
      <c r="AD19" s="27"/>
      <c r="AF19" s="1"/>
    </row>
    <row r="20" spans="14:33" x14ac:dyDescent="0.2">
      <c r="AA20" s="28" t="s">
        <v>21</v>
      </c>
      <c r="AB20" s="29">
        <v>4</v>
      </c>
      <c r="AC20" s="29"/>
      <c r="AD20" s="30"/>
      <c r="AF20" s="1" t="str">
        <f>CONCATENATE(AB20,"x DPS ") &amp; "        "&amp;AB50&amp;"  Vcc | " &amp; "       In: "&amp;AB19&amp;" Ka " &amp;"       Imax: "&amp;AB48&amp;" kA"</f>
        <v>4x DPS         60  Vcc |        In: 40 Ka        Imax: 50 kA</v>
      </c>
    </row>
    <row r="21" spans="14:33" x14ac:dyDescent="0.2">
      <c r="AA21" s="19" t="s">
        <v>20</v>
      </c>
      <c r="AB21" s="20">
        <v>25</v>
      </c>
      <c r="AC21" s="20" t="s">
        <v>24</v>
      </c>
      <c r="AD21" s="21" t="s">
        <v>25</v>
      </c>
      <c r="AF21" s="1"/>
    </row>
    <row r="22" spans="14:33" x14ac:dyDescent="0.2">
      <c r="AA22" s="31" t="s">
        <v>26</v>
      </c>
      <c r="AB22" s="9" t="s">
        <v>27</v>
      </c>
      <c r="AC22" s="9"/>
      <c r="AD22" s="32"/>
      <c r="AF22" s="1" t="str">
        <f>CONCATENATE("Disjuntor ",AB22," de ",AB21," A")</f>
        <v>Disjuntor Bipolar de 25 A</v>
      </c>
    </row>
    <row r="23" spans="14:33" x14ac:dyDescent="0.2">
      <c r="AA23" s="31" t="s">
        <v>22</v>
      </c>
      <c r="AB23" s="9">
        <v>70</v>
      </c>
      <c r="AC23" s="9" t="s">
        <v>23</v>
      </c>
      <c r="AD23" s="32"/>
      <c r="AF23" s="1" t="str">
        <f>CONCATENATE(IF(AB22="Monopolar",1,IF(AB22="Bipolar",2,IF(AB22="Tripolar",3,0)))," x"," DPS     "&amp;AB51&amp;"  Vca | ","In:"&amp;AB23&amp;" kA ","
Imax: ",AB49," kA")</f>
        <v>2 x DPS     90  Vca | In:70 kA 
Imax: 80 kA</v>
      </c>
    </row>
    <row r="24" spans="14:33" x14ac:dyDescent="0.2">
      <c r="P24" s="3"/>
      <c r="AA24" s="31" t="s">
        <v>21</v>
      </c>
      <c r="AB24" s="9">
        <v>1</v>
      </c>
      <c r="AC24" s="9" t="s">
        <v>28</v>
      </c>
      <c r="AD24" s="32"/>
      <c r="AF24" s="1"/>
    </row>
    <row r="25" spans="14:33" ht="15" customHeight="1" x14ac:dyDescent="0.2">
      <c r="O25" s="4"/>
      <c r="P25" s="4"/>
      <c r="Q25" s="4"/>
      <c r="AA25" s="31" t="s">
        <v>29</v>
      </c>
      <c r="AB25" s="9">
        <v>4</v>
      </c>
      <c r="AC25" s="9" t="s">
        <v>30</v>
      </c>
      <c r="AD25" s="32"/>
      <c r="AF25" s="42" t="str">
        <f>(IF(AB22="Monopolar","1# ",IF(AB22="Bipolar","2# ","3# "))&amp;AB25&amp;"("&amp;AB25&amp;") mm²   "&amp;AB26)</f>
        <v>2# 4(4) mm²   PVC 70º</v>
      </c>
      <c r="AG25" t="str">
        <f>"1# "&amp;AB25&amp;"("&amp;AB25&amp;") mm²   "&amp;AB26</f>
        <v>1# 4(4) mm²   PVC 70º</v>
      </c>
    </row>
    <row r="26" spans="14:33" x14ac:dyDescent="0.2">
      <c r="O26" s="4"/>
      <c r="P26" s="4"/>
      <c r="Q26" s="4"/>
      <c r="AA26" s="33" t="s">
        <v>31</v>
      </c>
      <c r="AB26" s="34" t="s">
        <v>71</v>
      </c>
      <c r="AC26" s="34"/>
      <c r="AD26" s="35"/>
      <c r="AF26" s="1"/>
    </row>
    <row r="27" spans="14:33" x14ac:dyDescent="0.2">
      <c r="O27" s="4"/>
      <c r="P27" s="4"/>
      <c r="Q27" s="4"/>
      <c r="AA27" s="19" t="s">
        <v>21</v>
      </c>
      <c r="AB27" s="20">
        <v>2</v>
      </c>
      <c r="AC27" s="20" t="s">
        <v>33</v>
      </c>
      <c r="AD27" s="21" t="s">
        <v>34</v>
      </c>
      <c r="AF27" s="1" t="str">
        <f>CONCATENATE("Disjuntor ",IF(AB27=1,"Monopolar",IF(AB27=2,"Bipolar",IF(AB27=3,"Tripolar",0)))," de ",AB29," A")</f>
        <v>Disjuntor Bipolar de 25 A</v>
      </c>
    </row>
    <row r="28" spans="14:33" x14ac:dyDescent="0.2">
      <c r="O28" s="4"/>
      <c r="P28" s="4"/>
      <c r="Q28" s="4"/>
      <c r="AA28" s="31" t="s">
        <v>21</v>
      </c>
      <c r="AB28" s="9">
        <v>1</v>
      </c>
      <c r="AC28" s="9" t="s">
        <v>28</v>
      </c>
      <c r="AD28" s="32"/>
      <c r="AF28" s="42" t="str">
        <f>IF(AB27=1,"1# ",IF(AB27=2,"2# ","3# "))&amp;AB31&amp;"("&amp;AB31&amp;") mm ²  "&amp;AB30</f>
        <v>2# 25(25) mm ²  EPR/XLPE 90º</v>
      </c>
      <c r="AG28" t="str">
        <f>"1# "&amp;AB31&amp;"("&amp;AB31&amp;") mm ²  "&amp;AB30</f>
        <v>1# 25(25) mm ²  EPR/XLPE 90º</v>
      </c>
    </row>
    <row r="29" spans="14:33" x14ac:dyDescent="0.2">
      <c r="O29" s="4"/>
      <c r="P29" s="4"/>
      <c r="Q29" s="4"/>
      <c r="AA29" s="31" t="s">
        <v>20</v>
      </c>
      <c r="AB29" s="9">
        <v>25</v>
      </c>
      <c r="AC29" s="9" t="s">
        <v>24</v>
      </c>
      <c r="AD29" s="32"/>
      <c r="AF29" s="1"/>
    </row>
    <row r="30" spans="14:33" x14ac:dyDescent="0.2">
      <c r="N30" s="5"/>
      <c r="P30" s="4"/>
      <c r="Q30" s="4"/>
      <c r="AA30" s="31" t="s">
        <v>35</v>
      </c>
      <c r="AB30" s="9" t="s">
        <v>32</v>
      </c>
      <c r="AC30" s="9" t="s">
        <v>36</v>
      </c>
      <c r="AD30" s="32"/>
      <c r="AF30" s="1"/>
    </row>
    <row r="31" spans="14:33" x14ac:dyDescent="0.2">
      <c r="AA31" s="33" t="s">
        <v>37</v>
      </c>
      <c r="AB31" s="34">
        <v>25</v>
      </c>
      <c r="AC31" s="34"/>
      <c r="AD31" s="35"/>
      <c r="AF31" s="1"/>
    </row>
    <row r="32" spans="14:33" x14ac:dyDescent="0.2">
      <c r="AA32" s="1" t="s">
        <v>38</v>
      </c>
      <c r="AB32" s="1" t="s">
        <v>73</v>
      </c>
      <c r="AC32" s="1" t="str">
        <f>IF(AB32="Danilo Soares Costa","Avenida Inglaterra, 454, QD.117, Lote 1, Jardim Europa","Rua Dr. Almir Pinheiro Martins, 104 - Jardim Yeda")</f>
        <v>Rua Dr. Almir Pinheiro Martins, 104 - Jardim Yeda</v>
      </c>
      <c r="AD32" s="1" t="str">
        <f>IF(AB32="Danilo Soares Costa","Goiânia / GO","Campinas / SP")</f>
        <v>Campinas / SP</v>
      </c>
      <c r="AF32" s="1" t="str">
        <f>IF(AB32="Danilo Soares Costa","74330-200","13060-624")</f>
        <v>13060-624</v>
      </c>
    </row>
    <row r="33" spans="10:32" x14ac:dyDescent="0.2">
      <c r="AA33" s="19" t="s">
        <v>39</v>
      </c>
      <c r="AB33" s="20" t="s">
        <v>40</v>
      </c>
      <c r="AC33" s="20" t="s">
        <v>41</v>
      </c>
      <c r="AD33" s="21"/>
      <c r="AF33" s="1" t="str">
        <f>AB33</f>
        <v>marca modulo</v>
      </c>
    </row>
    <row r="34" spans="10:32" x14ac:dyDescent="0.2">
      <c r="AA34" s="31" t="s">
        <v>42</v>
      </c>
      <c r="AB34" s="9" t="s">
        <v>43</v>
      </c>
      <c r="AC34" s="9"/>
      <c r="AD34" s="32"/>
      <c r="AF34" s="1" t="str">
        <f>AB34</f>
        <v>modelo modulo</v>
      </c>
    </row>
    <row r="35" spans="10:32" x14ac:dyDescent="0.2">
      <c r="AA35" s="31" t="s">
        <v>44</v>
      </c>
      <c r="AB35" s="9">
        <v>130</v>
      </c>
      <c r="AC35" s="9"/>
      <c r="AD35" s="32"/>
      <c r="AF35" s="1"/>
    </row>
    <row r="36" spans="10:32" ht="15" customHeight="1" x14ac:dyDescent="0.2">
      <c r="P36" s="4"/>
      <c r="Q36" s="45"/>
      <c r="AA36" s="33" t="s">
        <v>21</v>
      </c>
      <c r="AB36" s="34">
        <v>22</v>
      </c>
      <c r="AC36" s="34"/>
      <c r="AD36" s="35"/>
      <c r="AF36" s="1"/>
    </row>
    <row r="37" spans="10:32" x14ac:dyDescent="0.2">
      <c r="P37" s="4"/>
      <c r="Q37" s="45"/>
      <c r="AA37" s="19" t="s">
        <v>39</v>
      </c>
      <c r="AB37" s="20" t="s">
        <v>45</v>
      </c>
      <c r="AC37" s="20" t="s">
        <v>46</v>
      </c>
      <c r="AD37" s="21"/>
      <c r="AF37" s="1" t="str">
        <f>CONCATENATE("Inversor Grid Tie ",AB37)</f>
        <v>Inversor Grid Tie marca inversor</v>
      </c>
    </row>
    <row r="38" spans="10:32" x14ac:dyDescent="0.2">
      <c r="J38" s="12" t="s">
        <v>1</v>
      </c>
      <c r="P38" s="4"/>
      <c r="Q38" s="45"/>
      <c r="AA38" s="31" t="s">
        <v>42</v>
      </c>
      <c r="AB38" s="9" t="s">
        <v>47</v>
      </c>
      <c r="AC38" s="9"/>
      <c r="AD38" s="32"/>
      <c r="AF38" s="1" t="str">
        <f>AB38</f>
        <v>modelo inversor</v>
      </c>
    </row>
    <row r="39" spans="10:32" x14ac:dyDescent="0.2">
      <c r="P39" s="4"/>
      <c r="Q39" s="45"/>
      <c r="AA39" s="31" t="s">
        <v>48</v>
      </c>
      <c r="AB39" s="9">
        <v>4</v>
      </c>
      <c r="AC39" s="9"/>
      <c r="AD39" s="32"/>
      <c r="AF39" s="1"/>
    </row>
    <row r="40" spans="10:32" x14ac:dyDescent="0.2">
      <c r="N40" s="5"/>
      <c r="P40" s="4"/>
      <c r="Q40" s="45"/>
      <c r="AA40" s="31" t="s">
        <v>49</v>
      </c>
      <c r="AB40" s="9">
        <v>2</v>
      </c>
      <c r="AC40" s="9"/>
      <c r="AD40" s="32"/>
      <c r="AF40" s="1"/>
    </row>
    <row r="41" spans="10:32" x14ac:dyDescent="0.2">
      <c r="P41" s="4"/>
      <c r="Q41" s="45"/>
      <c r="AA41" s="31" t="s">
        <v>50</v>
      </c>
      <c r="AB41" s="9">
        <v>10</v>
      </c>
      <c r="AC41" s="9"/>
      <c r="AD41" s="32"/>
      <c r="AF41" s="1" t="str">
        <f>AB41&amp;" KW"</f>
        <v>10 KW</v>
      </c>
    </row>
    <row r="42" spans="10:32" x14ac:dyDescent="0.2">
      <c r="P42" s="4"/>
      <c r="AA42" s="33" t="s">
        <v>21</v>
      </c>
      <c r="AB42" s="34">
        <v>20</v>
      </c>
      <c r="AC42" s="34"/>
      <c r="AD42" s="35"/>
      <c r="AF42" s="1"/>
    </row>
    <row r="43" spans="10:32" x14ac:dyDescent="0.2">
      <c r="AA43" s="1" t="s">
        <v>51</v>
      </c>
      <c r="AB43" s="1">
        <v>18</v>
      </c>
      <c r="AC43" s="1"/>
      <c r="AD43" s="1"/>
      <c r="AF43" s="1"/>
    </row>
    <row r="44" spans="10:32" x14ac:dyDescent="0.2">
      <c r="AA44" s="18" t="s">
        <v>52</v>
      </c>
      <c r="AB44" s="18">
        <v>4</v>
      </c>
      <c r="AC44" s="18" t="str">
        <f>(AB44*$AB$35) /1000 &amp;" KW"</f>
        <v>0,52 KW</v>
      </c>
      <c r="AD44" s="18"/>
      <c r="AF44" s="1" t="str">
        <f>CONCATENATE(AB44," x Módulos FV ",$AB$35," Wp ")</f>
        <v xml:space="preserve">4 x Módulos FV 130 Wp </v>
      </c>
    </row>
    <row r="45" spans="10:32" x14ac:dyDescent="0.2">
      <c r="AA45" s="18" t="s">
        <v>53</v>
      </c>
      <c r="AB45" s="18">
        <v>5</v>
      </c>
      <c r="AC45" s="18" t="str">
        <f t="shared" ref="AC45:AC47" si="1">(AB45*$AB$35) /1000 &amp;" KW"</f>
        <v>0,65 KW</v>
      </c>
      <c r="AD45" s="18"/>
      <c r="AF45" s="1" t="str">
        <f t="shared" ref="AF45:AF47" si="2">CONCATENATE(AB45," x Módulos FV ",$AB$35," Wp ")</f>
        <v xml:space="preserve">5 x Módulos FV 130 Wp </v>
      </c>
    </row>
    <row r="46" spans="10:32" x14ac:dyDescent="0.2">
      <c r="AA46" s="18" t="s">
        <v>54</v>
      </c>
      <c r="AB46" s="18">
        <v>6</v>
      </c>
      <c r="AC46" s="18" t="str">
        <f t="shared" si="1"/>
        <v>0,78 KW</v>
      </c>
      <c r="AD46" s="18"/>
      <c r="AF46" s="1" t="str">
        <f t="shared" si="2"/>
        <v xml:space="preserve">6 x Módulos FV 130 Wp </v>
      </c>
    </row>
    <row r="47" spans="10:32" ht="15" customHeight="1" x14ac:dyDescent="0.2">
      <c r="N47" s="4"/>
      <c r="O47" s="16"/>
      <c r="P47" s="16"/>
      <c r="Q47" s="16"/>
      <c r="R47" s="16"/>
      <c r="S47" s="16"/>
      <c r="T47" s="16"/>
      <c r="AA47" s="18" t="s">
        <v>55</v>
      </c>
      <c r="AB47" s="18">
        <v>7</v>
      </c>
      <c r="AC47" s="18" t="str">
        <f t="shared" si="1"/>
        <v>0,91 KW</v>
      </c>
      <c r="AD47" s="18"/>
      <c r="AF47" s="1" t="str">
        <f t="shared" si="2"/>
        <v xml:space="preserve">7 x Módulos FV 130 Wp </v>
      </c>
    </row>
    <row r="48" spans="10:32" ht="15" customHeight="1" x14ac:dyDescent="0.2">
      <c r="N48" s="4"/>
      <c r="O48" s="16"/>
      <c r="P48" s="16"/>
      <c r="Q48" s="16"/>
      <c r="R48" s="16"/>
      <c r="S48" s="16"/>
      <c r="T48" s="16"/>
      <c r="AA48" s="18" t="s">
        <v>56</v>
      </c>
      <c r="AB48" s="18">
        <v>50</v>
      </c>
      <c r="AC48" s="18"/>
      <c r="AD48" s="18"/>
    </row>
    <row r="49" spans="11:33" ht="15" customHeight="1" x14ac:dyDescent="0.2">
      <c r="N49" s="4"/>
      <c r="O49" s="16"/>
      <c r="P49" s="16"/>
      <c r="Q49" s="16"/>
      <c r="R49" s="16"/>
      <c r="S49" s="16"/>
      <c r="T49" s="16"/>
      <c r="AA49" s="18" t="s">
        <v>57</v>
      </c>
      <c r="AB49" s="18">
        <v>80</v>
      </c>
      <c r="AC49" s="18"/>
      <c r="AD49" s="18"/>
    </row>
    <row r="50" spans="11:33" ht="15" customHeight="1" x14ac:dyDescent="0.2">
      <c r="N50" s="4"/>
      <c r="O50" s="16"/>
      <c r="P50" s="16"/>
      <c r="Q50" s="17"/>
      <c r="R50" s="17"/>
      <c r="S50" s="17"/>
      <c r="T50" s="17"/>
      <c r="AA50" s="18" t="s">
        <v>58</v>
      </c>
      <c r="AB50" s="18">
        <v>60</v>
      </c>
      <c r="AC50" s="18"/>
      <c r="AD50" s="18"/>
    </row>
    <row r="51" spans="11:33" ht="15" customHeight="1" x14ac:dyDescent="0.2">
      <c r="M51" s="6"/>
      <c r="N51" s="4"/>
      <c r="O51" s="16"/>
      <c r="P51" s="16"/>
      <c r="Q51" s="17"/>
      <c r="R51" s="17"/>
      <c r="S51" s="17"/>
      <c r="T51" s="17"/>
      <c r="AA51" s="18" t="s">
        <v>59</v>
      </c>
      <c r="AB51" s="18">
        <v>90</v>
      </c>
      <c r="AC51" s="18"/>
      <c r="AD51" s="18"/>
    </row>
    <row r="52" spans="11:33" ht="15" customHeight="1" x14ac:dyDescent="0.2">
      <c r="M52" s="6"/>
      <c r="N52" s="4"/>
      <c r="O52" s="16"/>
      <c r="P52" s="16"/>
      <c r="Q52" s="17"/>
      <c r="R52" s="17"/>
      <c r="S52" s="17"/>
      <c r="T52" s="17"/>
      <c r="AA52" s="36" t="s">
        <v>60</v>
      </c>
      <c r="AB52" s="36" t="s">
        <v>72</v>
      </c>
      <c r="AC52" s="1" t="str">
        <f>CONCATENATE("Projeto GFV ",AB52," kWp")</f>
        <v>Projeto GFV 2,86 kWp</v>
      </c>
      <c r="AD52" s="1"/>
    </row>
    <row r="53" spans="11:33" ht="15" customHeight="1" x14ac:dyDescent="0.2">
      <c r="M53" s="6"/>
      <c r="O53" s="16"/>
      <c r="P53" s="16"/>
      <c r="Q53" s="17"/>
      <c r="R53" s="17"/>
      <c r="S53" s="17"/>
      <c r="T53" s="17"/>
      <c r="AA53" s="1"/>
      <c r="AB53" s="1"/>
      <c r="AC53" s="1"/>
      <c r="AF53" s="1"/>
    </row>
    <row r="54" spans="11:33" ht="15" customHeight="1" x14ac:dyDescent="0.2">
      <c r="M54" s="6"/>
      <c r="Q54" s="17"/>
      <c r="R54" s="17"/>
      <c r="S54" s="17"/>
      <c r="T54" s="17"/>
      <c r="AA54" s="18" t="s">
        <v>62</v>
      </c>
      <c r="AB54" s="18">
        <v>4</v>
      </c>
      <c r="AC54" s="18"/>
      <c r="AD54" s="38"/>
      <c r="AE54" s="38"/>
      <c r="AF54" s="18" t="str">
        <f>"1# " &amp;AB54&amp;"("&amp;AB54&amp;") mm²     Negativo (-)"</f>
        <v>1# 4(4) mm²     Negativo (-)</v>
      </c>
      <c r="AG54" s="18" t="str">
        <f>"1# " &amp;AB54&amp;"("&amp;AB54&amp;") mm²     Positivo (+)"</f>
        <v>1# 4(4) mm²     Positivo (+)</v>
      </c>
    </row>
    <row r="55" spans="11:33" ht="15" customHeight="1" x14ac:dyDescent="0.2">
      <c r="M55" s="6"/>
      <c r="Q55" s="17"/>
      <c r="R55" s="17"/>
      <c r="S55" s="17"/>
      <c r="T55" s="17"/>
      <c r="AA55" s="18" t="s">
        <v>63</v>
      </c>
      <c r="AB55" s="18" t="s">
        <v>74</v>
      </c>
      <c r="AC55" s="18"/>
      <c r="AD55" s="38"/>
      <c r="AE55" s="38"/>
      <c r="AF55" s="18" t="str">
        <f>"Tipo de Caixa     "&amp;AB55</f>
        <v>Tipo de Caixa     nd</v>
      </c>
      <c r="AG55" s="38"/>
    </row>
    <row r="56" spans="11:33" ht="15" customHeight="1" x14ac:dyDescent="0.2">
      <c r="M56" s="6"/>
      <c r="Q56" s="17"/>
      <c r="R56" s="17"/>
      <c r="S56" s="17"/>
      <c r="T56" s="17"/>
      <c r="AA56" s="1"/>
      <c r="AB56" s="1"/>
      <c r="AC56" s="1"/>
      <c r="AF56" s="1"/>
    </row>
    <row r="57" spans="11:33" x14ac:dyDescent="0.2">
      <c r="K57" s="15"/>
      <c r="L57" s="15"/>
      <c r="M57" s="15"/>
      <c r="N57" s="6"/>
      <c r="AA57" s="18" t="s">
        <v>64</v>
      </c>
      <c r="AB57" s="18">
        <v>3</v>
      </c>
      <c r="AC57" s="18" t="s">
        <v>65</v>
      </c>
      <c r="AF57" s="1"/>
    </row>
    <row r="58" spans="11:33" ht="21" customHeight="1" x14ac:dyDescent="0.2">
      <c r="K58" s="15"/>
      <c r="L58" s="15"/>
      <c r="M58" s="15"/>
      <c r="AA58" s="39" t="s">
        <v>18</v>
      </c>
      <c r="AB58" s="18">
        <v>120</v>
      </c>
      <c r="AC58" s="18" t="s">
        <v>65</v>
      </c>
      <c r="AF58" s="1"/>
    </row>
    <row r="59" spans="11:33" x14ac:dyDescent="0.2">
      <c r="AA59" s="18" t="s">
        <v>66</v>
      </c>
      <c r="AB59" s="18">
        <v>100</v>
      </c>
      <c r="AC59" s="18" t="s">
        <v>65</v>
      </c>
      <c r="AF59" s="1"/>
    </row>
    <row r="60" spans="11:33" x14ac:dyDescent="0.2">
      <c r="AA60" s="18" t="s">
        <v>67</v>
      </c>
      <c r="AB60" s="18">
        <v>110</v>
      </c>
      <c r="AC60" s="18" t="s">
        <v>65</v>
      </c>
      <c r="AD60" s="40"/>
      <c r="AE60" s="41"/>
      <c r="AF60" s="18" t="str">
        <f>CONCATENATE(AB57,"x DPS ") &amp; "        "&amp;AB58&amp;"  V | " &amp; "       In: "&amp;AB59&amp;" Ka " &amp;"       Imax: "&amp;AB60&amp;" kA"</f>
        <v>3x DPS         120  V |        In: 100 Ka        Imax: 110 kA</v>
      </c>
    </row>
    <row r="63" spans="11:33" x14ac:dyDescent="0.2">
      <c r="AA63" s="18" t="s">
        <v>75</v>
      </c>
      <c r="AB63" s="18" t="s">
        <v>76</v>
      </c>
      <c r="AC63" s="18"/>
    </row>
    <row r="64" spans="11:33" x14ac:dyDescent="0.2">
      <c r="AA64" s="18" t="s">
        <v>77</v>
      </c>
      <c r="AB64" s="18" t="s">
        <v>78</v>
      </c>
      <c r="AC64" s="18"/>
    </row>
    <row r="65" spans="7:32" x14ac:dyDescent="0.2">
      <c r="AA65" s="18" t="s">
        <v>79</v>
      </c>
      <c r="AB65" s="18" t="s">
        <v>80</v>
      </c>
      <c r="AC65" s="18"/>
      <c r="AF65" s="18" t="str">
        <f>IF(AB22="Monopolar",AB63,IF(AB22="Bipolar",AB64,AB65))</f>
        <v>R - S</v>
      </c>
    </row>
    <row r="66" spans="7:32" x14ac:dyDescent="0.2">
      <c r="AA66" s="18" t="s">
        <v>81</v>
      </c>
      <c r="AB66" s="18" t="s">
        <v>82</v>
      </c>
      <c r="AC66" s="18"/>
      <c r="AF66" s="43" t="str">
        <f>IF(AB27=1,AB63,IF(AB27=2,AB64,AB65))</f>
        <v>R - S</v>
      </c>
    </row>
    <row r="67" spans="7:32" ht="15" customHeight="1" x14ac:dyDescent="0.2">
      <c r="I67" s="6"/>
      <c r="J67" s="14"/>
      <c r="K67" s="14"/>
      <c r="AA67" s="18" t="s">
        <v>83</v>
      </c>
      <c r="AB67" s="18" t="s">
        <v>84</v>
      </c>
      <c r="AC67" s="18"/>
    </row>
    <row r="68" spans="7:32" x14ac:dyDescent="0.2">
      <c r="J68" s="14"/>
      <c r="K68" s="14"/>
      <c r="AA68" s="36"/>
    </row>
    <row r="69" spans="7:32" x14ac:dyDescent="0.2">
      <c r="J69" s="14"/>
      <c r="K69" s="14"/>
    </row>
    <row r="70" spans="7:32" ht="24.75" customHeight="1" x14ac:dyDescent="0.2">
      <c r="J70" s="14"/>
      <c r="K70" s="14"/>
    </row>
    <row r="72" spans="7:32" ht="15" customHeight="1" x14ac:dyDescent="0.2">
      <c r="G72" s="4"/>
      <c r="H72" s="4"/>
      <c r="I72" s="4"/>
    </row>
    <row r="73" spans="7:32" x14ac:dyDescent="0.2">
      <c r="G73" s="4"/>
      <c r="H73" s="4"/>
      <c r="I73" s="4"/>
    </row>
    <row r="74" spans="7:32" x14ac:dyDescent="0.2">
      <c r="G74" s="4"/>
      <c r="H74" s="4"/>
      <c r="I74" s="4"/>
    </row>
    <row r="75" spans="7:32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6"/>
      <c r="H98" s="46"/>
      <c r="Q98" s="44"/>
      <c r="R98" s="44"/>
      <c r="S98" s="44"/>
      <c r="T98" s="44"/>
      <c r="U98" s="44"/>
    </row>
    <row r="99" spans="6:21" x14ac:dyDescent="0.2">
      <c r="P99" s="5"/>
      <c r="Q99" s="44"/>
      <c r="R99" s="44"/>
      <c r="S99" s="44"/>
      <c r="T99" s="44"/>
      <c r="U99" s="44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  <row r="10000" spans="1:1" x14ac:dyDescent="0.2">
      <c r="A10000" t="s">
        <v>85</v>
      </c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40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dcterms:created xsi:type="dcterms:W3CDTF">2022-11-28T12:59:23Z</dcterms:created>
  <dcterms:modified xsi:type="dcterms:W3CDTF">2022-12-28T14:23:02Z</dcterms:modified>
</cp:coreProperties>
</file>