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3"/>
    <sheet state="visible" name="Métricas de Marketing" sheetId="2" r:id="rId4"/>
    <sheet state="visible" name="Métricas de Ventas" sheetId="3" r:id="rId5"/>
  </sheets>
  <definedNames/>
  <calcPr/>
</workbook>
</file>

<file path=xl/sharedStrings.xml><?xml version="1.0" encoding="utf-8"?>
<sst xmlns="http://schemas.openxmlformats.org/spreadsheetml/2006/main" count="69" uniqueCount="37">
  <si>
    <t>Instrucciones:</t>
  </si>
  <si>
    <r>
      <t>MÉTRICAS DE MARKETING:</t>
    </r>
    <r>
      <rPr/>
      <t xml:space="preserve"> </t>
    </r>
    <r>
      <t>Las columnas alterables son</t>
    </r>
    <r>
      <rPr/>
      <t xml:space="preserve">:
</t>
    </r>
    <r>
      <rPr>
        <color rgb="FFFF0000"/>
      </rPr>
      <t xml:space="preserve">META </t>
    </r>
    <r>
      <rPr/>
      <t xml:space="preserve">(donde debes poner la meta que pretender alcanzar en el período), 
</t>
    </r>
    <r>
      <rPr>
        <color rgb="FFFF0000"/>
      </rPr>
      <t>PLAZO</t>
    </r>
    <r>
      <t xml:space="preserve"> </t>
    </r>
    <r>
      <rPr/>
      <t xml:space="preserve">(cuál es la fecha límite para alcanzar ese valor) y
</t>
    </r>
    <r>
      <rPr>
        <color rgb="FFFF0000"/>
      </rPr>
      <t>VALOR ACTUAL</t>
    </r>
    <r>
      <rPr/>
      <t xml:space="preserve"> (en ella debes poner semanalmente cuál es el valor actual alcanzado). 
A partir de ahí, lograrás ver cuánto falta para alcanzar tu meta y visualizarás de forma simple cuáles son las metas alcanzadas y cuáles necesitan la atención de tu equipo. Esto debido a que </t>
    </r>
    <r>
      <rPr>
        <color rgb="FFFF0000"/>
      </rPr>
      <t>los demás datos se llenarán automáticamente</t>
    </r>
    <r>
      <rPr/>
      <t xml:space="preserve">. </t>
    </r>
  </si>
  <si>
    <r>
      <t xml:space="preserve">MÉTRICAS DE VENTAS: Aquí las mismas columnas deben llenarse </t>
    </r>
    <r>
      <rPr/>
      <t xml:space="preserve">- </t>
    </r>
    <r>
      <rPr>
        <color rgb="FFFF0000"/>
      </rPr>
      <t>META</t>
    </r>
    <r>
      <rPr/>
      <t>,</t>
    </r>
    <r>
      <t xml:space="preserve"> </t>
    </r>
    <r>
      <rPr>
        <color rgb="FFFF0000"/>
      </rPr>
      <t>PLAZO</t>
    </r>
    <r>
      <t xml:space="preserve"> </t>
    </r>
    <r>
      <rPr/>
      <t>y</t>
    </r>
    <r>
      <t xml:space="preserve"> </t>
    </r>
    <r>
      <rPr>
        <color rgb="FFFF0000"/>
      </rPr>
      <t>VALOR ACTUAL</t>
    </r>
    <r>
      <t>.</t>
    </r>
    <r>
      <rPr/>
      <t xml:space="preserve">
La diferencia es que solo debes llenar los valores de cada vendedor. Así, la parte superior de la planilla (</t>
    </r>
    <r>
      <rPr>
        <color rgb="FFFF0000"/>
      </rPr>
      <t>GENERAL</t>
    </r>
    <r>
      <rPr/>
      <t xml:space="preserve">) te informará los números de tu equipo como un todo, colectando los dados de cada vendedor y compilado la información.
</t>
    </r>
  </si>
  <si>
    <t>Meta</t>
  </si>
  <si>
    <t>Plazo</t>
  </si>
  <si>
    <t>Valor actual</t>
  </si>
  <si>
    <t>Cuánto falta para lograrlo</t>
  </si>
  <si>
    <t>Status</t>
  </si>
  <si>
    <t>Blog</t>
  </si>
  <si>
    <t>Visitas</t>
  </si>
  <si>
    <t>Leads</t>
  </si>
  <si>
    <t>MQLs</t>
  </si>
  <si>
    <t>Social</t>
  </si>
  <si>
    <t>Tráfico (crecimiento esperado)</t>
  </si>
  <si>
    <t>Engagement</t>
  </si>
  <si>
    <t>Clics</t>
  </si>
  <si>
    <t>Email</t>
  </si>
  <si>
    <t>Entrega</t>
  </si>
  <si>
    <t>Apertura</t>
  </si>
  <si>
    <t>Clic</t>
  </si>
  <si>
    <t>Nuevos suscriptores</t>
  </si>
  <si>
    <t>Sitio web</t>
  </si>
  <si>
    <t>Pedidos de contacto</t>
  </si>
  <si>
    <t>General</t>
  </si>
  <si>
    <t>Llamadas</t>
  </si>
  <si>
    <t>Ventas</t>
  </si>
  <si>
    <t>Up-sells</t>
  </si>
  <si>
    <t>Vendedor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</si>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</sst>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&quot;R$&quot;#,##0.00"/>
  </numFmts>
  <fonts count="14">
    <font>
      <sz val="10.0"/>
      <color rgb="FF000000"/>
      <name val="Arial"/>
    </font>
    <font>
      <b/>
      <sz val="14.0"/>
      <name val="Roboto"/>
    </font>
    <font/>
    <font>
      <b/>
      <sz val="11.0"/>
      <name val="Roboto"/>
    </font>
    <font>
      <b/>
      <sz val="10.0"/>
      <name val="Roboto"/>
    </font>
    <font>
      <b/>
      <sz val="11.0"/>
      <color rgb="FFFFFFFF"/>
      <name val="Roboto"/>
    </font>
    <font>
      <sz val="10.0"/>
      <name val="Roboto"/>
    </font>
    <font>
      <b/>
      <sz val="11.0"/>
      <color rgb="FF000000"/>
      <name val="Roboto"/>
    </font>
    <font>
      <b/>
      <sz val="10.0"/>
      <color rgb="FF000000"/>
      <name val="Roboto"/>
    </font>
    <font>
      <b/>
      <name val="Roboto"/>
    </font>
    <font>
      <name val="Roboto"/>
    </font>
    <font>
      <b/>
      <color rgb="FF000000"/>
      <name val="Roboto"/>
    </font>
    <font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  <fill>
      <patternFill patternType="solid">
        <fgColor rgb="FFF4C7C3"/>
        <bgColor rgb="FFF4C7C3"/>
      </patternFill>
    </fill>
    <fill>
      <patternFill patternType="solid">
        <fgColor rgb="FFEFEFEF"/>
        <bgColor rgb="FFEFEFE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 shrinkToFit="0" vertical="top" wrapText="1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0" fillId="3" fontId="3" numFmtId="0" xfId="0" applyAlignment="1" applyFill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4" fontId="5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6" numFmtId="3" xfId="0" applyAlignment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readingOrder="0" shrinkToFit="0" wrapText="0"/>
    </xf>
    <xf borderId="0" fillId="0" fontId="4" numFmtId="10" xfId="0" applyAlignment="1" applyFont="1" applyNumberFormat="1">
      <alignment horizontal="center"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center" readingOrder="0" shrinkToFit="0" wrapText="0"/>
    </xf>
    <xf borderId="0" fillId="0" fontId="8" numFmtId="10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 readingOrder="0" shrinkToFit="0" vertical="center" wrapText="1"/>
    </xf>
    <xf borderId="0" fillId="0" fontId="6" numFmtId="9" xfId="0" applyAlignment="1" applyFont="1" applyNumberFormat="1">
      <alignment horizontal="center" readingOrder="0" shrinkToFit="0" vertical="center" wrapText="0"/>
    </xf>
    <xf borderId="0" fillId="0" fontId="6" numFmtId="164" xfId="0" applyAlignment="1" applyFont="1" applyNumberFormat="1">
      <alignment horizontal="center" readingOrder="0" shrinkToFit="0" vertical="center" wrapText="0"/>
    </xf>
    <xf borderId="0" fillId="0" fontId="4" numFmtId="10" xfId="0" applyAlignment="1" applyFont="1" applyNumberFormat="1">
      <alignment horizontal="center" readingOrder="0" shrinkToFit="0" vertical="center" wrapText="0"/>
    </xf>
    <xf borderId="0" fillId="0" fontId="7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vertical="center"/>
    </xf>
    <xf borderId="0" fillId="0" fontId="6" numFmtId="9" xfId="0" applyAlignment="1" applyFont="1" applyNumberFormat="1">
      <alignment horizontal="center" readingOrder="0" shrinkToFit="0" wrapText="0"/>
    </xf>
    <xf borderId="0" fillId="3" fontId="9" numFmtId="0" xfId="0" applyAlignment="1" applyFont="1">
      <alignment horizontal="center" readingOrder="0"/>
    </xf>
    <xf borderId="0" fillId="3" fontId="9" numFmtId="0" xfId="0" applyAlignment="1" applyFont="1">
      <alignment horizontal="center" readingOrder="0" shrinkToFit="0" wrapText="0"/>
    </xf>
    <xf borderId="0" fillId="0" fontId="8" numFmtId="10" xfId="0" applyAlignment="1" applyFont="1" applyNumberFormat="1">
      <alignment horizontal="center" readingOrder="0" shrinkToFit="0" vertical="bottom" wrapText="0"/>
    </xf>
    <xf borderId="0" fillId="5" fontId="7" numFmtId="0" xfId="0" applyAlignment="1" applyFill="1" applyFont="1">
      <alignment horizontal="center" readingOrder="0" shrinkToFit="0" vertical="bottom" wrapText="0"/>
    </xf>
    <xf borderId="0" fillId="0" fontId="6" numFmtId="165" xfId="0" applyAlignment="1" applyFont="1" applyNumberFormat="1">
      <alignment horizontal="center" readingOrder="0" shrinkToFit="0" wrapText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center" readingOrder="0" shrinkToFit="0" wrapText="0"/>
    </xf>
    <xf borderId="0" fillId="0" fontId="10" numFmtId="164" xfId="0" applyAlignment="1" applyFont="1" applyNumberFormat="1">
      <alignment horizontal="center" readingOrder="0" shrinkToFit="0" wrapText="0"/>
    </xf>
    <xf borderId="0" fillId="0" fontId="11" numFmtId="10" xfId="0" applyAlignment="1" applyFont="1" applyNumberFormat="1">
      <alignment horizontal="center" readingOrder="0" shrinkToFit="0" vertical="bottom" wrapText="0"/>
    </xf>
    <xf borderId="0" fillId="6" fontId="9" numFmtId="0" xfId="0" applyAlignment="1" applyFill="1" applyFont="1">
      <alignment horizontal="center" readingOrder="0"/>
    </xf>
    <xf borderId="0" fillId="6" fontId="10" numFmtId="0" xfId="0" applyAlignment="1" applyFont="1">
      <alignment horizontal="center" readingOrder="0" shrinkToFit="0" wrapText="0"/>
    </xf>
    <xf borderId="0" fillId="6" fontId="10" numFmtId="164" xfId="0" applyAlignment="1" applyFont="1" applyNumberFormat="1">
      <alignment horizontal="center" readingOrder="0" shrinkToFit="0" wrapText="0"/>
    </xf>
    <xf borderId="0" fillId="6" fontId="11" numFmtId="10" xfId="0" applyAlignment="1" applyFont="1" applyNumberFormat="1">
      <alignment horizontal="center" readingOrder="0" shrinkToFit="0" vertical="bottom" wrapText="0"/>
    </xf>
    <xf borderId="0" fillId="0" fontId="12" numFmtId="165" xfId="0" applyAlignment="1" applyFont="1" applyNumberFormat="1">
      <alignment horizontal="center" readingOrder="0" shrinkToFit="0" vertical="bottom" wrapText="0"/>
    </xf>
    <xf borderId="0" fillId="6" fontId="12" numFmtId="165" xfId="0" applyAlignment="1" applyFont="1" applyNumberFormat="1">
      <alignment horizontal="center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>
        <color rgb="FFCC0000"/>
      </font>
      <fill>
        <patternFill patternType="solid">
          <fgColor rgb="FFF4C7C3"/>
          <bgColor rgb="FFF4C7C3"/>
        </patternFill>
      </fill>
      <border/>
    </dxf>
    <dxf>
      <font>
        <color rgb="FF274E13"/>
      </font>
      <fill>
        <patternFill patternType="solid">
          <fgColor rgb="FFB7E1CD"/>
          <bgColor rgb="FFB7E1CD"/>
        </patternFill>
      </fill>
      <border/>
    </dxf>
    <dxf>
      <font>
        <color rgb="FFE06810"/>
      </font>
      <fill>
        <patternFill patternType="none"/>
      </fill>
      <border/>
    </dxf>
    <dxf>
      <font>
        <color rgb="FF38761D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17</xdr:row>
      <xdr:rowOff>123825</xdr:rowOff>
    </xdr:from>
    <xdr:ext cx="1543050" cy="2952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5"/>
      <c r="C2" s="5"/>
      <c r="D2" s="5"/>
      <c r="E2" s="5"/>
      <c r="F2" s="6"/>
    </row>
    <row r="3">
      <c r="A3" s="7"/>
      <c r="F3" s="8"/>
    </row>
    <row r="4">
      <c r="A4" s="7"/>
      <c r="F4" s="8"/>
    </row>
    <row r="5">
      <c r="A5" s="7"/>
      <c r="F5" s="8"/>
    </row>
    <row r="6">
      <c r="A6" s="7"/>
      <c r="F6" s="8"/>
    </row>
    <row r="7">
      <c r="A7" s="7"/>
      <c r="F7" s="8"/>
    </row>
    <row r="8">
      <c r="A8" s="7"/>
      <c r="F8" s="8"/>
    </row>
    <row r="9">
      <c r="A9" s="7"/>
      <c r="F9" s="8"/>
    </row>
    <row r="10">
      <c r="A10" s="9"/>
      <c r="B10" s="10"/>
      <c r="C10" s="10"/>
      <c r="D10" s="10"/>
      <c r="E10" s="10"/>
      <c r="F10" s="11"/>
    </row>
    <row r="11">
      <c r="A11" s="4" t="s">
        <v>2</v>
      </c>
      <c r="B11" s="5"/>
      <c r="C11" s="5"/>
      <c r="D11" s="5"/>
      <c r="E11" s="5"/>
      <c r="F11" s="6"/>
    </row>
    <row r="12">
      <c r="A12" s="7"/>
      <c r="F12" s="8"/>
    </row>
    <row r="13">
      <c r="A13" s="7"/>
      <c r="F13" s="8"/>
    </row>
    <row r="14">
      <c r="A14" s="7"/>
      <c r="F14" s="8"/>
    </row>
    <row r="15">
      <c r="A15" s="7"/>
      <c r="F15" s="8"/>
    </row>
    <row r="16">
      <c r="A16" s="7"/>
      <c r="F16" s="8"/>
    </row>
    <row r="17">
      <c r="A17" s="7"/>
      <c r="F17" s="8"/>
    </row>
    <row r="18">
      <c r="A18" s="7"/>
      <c r="F18" s="8"/>
    </row>
    <row r="19">
      <c r="A19" s="7"/>
      <c r="F19" s="8"/>
    </row>
    <row r="20">
      <c r="A20" s="9"/>
      <c r="B20" s="10"/>
      <c r="C20" s="10"/>
      <c r="D20" s="10"/>
      <c r="E20" s="10"/>
      <c r="F20" s="11"/>
    </row>
  </sheetData>
  <mergeCells count="3">
    <mergeCell ref="A1:F1"/>
    <mergeCell ref="A2:F10"/>
    <mergeCell ref="A11:F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  <col customWidth="1" min="2" max="2" width="18.86"/>
    <col customWidth="1" min="3" max="3" width="20.57"/>
    <col customWidth="1" min="4" max="4" width="19.29"/>
    <col customWidth="1" min="5" max="5" width="22.43"/>
    <col customWidth="1" min="6" max="6" width="35.29"/>
  </cols>
  <sheetData>
    <row r="1">
      <c r="A1" s="12"/>
      <c r="B1" s="13" t="s">
        <v>3</v>
      </c>
      <c r="C1" s="13" t="s">
        <v>4</v>
      </c>
      <c r="D1" s="13" t="s">
        <v>5</v>
      </c>
      <c r="E1" s="13" t="s">
        <v>6</v>
      </c>
      <c r="F1" s="13" t="s">
        <v>7</v>
      </c>
    </row>
    <row r="2">
      <c r="A2" s="14" t="s">
        <v>8</v>
      </c>
    </row>
    <row r="3">
      <c r="A3" s="15" t="s">
        <v>9</v>
      </c>
      <c r="B3" s="16">
        <v>3000.0</v>
      </c>
      <c r="C3" s="17">
        <v>42978.0</v>
      </c>
      <c r="D3" s="16">
        <v>2700.0</v>
      </c>
      <c r="E3" s="18">
        <f t="shared" ref="E3:E5" si="1">100%-(D3/B3)</f>
        <v>0.1</v>
      </c>
      <c r="F3" s="19" t="str">
        <f t="shared" ref="F3:F5" si="2">IF(E3&lt;=0,"Meta alcanzada","Meta no alcanzada")</f>
        <v>Meta no alcanzada</v>
      </c>
    </row>
    <row r="4">
      <c r="A4" s="15" t="s">
        <v>10</v>
      </c>
      <c r="B4" s="20">
        <v>50.0</v>
      </c>
      <c r="C4" s="17">
        <v>42978.0</v>
      </c>
      <c r="D4" s="20">
        <v>23.0</v>
      </c>
      <c r="E4" s="18">
        <f t="shared" si="1"/>
        <v>0.54</v>
      </c>
      <c r="F4" s="19" t="str">
        <f t="shared" si="2"/>
        <v>Meta no alcanzada</v>
      </c>
    </row>
    <row r="5">
      <c r="A5" s="15" t="s">
        <v>11</v>
      </c>
      <c r="B5" s="20">
        <v>15.0</v>
      </c>
      <c r="C5" s="17">
        <v>42978.0</v>
      </c>
      <c r="D5" s="20">
        <v>15.0</v>
      </c>
      <c r="E5" s="21">
        <f t="shared" si="1"/>
        <v>0</v>
      </c>
      <c r="F5" s="19" t="str">
        <f t="shared" si="2"/>
        <v>Meta alcanzada</v>
      </c>
    </row>
    <row r="6">
      <c r="A6" s="14" t="s">
        <v>12</v>
      </c>
    </row>
    <row r="7">
      <c r="A7" s="22" t="s">
        <v>13</v>
      </c>
      <c r="B7" s="23">
        <v>0.3</v>
      </c>
      <c r="C7" s="24">
        <v>42978.0</v>
      </c>
      <c r="D7" s="23">
        <v>0.23</v>
      </c>
      <c r="E7" s="25">
        <f t="shared" ref="E7:E9" si="3">100%-(D7/B7)</f>
        <v>0.2333333333</v>
      </c>
      <c r="F7" s="26" t="str">
        <f t="shared" ref="F7:F9" si="4">IF(E7&lt;=0,"Meta alcanzada","Meta no alcanzada")</f>
        <v>Meta no alcanzada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15" t="s">
        <v>14</v>
      </c>
      <c r="B8" s="28">
        <v>0.4</v>
      </c>
      <c r="C8" s="17">
        <v>42978.0</v>
      </c>
      <c r="D8" s="28">
        <v>0.02</v>
      </c>
      <c r="E8" s="18">
        <f t="shared" si="3"/>
        <v>0.95</v>
      </c>
      <c r="F8" s="19" t="str">
        <f t="shared" si="4"/>
        <v>Meta no alcanzada</v>
      </c>
    </row>
    <row r="9">
      <c r="A9" s="15" t="s">
        <v>15</v>
      </c>
      <c r="B9" s="28">
        <v>0.3</v>
      </c>
      <c r="C9" s="17">
        <v>42978.0</v>
      </c>
      <c r="D9" s="28">
        <v>0.23</v>
      </c>
      <c r="E9" s="18">
        <f t="shared" si="3"/>
        <v>0.2333333333</v>
      </c>
      <c r="F9" s="19" t="str">
        <f t="shared" si="4"/>
        <v>Meta no alcanzada</v>
      </c>
    </row>
    <row r="10">
      <c r="A10" s="14" t="s">
        <v>16</v>
      </c>
    </row>
    <row r="11">
      <c r="A11" s="15" t="s">
        <v>17</v>
      </c>
      <c r="B11" s="28">
        <v>0.9</v>
      </c>
      <c r="C11" s="17">
        <v>42978.0</v>
      </c>
      <c r="D11" s="28">
        <v>0.7</v>
      </c>
      <c r="E11" s="18">
        <f t="shared" ref="E11:E14" si="5">100%-(D11/B11)</f>
        <v>0.2222222222</v>
      </c>
      <c r="F11" s="19" t="str">
        <f t="shared" ref="F11:F14" si="6">IF(E11&lt;=0,"Meta alcanzada","Meta no alcanzada")</f>
        <v>Meta no alcanzada</v>
      </c>
    </row>
    <row r="12">
      <c r="A12" s="15" t="s">
        <v>18</v>
      </c>
      <c r="B12" s="28">
        <v>0.7</v>
      </c>
      <c r="C12" s="17">
        <v>42978.0</v>
      </c>
      <c r="D12" s="28">
        <v>0.8</v>
      </c>
      <c r="E12" s="21">
        <f t="shared" si="5"/>
        <v>-0.1428571429</v>
      </c>
      <c r="F12" s="19" t="str">
        <f t="shared" si="6"/>
        <v>Meta alcanzada</v>
      </c>
    </row>
    <row r="13">
      <c r="A13" s="15" t="s">
        <v>19</v>
      </c>
      <c r="B13" s="28">
        <v>0.3</v>
      </c>
      <c r="C13" s="17">
        <v>42978.0</v>
      </c>
      <c r="D13" s="28">
        <v>0.12</v>
      </c>
      <c r="E13" s="18">
        <f t="shared" si="5"/>
        <v>0.6</v>
      </c>
      <c r="F13" s="19" t="str">
        <f t="shared" si="6"/>
        <v>Meta no alcanzada</v>
      </c>
    </row>
    <row r="14">
      <c r="A14" s="15" t="s">
        <v>20</v>
      </c>
      <c r="B14" s="20">
        <v>1000.0</v>
      </c>
      <c r="C14" s="17">
        <v>42978.0</v>
      </c>
      <c r="D14" s="20">
        <v>40.0</v>
      </c>
      <c r="E14" s="18">
        <f t="shared" si="5"/>
        <v>0.96</v>
      </c>
      <c r="F14" s="19" t="str">
        <f t="shared" si="6"/>
        <v>Meta no alcanzada</v>
      </c>
    </row>
    <row r="15">
      <c r="A15" s="14" t="s">
        <v>21</v>
      </c>
    </row>
    <row r="16">
      <c r="A16" s="15" t="s">
        <v>9</v>
      </c>
      <c r="B16" s="16">
        <v>20000.0</v>
      </c>
      <c r="C16" s="17">
        <v>42978.0</v>
      </c>
      <c r="D16" s="16">
        <v>15000.0</v>
      </c>
      <c r="E16" s="18">
        <f t="shared" ref="E16:E17" si="7">100%-(D16/B16)</f>
        <v>0.25</v>
      </c>
      <c r="F16" s="19" t="str">
        <f t="shared" ref="F16:F17" si="8">IF(E16&lt;=0,"Meta alcanzada","Meta no alcanzada")</f>
        <v>Meta no alcanzada</v>
      </c>
    </row>
    <row r="17">
      <c r="A17" s="15" t="s">
        <v>22</v>
      </c>
      <c r="B17" s="20">
        <v>300.0</v>
      </c>
      <c r="C17" s="17">
        <v>42978.0</v>
      </c>
      <c r="D17" s="20">
        <v>20.0</v>
      </c>
      <c r="E17" s="18">
        <f t="shared" si="7"/>
        <v>0.9333333333</v>
      </c>
      <c r="F17" s="19" t="str">
        <f t="shared" si="8"/>
        <v>Meta no alcanzada</v>
      </c>
    </row>
  </sheetData>
  <mergeCells count="4">
    <mergeCell ref="A2:F2"/>
    <mergeCell ref="A6:F6"/>
    <mergeCell ref="A10:F10"/>
    <mergeCell ref="A15:F15"/>
  </mergeCells>
  <conditionalFormatting sqref="I7">
    <cfRule type="notContainsBlanks" dxfId="0" priority="1">
      <formula>LEN(TRIM(I7))&gt;0</formula>
    </cfRule>
  </conditionalFormatting>
  <conditionalFormatting sqref="F1:F1001">
    <cfRule type="cellIs" dxfId="1" priority="2" operator="equal">
      <formula>"Meta no alcanzada"</formula>
    </cfRule>
  </conditionalFormatting>
  <conditionalFormatting sqref="F1:F1001">
    <cfRule type="cellIs" dxfId="2" priority="3" operator="equal">
      <formula>"Meta alcanzada"</formula>
    </cfRule>
  </conditionalFormatting>
  <conditionalFormatting sqref="E1:E1001">
    <cfRule type="cellIs" dxfId="3" priority="4" operator="greaterThan">
      <formula>0</formula>
    </cfRule>
  </conditionalFormatting>
  <conditionalFormatting sqref="E1:E1001">
    <cfRule type="cellIs" dxfId="4" priority="5" operator="lessThanOr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22.0"/>
    <col customWidth="1" min="3" max="3" width="22.29"/>
    <col customWidth="1" min="4" max="4" width="21.71"/>
    <col customWidth="1" min="5" max="5" width="23.0"/>
    <col customWidth="1" min="6" max="6" width="30.86"/>
  </cols>
  <sheetData>
    <row r="1">
      <c r="A1" s="14" t="s">
        <v>23</v>
      </c>
    </row>
    <row r="2">
      <c r="A2" s="29"/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</row>
    <row r="3">
      <c r="A3" s="15" t="s">
        <v>24</v>
      </c>
      <c r="B3" s="20">
        <f>SUM(B10:B18)</f>
        <v>80</v>
      </c>
      <c r="C3" s="17">
        <v>42978.0</v>
      </c>
      <c r="D3" s="20">
        <v>25.0</v>
      </c>
      <c r="E3" s="31">
        <f t="shared" ref="E3:E5" si="1">100%-(D3/B3)</f>
        <v>0.6875</v>
      </c>
      <c r="F3" s="32" t="str">
        <f t="shared" ref="F3:F5" si="2">IF(E3&lt;=0,"Meta alcanzada","Meta no alcanzada")</f>
        <v>Meta no alcanzada</v>
      </c>
    </row>
    <row r="4">
      <c r="A4" s="15" t="s">
        <v>25</v>
      </c>
      <c r="B4" s="33">
        <f>SUM(B21:B29)</f>
        <v>41000</v>
      </c>
      <c r="C4" s="17">
        <v>42978.0</v>
      </c>
      <c r="D4" s="33">
        <f>SUM(D21:D28)</f>
        <v>32405</v>
      </c>
      <c r="E4" s="31">
        <f t="shared" si="1"/>
        <v>0.2096341463</v>
      </c>
      <c r="F4" s="32" t="str">
        <f t="shared" si="2"/>
        <v>Meta no alcanzada</v>
      </c>
    </row>
    <row r="5">
      <c r="A5" s="15" t="s">
        <v>26</v>
      </c>
      <c r="B5" s="33">
        <f>SUM(B32:B40)</f>
        <v>16000</v>
      </c>
      <c r="C5" s="17">
        <v>42978.0</v>
      </c>
      <c r="D5" s="33">
        <f>SUM(D31:D39)</f>
        <v>4140</v>
      </c>
      <c r="E5" s="31">
        <f t="shared" si="1"/>
        <v>0.74125</v>
      </c>
      <c r="F5" s="32" t="str">
        <f t="shared" si="2"/>
        <v>Meta no alcanzada</v>
      </c>
    </row>
    <row r="7">
      <c r="A7" s="14" t="s">
        <v>24</v>
      </c>
    </row>
    <row r="8">
      <c r="A8" s="29" t="s">
        <v>27</v>
      </c>
      <c r="B8" s="30" t="s">
        <v>3</v>
      </c>
      <c r="C8" s="30" t="s">
        <v>4</v>
      </c>
      <c r="D8" s="30" t="s">
        <v>5</v>
      </c>
      <c r="E8" s="30" t="s">
        <v>6</v>
      </c>
      <c r="F8" s="30" t="s">
        <v>7</v>
      </c>
    </row>
    <row r="9">
      <c r="A9" s="34" t="s">
        <v>28</v>
      </c>
      <c r="B9" s="35">
        <v>10.0</v>
      </c>
      <c r="C9" s="36">
        <v>42978.0</v>
      </c>
      <c r="D9" s="35">
        <v>2.0</v>
      </c>
      <c r="E9" s="37">
        <f t="shared" ref="E9:E17" si="3">100%-(D9/B9)</f>
        <v>0.8</v>
      </c>
      <c r="F9" s="32" t="str">
        <f t="shared" ref="F9:F17" si="4">IF(E9&lt;=0,"Meta alcanzada","Meta no alcanzada")</f>
        <v>Meta no alcanzada</v>
      </c>
    </row>
    <row r="10">
      <c r="A10" s="38" t="s">
        <v>29</v>
      </c>
      <c r="B10" s="39">
        <v>10.0</v>
      </c>
      <c r="C10" s="40">
        <v>42978.0</v>
      </c>
      <c r="D10" s="39">
        <v>3.0</v>
      </c>
      <c r="E10" s="41">
        <f t="shared" si="3"/>
        <v>0.7</v>
      </c>
      <c r="F10" s="32" t="str">
        <f t="shared" si="4"/>
        <v>Meta no alcanzada</v>
      </c>
    </row>
    <row r="11">
      <c r="A11" s="34" t="s">
        <v>30</v>
      </c>
      <c r="B11" s="35">
        <v>10.0</v>
      </c>
      <c r="C11" s="36">
        <v>42978.0</v>
      </c>
      <c r="D11" s="35">
        <v>4.0</v>
      </c>
      <c r="E11" s="37">
        <f t="shared" si="3"/>
        <v>0.6</v>
      </c>
      <c r="F11" s="32" t="str">
        <f t="shared" si="4"/>
        <v>Meta no alcanzada</v>
      </c>
    </row>
    <row r="12">
      <c r="A12" s="38" t="s">
        <v>31</v>
      </c>
      <c r="B12" s="39">
        <v>10.0</v>
      </c>
      <c r="C12" s="40">
        <v>42978.0</v>
      </c>
      <c r="D12" s="39">
        <v>5.0</v>
      </c>
      <c r="E12" s="41">
        <f t="shared" si="3"/>
        <v>0.5</v>
      </c>
      <c r="F12" s="32" t="str">
        <f t="shared" si="4"/>
        <v>Meta no alcanzada</v>
      </c>
    </row>
    <row r="13">
      <c r="A13" s="34" t="s">
        <v>32</v>
      </c>
      <c r="B13" s="35">
        <v>10.0</v>
      </c>
      <c r="C13" s="36">
        <v>42978.0</v>
      </c>
      <c r="D13" s="35">
        <v>6.0</v>
      </c>
      <c r="E13" s="37">
        <f t="shared" si="3"/>
        <v>0.4</v>
      </c>
      <c r="F13" s="32" t="str">
        <f t="shared" si="4"/>
        <v>Meta no alcanzada</v>
      </c>
    </row>
    <row r="14">
      <c r="A14" s="38" t="s">
        <v>33</v>
      </c>
      <c r="B14" s="39">
        <v>10.0</v>
      </c>
      <c r="C14" s="40">
        <v>42978.0</v>
      </c>
      <c r="D14" s="39">
        <v>7.0</v>
      </c>
      <c r="E14" s="41">
        <f t="shared" si="3"/>
        <v>0.3</v>
      </c>
      <c r="F14" s="32" t="str">
        <f t="shared" si="4"/>
        <v>Meta no alcanzada</v>
      </c>
    </row>
    <row r="15">
      <c r="A15" s="34" t="s">
        <v>34</v>
      </c>
      <c r="B15" s="35">
        <v>10.0</v>
      </c>
      <c r="C15" s="36">
        <v>42978.0</v>
      </c>
      <c r="D15" s="35">
        <v>8.0</v>
      </c>
      <c r="E15" s="37">
        <f t="shared" si="3"/>
        <v>0.2</v>
      </c>
      <c r="F15" s="32" t="str">
        <f t="shared" si="4"/>
        <v>Meta no alcanzada</v>
      </c>
    </row>
    <row r="16">
      <c r="A16" s="38" t="s">
        <v>35</v>
      </c>
      <c r="B16" s="39">
        <v>10.0</v>
      </c>
      <c r="C16" s="40">
        <v>42978.0</v>
      </c>
      <c r="D16" s="39">
        <v>9.0</v>
      </c>
      <c r="E16" s="41">
        <f t="shared" si="3"/>
        <v>0.1</v>
      </c>
      <c r="F16" s="32" t="str">
        <f t="shared" si="4"/>
        <v>Meta no alcanzada</v>
      </c>
    </row>
    <row r="17">
      <c r="A17" s="34" t="s">
        <v>36</v>
      </c>
      <c r="B17" s="35">
        <v>10.0</v>
      </c>
      <c r="C17" s="36">
        <v>42978.0</v>
      </c>
      <c r="D17" s="35">
        <v>10.0</v>
      </c>
      <c r="E17" s="37">
        <f t="shared" si="3"/>
        <v>0</v>
      </c>
      <c r="F17" s="32" t="str">
        <f t="shared" si="4"/>
        <v>Meta alcanzada</v>
      </c>
    </row>
    <row r="19">
      <c r="A19" s="14" t="s">
        <v>25</v>
      </c>
    </row>
    <row r="20">
      <c r="A20" s="34" t="s">
        <v>28</v>
      </c>
      <c r="B20" s="42">
        <v>4000.0</v>
      </c>
      <c r="C20" s="36">
        <v>42978.0</v>
      </c>
      <c r="D20" s="42">
        <v>3000.0</v>
      </c>
      <c r="E20" s="37">
        <f t="shared" ref="E20:E28" si="5">100%-(D20/B20)</f>
        <v>0.25</v>
      </c>
      <c r="F20" s="32" t="str">
        <f t="shared" ref="F20:F28" si="6">IF(E20&lt;=0,"Meta alcanzada","Meta no alcanzada")</f>
        <v>Meta no alcanzada</v>
      </c>
    </row>
    <row r="21">
      <c r="A21" s="38" t="s">
        <v>29</v>
      </c>
      <c r="B21" s="43">
        <v>4000.0</v>
      </c>
      <c r="C21" s="40">
        <v>42978.0</v>
      </c>
      <c r="D21" s="43">
        <v>3400.0</v>
      </c>
      <c r="E21" s="41">
        <f t="shared" si="5"/>
        <v>0.15</v>
      </c>
      <c r="F21" s="32" t="str">
        <f t="shared" si="6"/>
        <v>Meta no alcanzada</v>
      </c>
    </row>
    <row r="22">
      <c r="A22" s="34" t="s">
        <v>30</v>
      </c>
      <c r="B22" s="42">
        <v>4000.0</v>
      </c>
      <c r="C22" s="36">
        <v>42978.0</v>
      </c>
      <c r="D22" s="42">
        <v>5200.0</v>
      </c>
      <c r="E22" s="37">
        <f t="shared" si="5"/>
        <v>-0.3</v>
      </c>
      <c r="F22" s="32" t="str">
        <f t="shared" si="6"/>
        <v>Meta alcanzada</v>
      </c>
    </row>
    <row r="23">
      <c r="A23" s="38" t="s">
        <v>31</v>
      </c>
      <c r="B23" s="43">
        <v>5000.0</v>
      </c>
      <c r="C23" s="40">
        <v>42978.0</v>
      </c>
      <c r="D23" s="43">
        <v>2700.0</v>
      </c>
      <c r="E23" s="41">
        <f t="shared" si="5"/>
        <v>0.46</v>
      </c>
      <c r="F23" s="32" t="str">
        <f t="shared" si="6"/>
        <v>Meta no alcanzada</v>
      </c>
    </row>
    <row r="24">
      <c r="A24" s="34" t="s">
        <v>32</v>
      </c>
      <c r="B24" s="42">
        <v>5000.0</v>
      </c>
      <c r="C24" s="36">
        <v>42978.0</v>
      </c>
      <c r="D24" s="42">
        <v>4000.0</v>
      </c>
      <c r="E24" s="37">
        <f t="shared" si="5"/>
        <v>0.2</v>
      </c>
      <c r="F24" s="32" t="str">
        <f t="shared" si="6"/>
        <v>Meta no alcanzada</v>
      </c>
    </row>
    <row r="25">
      <c r="A25" s="38" t="s">
        <v>33</v>
      </c>
      <c r="B25" s="43">
        <v>5000.0</v>
      </c>
      <c r="C25" s="40">
        <v>42978.0</v>
      </c>
      <c r="D25" s="43">
        <v>4380.0</v>
      </c>
      <c r="E25" s="41">
        <f t="shared" si="5"/>
        <v>0.124</v>
      </c>
      <c r="F25" s="32" t="str">
        <f t="shared" si="6"/>
        <v>Meta no alcanzada</v>
      </c>
    </row>
    <row r="26">
      <c r="A26" s="34" t="s">
        <v>34</v>
      </c>
      <c r="B26" s="42">
        <v>6000.0</v>
      </c>
      <c r="C26" s="36">
        <v>42978.0</v>
      </c>
      <c r="D26" s="42">
        <v>6100.0</v>
      </c>
      <c r="E26" s="37">
        <f t="shared" si="5"/>
        <v>-0.01666666667</v>
      </c>
      <c r="F26" s="32" t="str">
        <f t="shared" si="6"/>
        <v>Meta alcanzada</v>
      </c>
    </row>
    <row r="27">
      <c r="A27" s="38" t="s">
        <v>35</v>
      </c>
      <c r="B27" s="43">
        <v>6000.0</v>
      </c>
      <c r="C27" s="40">
        <v>42978.0</v>
      </c>
      <c r="D27" s="43">
        <v>2325.0</v>
      </c>
      <c r="E27" s="41">
        <f t="shared" si="5"/>
        <v>0.6125</v>
      </c>
      <c r="F27" s="32" t="str">
        <f t="shared" si="6"/>
        <v>Meta no alcanzada</v>
      </c>
    </row>
    <row r="28">
      <c r="A28" s="34" t="s">
        <v>36</v>
      </c>
      <c r="B28" s="42">
        <v>6000.0</v>
      </c>
      <c r="C28" s="36">
        <v>42978.0</v>
      </c>
      <c r="D28" s="42">
        <v>4300.0</v>
      </c>
      <c r="E28" s="37">
        <f t="shared" si="5"/>
        <v>0.2833333333</v>
      </c>
      <c r="F28" s="32" t="str">
        <f t="shared" si="6"/>
        <v>Meta no alcanzada</v>
      </c>
    </row>
    <row r="30">
      <c r="A30" s="14" t="s">
        <v>26</v>
      </c>
    </row>
    <row r="31">
      <c r="A31" s="34" t="s">
        <v>28</v>
      </c>
      <c r="B31" s="42">
        <v>2000.0</v>
      </c>
      <c r="C31" s="36">
        <v>42978.0</v>
      </c>
      <c r="D31" s="42">
        <v>380.0</v>
      </c>
      <c r="E31" s="37">
        <f t="shared" ref="E31:E39" si="7">100%-(D31/B31)</f>
        <v>0.81</v>
      </c>
      <c r="F31" s="32" t="str">
        <f t="shared" ref="F31:F39" si="8">IF(E31&lt;=0,"Meta alcanzada","Meta no alcanzada")</f>
        <v>Meta no alcanzada</v>
      </c>
    </row>
    <row r="32">
      <c r="A32" s="38" t="s">
        <v>29</v>
      </c>
      <c r="B32" s="43">
        <v>2000.0</v>
      </c>
      <c r="C32" s="40">
        <v>42978.0</v>
      </c>
      <c r="D32" s="43">
        <v>400.0</v>
      </c>
      <c r="E32" s="41">
        <f t="shared" si="7"/>
        <v>0.8</v>
      </c>
      <c r="F32" s="32" t="str">
        <f t="shared" si="8"/>
        <v>Meta no alcanzada</v>
      </c>
    </row>
    <row r="33">
      <c r="A33" s="34" t="s">
        <v>30</v>
      </c>
      <c r="B33" s="42">
        <v>2000.0</v>
      </c>
      <c r="C33" s="36">
        <v>42978.0</v>
      </c>
      <c r="D33" s="42">
        <v>420.0</v>
      </c>
      <c r="E33" s="37">
        <f t="shared" si="7"/>
        <v>0.79</v>
      </c>
      <c r="F33" s="32" t="str">
        <f t="shared" si="8"/>
        <v>Meta no alcanzada</v>
      </c>
    </row>
    <row r="34">
      <c r="A34" s="38" t="s">
        <v>31</v>
      </c>
      <c r="B34" s="43">
        <v>2000.0</v>
      </c>
      <c r="C34" s="40">
        <v>42978.0</v>
      </c>
      <c r="D34" s="43">
        <v>440.0</v>
      </c>
      <c r="E34" s="41">
        <f t="shared" si="7"/>
        <v>0.78</v>
      </c>
      <c r="F34" s="32" t="str">
        <f t="shared" si="8"/>
        <v>Meta no alcanzada</v>
      </c>
    </row>
    <row r="35">
      <c r="A35" s="34" t="s">
        <v>32</v>
      </c>
      <c r="B35" s="42">
        <v>2000.0</v>
      </c>
      <c r="C35" s="36">
        <v>42978.0</v>
      </c>
      <c r="D35" s="42">
        <v>460.0</v>
      </c>
      <c r="E35" s="37">
        <f t="shared" si="7"/>
        <v>0.77</v>
      </c>
      <c r="F35" s="32" t="str">
        <f t="shared" si="8"/>
        <v>Meta no alcanzada</v>
      </c>
    </row>
    <row r="36">
      <c r="A36" s="38" t="s">
        <v>33</v>
      </c>
      <c r="B36" s="43">
        <v>2000.0</v>
      </c>
      <c r="C36" s="40">
        <v>42978.0</v>
      </c>
      <c r="D36" s="43">
        <v>480.0</v>
      </c>
      <c r="E36" s="41">
        <f t="shared" si="7"/>
        <v>0.76</v>
      </c>
      <c r="F36" s="32" t="str">
        <f t="shared" si="8"/>
        <v>Meta no alcanzada</v>
      </c>
    </row>
    <row r="37">
      <c r="A37" s="34" t="s">
        <v>34</v>
      </c>
      <c r="B37" s="42">
        <v>2000.0</v>
      </c>
      <c r="C37" s="36">
        <v>42978.0</v>
      </c>
      <c r="D37" s="42">
        <v>500.0</v>
      </c>
      <c r="E37" s="37">
        <f t="shared" si="7"/>
        <v>0.75</v>
      </c>
      <c r="F37" s="32" t="str">
        <f t="shared" si="8"/>
        <v>Meta no alcanzada</v>
      </c>
    </row>
    <row r="38">
      <c r="A38" s="38" t="s">
        <v>35</v>
      </c>
      <c r="B38" s="43">
        <v>2000.0</v>
      </c>
      <c r="C38" s="40">
        <v>42978.0</v>
      </c>
      <c r="D38" s="43">
        <v>520.0</v>
      </c>
      <c r="E38" s="41">
        <f t="shared" si="7"/>
        <v>0.74</v>
      </c>
      <c r="F38" s="32" t="str">
        <f t="shared" si="8"/>
        <v>Meta no alcanzada</v>
      </c>
    </row>
    <row r="39">
      <c r="A39" s="34" t="s">
        <v>36</v>
      </c>
      <c r="B39" s="42">
        <v>2000.0</v>
      </c>
      <c r="C39" s="36">
        <v>42978.0</v>
      </c>
      <c r="D39" s="42">
        <v>540.0</v>
      </c>
      <c r="E39" s="37">
        <f t="shared" si="7"/>
        <v>0.73</v>
      </c>
      <c r="F39" s="32" t="str">
        <f t="shared" si="8"/>
        <v>Meta no alcanzada</v>
      </c>
    </row>
    <row r="40">
      <c r="A40" s="44"/>
      <c r="B40" s="45"/>
      <c r="C40" s="45"/>
      <c r="D40" s="45"/>
      <c r="E40" s="45"/>
      <c r="F40" s="45"/>
    </row>
  </sheetData>
  <mergeCells count="7">
    <mergeCell ref="A1:F1"/>
    <mergeCell ref="A6:F6"/>
    <mergeCell ref="A7:F7"/>
    <mergeCell ref="A18:F18"/>
    <mergeCell ref="A19:F19"/>
    <mergeCell ref="A29:F29"/>
    <mergeCell ref="A30:F30"/>
  </mergeCells>
  <conditionalFormatting sqref="F1:F1001">
    <cfRule type="cellIs" dxfId="1" priority="1" operator="equal">
      <formula>"Meta no alcanzada"</formula>
    </cfRule>
  </conditionalFormatting>
  <conditionalFormatting sqref="F1:F1001">
    <cfRule type="cellIs" dxfId="2" priority="2" operator="equal">
      <formula>"Meta alcanzada"</formula>
    </cfRule>
  </conditionalFormatting>
  <conditionalFormatting sqref="E1:E1001">
    <cfRule type="cellIs" dxfId="3" priority="3" operator="greaterThan">
      <formula>0</formula>
    </cfRule>
  </conditionalFormatting>
  <conditionalFormatting sqref="E1:E1001">
    <cfRule type="cellIs" dxfId="4" priority="4" operator="lessThanOrEqual">
      <formula>0</formula>
    </cfRule>
  </conditionalFormatting>
  <drawing r:id="rId1"/>
</worksheet>
</file>