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ltium designer projects\28Pins\Design Files\28_Pin Project V1.1\Project Outputs for 28_Pin Project V1.1\BOM\"/>
    </mc:Choice>
  </mc:AlternateContent>
  <xr:revisionPtr revIDLastSave="0" documentId="13_ncr:1_{E12B3CCA-9F3F-491C-8359-3DAC65D859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3" i="3" l="1"/>
  <c r="L45" i="3" s="1"/>
  <c r="L46" i="3" s="1"/>
  <c r="H43" i="3"/>
  <c r="K43" i="3"/>
  <c r="D8" i="3"/>
  <c r="E8" i="3"/>
  <c r="B10" i="3"/>
  <c r="B11" i="3"/>
</calcChain>
</file>

<file path=xl/sharedStrings.xml><?xml version="1.0" encoding="utf-8"?>
<sst xmlns="http://schemas.openxmlformats.org/spreadsheetml/2006/main" count="197" uniqueCount="139">
  <si>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</si>
  <si>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</si>
  <si>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</si>
  <si>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</si>
  <si>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</si>
  <si>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</si>
  <si>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</si>
  <si>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</si>
  <si>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</si>
  <si>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</si>
  <si>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</si>
  <si>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</si>
  <si>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</si>
  <si>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</si>
  <si>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</si>
  <si>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</si>
  <si>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</si>
  <si>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</si>
  <si>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</si>
  <si>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</si>
  <si>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</si>
  <si>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</si>
  <si>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</si>
  <si>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</si>
  <si>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</si>
  <si>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Price for 1pcs</t>
  </si>
  <si>
    <t>pcs:</t>
  </si>
  <si>
    <t>Ingr.Mehdi Khalfallah</t>
  </si>
  <si>
    <t>Contact : contact.mehdi.khalfallah@gmail.com</t>
  </si>
  <si>
    <t>28PIns BOM for Variant [FIXED 5V] of Project [28_Pin Project V1.1.PrjPcb] (No PCB Document Selected)</t>
  </si>
  <si>
    <t>28_Pin Project V1.1.PrjPcb</t>
  </si>
  <si>
    <t>FIXED 5V</t>
  </si>
  <si>
    <t>08/09/2020</t>
  </si>
  <si>
    <t>21:14</t>
  </si>
  <si>
    <t>1000</t>
  </si>
  <si>
    <t>USD</t>
  </si>
  <si>
    <t>Category</t>
  </si>
  <si>
    <t>Aluminum Electrolytic Capacitors</t>
  </si>
  <si>
    <t>Ceramic Capacitors</t>
  </si>
  <si>
    <t>Chip SMD Resistors</t>
  </si>
  <si>
    <t>Connectors</t>
  </si>
  <si>
    <t>Crystals</t>
  </si>
  <si>
    <t>Ferrite Beads and Chips</t>
  </si>
  <si>
    <t>Fixed Inductors</t>
  </si>
  <si>
    <t>Headers and Wire Housings</t>
  </si>
  <si>
    <t>Logic Gates</t>
  </si>
  <si>
    <t>Microcontrollers</t>
  </si>
  <si>
    <t>Pushbutton Switches</t>
  </si>
  <si>
    <t>Schottky Diodes</t>
  </si>
  <si>
    <t>Uncategorized</t>
  </si>
  <si>
    <t>USB Connectors</t>
  </si>
  <si>
    <t>Varistors</t>
  </si>
  <si>
    <t>Voltage Regulators - Linear</t>
  </si>
  <si>
    <t>Manufacturer 1</t>
  </si>
  <si>
    <t>Manufacturer Part Number 1</t>
  </si>
  <si>
    <t>#Column Name Error:' Package / Case</t>
  </si>
  <si>
    <t>Description</t>
  </si>
  <si>
    <t>Cap Aluminum 100uF 10V 20% (5 X 5.4mm) SMD 50mA 1000 hr 85°C T/R</t>
  </si>
  <si>
    <t>TDK - C2012X5R1E105K125AA - SMD Multilayer Ceramic Capacitor, 1 µF, 25 V, 0805 [2012 Metric], ± 10%, X5R, C Series</t>
  </si>
  <si>
    <t>CERAMIC CAPACITOR, 10UF, 16V, X5R, 20%, 0805, FULL REEL; Product Range:C Series; Capacitance:10 F; Capacitance Tolerance: 20%; Dielectric Characteristic:X5R; Voltage Rating:16V; Ceramic Capacitor Case:0805 [2012 Metric]; MSL:- ;RoHS Compliant: Yes</t>
  </si>
  <si>
    <t>CAP CER 18PF 50V C0G/NP0 0805</t>
  </si>
  <si>
    <t>TDK - C2012X7R1H104K085AA - SMD Multilayer Ceramic Capacitor, 0.1 µF, 50 V, 0805 [2012 Metric], ± 10%, X7R, C Series</t>
  </si>
  <si>
    <t>Surface Mount Thick Film Resistor, RC Series, 125 mW, - 5%, 150 V, 0805 [2012 Metric]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</si>
  <si>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</si>
  <si>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Res Thick Film 0805 1M Ohm 1% 0.125W(1/8W) ±100ppm/C Epoxy SMD T/R</t>
  </si>
  <si>
    <t>RES SMD 10K OHM 1% 1/8W 0805</t>
  </si>
  <si>
    <t>RES SMD 22 OHM 1% 1/8W 0805</t>
  </si>
  <si>
    <t>YAGEO         RC0805FR-07100KL            RES, THICK FILM, 100K, 1%, 0.125W, 0805, REEL</t>
  </si>
  <si>
    <t>Surface Mount Thick Film Resistor, RC Series, 560 ohm, 125 mW, - 1%, 150 V, 0805 [2012 Metric]</t>
  </si>
  <si>
    <t>CONN IC DIP SOCKET 28POS TIN</t>
  </si>
  <si>
    <t>CONN JUMPER SHORTING .100" GOLD</t>
  </si>
  <si>
    <t>CRYSTAL 16.0000MHZ 18PF SMD</t>
  </si>
  <si>
    <t>FERRITE BEAD 600 OHM 0805 1LN</t>
  </si>
  <si>
    <t>FIXED IND 2.2UH 2A 80 MOHM SMD</t>
  </si>
  <si>
    <t>CONN HEADER VERT 4POS 2.54MM</t>
  </si>
  <si>
    <t>CONN HEADER 6POS .100 STR 30AU</t>
  </si>
  <si>
    <t>Conn Unshrouded Header HDR 3 POS 2.54mm Solder ST Thru-Hole Bulk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</si>
  <si>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</si>
  <si>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</si>
  <si>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</si>
  <si>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TEXAS INSTRUMENTS - SN74AHC1G09DBVR - AND Gate, 74AHC1G09, 2 Input, 2 V to 5.5 V, SOT-23-5</t>
  </si>
  <si>
    <t>MICROCHIP - ATMEGA16U2-AU - MCU, 8BIT, MEGAAVR, 16MHZ, TQFP-32</t>
  </si>
  <si>
    <t>ATMEGA328P-PU; 8 bit Microcontroller AVR 20MHz 1; 32kb Flash; 2kb RAM; I2C SPI 2</t>
  </si>
  <si>
    <t>SWITCH TACTILE SPST-NO 0.05A 24V</t>
  </si>
  <si>
    <t>Small Signal Schottky Diode, Single, 30 V, 200 mA, 800 mV, 600 mA, 150 C ;RoHS Compliant: Yes</t>
  </si>
  <si>
    <t>LED Uni-Color Green 572nm 2-Pin Chip 0603(1608Metric) T/R</t>
  </si>
  <si>
    <t>OSRAM - LO L29K-H2K1-24-Z - SMARTLED 0603 ORANGE</t>
  </si>
  <si>
    <t>CONN USB MICRO B RECPT SMT R/A</t>
  </si>
  <si>
    <t>VARISTOR 0603</t>
  </si>
  <si>
    <t>IC REG LINEAR 3.3V 1.5A SOT223-6</t>
  </si>
  <si>
    <t>Quantity</t>
  </si>
  <si>
    <t>Supplier 1</t>
  </si>
  <si>
    <t>Digi-Key</t>
  </si>
  <si>
    <t>Supplier Part Number 1</t>
  </si>
  <si>
    <t>PCE3867CT-ND</t>
  </si>
  <si>
    <t>445-1419-1-ND</t>
  </si>
  <si>
    <t>445-4115-1-ND</t>
  </si>
  <si>
    <t>399-1112-1-ND</t>
  </si>
  <si>
    <t>445-7534-1-ND</t>
  </si>
  <si>
    <t>311-0.0ARCT-ND</t>
  </si>
  <si>
    <t>311-1.00KCRCT-ND</t>
  </si>
  <si>
    <t>311-1.00MCRDKR-ND</t>
  </si>
  <si>
    <t>311-10.0KCRDKR-ND</t>
  </si>
  <si>
    <t>311-22.0CRCT-ND</t>
  </si>
  <si>
    <t>311-100KCRCT-ND</t>
  </si>
  <si>
    <t>311-560CRCT-ND</t>
  </si>
  <si>
    <t>3M5480-ND</t>
  </si>
  <si>
    <t>S9337-ND</t>
  </si>
  <si>
    <t>535-9840-1-ND</t>
  </si>
  <si>
    <t>445-2206-2-ND</t>
  </si>
  <si>
    <t>399-9598-1-ND</t>
  </si>
  <si>
    <t>609-3402-ND</t>
  </si>
  <si>
    <t>609-3393-ND</t>
  </si>
  <si>
    <t>609-3461-ND</t>
  </si>
  <si>
    <t>952-1823-ND</t>
  </si>
  <si>
    <t>952-1809-ND</t>
  </si>
  <si>
    <t>952-1847-ND</t>
  </si>
  <si>
    <t>296-29202-1-ND</t>
  </si>
  <si>
    <t>ATMEGA16U2-AU-ND</t>
  </si>
  <si>
    <t>ATMEGA328P-PU-ND</t>
  </si>
  <si>
    <t>450-1650-ND</t>
  </si>
  <si>
    <t>BAT54HT1GOSCT-ND</t>
  </si>
  <si>
    <t>475-2709-1-ND</t>
  </si>
  <si>
    <t>475-2740-1-ND</t>
  </si>
  <si>
    <t>609-4616-1-ND</t>
  </si>
  <si>
    <t>CG0603MLC-05ECT-ND</t>
  </si>
  <si>
    <t>296-24534-1-ND</t>
  </si>
  <si>
    <t>Supplier Order Qty 1</t>
  </si>
  <si>
    <t>Supplier Stock 1</t>
  </si>
  <si>
    <t>Supplier Unit Price 1</t>
  </si>
  <si>
    <t>Supplier Subtotal 1</t>
  </si>
  <si>
    <t>Supplier Currency 1</t>
  </si>
  <si>
    <t>C:\Users\USER\Desktop\altium designer projects\28Pins\Design Files\28_Pin Project V1.1\28_Pin Project V1.1.PrjPcb</t>
  </si>
  <si>
    <t>94</t>
  </si>
  <si>
    <t>08/09/2020 21:14</t>
  </si>
  <si>
    <t>28PIns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</si>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</sst>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95251</xdr:colOff>
      <xdr:row>2</xdr:row>
      <xdr:rowOff>95250</xdr:rowOff>
    </xdr:from>
    <xdr:to>
      <xdr:col>14</xdr:col>
      <xdr:colOff>419101</xdr:colOff>
      <xdr:row>7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28F720-F032-41B9-8197-B3BFFCCF3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0676" y="742950"/>
          <a:ext cx="1428750" cy="1104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showGridLines="0" tabSelected="1" zoomScaleNormal="100" workbookViewId="0">
      <selection activeCell="Q6" sqref="Q6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87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88" t="s">
        <v>30</v>
      </c>
      <c r="E3" s="13"/>
      <c r="F3" s="39"/>
      <c r="G3" s="13" t="s">
        <v>28</v>
      </c>
      <c r="H3" s="39"/>
      <c r="I3" s="74"/>
      <c r="J3" s="13" t="s">
        <v>24</v>
      </c>
      <c r="K3" s="15"/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89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0" t="s">
        <v>31</v>
      </c>
      <c r="E5" s="18"/>
      <c r="F5" s="39"/>
      <c r="G5" s="45"/>
      <c r="H5" s="15"/>
      <c r="I5" s="75"/>
      <c r="J5" s="63" t="s">
        <v>27</v>
      </c>
      <c r="K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1" t="s">
        <v>32</v>
      </c>
      <c r="E7" s="91" t="s">
        <v>33</v>
      </c>
      <c r="F7" s="39"/>
      <c r="G7" s="45"/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44083</v>
      </c>
      <c r="E8" s="22">
        <f ca="1">NOW()</f>
        <v>44083.751447222225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36</v>
      </c>
      <c r="D9" s="36" t="s">
        <v>53</v>
      </c>
      <c r="E9" s="36" t="s">
        <v>54</v>
      </c>
      <c r="F9" s="36" t="s">
        <v>55</v>
      </c>
      <c r="G9" s="36" t="s">
        <v>56</v>
      </c>
      <c r="H9" s="36" t="s">
        <v>90</v>
      </c>
      <c r="I9" s="36" t="s">
        <v>91</v>
      </c>
      <c r="J9" s="36" t="s">
        <v>93</v>
      </c>
      <c r="K9" s="40" t="s">
        <v>127</v>
      </c>
      <c r="L9" s="44" t="s">
        <v>128</v>
      </c>
      <c r="M9" s="37" t="s">
        <v>129</v>
      </c>
      <c r="N9" s="37" t="s">
        <v>130</v>
      </c>
      <c r="O9" s="37" t="s">
        <v>131</v>
      </c>
    </row>
    <row r="10" spans="1:15" s="2" customFormat="1" ht="22.5" x14ac:dyDescent="0.2">
      <c r="A10" s="57"/>
      <c r="B10" s="29">
        <f t="shared" ref="B10:B42" si="0">ROW(B10) - ROW($B$9)</f>
        <v>1</v>
      </c>
      <c r="C10" s="28" t="s">
        <v>37</v>
      </c>
      <c r="D10" s="28"/>
      <c r="E10" s="30"/>
      <c r="F10" s="30"/>
      <c r="G10" s="30" t="s">
        <v>57</v>
      </c>
      <c r="H10" s="30">
        <v>2</v>
      </c>
      <c r="I10" s="77" t="s">
        <v>92</v>
      </c>
      <c r="J10" s="30" t="s">
        <v>94</v>
      </c>
      <c r="K10" s="41"/>
      <c r="L10" s="41"/>
      <c r="M10" s="85"/>
      <c r="N10" s="85"/>
      <c r="O10" s="68"/>
    </row>
    <row r="11" spans="1:15" s="2" customFormat="1" ht="33.75" x14ac:dyDescent="0.2">
      <c r="A11" s="57"/>
      <c r="B11" s="31">
        <f t="shared" si="0"/>
        <v>2</v>
      </c>
      <c r="C11" s="32" t="s">
        <v>38</v>
      </c>
      <c r="D11" s="32"/>
      <c r="E11" s="32"/>
      <c r="F11" s="32"/>
      <c r="G11" s="32" t="s">
        <v>58</v>
      </c>
      <c r="H11" s="32">
        <v>1</v>
      </c>
      <c r="I11" s="78" t="s">
        <v>92</v>
      </c>
      <c r="J11" s="32" t="s">
        <v>95</v>
      </c>
      <c r="K11" s="42"/>
      <c r="L11" s="42"/>
      <c r="M11" s="86"/>
      <c r="N11" s="86"/>
      <c r="O11" s="69"/>
    </row>
    <row r="12" spans="1:15" s="2" customFormat="1" ht="78.75" x14ac:dyDescent="0.2">
      <c r="A12" s="57"/>
      <c r="B12" s="29">
        <f t="shared" si="0"/>
        <v>3</v>
      </c>
      <c r="C12" s="28" t="s">
        <v>38</v>
      </c>
      <c r="D12" s="28"/>
      <c r="E12" s="30"/>
      <c r="F12" s="30"/>
      <c r="G12" s="30" t="s">
        <v>59</v>
      </c>
      <c r="H12" s="30">
        <v>7</v>
      </c>
      <c r="I12" s="77" t="s">
        <v>92</v>
      </c>
      <c r="J12" s="30" t="s">
        <v>96</v>
      </c>
      <c r="K12" s="41"/>
      <c r="L12" s="41"/>
      <c r="M12" s="85"/>
      <c r="N12" s="85"/>
      <c r="O12" s="68"/>
    </row>
    <row r="13" spans="1:15" s="2" customFormat="1" x14ac:dyDescent="0.2">
      <c r="A13" s="57"/>
      <c r="B13" s="31">
        <f t="shared" si="0"/>
        <v>4</v>
      </c>
      <c r="C13" s="32" t="s">
        <v>38</v>
      </c>
      <c r="D13" s="32"/>
      <c r="E13" s="32"/>
      <c r="F13" s="32"/>
      <c r="G13" s="32" t="s">
        <v>60</v>
      </c>
      <c r="H13" s="32">
        <v>4</v>
      </c>
      <c r="I13" s="78" t="s">
        <v>92</v>
      </c>
      <c r="J13" s="32" t="s">
        <v>97</v>
      </c>
      <c r="K13" s="42"/>
      <c r="L13" s="42"/>
      <c r="M13" s="86"/>
      <c r="N13" s="86"/>
      <c r="O13" s="69"/>
    </row>
    <row r="14" spans="1:15" s="2" customFormat="1" ht="33.75" x14ac:dyDescent="0.2">
      <c r="A14" s="57"/>
      <c r="B14" s="29">
        <f t="shared" si="0"/>
        <v>5</v>
      </c>
      <c r="C14" s="28" t="s">
        <v>38</v>
      </c>
      <c r="D14" s="28"/>
      <c r="E14" s="30"/>
      <c r="F14" s="30"/>
      <c r="G14" s="30" t="s">
        <v>61</v>
      </c>
      <c r="H14" s="30">
        <v>19</v>
      </c>
      <c r="I14" s="77" t="s">
        <v>92</v>
      </c>
      <c r="J14" s="30" t="s">
        <v>98</v>
      </c>
      <c r="K14" s="41"/>
      <c r="L14" s="41"/>
      <c r="M14" s="85"/>
      <c r="N14" s="85"/>
      <c r="O14" s="68"/>
    </row>
    <row r="15" spans="1:15" s="2" customFormat="1" ht="33.75" x14ac:dyDescent="0.2">
      <c r="A15" s="57"/>
      <c r="B15" s="31">
        <f t="shared" si="0"/>
        <v>6</v>
      </c>
      <c r="C15" s="32" t="s">
        <v>39</v>
      </c>
      <c r="D15" s="32"/>
      <c r="E15" s="32"/>
      <c r="F15" s="32"/>
      <c r="G15" s="32" t="s">
        <v>62</v>
      </c>
      <c r="H15" s="32">
        <v>2</v>
      </c>
      <c r="I15" s="78" t="s">
        <v>92</v>
      </c>
      <c r="J15" s="32" t="s">
        <v>99</v>
      </c>
      <c r="K15" s="42"/>
      <c r="L15" s="42"/>
      <c r="M15" s="86"/>
      <c r="N15" s="86"/>
      <c r="O15" s="69"/>
    </row>
    <row r="16" spans="1:15" s="2" customFormat="1" ht="191.25" x14ac:dyDescent="0.2">
      <c r="A16" s="57"/>
      <c r="B16" s="29">
        <f t="shared" si="0"/>
        <v>7</v>
      </c>
      <c r="C16" s="28" t="s">
        <v>39</v>
      </c>
      <c r="D16" s="28"/>
      <c r="E16" s="30"/>
      <c r="F16" s="30"/>
      <c r="G16" s="30" t="s">
        <v>63</v>
      </c>
      <c r="H16" s="30">
        <v>3</v>
      </c>
      <c r="I16" s="77" t="s">
        <v>92</v>
      </c>
      <c r="J16" s="30" t="s">
        <v>100</v>
      </c>
      <c r="K16" s="41"/>
      <c r="L16" s="41"/>
      <c r="M16" s="85"/>
      <c r="N16" s="85"/>
      <c r="O16" s="68"/>
    </row>
    <row r="17" spans="1:15" s="2" customFormat="1" ht="22.5" x14ac:dyDescent="0.2">
      <c r="A17" s="57"/>
      <c r="B17" s="31">
        <f t="shared" si="0"/>
        <v>8</v>
      </c>
      <c r="C17" s="32" t="s">
        <v>39</v>
      </c>
      <c r="D17" s="32"/>
      <c r="E17" s="32"/>
      <c r="F17" s="32"/>
      <c r="G17" s="32" t="s">
        <v>64</v>
      </c>
      <c r="H17" s="32">
        <v>2</v>
      </c>
      <c r="I17" s="78" t="s">
        <v>92</v>
      </c>
      <c r="J17" s="32" t="s">
        <v>101</v>
      </c>
      <c r="K17" s="42"/>
      <c r="L17" s="42"/>
      <c r="M17" s="86"/>
      <c r="N17" s="86"/>
      <c r="O17" s="69"/>
    </row>
    <row r="18" spans="1:15" s="2" customFormat="1" x14ac:dyDescent="0.2">
      <c r="A18" s="57"/>
      <c r="B18" s="29">
        <f t="shared" si="0"/>
        <v>9</v>
      </c>
      <c r="C18" s="28" t="s">
        <v>39</v>
      </c>
      <c r="D18" s="28"/>
      <c r="E18" s="30"/>
      <c r="F18" s="30"/>
      <c r="G18" s="30" t="s">
        <v>65</v>
      </c>
      <c r="H18" s="30">
        <v>6</v>
      </c>
      <c r="I18" s="77" t="s">
        <v>92</v>
      </c>
      <c r="J18" s="30" t="s">
        <v>102</v>
      </c>
      <c r="K18" s="41"/>
      <c r="L18" s="41"/>
      <c r="M18" s="85"/>
      <c r="N18" s="85"/>
      <c r="O18" s="68"/>
    </row>
    <row r="19" spans="1:15" s="2" customFormat="1" x14ac:dyDescent="0.2">
      <c r="A19" s="57"/>
      <c r="B19" s="31">
        <f t="shared" si="0"/>
        <v>10</v>
      </c>
      <c r="C19" s="32" t="s">
        <v>39</v>
      </c>
      <c r="D19" s="32"/>
      <c r="E19" s="32"/>
      <c r="F19" s="32"/>
      <c r="G19" s="32" t="s">
        <v>66</v>
      </c>
      <c r="H19" s="32">
        <v>7</v>
      </c>
      <c r="I19" s="78" t="s">
        <v>92</v>
      </c>
      <c r="J19" s="32" t="s">
        <v>103</v>
      </c>
      <c r="K19" s="42"/>
      <c r="L19" s="42"/>
      <c r="M19" s="86"/>
      <c r="N19" s="86"/>
      <c r="O19" s="69"/>
    </row>
    <row r="20" spans="1:15" s="2" customFormat="1" ht="33.75" x14ac:dyDescent="0.2">
      <c r="A20" s="57"/>
      <c r="B20" s="29">
        <f t="shared" si="0"/>
        <v>11</v>
      </c>
      <c r="C20" s="28" t="s">
        <v>39</v>
      </c>
      <c r="D20" s="28"/>
      <c r="E20" s="30"/>
      <c r="F20" s="30"/>
      <c r="G20" s="30" t="s">
        <v>67</v>
      </c>
      <c r="H20" s="30">
        <v>1</v>
      </c>
      <c r="I20" s="77" t="s">
        <v>92</v>
      </c>
      <c r="J20" s="30" t="s">
        <v>104</v>
      </c>
      <c r="K20" s="41"/>
      <c r="L20" s="41"/>
      <c r="M20" s="85"/>
      <c r="N20" s="85"/>
      <c r="O20" s="68"/>
    </row>
    <row r="21" spans="1:15" s="2" customFormat="1" ht="33.75" x14ac:dyDescent="0.2">
      <c r="A21" s="57"/>
      <c r="B21" s="31">
        <f t="shared" si="0"/>
        <v>12</v>
      </c>
      <c r="C21" s="32" t="s">
        <v>39</v>
      </c>
      <c r="D21" s="32"/>
      <c r="E21" s="32"/>
      <c r="F21" s="32"/>
      <c r="G21" s="32" t="s">
        <v>68</v>
      </c>
      <c r="H21" s="32">
        <v>5</v>
      </c>
      <c r="I21" s="78" t="s">
        <v>92</v>
      </c>
      <c r="J21" s="32" t="s">
        <v>105</v>
      </c>
      <c r="K21" s="42"/>
      <c r="L21" s="42"/>
      <c r="M21" s="86"/>
      <c r="N21" s="86"/>
      <c r="O21" s="69"/>
    </row>
    <row r="22" spans="1:15" s="2" customFormat="1" x14ac:dyDescent="0.2">
      <c r="A22" s="57"/>
      <c r="B22" s="29">
        <f t="shared" si="0"/>
        <v>13</v>
      </c>
      <c r="C22" s="28" t="s">
        <v>40</v>
      </c>
      <c r="D22" s="28"/>
      <c r="E22" s="30"/>
      <c r="F22" s="30"/>
      <c r="G22" s="30" t="s">
        <v>69</v>
      </c>
      <c r="H22" s="30">
        <v>1</v>
      </c>
      <c r="I22" s="77" t="s">
        <v>92</v>
      </c>
      <c r="J22" s="30" t="s">
        <v>106</v>
      </c>
      <c r="K22" s="41"/>
      <c r="L22" s="41"/>
      <c r="M22" s="85"/>
      <c r="N22" s="85"/>
      <c r="O22" s="68"/>
    </row>
    <row r="23" spans="1:15" s="2" customFormat="1" x14ac:dyDescent="0.2">
      <c r="A23" s="57"/>
      <c r="B23" s="31">
        <f t="shared" si="0"/>
        <v>14</v>
      </c>
      <c r="C23" s="32" t="s">
        <v>40</v>
      </c>
      <c r="D23" s="32"/>
      <c r="E23" s="32"/>
      <c r="F23" s="32"/>
      <c r="G23" s="32" t="s">
        <v>70</v>
      </c>
      <c r="H23" s="32">
        <v>2</v>
      </c>
      <c r="I23" s="78" t="s">
        <v>92</v>
      </c>
      <c r="J23" s="32" t="s">
        <v>107</v>
      </c>
      <c r="K23" s="42"/>
      <c r="L23" s="42"/>
      <c r="M23" s="86"/>
      <c r="N23" s="86"/>
      <c r="O23" s="69"/>
    </row>
    <row r="24" spans="1:15" s="2" customFormat="1" x14ac:dyDescent="0.2">
      <c r="A24" s="57"/>
      <c r="B24" s="29">
        <f t="shared" si="0"/>
        <v>15</v>
      </c>
      <c r="C24" s="28" t="s">
        <v>41</v>
      </c>
      <c r="D24" s="28"/>
      <c r="E24" s="30"/>
      <c r="F24" s="30"/>
      <c r="G24" s="30" t="s">
        <v>71</v>
      </c>
      <c r="H24" s="30">
        <v>2</v>
      </c>
      <c r="I24" s="77" t="s">
        <v>92</v>
      </c>
      <c r="J24" s="30" t="s">
        <v>108</v>
      </c>
      <c r="K24" s="41"/>
      <c r="L24" s="41"/>
      <c r="M24" s="85"/>
      <c r="N24" s="85"/>
      <c r="O24" s="68"/>
    </row>
    <row r="25" spans="1:15" s="2" customFormat="1" x14ac:dyDescent="0.2">
      <c r="A25" s="57"/>
      <c r="B25" s="31">
        <f t="shared" si="0"/>
        <v>16</v>
      </c>
      <c r="C25" s="32" t="s">
        <v>42</v>
      </c>
      <c r="D25" s="32"/>
      <c r="E25" s="32"/>
      <c r="F25" s="32"/>
      <c r="G25" s="32" t="s">
        <v>72</v>
      </c>
      <c r="H25" s="32">
        <v>3</v>
      </c>
      <c r="I25" s="78" t="s">
        <v>92</v>
      </c>
      <c r="J25" s="32" t="s">
        <v>109</v>
      </c>
      <c r="K25" s="42"/>
      <c r="L25" s="42"/>
      <c r="M25" s="86"/>
      <c r="N25" s="86"/>
      <c r="O25" s="69"/>
    </row>
    <row r="26" spans="1:15" s="2" customFormat="1" x14ac:dyDescent="0.2">
      <c r="A26" s="57"/>
      <c r="B26" s="29">
        <f t="shared" si="0"/>
        <v>17</v>
      </c>
      <c r="C26" s="28" t="s">
        <v>43</v>
      </c>
      <c r="D26" s="28"/>
      <c r="E26" s="30"/>
      <c r="F26" s="30"/>
      <c r="G26" s="30" t="s">
        <v>73</v>
      </c>
      <c r="H26" s="30">
        <v>1</v>
      </c>
      <c r="I26" s="77" t="s">
        <v>92</v>
      </c>
      <c r="J26" s="30" t="s">
        <v>110</v>
      </c>
      <c r="K26" s="41"/>
      <c r="L26" s="41"/>
      <c r="M26" s="85"/>
      <c r="N26" s="85"/>
      <c r="O26" s="68"/>
    </row>
    <row r="27" spans="1:15" s="2" customFormat="1" x14ac:dyDescent="0.2">
      <c r="A27" s="57"/>
      <c r="B27" s="31">
        <f t="shared" si="0"/>
        <v>18</v>
      </c>
      <c r="C27" s="32" t="s">
        <v>44</v>
      </c>
      <c r="D27" s="32"/>
      <c r="E27" s="32"/>
      <c r="F27" s="32"/>
      <c r="G27" s="32" t="s">
        <v>74</v>
      </c>
      <c r="H27" s="32">
        <v>1</v>
      </c>
      <c r="I27" s="78" t="s">
        <v>92</v>
      </c>
      <c r="J27" s="32" t="s">
        <v>111</v>
      </c>
      <c r="K27" s="42"/>
      <c r="L27" s="42"/>
      <c r="M27" s="86"/>
      <c r="N27" s="86"/>
      <c r="O27" s="69"/>
    </row>
    <row r="28" spans="1:15" s="2" customFormat="1" x14ac:dyDescent="0.2">
      <c r="A28" s="57"/>
      <c r="B28" s="29">
        <f t="shared" si="0"/>
        <v>19</v>
      </c>
      <c r="C28" s="28" t="s">
        <v>44</v>
      </c>
      <c r="D28" s="28"/>
      <c r="E28" s="30"/>
      <c r="F28" s="30"/>
      <c r="G28" s="30" t="s">
        <v>75</v>
      </c>
      <c r="H28" s="30">
        <v>2</v>
      </c>
      <c r="I28" s="77" t="s">
        <v>92</v>
      </c>
      <c r="J28" s="30" t="s">
        <v>112</v>
      </c>
      <c r="K28" s="41"/>
      <c r="L28" s="41"/>
      <c r="M28" s="85"/>
      <c r="N28" s="85"/>
      <c r="O28" s="68"/>
    </row>
    <row r="29" spans="1:15" s="2" customFormat="1" ht="22.5" x14ac:dyDescent="0.2">
      <c r="A29" s="57"/>
      <c r="B29" s="31">
        <f t="shared" si="0"/>
        <v>20</v>
      </c>
      <c r="C29" s="32" t="s">
        <v>44</v>
      </c>
      <c r="D29" s="32"/>
      <c r="E29" s="32"/>
      <c r="F29" s="32"/>
      <c r="G29" s="32" t="s">
        <v>76</v>
      </c>
      <c r="H29" s="32">
        <v>1</v>
      </c>
      <c r="I29" s="78" t="s">
        <v>92</v>
      </c>
      <c r="J29" s="32" t="s">
        <v>113</v>
      </c>
      <c r="K29" s="42"/>
      <c r="L29" s="42"/>
      <c r="M29" s="86"/>
      <c r="N29" s="86"/>
      <c r="O29" s="69"/>
    </row>
    <row r="30" spans="1:15" s="2" customFormat="1" ht="33.75" x14ac:dyDescent="0.2">
      <c r="A30" s="57"/>
      <c r="B30" s="29">
        <f t="shared" si="0"/>
        <v>21</v>
      </c>
      <c r="C30" s="28" t="s">
        <v>44</v>
      </c>
      <c r="D30" s="28"/>
      <c r="E30" s="30"/>
      <c r="F30" s="30"/>
      <c r="G30" s="30" t="s">
        <v>77</v>
      </c>
      <c r="H30" s="30">
        <v>2</v>
      </c>
      <c r="I30" s="77" t="s">
        <v>92</v>
      </c>
      <c r="J30" s="30" t="s">
        <v>114</v>
      </c>
      <c r="K30" s="41"/>
      <c r="L30" s="41"/>
      <c r="M30" s="85"/>
      <c r="N30" s="85"/>
      <c r="O30" s="68"/>
    </row>
    <row r="31" spans="1:15" s="2" customFormat="1" x14ac:dyDescent="0.2">
      <c r="A31" s="57"/>
      <c r="B31" s="31">
        <f t="shared" si="0"/>
        <v>22</v>
      </c>
      <c r="C31" s="32" t="s">
        <v>44</v>
      </c>
      <c r="D31" s="32"/>
      <c r="E31" s="32"/>
      <c r="F31" s="32"/>
      <c r="G31" s="32" t="s">
        <v>78</v>
      </c>
      <c r="H31" s="32">
        <v>1</v>
      </c>
      <c r="I31" s="78" t="s">
        <v>92</v>
      </c>
      <c r="J31" s="32" t="s">
        <v>115</v>
      </c>
      <c r="K31" s="42"/>
      <c r="L31" s="42"/>
      <c r="M31" s="86"/>
      <c r="N31" s="86"/>
      <c r="O31" s="69"/>
    </row>
    <row r="32" spans="1:15" s="2" customFormat="1" ht="45" x14ac:dyDescent="0.2">
      <c r="A32" s="57"/>
      <c r="B32" s="29">
        <f t="shared" si="0"/>
        <v>23</v>
      </c>
      <c r="C32" s="28" t="s">
        <v>44</v>
      </c>
      <c r="D32" s="28"/>
      <c r="E32" s="30"/>
      <c r="F32" s="30"/>
      <c r="G32" s="30" t="s">
        <v>79</v>
      </c>
      <c r="H32" s="30">
        <v>1</v>
      </c>
      <c r="I32" s="77" t="s">
        <v>92</v>
      </c>
      <c r="J32" s="30" t="s">
        <v>116</v>
      </c>
      <c r="K32" s="41"/>
      <c r="L32" s="41"/>
      <c r="M32" s="85"/>
      <c r="N32" s="85"/>
      <c r="O32" s="68"/>
    </row>
    <row r="33" spans="1:15" s="2" customFormat="1" ht="45" x14ac:dyDescent="0.2">
      <c r="A33" s="57"/>
      <c r="B33" s="31">
        <f t="shared" si="0"/>
        <v>24</v>
      </c>
      <c r="C33" s="32" t="s">
        <v>45</v>
      </c>
      <c r="D33" s="32"/>
      <c r="E33" s="32"/>
      <c r="F33" s="32"/>
      <c r="G33" s="32" t="s">
        <v>80</v>
      </c>
      <c r="H33" s="32">
        <v>4</v>
      </c>
      <c r="I33" s="78" t="s">
        <v>92</v>
      </c>
      <c r="J33" s="32" t="s">
        <v>117</v>
      </c>
      <c r="K33" s="42"/>
      <c r="L33" s="42"/>
      <c r="M33" s="86"/>
      <c r="N33" s="86"/>
      <c r="O33" s="69"/>
    </row>
    <row r="34" spans="1:15" s="2" customFormat="1" ht="22.5" x14ac:dyDescent="0.2">
      <c r="A34" s="57"/>
      <c r="B34" s="29">
        <f t="shared" si="0"/>
        <v>25</v>
      </c>
      <c r="C34" s="28" t="s">
        <v>46</v>
      </c>
      <c r="D34" s="28"/>
      <c r="E34" s="30"/>
      <c r="F34" s="30"/>
      <c r="G34" s="30" t="s">
        <v>81</v>
      </c>
      <c r="H34" s="30">
        <v>1</v>
      </c>
      <c r="I34" s="77" t="s">
        <v>92</v>
      </c>
      <c r="J34" s="30" t="s">
        <v>118</v>
      </c>
      <c r="K34" s="41"/>
      <c r="L34" s="41"/>
      <c r="M34" s="85"/>
      <c r="N34" s="85"/>
      <c r="O34" s="68"/>
    </row>
    <row r="35" spans="1:15" s="2" customFormat="1" ht="33.75" x14ac:dyDescent="0.2">
      <c r="A35" s="57"/>
      <c r="B35" s="31">
        <f t="shared" si="0"/>
        <v>26</v>
      </c>
      <c r="C35" s="32" t="s">
        <v>46</v>
      </c>
      <c r="D35" s="32"/>
      <c r="E35" s="32"/>
      <c r="F35" s="32"/>
      <c r="G35" s="32" t="s">
        <v>82</v>
      </c>
      <c r="H35" s="32">
        <v>1</v>
      </c>
      <c r="I35" s="78" t="s">
        <v>92</v>
      </c>
      <c r="J35" s="32" t="s">
        <v>119</v>
      </c>
      <c r="K35" s="42"/>
      <c r="L35" s="42"/>
      <c r="M35" s="86"/>
      <c r="N35" s="86"/>
      <c r="O35" s="69"/>
    </row>
    <row r="36" spans="1:15" s="2" customFormat="1" x14ac:dyDescent="0.2">
      <c r="A36" s="57"/>
      <c r="B36" s="29">
        <f t="shared" si="0"/>
        <v>27</v>
      </c>
      <c r="C36" s="28" t="s">
        <v>47</v>
      </c>
      <c r="D36" s="28"/>
      <c r="E36" s="30"/>
      <c r="F36" s="30"/>
      <c r="G36" s="30" t="s">
        <v>83</v>
      </c>
      <c r="H36" s="30">
        <v>2</v>
      </c>
      <c r="I36" s="77" t="s">
        <v>92</v>
      </c>
      <c r="J36" s="30" t="s">
        <v>120</v>
      </c>
      <c r="K36" s="41"/>
      <c r="L36" s="41"/>
      <c r="M36" s="85"/>
      <c r="N36" s="85"/>
      <c r="O36" s="68"/>
    </row>
    <row r="37" spans="1:15" s="2" customFormat="1" ht="33.75" x14ac:dyDescent="0.2">
      <c r="A37" s="57"/>
      <c r="B37" s="31">
        <f t="shared" si="0"/>
        <v>28</v>
      </c>
      <c r="C37" s="32" t="s">
        <v>48</v>
      </c>
      <c r="D37" s="32"/>
      <c r="E37" s="32"/>
      <c r="F37" s="32"/>
      <c r="G37" s="32" t="s">
        <v>84</v>
      </c>
      <c r="H37" s="32">
        <v>2</v>
      </c>
      <c r="I37" s="78" t="s">
        <v>92</v>
      </c>
      <c r="J37" s="32" t="s">
        <v>121</v>
      </c>
      <c r="K37" s="42"/>
      <c r="L37" s="42"/>
      <c r="M37" s="86"/>
      <c r="N37" s="86"/>
      <c r="O37" s="69"/>
    </row>
    <row r="38" spans="1:15" s="2" customFormat="1" ht="22.5" x14ac:dyDescent="0.2">
      <c r="A38" s="57"/>
      <c r="B38" s="29">
        <f t="shared" si="0"/>
        <v>29</v>
      </c>
      <c r="C38" s="28" t="s">
        <v>49</v>
      </c>
      <c r="D38" s="28"/>
      <c r="E38" s="30"/>
      <c r="F38" s="30"/>
      <c r="G38" s="30" t="s">
        <v>85</v>
      </c>
      <c r="H38" s="30">
        <v>1</v>
      </c>
      <c r="I38" s="77" t="s">
        <v>92</v>
      </c>
      <c r="J38" s="30" t="s">
        <v>122</v>
      </c>
      <c r="K38" s="41"/>
      <c r="L38" s="41"/>
      <c r="M38" s="85"/>
      <c r="N38" s="85"/>
      <c r="O38" s="68"/>
    </row>
    <row r="39" spans="1:15" s="2" customFormat="1" ht="22.5" x14ac:dyDescent="0.2">
      <c r="A39" s="57"/>
      <c r="B39" s="31">
        <f t="shared" si="0"/>
        <v>30</v>
      </c>
      <c r="C39" s="32" t="s">
        <v>49</v>
      </c>
      <c r="D39" s="32"/>
      <c r="E39" s="32"/>
      <c r="F39" s="32"/>
      <c r="G39" s="32" t="s">
        <v>86</v>
      </c>
      <c r="H39" s="32">
        <v>3</v>
      </c>
      <c r="I39" s="78" t="s">
        <v>92</v>
      </c>
      <c r="J39" s="32" t="s">
        <v>123</v>
      </c>
      <c r="K39" s="42"/>
      <c r="L39" s="42"/>
      <c r="M39" s="86"/>
      <c r="N39" s="86"/>
      <c r="O39" s="69"/>
    </row>
    <row r="40" spans="1:15" s="2" customFormat="1" x14ac:dyDescent="0.2">
      <c r="A40" s="57"/>
      <c r="B40" s="29">
        <f t="shared" si="0"/>
        <v>31</v>
      </c>
      <c r="C40" s="28" t="s">
        <v>50</v>
      </c>
      <c r="D40" s="28"/>
      <c r="E40" s="30"/>
      <c r="F40" s="30"/>
      <c r="G40" s="30" t="s">
        <v>87</v>
      </c>
      <c r="H40" s="30">
        <v>1</v>
      </c>
      <c r="I40" s="77" t="s">
        <v>92</v>
      </c>
      <c r="J40" s="30" t="s">
        <v>124</v>
      </c>
      <c r="K40" s="41"/>
      <c r="L40" s="41"/>
      <c r="M40" s="85"/>
      <c r="N40" s="85"/>
      <c r="O40" s="68"/>
    </row>
    <row r="41" spans="1:15" s="2" customFormat="1" x14ac:dyDescent="0.2">
      <c r="A41" s="57"/>
      <c r="B41" s="31">
        <f t="shared" si="0"/>
        <v>32</v>
      </c>
      <c r="C41" s="32" t="s">
        <v>51</v>
      </c>
      <c r="D41" s="32"/>
      <c r="E41" s="32"/>
      <c r="F41" s="32"/>
      <c r="G41" s="32" t="s">
        <v>88</v>
      </c>
      <c r="H41" s="32">
        <v>2</v>
      </c>
      <c r="I41" s="78" t="s">
        <v>92</v>
      </c>
      <c r="J41" s="32" t="s">
        <v>125</v>
      </c>
      <c r="K41" s="42"/>
      <c r="L41" s="42"/>
      <c r="M41" s="86"/>
      <c r="N41" s="86"/>
      <c r="O41" s="69"/>
    </row>
    <row r="42" spans="1:15" s="2" customFormat="1" x14ac:dyDescent="0.2">
      <c r="A42" s="57"/>
      <c r="B42" s="29">
        <f t="shared" si="0"/>
        <v>33</v>
      </c>
      <c r="C42" s="28" t="s">
        <v>52</v>
      </c>
      <c r="D42" s="28"/>
      <c r="E42" s="30"/>
      <c r="F42" s="30"/>
      <c r="G42" s="30" t="s">
        <v>89</v>
      </c>
      <c r="H42" s="30">
        <v>1</v>
      </c>
      <c r="I42" s="77" t="s">
        <v>92</v>
      </c>
      <c r="J42" s="30" t="s">
        <v>126</v>
      </c>
      <c r="K42" s="41"/>
      <c r="L42" s="41"/>
      <c r="M42" s="85"/>
      <c r="N42" s="85"/>
      <c r="O42" s="68"/>
    </row>
    <row r="43" spans="1:15" x14ac:dyDescent="0.2">
      <c r="A43" s="57"/>
      <c r="B43" s="53"/>
      <c r="C43" s="52"/>
      <c r="D43" s="34"/>
      <c r="E43" s="33"/>
      <c r="F43" s="49"/>
      <c r="G43" s="39"/>
      <c r="H43" s="48">
        <f>SUM(H10:H42)</f>
        <v>94</v>
      </c>
      <c r="I43" s="79"/>
      <c r="J43" s="43"/>
      <c r="K43" s="48">
        <f>SUM(K10:K42)</f>
        <v>0</v>
      </c>
      <c r="L43" s="47"/>
      <c r="M43" s="47"/>
      <c r="N43" s="47">
        <f>SUM(N10:N42)</f>
        <v>0</v>
      </c>
      <c r="O43" s="70"/>
    </row>
    <row r="44" spans="1:15" ht="13.5" thickBot="1" x14ac:dyDescent="0.25">
      <c r="A44" s="57"/>
      <c r="B44" s="98" t="s">
        <v>20</v>
      </c>
      <c r="C44" s="98"/>
      <c r="D44" s="5"/>
      <c r="E44" s="7"/>
      <c r="F44" s="51" t="s">
        <v>21</v>
      </c>
      <c r="G44" s="4"/>
      <c r="H44" s="4"/>
      <c r="I44" s="80"/>
      <c r="J44" s="39"/>
      <c r="K44" s="39"/>
      <c r="L44" s="39"/>
      <c r="M44" s="39"/>
      <c r="N44" s="39"/>
      <c r="O44" s="67"/>
    </row>
    <row r="45" spans="1:15" ht="27" thickBot="1" x14ac:dyDescent="0.25">
      <c r="A45" s="57"/>
      <c r="B45" s="6"/>
      <c r="C45" s="6"/>
      <c r="D45" s="6"/>
      <c r="E45" s="8"/>
      <c r="F45" s="5"/>
      <c r="G45" s="5"/>
      <c r="H45" s="92" t="s">
        <v>34</v>
      </c>
      <c r="I45" s="84" t="s">
        <v>26</v>
      </c>
      <c r="J45" s="46" t="s">
        <v>23</v>
      </c>
      <c r="K45" s="39"/>
      <c r="L45" s="99">
        <f>N43</f>
        <v>0</v>
      </c>
      <c r="M45" s="100"/>
      <c r="N45" s="93" t="s">
        <v>35</v>
      </c>
      <c r="O45" s="67"/>
    </row>
    <row r="46" spans="1:15" x14ac:dyDescent="0.2">
      <c r="A46" s="57"/>
      <c r="B46" s="6"/>
      <c r="C46" s="6"/>
      <c r="D46" s="6"/>
      <c r="E46" s="8"/>
      <c r="F46" s="5"/>
      <c r="G46" s="5"/>
      <c r="H46" s="5"/>
      <c r="I46" s="81"/>
      <c r="J46" s="50" t="s">
        <v>25</v>
      </c>
      <c r="K46" s="6"/>
      <c r="L46" s="101">
        <f>L45/H45</f>
        <v>0</v>
      </c>
      <c r="M46" s="101"/>
      <c r="N46" s="94" t="s">
        <v>35</v>
      </c>
      <c r="O46" s="67"/>
    </row>
    <row r="47" spans="1:15" ht="13.5" thickBot="1" x14ac:dyDescent="0.25">
      <c r="A47" s="60"/>
      <c r="B47" s="27"/>
      <c r="C47" s="11"/>
      <c r="D47" s="11"/>
      <c r="E47" s="9"/>
      <c r="F47" s="10"/>
      <c r="G47" s="10"/>
      <c r="H47" s="10"/>
      <c r="I47" s="82"/>
      <c r="J47" s="10"/>
      <c r="K47" s="11"/>
      <c r="L47" s="61"/>
      <c r="M47" s="61"/>
      <c r="N47" s="61"/>
      <c r="O47" s="7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</sheetData>
  <mergeCells count="3">
    <mergeCell ref="B44:C44"/>
    <mergeCell ref="L45:M45"/>
    <mergeCell ref="L46:M46"/>
  </mergeCells>
  <phoneticPr fontId="0" type="noConversion"/>
  <conditionalFormatting sqref="L10:L11">
    <cfRule type="cellIs" dxfId="33" priority="35" operator="lessThan">
      <formula>1</formula>
    </cfRule>
  </conditionalFormatting>
  <conditionalFormatting sqref="N10:N11">
    <cfRule type="containsBlanks" dxfId="32" priority="34">
      <formula>LEN(TRIM(N10))=0</formula>
    </cfRule>
  </conditionalFormatting>
  <conditionalFormatting sqref="L12:L13">
    <cfRule type="cellIs" dxfId="31" priority="32" operator="lessThan">
      <formula>1</formula>
    </cfRule>
  </conditionalFormatting>
  <conditionalFormatting sqref="N12:N13">
    <cfRule type="containsBlanks" dxfId="30" priority="31">
      <formula>LEN(TRIM(N12))=0</formula>
    </cfRule>
  </conditionalFormatting>
  <conditionalFormatting sqref="L14:L15">
    <cfRule type="cellIs" dxfId="29" priority="30" operator="lessThan">
      <formula>1</formula>
    </cfRule>
  </conditionalFormatting>
  <conditionalFormatting sqref="N14:N15">
    <cfRule type="containsBlanks" dxfId="28" priority="29">
      <formula>LEN(TRIM(N14))=0</formula>
    </cfRule>
  </conditionalFormatting>
  <conditionalFormatting sqref="L16:L17">
    <cfRule type="cellIs" dxfId="27" priority="28" operator="lessThan">
      <formula>1</formula>
    </cfRule>
  </conditionalFormatting>
  <conditionalFormatting sqref="N16:N17">
    <cfRule type="containsBlanks" dxfId="26" priority="27">
      <formula>LEN(TRIM(N16))=0</formula>
    </cfRule>
  </conditionalFormatting>
  <conditionalFormatting sqref="L18:L19">
    <cfRule type="cellIs" dxfId="25" priority="26" operator="lessThan">
      <formula>1</formula>
    </cfRule>
  </conditionalFormatting>
  <conditionalFormatting sqref="N18:N19">
    <cfRule type="containsBlanks" dxfId="24" priority="25">
      <formula>LEN(TRIM(N18))=0</formula>
    </cfRule>
  </conditionalFormatting>
  <conditionalFormatting sqref="L20:L21">
    <cfRule type="cellIs" dxfId="23" priority="24" operator="lessThan">
      <formula>1</formula>
    </cfRule>
  </conditionalFormatting>
  <conditionalFormatting sqref="N20:N21">
    <cfRule type="containsBlanks" dxfId="22" priority="23">
      <formula>LEN(TRIM(N20))=0</formula>
    </cfRule>
  </conditionalFormatting>
  <conditionalFormatting sqref="L22:L23">
    <cfRule type="cellIs" dxfId="21" priority="22" operator="lessThan">
      <formula>1</formula>
    </cfRule>
  </conditionalFormatting>
  <conditionalFormatting sqref="N22:N23">
    <cfRule type="containsBlanks" dxfId="20" priority="21">
      <formula>LEN(TRIM(N22))=0</formula>
    </cfRule>
  </conditionalFormatting>
  <conditionalFormatting sqref="L24:L25">
    <cfRule type="cellIs" dxfId="19" priority="20" operator="lessThan">
      <formula>1</formula>
    </cfRule>
  </conditionalFormatting>
  <conditionalFormatting sqref="N24:N25">
    <cfRule type="containsBlanks" dxfId="18" priority="19">
      <formula>LEN(TRIM(N24))=0</formula>
    </cfRule>
  </conditionalFormatting>
  <conditionalFormatting sqref="L26:L27">
    <cfRule type="cellIs" dxfId="17" priority="18" operator="lessThan">
      <formula>1</formula>
    </cfRule>
  </conditionalFormatting>
  <conditionalFormatting sqref="N26:N27">
    <cfRule type="containsBlanks" dxfId="16" priority="17">
      <formula>LEN(TRIM(N26))=0</formula>
    </cfRule>
  </conditionalFormatting>
  <conditionalFormatting sqref="L28:L29">
    <cfRule type="cellIs" dxfId="15" priority="16" operator="lessThan">
      <formula>1</formula>
    </cfRule>
  </conditionalFormatting>
  <conditionalFormatting sqref="N28:N29">
    <cfRule type="containsBlanks" dxfId="14" priority="15">
      <formula>LEN(TRIM(N28))=0</formula>
    </cfRule>
  </conditionalFormatting>
  <conditionalFormatting sqref="L30:L31">
    <cfRule type="cellIs" dxfId="13" priority="14" operator="lessThan">
      <formula>1</formula>
    </cfRule>
  </conditionalFormatting>
  <conditionalFormatting sqref="N30:N31">
    <cfRule type="containsBlanks" dxfId="12" priority="13">
      <formula>LEN(TRIM(N30))=0</formula>
    </cfRule>
  </conditionalFormatting>
  <conditionalFormatting sqref="L32:L33">
    <cfRule type="cellIs" dxfId="11" priority="12" operator="lessThan">
      <formula>1</formula>
    </cfRule>
  </conditionalFormatting>
  <conditionalFormatting sqref="N32:N33">
    <cfRule type="containsBlanks" dxfId="10" priority="11">
      <formula>LEN(TRIM(N32))=0</formula>
    </cfRule>
  </conditionalFormatting>
  <conditionalFormatting sqref="L34:L35">
    <cfRule type="cellIs" dxfId="9" priority="10" operator="lessThan">
      <formula>1</formula>
    </cfRule>
  </conditionalFormatting>
  <conditionalFormatting sqref="N34:N35">
    <cfRule type="containsBlanks" dxfId="8" priority="9">
      <formula>LEN(TRIM(N34))=0</formula>
    </cfRule>
  </conditionalFormatting>
  <conditionalFormatting sqref="L36:L37">
    <cfRule type="cellIs" dxfId="7" priority="8" operator="lessThan">
      <formula>1</formula>
    </cfRule>
  </conditionalFormatting>
  <conditionalFormatting sqref="N36:N37">
    <cfRule type="containsBlanks" dxfId="6" priority="7">
      <formula>LEN(TRIM(N36))=0</formula>
    </cfRule>
  </conditionalFormatting>
  <conditionalFormatting sqref="L38:L39">
    <cfRule type="cellIs" dxfId="5" priority="6" operator="lessThan">
      <formula>1</formula>
    </cfRule>
  </conditionalFormatting>
  <conditionalFormatting sqref="N38:N39">
    <cfRule type="containsBlanks" dxfId="4" priority="5">
      <formula>LEN(TRIM(N38))=0</formula>
    </cfRule>
  </conditionalFormatting>
  <conditionalFormatting sqref="L40:L41">
    <cfRule type="cellIs" dxfId="3" priority="4" operator="lessThan">
      <formula>1</formula>
    </cfRule>
  </conditionalFormatting>
  <conditionalFormatting sqref="N40:N41">
    <cfRule type="containsBlanks" dxfId="2" priority="3">
      <formula>LEN(TRIM(N40))=0</formula>
    </cfRule>
  </conditionalFormatting>
  <conditionalFormatting sqref="L42">
    <cfRule type="cellIs" dxfId="1" priority="2" operator="lessThan">
      <formula>1</formula>
    </cfRule>
  </conditionalFormatting>
  <conditionalFormatting sqref="N42">
    <cfRule type="containsBlanks" dxfId="0" priority="1">
      <formula>LEN(TRIM(N42))=0</formula>
    </cfRule>
  </conditionalFormatting>
  <printOptions horizontalCentered="1" verticalCentered="1"/>
  <pageMargins left="0.30555555555555558" right="0.30555555555555558" top="0.30555555555555558" bottom="0.30555555555555558" header="0" footer="0"/>
  <pageSetup paperSize="9" scale="45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132</v>
      </c>
    </row>
    <row r="2" spans="1:2" x14ac:dyDescent="0.2">
      <c r="A2" s="25" t="s">
        <v>1</v>
      </c>
      <c r="B2" s="96" t="s">
        <v>30</v>
      </c>
    </row>
    <row r="3" spans="1:2" x14ac:dyDescent="0.2">
      <c r="A3" s="26" t="s">
        <v>2</v>
      </c>
      <c r="B3" s="97" t="s">
        <v>31</v>
      </c>
    </row>
    <row r="4" spans="1:2" x14ac:dyDescent="0.2">
      <c r="A4" s="25" t="s">
        <v>3</v>
      </c>
      <c r="B4" s="96" t="s">
        <v>30</v>
      </c>
    </row>
    <row r="5" spans="1:2" x14ac:dyDescent="0.2">
      <c r="A5" s="26" t="s">
        <v>4</v>
      </c>
      <c r="B5" s="97" t="s">
        <v>132</v>
      </c>
    </row>
    <row r="6" spans="1:2" x14ac:dyDescent="0.2">
      <c r="A6" s="25" t="s">
        <v>5</v>
      </c>
      <c r="B6" s="96" t="s">
        <v>29</v>
      </c>
    </row>
    <row r="7" spans="1:2" x14ac:dyDescent="0.2">
      <c r="A7" s="26" t="s">
        <v>6</v>
      </c>
      <c r="B7" s="97" t="s">
        <v>133</v>
      </c>
    </row>
    <row r="8" spans="1:2" x14ac:dyDescent="0.2">
      <c r="A8" s="25" t="s">
        <v>7</v>
      </c>
      <c r="B8" s="96" t="s">
        <v>33</v>
      </c>
    </row>
    <row r="9" spans="1:2" x14ac:dyDescent="0.2">
      <c r="A9" s="26" t="s">
        <v>8</v>
      </c>
      <c r="B9" s="97" t="s">
        <v>32</v>
      </c>
    </row>
    <row r="10" spans="1:2" x14ac:dyDescent="0.2">
      <c r="A10" s="25" t="s">
        <v>9</v>
      </c>
      <c r="B10" s="96" t="s">
        <v>134</v>
      </c>
    </row>
    <row r="11" spans="1:2" x14ac:dyDescent="0.2">
      <c r="A11" s="26" t="s">
        <v>10</v>
      </c>
      <c r="B11" s="97" t="s">
        <v>135</v>
      </c>
    </row>
    <row r="12" spans="1:2" x14ac:dyDescent="0.2">
      <c r="A12" s="25" t="s">
        <v>11</v>
      </c>
      <c r="B12" s="96" t="s">
        <v>136</v>
      </c>
    </row>
    <row r="13" spans="1:2" x14ac:dyDescent="0.2">
      <c r="A13" s="26" t="s">
        <v>12</v>
      </c>
      <c r="B13" s="97" t="s">
        <v>137</v>
      </c>
    </row>
    <row r="14" spans="1:2" x14ac:dyDescent="0.2">
      <c r="A14" s="25" t="s">
        <v>13</v>
      </c>
      <c r="B14" s="96" t="s">
        <v>138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2012-02-04T13:58:31Z</cp:lastPrinted>
  <dcterms:created xsi:type="dcterms:W3CDTF">2002-11-05T15:28:02Z</dcterms:created>
  <dcterms:modified xsi:type="dcterms:W3CDTF">2020-09-09T17:02:28Z</dcterms:modified>
</cp:coreProperties>
</file>