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AIST\HuRoLab\Study\02-PersonalizedVoice\Workspace\ExpDataAnalyze\data\"/>
    </mc:Choice>
  </mc:AlternateContent>
  <xr:revisionPtr revIDLastSave="0" documentId="13_ncr:1_{21250073-A51A-4733-A270-236BEB2826E7}" xr6:coauthVersionLast="47" xr6:coauthVersionMax="47" xr10:uidLastSave="{00000000-0000-0000-0000-000000000000}"/>
  <bookViews>
    <workbookView xWindow="-120" yWindow="-120" windowWidth="29040" windowHeight="17520" activeTab="1" xr2:uid="{A2845CB7-5928-E04A-8423-20DDBAE3445A}"/>
  </bookViews>
  <sheets>
    <sheet name="eHMI Mapping" sheetId="1" r:id="rId1"/>
    <sheet name="Participants" sheetId="2" r:id="rId2"/>
    <sheet name="Subjective" sheetId="3" r:id="rId3"/>
    <sheet name="eHMI personality" sheetId="4" r:id="rId4"/>
    <sheet name="eHMI quality" sheetId="5" r:id="rId5"/>
    <sheet name="eHMI-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M2" i="6"/>
  <c r="M3" i="6"/>
  <c r="M4" i="6"/>
  <c r="M5" i="6"/>
  <c r="M6" i="6"/>
  <c r="M7" i="6"/>
  <c r="L2" i="6"/>
  <c r="L3" i="6"/>
  <c r="L4" i="6"/>
  <c r="L5" i="6"/>
  <c r="L6" i="6"/>
  <c r="L7" i="6"/>
  <c r="K2" i="6"/>
  <c r="K3" i="6"/>
  <c r="K4" i="6"/>
  <c r="K5" i="6"/>
  <c r="K6" i="6"/>
  <c r="K7" i="6"/>
  <c r="J3" i="6"/>
  <c r="J4" i="6"/>
  <c r="J5" i="6"/>
  <c r="J6" i="6"/>
  <c r="J7" i="6"/>
  <c r="I3" i="6"/>
  <c r="I4" i="6"/>
  <c r="I5" i="6"/>
  <c r="I6" i="6"/>
  <c r="I7" i="6"/>
  <c r="I2" i="6"/>
  <c r="C74" i="4"/>
  <c r="C75" i="4"/>
  <c r="C76" i="4"/>
  <c r="C77" i="4"/>
  <c r="C78" i="4"/>
  <c r="C79" i="4"/>
  <c r="D74" i="4"/>
  <c r="D75" i="4"/>
  <c r="D76" i="4"/>
  <c r="D77" i="4"/>
  <c r="D78" i="4"/>
  <c r="D79" i="4"/>
  <c r="E74" i="4"/>
  <c r="E75" i="4"/>
  <c r="E76" i="4"/>
  <c r="E77" i="4"/>
  <c r="E78" i="4"/>
  <c r="E79" i="4"/>
  <c r="F74" i="4"/>
  <c r="F75" i="4"/>
  <c r="F76" i="4"/>
  <c r="F77" i="4"/>
  <c r="F78" i="4"/>
  <c r="F79" i="4"/>
  <c r="G74" i="4"/>
  <c r="G75" i="4"/>
  <c r="G76" i="4"/>
  <c r="G77" i="4"/>
  <c r="G78" i="4"/>
  <c r="G79" i="4"/>
  <c r="C68" i="4"/>
  <c r="C69" i="4"/>
  <c r="C70" i="4"/>
  <c r="C71" i="4"/>
  <c r="C72" i="4"/>
  <c r="C73" i="4"/>
  <c r="D68" i="4"/>
  <c r="D69" i="4"/>
  <c r="D70" i="4"/>
  <c r="D71" i="4"/>
  <c r="D72" i="4"/>
  <c r="D73" i="4"/>
  <c r="E68" i="4"/>
  <c r="E69" i="4"/>
  <c r="E70" i="4"/>
  <c r="E71" i="4"/>
  <c r="E72" i="4"/>
  <c r="E73" i="4"/>
  <c r="F68" i="4"/>
  <c r="F69" i="4"/>
  <c r="F70" i="4"/>
  <c r="F71" i="4"/>
  <c r="F72" i="4"/>
  <c r="F73" i="4"/>
  <c r="G68" i="4"/>
  <c r="G69" i="4"/>
  <c r="G70" i="4"/>
  <c r="G71" i="4"/>
  <c r="G72" i="4"/>
  <c r="G73" i="4"/>
  <c r="C62" i="4"/>
  <c r="C63" i="4"/>
  <c r="C64" i="4"/>
  <c r="C65" i="4"/>
  <c r="C66" i="4"/>
  <c r="C67" i="4"/>
  <c r="D62" i="4"/>
  <c r="D63" i="4"/>
  <c r="D64" i="4"/>
  <c r="D65" i="4"/>
  <c r="D66" i="4"/>
  <c r="D67" i="4"/>
  <c r="E62" i="4"/>
  <c r="E63" i="4"/>
  <c r="E64" i="4"/>
  <c r="E65" i="4"/>
  <c r="E66" i="4"/>
  <c r="E67" i="4"/>
  <c r="F62" i="4"/>
  <c r="F63" i="4"/>
  <c r="F64" i="4"/>
  <c r="F65" i="4"/>
  <c r="F66" i="4"/>
  <c r="F67" i="4"/>
  <c r="G62" i="4"/>
  <c r="G63" i="4"/>
  <c r="G64" i="4"/>
  <c r="G65" i="4"/>
  <c r="G66" i="4"/>
  <c r="G67" i="4"/>
  <c r="L12" i="2"/>
  <c r="M12" i="2"/>
  <c r="N12" i="2"/>
  <c r="O12" i="2"/>
  <c r="P12" i="2"/>
  <c r="Q12" i="2"/>
  <c r="R12" i="2"/>
  <c r="S12" i="2"/>
  <c r="T12" i="2"/>
  <c r="U12" i="2"/>
  <c r="L14" i="2"/>
  <c r="M14" i="2"/>
  <c r="N14" i="2"/>
  <c r="O14" i="2"/>
  <c r="P14" i="2"/>
  <c r="Q14" i="2"/>
  <c r="R14" i="2"/>
  <c r="S14" i="2"/>
  <c r="T14" i="2"/>
  <c r="U14" i="2"/>
  <c r="L13" i="2"/>
  <c r="M13" i="2"/>
  <c r="N13" i="2"/>
  <c r="O13" i="2"/>
  <c r="P13" i="2"/>
  <c r="Q13" i="2"/>
  <c r="R13" i="2"/>
  <c r="S13" i="2"/>
  <c r="T13" i="2"/>
  <c r="U13" i="2"/>
  <c r="P2" i="2"/>
  <c r="P3" i="2"/>
  <c r="P4" i="2"/>
  <c r="P5" i="2"/>
  <c r="P6" i="2"/>
  <c r="P7" i="2"/>
  <c r="P8" i="2"/>
  <c r="P9" i="2"/>
  <c r="P10" i="2"/>
  <c r="P11" i="2"/>
  <c r="O2" i="2"/>
  <c r="O3" i="2"/>
  <c r="O4" i="2"/>
  <c r="O5" i="2"/>
  <c r="O6" i="2"/>
  <c r="O7" i="2"/>
  <c r="O8" i="2"/>
  <c r="O9" i="2"/>
  <c r="O10" i="2"/>
  <c r="O11" i="2"/>
  <c r="N2" i="2"/>
  <c r="N3" i="2"/>
  <c r="N4" i="2"/>
  <c r="N5" i="2"/>
  <c r="N6" i="2"/>
  <c r="N7" i="2"/>
  <c r="N8" i="2"/>
  <c r="N9" i="2"/>
  <c r="N10" i="2"/>
  <c r="N11" i="2"/>
  <c r="M2" i="2"/>
  <c r="M3" i="2"/>
  <c r="M4" i="2"/>
  <c r="M5" i="2"/>
  <c r="M6" i="2"/>
  <c r="M7" i="2"/>
  <c r="M8" i="2"/>
  <c r="M9" i="2"/>
  <c r="M10" i="2"/>
  <c r="M11" i="2"/>
  <c r="L2" i="2"/>
  <c r="L3" i="2"/>
  <c r="L4" i="2"/>
  <c r="L5" i="2"/>
  <c r="L6" i="2"/>
  <c r="L7" i="2"/>
  <c r="L8" i="2"/>
  <c r="L9" i="2"/>
  <c r="L10" i="2"/>
  <c r="L11" i="2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U2" i="2"/>
  <c r="U3" i="2"/>
  <c r="U4" i="2"/>
  <c r="U5" i="2"/>
  <c r="U6" i="2"/>
  <c r="U7" i="2"/>
  <c r="U8" i="2"/>
  <c r="U9" i="2"/>
  <c r="U10" i="2"/>
  <c r="U11" i="2"/>
  <c r="T2" i="2"/>
  <c r="T3" i="2"/>
  <c r="T4" i="2"/>
  <c r="T5" i="2"/>
  <c r="T6" i="2"/>
  <c r="T7" i="2"/>
  <c r="T8" i="2"/>
  <c r="T9" i="2"/>
  <c r="T10" i="2"/>
  <c r="T11" i="2"/>
  <c r="S2" i="2"/>
  <c r="S3" i="2"/>
  <c r="S4" i="2"/>
  <c r="S5" i="2"/>
  <c r="S6" i="2"/>
  <c r="S7" i="2"/>
  <c r="S8" i="2"/>
  <c r="S9" i="2"/>
  <c r="S10" i="2"/>
  <c r="S11" i="2"/>
  <c r="Q2" i="2"/>
  <c r="Q3" i="2"/>
  <c r="Q4" i="2"/>
  <c r="Q5" i="2"/>
  <c r="Q6" i="2"/>
  <c r="Q7" i="2"/>
  <c r="Q8" i="2"/>
  <c r="Q9" i="2"/>
  <c r="Q10" i="2"/>
  <c r="Q11" i="2"/>
  <c r="R2" i="2"/>
  <c r="R3" i="2"/>
  <c r="R4" i="2"/>
  <c r="R5" i="2"/>
  <c r="R6" i="2"/>
  <c r="R7" i="2"/>
  <c r="R8" i="2"/>
  <c r="R9" i="2"/>
  <c r="R10" i="2"/>
  <c r="R11" i="2"/>
</calcChain>
</file>

<file path=xl/sharedStrings.xml><?xml version="1.0" encoding="utf-8"?>
<sst xmlns="http://schemas.openxmlformats.org/spreadsheetml/2006/main" count="607" uniqueCount="144">
  <si>
    <t>Student ID</t>
  </si>
  <si>
    <t>Name</t>
  </si>
  <si>
    <t>Condition 1</t>
  </si>
  <si>
    <t>Condition 2</t>
  </si>
  <si>
    <t>Condition 3</t>
  </si>
  <si>
    <t>Condition 4</t>
  </si>
  <si>
    <t>Condition 5</t>
  </si>
  <si>
    <t>Condition 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</si>
  <si>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</si>
  <si>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</si>
  <si>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</si>
  <si>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</si>
  <si>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</si>
  <si>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</si>
  <si>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</si>
  <si>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</si>
  <si>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</si>
  <si>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</si>
  <si>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TIPI 1 Item 1</t>
  </si>
  <si>
    <t>TIPI 1 Item 2</t>
  </si>
  <si>
    <t>TIPI 1 Item 3</t>
  </si>
  <si>
    <t>TIPI 1 Item 4</t>
  </si>
  <si>
    <t>TIPI 1 Item 5</t>
  </si>
  <si>
    <t>TIPI 1 Item 6</t>
  </si>
  <si>
    <t>TIPI 1 Item 7</t>
  </si>
  <si>
    <t>TIPI 1 Item 8</t>
  </si>
  <si>
    <t>TIPI 1 Item 9</t>
  </si>
  <si>
    <t>TIPI 1 Item 10</t>
  </si>
  <si>
    <t>TIPI 1 O</t>
  </si>
  <si>
    <t>TIPI 1 C</t>
  </si>
  <si>
    <t>TIPI 1 E</t>
  </si>
  <si>
    <t>TIPI 1 A</t>
  </si>
  <si>
    <t>TIPI 1 N</t>
  </si>
  <si>
    <t>TIPI 2 O</t>
  </si>
  <si>
    <t>TIPI 2 C</t>
  </si>
  <si>
    <t>TIPI 2 E</t>
  </si>
  <si>
    <t>TIPI 2 A</t>
  </si>
  <si>
    <t>TIPI 2 N</t>
  </si>
  <si>
    <t>TIPI 2 Item 1</t>
  </si>
  <si>
    <t>TIPI 2 Item 2</t>
  </si>
  <si>
    <t>TIPI 2 Item 3</t>
  </si>
  <si>
    <t>TIPI 2 Item 4</t>
  </si>
  <si>
    <t>TIPI 2 Item 5</t>
  </si>
  <si>
    <t>TIPI 2 Item 6</t>
  </si>
  <si>
    <t>TIPI 2 Item 7</t>
  </si>
  <si>
    <t>TIPI 2 Item 8</t>
  </si>
  <si>
    <t>TIPI 2 Item 9</t>
  </si>
  <si>
    <t>TIPI 2 Item 10</t>
  </si>
  <si>
    <t>Participant ID</t>
  </si>
  <si>
    <t>Condition</t>
  </si>
  <si>
    <t>Encounter</t>
  </si>
  <si>
    <t>BFI O</t>
  </si>
  <si>
    <t>BFI C</t>
  </si>
  <si>
    <t>BFI E</t>
  </si>
  <si>
    <t>BFI A</t>
  </si>
  <si>
    <t>BFI N</t>
  </si>
  <si>
    <t>BFI Item 1</t>
  </si>
  <si>
    <t>BFI Item 2</t>
  </si>
  <si>
    <t>BFI Item 3</t>
  </si>
  <si>
    <t>BFI Item 4</t>
  </si>
  <si>
    <t>BFI Item 5</t>
  </si>
  <si>
    <t>BFI Item 6</t>
  </si>
  <si>
    <t>BFI Item 7</t>
  </si>
  <si>
    <t>BFI Item 8</t>
  </si>
  <si>
    <t>BFI Item 9</t>
  </si>
  <si>
    <t>BFI Item 10</t>
  </si>
  <si>
    <t>Overall</t>
  </si>
  <si>
    <t>SQ1</t>
  </si>
  <si>
    <t>SQ2</t>
  </si>
  <si>
    <t>SQ3</t>
  </si>
  <si>
    <t>SQ4</t>
  </si>
  <si>
    <t>SQ5</t>
  </si>
  <si>
    <t>VQ1</t>
  </si>
  <si>
    <t>VQ2</t>
  </si>
  <si>
    <t>VQ3</t>
  </si>
  <si>
    <t>VQ4</t>
  </si>
  <si>
    <t>VQ5</t>
  </si>
  <si>
    <t>VQ6</t>
  </si>
  <si>
    <t>VQ7</t>
  </si>
  <si>
    <t>VQ8</t>
  </si>
  <si>
    <t>VQ9</t>
  </si>
  <si>
    <t>VQ10</t>
  </si>
  <si>
    <t>VQ11</t>
  </si>
  <si>
    <t>VQ12</t>
  </si>
  <si>
    <t>VQ13</t>
  </si>
  <si>
    <t>VQ14</t>
  </si>
  <si>
    <t>VQ15</t>
  </si>
  <si>
    <t>VQ16</t>
  </si>
  <si>
    <t>eHMI ID</t>
  </si>
  <si>
    <t>Character</t>
  </si>
  <si>
    <t>01</t>
  </si>
  <si>
    <t>02</t>
  </si>
  <si>
    <t>03</t>
  </si>
  <si>
    <t>04</t>
  </si>
  <si>
    <t>05</t>
  </si>
  <si>
    <t>11</t>
  </si>
  <si>
    <t>12</t>
  </si>
  <si>
    <t>13</t>
  </si>
  <si>
    <t>14</t>
  </si>
  <si>
    <t>15</t>
  </si>
  <si>
    <t>Hanief</t>
  </si>
  <si>
    <t>Rivaldo</t>
  </si>
  <si>
    <t>Sihabul</t>
  </si>
  <si>
    <t>Sapto</t>
  </si>
  <si>
    <t>Jem</t>
  </si>
  <si>
    <t>Yohanssen</t>
  </si>
  <si>
    <t>Nazmul</t>
  </si>
  <si>
    <t>Jie</t>
  </si>
  <si>
    <t>Sandro</t>
  </si>
  <si>
    <t>Arull</t>
  </si>
  <si>
    <t>Roger</t>
  </si>
  <si>
    <t>William</t>
  </si>
  <si>
    <t>Sam</t>
  </si>
  <si>
    <t>Brian</t>
  </si>
  <si>
    <t>Kai</t>
  </si>
  <si>
    <t>Ava</t>
  </si>
  <si>
    <t>Emma</t>
  </si>
  <si>
    <t>Jane</t>
  </si>
  <si>
    <t>Nancy</t>
  </si>
  <si>
    <t>Emily</t>
  </si>
  <si>
    <t>OPN</t>
  </si>
  <si>
    <t>CON</t>
  </si>
  <si>
    <t>EXT</t>
  </si>
  <si>
    <t>AGR</t>
  </si>
  <si>
    <t>NEU</t>
  </si>
  <si>
    <t>Gender</t>
  </si>
  <si>
    <t>Male</t>
  </si>
  <si>
    <t>Female</t>
  </si>
  <si>
    <t>Nationality</t>
  </si>
  <si>
    <t>Malaysia</t>
  </si>
  <si>
    <t>Peru</t>
  </si>
  <si>
    <t>Indonesia</t>
  </si>
  <si>
    <t>Filipino</t>
  </si>
  <si>
    <t>Bangladesh</t>
  </si>
  <si>
    <t>Type</t>
  </si>
  <si>
    <t>P11</t>
  </si>
  <si>
    <t>P12</t>
  </si>
  <si>
    <t>P13</t>
  </si>
  <si>
    <t>Dian</t>
  </si>
  <si>
    <t>Mario</t>
  </si>
  <si>
    <t>Vietnam</t>
  </si>
  <si>
    <t>Hien</t>
  </si>
  <si>
    <t>ParticipantID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</si>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</sst>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202124"/>
      <name val="Roboto"/>
    </font>
    <font>
      <b/>
      <sz val="12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2" tint="-0.249977111117893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2" tint="-0.249977111117893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2" tint="-0.249977111117893"/>
      </right>
      <top style="thin">
        <color theme="1" tint="0.34998626667073579"/>
      </top>
      <bottom style="medium">
        <color indexed="64"/>
      </bottom>
      <diagonal/>
    </border>
    <border>
      <left/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2" tint="-0.249977111117893"/>
      </right>
      <top style="medium">
        <color indexed="64"/>
      </top>
      <bottom style="thin">
        <color theme="1" tint="0.3499862666707357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9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7" borderId="9" xfId="0" applyFill="1" applyBorder="1"/>
    <xf numFmtId="0" fontId="0" fillId="7" borderId="14" xfId="0" applyFill="1" applyBorder="1"/>
    <xf numFmtId="0" fontId="0" fillId="6" borderId="9" xfId="0" applyFill="1" applyBorder="1"/>
    <xf numFmtId="0" fontId="0" fillId="6" borderId="14" xfId="0" applyFill="1" applyBorder="1"/>
    <xf numFmtId="0" fontId="0" fillId="7" borderId="12" xfId="0" applyFill="1" applyBorder="1"/>
    <xf numFmtId="0" fontId="0" fillId="7" borderId="15" xfId="0" applyFill="1" applyBorder="1"/>
    <xf numFmtId="49" fontId="0" fillId="0" borderId="11" xfId="0" applyNumberFormat="1" applyBorder="1"/>
    <xf numFmtId="0" fontId="3" fillId="0" borderId="12" xfId="0" applyFont="1" applyBorder="1"/>
    <xf numFmtId="0" fontId="3" fillId="0" borderId="6" xfId="0" applyFont="1" applyBorder="1"/>
    <xf numFmtId="49" fontId="0" fillId="0" borderId="13" xfId="0" applyNumberFormat="1" applyBorder="1"/>
    <xf numFmtId="0" fontId="3" fillId="0" borderId="14" xfId="0" applyFont="1" applyBorder="1"/>
    <xf numFmtId="49" fontId="0" fillId="2" borderId="8" xfId="0" applyNumberFormat="1" applyFill="1" applyBorder="1"/>
    <xf numFmtId="0" fontId="0" fillId="2" borderId="10" xfId="0" applyFill="1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3" borderId="21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4" borderId="9" xfId="0" applyFill="1" applyBorder="1"/>
    <xf numFmtId="0" fontId="0" fillId="5" borderId="9" xfId="0" applyFill="1" applyBorder="1"/>
    <xf numFmtId="0" fontId="0" fillId="4" borderId="23" xfId="0" applyFill="1" applyBorder="1"/>
    <xf numFmtId="0" fontId="0" fillId="5" borderId="23" xfId="0" applyFill="1" applyBorder="1"/>
    <xf numFmtId="0" fontId="0" fillId="6" borderId="23" xfId="0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26" xfId="0" applyFill="1" applyBorder="1"/>
    <xf numFmtId="0" fontId="0" fillId="4" borderId="19" xfId="0" applyFill="1" applyBorder="1"/>
    <xf numFmtId="0" fontId="0" fillId="5" borderId="19" xfId="0" applyFill="1" applyBorder="1"/>
    <xf numFmtId="0" fontId="0" fillId="6" borderId="19" xfId="0" applyFill="1" applyBorder="1"/>
    <xf numFmtId="0" fontId="0" fillId="7" borderId="19" xfId="0" applyFill="1" applyBorder="1"/>
    <xf numFmtId="0" fontId="0" fillId="7" borderId="28" xfId="0" applyFill="1" applyBorder="1"/>
    <xf numFmtId="0" fontId="0" fillId="8" borderId="17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8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20" xfId="0" applyFill="1" applyBorder="1"/>
    <xf numFmtId="0" fontId="0" fillId="0" borderId="29" xfId="0" applyBorder="1"/>
    <xf numFmtId="0" fontId="0" fillId="0" borderId="29" xfId="0" applyBorder="1" applyAlignment="1">
      <alignment horizontal="center" vertical="center"/>
    </xf>
    <xf numFmtId="49" fontId="0" fillId="0" borderId="29" xfId="0" applyNumberFormat="1" applyBorder="1"/>
    <xf numFmtId="0" fontId="2" fillId="0" borderId="29" xfId="0" applyFont="1" applyBorder="1"/>
    <xf numFmtId="0" fontId="0" fillId="0" borderId="29" xfId="0" applyNumberFormat="1" applyBorder="1"/>
    <xf numFmtId="0" fontId="0" fillId="6" borderId="6" xfId="0" applyNumberFormat="1" applyFill="1" applyBorder="1"/>
    <xf numFmtId="0" fontId="0" fillId="0" borderId="30" xfId="0" applyBorder="1"/>
    <xf numFmtId="0" fontId="0" fillId="6" borderId="23" xfId="0" applyNumberFormat="1" applyFill="1" applyBorder="1"/>
    <xf numFmtId="0" fontId="0" fillId="4" borderId="31" xfId="0" applyFill="1" applyBorder="1"/>
    <xf numFmtId="0" fontId="0" fillId="4" borderId="32" xfId="0" applyFill="1" applyBorder="1"/>
    <xf numFmtId="0" fontId="0" fillId="0" borderId="33" xfId="0" applyBorder="1"/>
    <xf numFmtId="0" fontId="0" fillId="0" borderId="34" xfId="0" applyBorder="1"/>
    <xf numFmtId="0" fontId="0" fillId="6" borderId="34" xfId="0" applyNumberFormat="1" applyFill="1" applyBorder="1"/>
    <xf numFmtId="0" fontId="0" fillId="7" borderId="34" xfId="0" applyFill="1" applyBorder="1"/>
    <xf numFmtId="0" fontId="0" fillId="4" borderId="35" xfId="0" applyFill="1" applyBorder="1"/>
    <xf numFmtId="0" fontId="0" fillId="0" borderId="36" xfId="0" applyBorder="1"/>
    <xf numFmtId="0" fontId="0" fillId="0" borderId="37" xfId="0" applyBorder="1"/>
    <xf numFmtId="0" fontId="0" fillId="6" borderId="37" xfId="0" applyNumberFormat="1" applyFill="1" applyBorder="1"/>
    <xf numFmtId="0" fontId="0" fillId="7" borderId="37" xfId="0" applyFill="1" applyBorder="1"/>
    <xf numFmtId="0" fontId="0" fillId="4" borderId="38" xfId="0" applyFill="1" applyBorder="1"/>
    <xf numFmtId="0" fontId="0" fillId="4" borderId="34" xfId="0" applyFill="1" applyBorder="1"/>
    <xf numFmtId="0" fontId="0" fillId="5" borderId="34" xfId="0" applyFill="1" applyBorder="1"/>
    <xf numFmtId="0" fontId="0" fillId="6" borderId="34" xfId="0" applyFill="1" applyBorder="1"/>
    <xf numFmtId="0" fontId="0" fillId="4" borderId="37" xfId="0" applyFill="1" applyBorder="1"/>
    <xf numFmtId="0" fontId="0" fillId="5" borderId="37" xfId="0" applyFill="1" applyBorder="1"/>
    <xf numFmtId="0" fontId="0" fillId="6" borderId="37" xfId="0" applyFill="1" applyBorder="1"/>
    <xf numFmtId="0" fontId="0" fillId="6" borderId="29" xfId="0" applyFill="1" applyBorder="1"/>
    <xf numFmtId="0" fontId="0" fillId="7" borderId="29" xfId="0" applyFill="1" applyBorder="1"/>
    <xf numFmtId="0" fontId="0" fillId="0" borderId="39" xfId="0" applyBorder="1"/>
    <xf numFmtId="0" fontId="0" fillId="0" borderId="40" xfId="0" applyBorder="1"/>
    <xf numFmtId="0" fontId="0" fillId="3" borderId="40" xfId="0" applyFill="1" applyBorder="1"/>
    <xf numFmtId="0" fontId="0" fillId="2" borderId="40" xfId="0" applyFill="1" applyBorder="1"/>
    <xf numFmtId="0" fontId="0" fillId="8" borderId="41" xfId="0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6" borderId="45" xfId="0" applyFill="1" applyBorder="1"/>
    <xf numFmtId="0" fontId="0" fillId="7" borderId="45" xfId="0" applyFill="1" applyBorder="1"/>
    <xf numFmtId="0" fontId="0" fillId="9" borderId="9" xfId="0" applyFill="1" applyBorder="1"/>
    <xf numFmtId="0" fontId="0" fillId="9" borderId="6" xfId="0" applyFill="1" applyBorder="1"/>
    <xf numFmtId="0" fontId="0" fillId="9" borderId="14" xfId="0" applyFill="1" applyBorder="1"/>
    <xf numFmtId="0" fontId="0" fillId="10" borderId="34" xfId="0" applyFill="1" applyBorder="1"/>
    <xf numFmtId="0" fontId="0" fillId="10" borderId="37" xfId="0" applyFill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7" xfId="0" applyNumberFormat="1" applyBorder="1"/>
    <xf numFmtId="0" fontId="0" fillId="0" borderId="48" xfId="0" applyNumberFormat="1" applyBorder="1"/>
    <xf numFmtId="0" fontId="0" fillId="0" borderId="49" xfId="0" applyNumberFormat="1" applyBorder="1"/>
    <xf numFmtId="0" fontId="0" fillId="0" borderId="50" xfId="0" applyNumberFormat="1" applyBorder="1"/>
    <xf numFmtId="0" fontId="0" fillId="0" borderId="51" xfId="0" applyNumberFormat="1" applyBorder="1"/>
    <xf numFmtId="49" fontId="0" fillId="0" borderId="43" xfId="0" applyNumberFormat="1" applyBorder="1"/>
  </cellXfs>
  <cellStyles count="1">
    <cellStyle name="Normal" xfId="0" builtinId="0"/>
  </cellStyles>
  <dxfs count="13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none">
          <fgColor indexed="64"/>
          <bgColor theme="8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none">
          <fgColor indexed="64"/>
          <bgColor theme="8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none">
          <fgColor indexed="64"/>
          <bgColor theme="8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top style="thin">
          <color theme="1" tint="0.34998626667073579"/>
        </top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>
        <bottom style="thin">
          <color theme="1" tint="0.34998626667073579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/>
        <vertical style="thin">
          <color theme="1" tint="0.34998626667073579"/>
        </vertical>
        <horizontal style="thin">
          <color theme="1" tint="0.34998626667073579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border outline="0">
        <top style="thin">
          <color theme="1" tint="0.34998626667073579"/>
        </top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outline="0">
        <bottom style="thin">
          <color theme="1" tint="0.34998626667073579"/>
        </bottom>
      </border>
    </dxf>
    <dxf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border diagonalUp="0" diagonalDown="0">
        <left style="thin">
          <color theme="1" tint="0.34998626667073579"/>
        </left>
        <right/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numFmt numFmtId="30" formatCode="@"/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top style="thin">
          <color theme="1" tint="0.34998626667073579"/>
        </top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>
        <bottom style="thin">
          <color theme="1" tint="0.34998626667073579"/>
        </bottom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6C0570-FEAA-46B9-B591-282EEE8F7A2E}" name="Table3" displayName="Table3" ref="A1:I11" totalsRowShown="0" headerRowDxfId="136" headerRowBorderDxfId="135" tableBorderDxfId="134" totalsRowBorderDxfId="133">
  <autoFilter ref="A1:I11" xr:uid="{E96C0570-FEAA-46B9-B591-282EEE8F7A2E}"/>
  <tableColumns count="9">
    <tableColumn id="1" xr3:uid="{882020D5-B1CD-413D-9C43-1EB0D819AD02}" name="eHMI ID" dataDxfId="132"/>
    <tableColumn id="2" xr3:uid="{47FE4F95-967D-4D66-93FA-A22A9EB9E17C}" name="Character" dataDxfId="131"/>
    <tableColumn id="5" xr3:uid="{F0676ADE-3471-4440-8B4A-D7C2E24FDBF0}" name="Gender" dataDxfId="130"/>
    <tableColumn id="3" xr3:uid="{2CC7A2C9-055C-41A1-AC84-B0ED1C71254C}" name="Type" dataDxfId="129"/>
    <tableColumn id="4" xr3:uid="{1DC67B58-553D-4561-B203-82E7B63304D9}" name="EXT" dataDxfId="128"/>
    <tableColumn id="6" xr3:uid="{AED0D2B4-DAE1-4002-B6C9-25A9D3F1912D}" name="AGR" dataDxfId="127"/>
    <tableColumn id="7" xr3:uid="{D98AB4CB-5063-4D09-B1D2-6F6A9C181EEA}" name="CON" dataDxfId="126"/>
    <tableColumn id="8" xr3:uid="{864EDFB6-86E3-4BC8-85E9-C5D68D8CC7D7}" name="NEU" dataDxfId="125"/>
    <tableColumn id="9" xr3:uid="{71C05AAB-E7F5-42D1-99A6-F1748E9BBD81}" name="OPN" dataDxfId="1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922DCE-9BFB-4576-877D-0FAD3763362C}" name="Table1" displayName="Table1" ref="A1:AO14" totalsRowShown="0">
  <autoFilter ref="A1:AO14" xr:uid="{B2922DCE-9BFB-4576-877D-0FAD3763362C}"/>
  <tableColumns count="41">
    <tableColumn id="1" xr3:uid="{0985AA71-459E-4A3B-AC4E-D88979AFABC4}" name="Participant ID" dataDxfId="90"/>
    <tableColumn id="2" xr3:uid="{CD537575-85DE-422E-86EF-36A443FAED1C}" name="Student ID" dataDxfId="89"/>
    <tableColumn id="3" xr3:uid="{DA8DD7BB-C787-47E4-BEAF-DF0011FE1B5A}" name="Name" dataDxfId="88"/>
    <tableColumn id="40" xr3:uid="{5DC0731B-53A5-4C40-A6B7-90E6E49DB23A}" name="Gender" dataDxfId="87"/>
    <tableColumn id="41" xr3:uid="{18120E31-4A49-4B55-A55A-3FD420CE0171}" name="Nationality" dataDxfId="86"/>
    <tableColumn id="4" xr3:uid="{06E659B9-5898-44B3-A587-2D372785CE13}" name="Condition 1" dataDxfId="85"/>
    <tableColumn id="5" xr3:uid="{07711616-DD96-4EB4-857A-8FE8EF603BF8}" name="Condition 2" dataDxfId="84"/>
    <tableColumn id="6" xr3:uid="{32C427F2-A3D0-4892-A115-441C8C714424}" name="Condition 3" dataDxfId="83"/>
    <tableColumn id="7" xr3:uid="{B0EE2892-45C7-497E-83F1-1435521180DE}" name="Condition 4" dataDxfId="82"/>
    <tableColumn id="8" xr3:uid="{6A40E58E-FDB2-4B36-89E9-2D2532B1A64C}" name="Condition 5" dataDxfId="81"/>
    <tableColumn id="9" xr3:uid="{47A3BDE5-6659-45FC-B23F-B1EAACFC4B21}" name="Condition 6" dataDxfId="80"/>
    <tableColumn id="10" xr3:uid="{84532D19-ECD4-438B-96BE-A62943BAAC5A}" name="TIPI 1 O" dataDxfId="4">
      <calculatedColumnFormula>Table1[[#This Row],[TIPI 1 Item 5]] + 8 - Table1[[#This Row],[TIPI 1 Item 10]]</calculatedColumnFormula>
    </tableColumn>
    <tableColumn id="11" xr3:uid="{9346AFA3-FE93-431A-81EC-EC49FDD5C236}" name="TIPI 1 C" dataDxfId="3">
      <calculatedColumnFormula>Table1[[#This Row],[TIPI 1 Item 3]] + 8 - Table1[[#This Row],[TIPI 1 Item 8]]</calculatedColumnFormula>
    </tableColumn>
    <tableColumn id="12" xr3:uid="{ACB2E973-933C-4C19-B6B5-590E926E4515}" name="TIPI 1 E" dataDxfId="2">
      <calculatedColumnFormula>Table1[[#This Row],[TIPI 1 Item 1]] + 8 - Table1[[#This Row],[TIPI 1 Item 6]]</calculatedColumnFormula>
    </tableColumn>
    <tableColumn id="13" xr3:uid="{75415546-8A0C-4D85-B5A6-E16856C5FC90}" name="TIPI 1 A" dataDxfId="1">
      <calculatedColumnFormula>-Table1[[#This Row],[TIPI 1 Item 2]] + 8 + Table1[[#This Row],[TIPI 1 Item 7]]</calculatedColumnFormula>
    </tableColumn>
    <tableColumn id="14" xr3:uid="{1B24A53B-EF6D-45AA-A843-CFEDFA3F88CC}" name="TIPI 1 N" dataDxfId="0">
      <calculatedColumnFormula>Table1[[#This Row],[TIPI 2 Item 4]] + 8 - Table1[[#This Row],[TIPI 2 Item 9]]</calculatedColumnFormula>
    </tableColumn>
    <tableColumn id="15" xr3:uid="{47EF2F40-D52D-40C7-AF6A-F3F4A773782C}" name="TIPI 2 O" dataDxfId="9">
      <calculatedColumnFormula>Table1[[#This Row],[TIPI 2 Item 5]] + 8 - Table1[[#This Row],[TIPI 2 Item 10]]</calculatedColumnFormula>
    </tableColumn>
    <tableColumn id="16" xr3:uid="{023C2D57-5D67-4F40-90FC-01F0D0444F2A}" name="TIPI 2 C" dataDxfId="8">
      <calculatedColumnFormula>Table1[[#This Row],[TIPI 2 Item 3]] + 8 -Table1[[#This Row],[TIPI 2 Item 8]]</calculatedColumnFormula>
    </tableColumn>
    <tableColumn id="17" xr3:uid="{3CCE2287-FF7B-49A7-87B7-AC575D7DB686}" name="TIPI 2 E" dataDxfId="7">
      <calculatedColumnFormula>Table1[[#This Row],[TIPI 2 Item 1]] + 8 - Table1[[#This Row],[TIPI 2 Item 6]]</calculatedColumnFormula>
    </tableColumn>
    <tableColumn id="18" xr3:uid="{6F19905A-B93E-4DA8-9B6B-9D8428256FF3}" name="TIPI 2 A" dataDxfId="6">
      <calculatedColumnFormula>Table1[[#This Row],[TIPI 2 Item 7]] + 8 - Table1[[#This Row],[TIPI 2 Item 2]]</calculatedColumnFormula>
    </tableColumn>
    <tableColumn id="19" xr3:uid="{B6733D2B-EB92-4A09-A87D-F36F07880061}" name="TIPI 2 N" dataDxfId="5">
      <calculatedColumnFormula>Table1[[#This Row],[TIPI 2 Item 4]] + 8 - Table1[[#This Row],[TIPI 2 Item 9]]</calculatedColumnFormula>
    </tableColumn>
    <tableColumn id="20" xr3:uid="{F78FFE2B-7FDB-4DC1-A1C0-A8F3E3A6DD35}" name="TIPI 1 Item 1" dataDxfId="79"/>
    <tableColumn id="21" xr3:uid="{27298605-904B-4797-965F-C3905B600F77}" name="TIPI 1 Item 2" dataDxfId="78"/>
    <tableColumn id="22" xr3:uid="{53B08DA3-152E-4DE6-B2DA-6D242699E93B}" name="TIPI 1 Item 3" dataDxfId="77"/>
    <tableColumn id="23" xr3:uid="{167C9A04-AFFB-401B-9520-606988122C28}" name="TIPI 1 Item 4" dataDxfId="76"/>
    <tableColumn id="24" xr3:uid="{89FEE2BD-72CD-4D12-AE9F-2E0FAAFA365A}" name="TIPI 1 Item 5" dataDxfId="75"/>
    <tableColumn id="25" xr3:uid="{4CF04FA6-0B2A-4301-B643-9054D76D8BB0}" name="TIPI 1 Item 6" dataDxfId="74"/>
    <tableColumn id="26" xr3:uid="{1F1FC9CB-FC57-4928-8426-EACFCD2A70CB}" name="TIPI 1 Item 7" dataDxfId="73"/>
    <tableColumn id="27" xr3:uid="{4CF3D607-35DA-485A-A7CA-5BE085B8F5E3}" name="TIPI 1 Item 8" dataDxfId="72"/>
    <tableColumn id="28" xr3:uid="{80DD45C4-35EA-49E0-BB3C-07F1B46726EB}" name="TIPI 1 Item 9" dataDxfId="71"/>
    <tableColumn id="29" xr3:uid="{78CB633A-784A-43EF-A22D-E14CBBB6DAF2}" name="TIPI 1 Item 10" dataDxfId="70"/>
    <tableColumn id="30" xr3:uid="{2A6B455A-A097-417F-AA32-B3F38369105B}" name="TIPI 2 Item 1" dataDxfId="69"/>
    <tableColumn id="31" xr3:uid="{863BE55F-4053-4DD7-9588-9CC99D0A2F66}" name="TIPI 2 Item 2" dataDxfId="68"/>
    <tableColumn id="32" xr3:uid="{441A0636-70C0-4344-B7AC-123FA9A6D986}" name="TIPI 2 Item 3" dataDxfId="67"/>
    <tableColumn id="33" xr3:uid="{D11F2AF6-C7FD-4CE6-B775-1E520FE6473B}" name="TIPI 2 Item 4" dataDxfId="66"/>
    <tableColumn id="34" xr3:uid="{520184C4-A6E2-4401-B60A-90CC424A133E}" name="TIPI 2 Item 5" dataDxfId="65"/>
    <tableColumn id="35" xr3:uid="{E691D963-0124-4735-98E9-F1E681BB64D9}" name="TIPI 2 Item 6" dataDxfId="64"/>
    <tableColumn id="36" xr3:uid="{A288523B-4B75-48EF-AA8D-3333F91FBBC7}" name="TIPI 2 Item 7" dataDxfId="63"/>
    <tableColumn id="37" xr3:uid="{59F8D6C8-40A6-40CD-9E08-5CE65405BB00}" name="TIPI 2 Item 8" dataDxfId="62"/>
    <tableColumn id="38" xr3:uid="{939300C6-5510-4979-B25D-BA809F83D12B}" name="TIPI 2 Item 9" dataDxfId="61"/>
    <tableColumn id="39" xr3:uid="{949CB0A8-75D4-40D4-BFC5-4176108AAA22}" name="TIPI 2 Item 10" dataDxfId="6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E09358-1715-419A-954A-F5A90006195E}" name="Table2" displayName="Table2" ref="A1:H157" totalsRowShown="0" headerRowDxfId="123" headerRowBorderDxfId="122" tableBorderDxfId="121" totalsRowBorderDxfId="120">
  <autoFilter ref="A1:H157" xr:uid="{14E09358-1715-419A-954A-F5A90006195E}"/>
  <tableColumns count="8">
    <tableColumn id="1" xr3:uid="{47263FD0-F60C-492D-83A1-677CCF2259A3}" name="Participant ID" dataDxfId="119"/>
    <tableColumn id="2" xr3:uid="{C290C9EA-18F8-40F8-B7A4-EE2AC0CD6B77}" name="Condition" dataDxfId="118"/>
    <tableColumn id="3" xr3:uid="{309A3E66-97F4-4749-8587-CC0F0B103905}" name="Encounter" dataDxfId="117"/>
    <tableColumn id="4" xr3:uid="{1560B823-617E-4AE0-A16B-CCB30041973A}" name="SQ1" dataDxfId="116"/>
    <tableColumn id="5" xr3:uid="{DA8A7041-22F1-47F1-BA43-47D18E8F8E70}" name="SQ2" dataDxfId="115"/>
    <tableColumn id="6" xr3:uid="{A0BFFAFC-13AE-49EB-B149-0421D8515662}" name="SQ3" dataDxfId="114"/>
    <tableColumn id="7" xr3:uid="{0A97DCD5-1505-4A82-8B01-8C8DC805D07F}" name="SQ4" dataDxfId="113"/>
    <tableColumn id="8" xr3:uid="{D43A9F91-719A-4E6C-B784-F86D711D849C}" name="SQ5" dataDxfId="11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E400A-5829-4628-8D8B-35A7DF579626}" name="Table4" displayName="Table4" ref="A1:S79" totalsRowShown="0" headerRowDxfId="111" headerRowBorderDxfId="110" tableBorderDxfId="109" totalsRowBorderDxfId="108">
  <autoFilter ref="A1:S79" xr:uid="{A63E400A-5829-4628-8D8B-35A7DF579626}"/>
  <tableColumns count="19">
    <tableColumn id="1" xr3:uid="{631DD61B-6E91-44FE-AA39-3A8DA6F076CD}" name="Participant ID" dataDxfId="107"/>
    <tableColumn id="2" xr3:uid="{25C0C1D9-C1E3-48CE-99D5-C214F3AB23BA}" name="Condition" dataDxfId="106"/>
    <tableColumn id="3" xr3:uid="{8959A1B1-4068-49C2-B172-0EEE01D31C4A}" name="BFI O" dataDxfId="105">
      <calculatedColumnFormula>5-Table4[[#This Row],[BFI Item 5]] + Table4[[#This Row],[BFI Item 10]]</calculatedColumnFormula>
    </tableColumn>
    <tableColumn id="4" xr3:uid="{9445C9F8-FEEE-4505-A7A9-8AA88651E985}" name="BFI C" dataDxfId="104">
      <calculatedColumnFormula>5-Table4[[#This Row],[BFI Item 3]] + Table4[[#This Row],[BFI Item 8]]</calculatedColumnFormula>
    </tableColumn>
    <tableColumn id="5" xr3:uid="{BB6BDBAE-3713-4027-96FE-89BC8C00596A}" name="BFI E" dataDxfId="103">
      <calculatedColumnFormula>5-Table4[[#This Row],[BFI Item 1]] + Table4[[#This Row],[BFI Item 6]]</calculatedColumnFormula>
    </tableColumn>
    <tableColumn id="6" xr3:uid="{3216AEDC-155C-4E0D-B7AC-AF49E3F31CEB}" name="BFI A" dataDxfId="102">
      <calculatedColumnFormula>5-Table4[[#This Row],[BFI Item 7]] + Table4[[#This Row],[BFI Item 2]]</calculatedColumnFormula>
    </tableColumn>
    <tableColumn id="7" xr3:uid="{5D3233E6-1C39-491A-B433-6F0305B6EECE}" name="BFI N" dataDxfId="101">
      <calculatedColumnFormula>5-Table4[[#This Row],[BFI Item 4]] + Table4[[#This Row],[BFI Item 9]]</calculatedColumnFormula>
    </tableColumn>
    <tableColumn id="8" xr3:uid="{3F2836D9-FF6E-427E-8BBA-F23737452AF7}" name="BFI Item 1" dataDxfId="100"/>
    <tableColumn id="9" xr3:uid="{2DDBC5CC-54F0-4815-BAB8-31C2198D0A08}" name="BFI Item 2" dataDxfId="99"/>
    <tableColumn id="10" xr3:uid="{AF7835C8-9701-4694-947D-387D921B6A1E}" name="BFI Item 3" dataDxfId="98"/>
    <tableColumn id="11" xr3:uid="{0BF5F0A2-3829-4BF5-AEDD-D7CA3A4B6CE8}" name="BFI Item 4" dataDxfId="97"/>
    <tableColumn id="12" xr3:uid="{D5437470-7AD3-4A55-B2A5-11DED3C88C6A}" name="BFI Item 5" dataDxfId="96"/>
    <tableColumn id="13" xr3:uid="{B231A508-9436-4733-AB39-247A37CCDA98}" name="BFI Item 6" dataDxfId="95"/>
    <tableColumn id="14" xr3:uid="{ADC03DE6-0BFE-4701-9D08-7B90912FE278}" name="BFI Item 7" dataDxfId="94"/>
    <tableColumn id="15" xr3:uid="{85717F91-4E97-4C6C-ABA8-FDD23B4FB9FC}" name="BFI Item 8" dataDxfId="93"/>
    <tableColumn id="16" xr3:uid="{8DEEE35F-F455-45F4-9E52-F421AA64322D}" name="BFI Item 9" dataDxfId="92"/>
    <tableColumn id="17" xr3:uid="{BE1F6D13-B7B8-4AB5-A13E-7A92AE083796}" name="BFI Item 10" dataDxfId="91"/>
    <tableColumn id="18" xr3:uid="{6D45898D-5ECF-4ACA-9D10-879FD4D0E972}" name="Overall" dataDxfId="36"/>
    <tableColumn id="19" xr3:uid="{DE1CBBA4-7A37-4211-9574-E83676508333}" name="Rank" dataDxfId="3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F29C78-C9C3-4FEF-AA43-D3C65AD6251C}" name="Table5" displayName="Table5" ref="A1:R79" totalsRowShown="0">
  <autoFilter ref="A1:R79" xr:uid="{5AF29C78-C9C3-4FEF-AA43-D3C65AD6251C}"/>
  <tableColumns count="18">
    <tableColumn id="1" xr3:uid="{78E160BD-7EEE-4BDC-91D7-99CCA3E8DBA1}" name="Participant ID" dataDxfId="32"/>
    <tableColumn id="2" xr3:uid="{240EACAD-F6A7-4CD0-A645-417774BC9345}" name="Condition" dataDxfId="31"/>
    <tableColumn id="3" xr3:uid="{AEFEA4C6-2D16-4353-9823-349360203D83}" name="VQ1" dataDxfId="30"/>
    <tableColumn id="4" xr3:uid="{A9AC4765-CA73-4BA7-B336-31C10C7BF868}" name="VQ2" dataDxfId="29"/>
    <tableColumn id="5" xr3:uid="{D8750CFB-13BB-4EA2-BA86-1E9161D916ED}" name="VQ3" dataDxfId="28"/>
    <tableColumn id="6" xr3:uid="{A396B094-A9D9-475C-BBE0-9BB42BFCEE9F}" name="VQ4" dataDxfId="27"/>
    <tableColumn id="7" xr3:uid="{4F3F15CA-1BD2-4EA4-8001-AEAD3864ED9A}" name="VQ5" dataDxfId="26"/>
    <tableColumn id="8" xr3:uid="{5B2208B7-861A-408E-83A8-3AE5AD68160A}" name="VQ6" dataDxfId="25"/>
    <tableColumn id="9" xr3:uid="{8A70A812-7D4F-4E54-A77C-136B25212C90}" name="VQ7" dataDxfId="24"/>
    <tableColumn id="10" xr3:uid="{3ECE00BB-8B87-47DC-B957-FAA304459BB7}" name="VQ8" dataDxfId="23"/>
    <tableColumn id="11" xr3:uid="{A46308CE-DE37-4E36-8920-E47E5F76FFC5}" name="VQ9" dataDxfId="22"/>
    <tableColumn id="12" xr3:uid="{1485939F-AC47-452F-BC6D-7E27FAD11096}" name="VQ10" dataDxfId="21"/>
    <tableColumn id="13" xr3:uid="{E11479C5-06B3-4B62-A2E4-11E3094D1FEC}" name="VQ11" dataDxfId="20"/>
    <tableColumn id="14" xr3:uid="{7EE70A54-E86B-4BF7-A1E6-6BA72992B87F}" name="VQ12" dataDxfId="19"/>
    <tableColumn id="15" xr3:uid="{0F4BFD29-0D46-4445-8CE5-7AE2421CE36F}" name="VQ13" dataDxfId="18"/>
    <tableColumn id="16" xr3:uid="{82746C37-E442-4282-9300-2D16D77B17D0}" name="VQ14" dataDxfId="17"/>
    <tableColumn id="17" xr3:uid="{83156815-8761-4252-9F9C-9A0702DF8C05}" name="VQ15" dataDxfId="16"/>
    <tableColumn id="18" xr3:uid="{FEB9F1BA-418F-4DA5-92F4-D5D81BC354CD}" name="VQ16" dataDxfId="1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7EFC32-6330-4219-ABE5-58A00A02634C}" name="Table6" displayName="Table6" ref="A1:X7" totalsRowShown="0" headerRowDxfId="37" headerRowBorderDxfId="58" tableBorderDxfId="59" totalsRowBorderDxfId="57">
  <autoFilter ref="A1:X7" xr:uid="{477EFC32-6330-4219-ABE5-58A00A02634C}"/>
  <tableColumns count="24">
    <tableColumn id="1" xr3:uid="{7EB763C2-8444-4B88-8E7F-8EABBF62FC6D}" name="ParticipantID" dataDxfId="56"/>
    <tableColumn id="2" xr3:uid="{8AAFF7B6-3E7F-4885-9CB6-67D830188E21}" name="Condition" dataDxfId="55"/>
    <tableColumn id="3" xr3:uid="{3BAF5868-EA5D-4270-AB50-8E6C79566170}" name="Encounter" dataDxfId="54"/>
    <tableColumn id="4" xr3:uid="{D780EF3C-5242-4EFC-A1E2-368F88ED8BCB}" name="SQ1" dataDxfId="53"/>
    <tableColumn id="5" xr3:uid="{61E60AE5-3633-4E99-B195-6C1D9BB81F6E}" name="SQ2" dataDxfId="52"/>
    <tableColumn id="6" xr3:uid="{3F52F166-6C2B-4145-8666-3B4FBD31EE1C}" name="SQ3" dataDxfId="51"/>
    <tableColumn id="7" xr3:uid="{07A1DB5E-F970-473E-8A95-D29E2BEF2A8A}" name="SQ4" dataDxfId="50"/>
    <tableColumn id="8" xr3:uid="{E0D0CE08-B532-433D-82E0-D45C7B630AA0}" name="SQ5" dataDxfId="49"/>
    <tableColumn id="9" xr3:uid="{6076EA1E-1169-4DD7-AD66-C268A1060B70}" name="BFI O" dataDxfId="14">
      <calculatedColumnFormula>5-Table6[[#This Row],[BFI Item 5]] + Table6[[#This Row],[BFI Item 10]]</calculatedColumnFormula>
    </tableColumn>
    <tableColumn id="10" xr3:uid="{48412E8B-6E25-4362-A236-7ED2C2BEB4A6}" name="BFI C" dataDxfId="13">
      <calculatedColumnFormula>5-Table6[[#This Row],[BFI Item 3]] + Table6[[#This Row],[BFI Item 8]]</calculatedColumnFormula>
    </tableColumn>
    <tableColumn id="11" xr3:uid="{31305E11-C057-4571-980D-04DA53D7C466}" name="BFI E" dataDxfId="12">
      <calculatedColumnFormula>5-Table6[[#This Row],[BFI Item 1]] + Table6[[#This Row],[BFI Item 6]]</calculatedColumnFormula>
    </tableColumn>
    <tableColumn id="12" xr3:uid="{5C821147-F0E9-4CF5-9E4D-8BDF78C5C89E}" name="BFI A" dataDxfId="11">
      <calculatedColumnFormula>5-Table6[[#This Row],[BFI Item 7]] + Table6[[#This Row],[BFI Item 2]]</calculatedColumnFormula>
    </tableColumn>
    <tableColumn id="13" xr3:uid="{C70DF620-AAAE-46E0-9AB1-D555D09E5613}" name="BFI N" dataDxfId="10">
      <calculatedColumnFormula>5-Table6[[#This Row],[BFI Item 4]] + Table6[[#This Row],[BFI Item 9]]</calculatedColumnFormula>
    </tableColumn>
    <tableColumn id="14" xr3:uid="{AE762C85-AACC-44DE-AB47-59D1B173440F}" name="BFI Item 1" dataDxfId="48"/>
    <tableColumn id="15" xr3:uid="{6B941FA3-EE8D-447D-9F89-211DF7300B74}" name="BFI Item 2" dataDxfId="47"/>
    <tableColumn id="16" xr3:uid="{2DC2E79E-687E-4FC9-9A1F-8A251BE3E49B}" name="BFI Item 3" dataDxfId="46"/>
    <tableColumn id="17" xr3:uid="{0194B8F0-70D3-46A7-B743-9EF463A3FE44}" name="BFI Item 4" dataDxfId="45"/>
    <tableColumn id="18" xr3:uid="{887D984A-10C1-42FA-A6DD-CBA13D219E52}" name="BFI Item 5" dataDxfId="44"/>
    <tableColumn id="19" xr3:uid="{A528BC8B-940F-4DD9-9445-E5134D36D361}" name="BFI Item 6" dataDxfId="43"/>
    <tableColumn id="20" xr3:uid="{CF8D96B9-D5A3-4637-8343-6B675916F68D}" name="BFI Item 7" dataDxfId="42"/>
    <tableColumn id="21" xr3:uid="{9EB01D4A-884E-45D6-8CB7-D6F58A8492AB}" name="BFI Item 8" dataDxfId="41"/>
    <tableColumn id="22" xr3:uid="{A9FAB966-5255-48A2-BB5F-A04F39B4F040}" name="BFI Item 9" dataDxfId="40"/>
    <tableColumn id="23" xr3:uid="{BB3F4D95-6A60-40A8-B4AF-0AAFF37E0905}" name="BFI Item 10" dataDxfId="39"/>
    <tableColumn id="24" xr3:uid="{03070DCF-A11A-4EA9-AA37-4A6AC4242930}" name="Overall" dataDxf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1403-311C-8E49-ADA0-7E1E738EC763}">
  <dimension ref="A1:I11"/>
  <sheetViews>
    <sheetView workbookViewId="0">
      <selection activeCell="H7" sqref="H7"/>
    </sheetView>
  </sheetViews>
  <sheetFormatPr defaultColWidth="11.5546875" defaultRowHeight="15" x14ac:dyDescent="0.2"/>
  <cols>
    <col min="1" max="1" width="10.77734375" style="1"/>
    <col min="4" max="4" width="6.5546875" bestFit="1" customWidth="1"/>
  </cols>
  <sheetData>
    <row r="1" spans="1:9" x14ac:dyDescent="0.2">
      <c r="A1" s="34" t="s">
        <v>88</v>
      </c>
      <c r="B1" s="18" t="s">
        <v>89</v>
      </c>
      <c r="C1" s="18" t="s">
        <v>125</v>
      </c>
      <c r="D1" s="18" t="s">
        <v>134</v>
      </c>
      <c r="E1" s="18" t="s">
        <v>122</v>
      </c>
      <c r="F1" s="18" t="s">
        <v>123</v>
      </c>
      <c r="G1" s="18" t="s">
        <v>121</v>
      </c>
      <c r="H1" s="18" t="s">
        <v>124</v>
      </c>
      <c r="I1" s="35" t="s">
        <v>120</v>
      </c>
    </row>
    <row r="2" spans="1:9" ht="15.75" x14ac:dyDescent="0.25">
      <c r="A2" s="29" t="s">
        <v>90</v>
      </c>
      <c r="B2" s="12" t="s">
        <v>110</v>
      </c>
      <c r="C2" s="12" t="s">
        <v>126</v>
      </c>
      <c r="D2" s="12" t="s">
        <v>120</v>
      </c>
      <c r="E2" s="12">
        <v>0.43059999999999998</v>
      </c>
      <c r="F2" s="12">
        <v>0.55213999999999996</v>
      </c>
      <c r="G2" s="12">
        <v>0.55747999999999998</v>
      </c>
      <c r="H2" s="12">
        <v>0.49008000000000002</v>
      </c>
      <c r="I2" s="30">
        <v>0.54076000000000002</v>
      </c>
    </row>
    <row r="3" spans="1:9" ht="15.75" x14ac:dyDescent="0.25">
      <c r="A3" s="29" t="s">
        <v>91</v>
      </c>
      <c r="B3" s="12" t="s">
        <v>111</v>
      </c>
      <c r="C3" s="12" t="s">
        <v>126</v>
      </c>
      <c r="D3" s="12" t="s">
        <v>121</v>
      </c>
      <c r="E3" s="12">
        <v>0.43647000000000002</v>
      </c>
      <c r="F3" s="12">
        <v>0.56696000000000002</v>
      </c>
      <c r="G3" s="31">
        <v>0.56625000000000003</v>
      </c>
      <c r="H3" s="12">
        <v>0.47411999999999999</v>
      </c>
      <c r="I3" s="13">
        <v>0.52425999999999995</v>
      </c>
    </row>
    <row r="4" spans="1:9" ht="15.75" x14ac:dyDescent="0.25">
      <c r="A4" s="29" t="s">
        <v>92</v>
      </c>
      <c r="B4" s="12" t="s">
        <v>112</v>
      </c>
      <c r="C4" s="12" t="s">
        <v>126</v>
      </c>
      <c r="D4" s="12" t="s">
        <v>122</v>
      </c>
      <c r="E4" s="31">
        <v>0.49385000000000001</v>
      </c>
      <c r="F4" s="12">
        <v>0.59904000000000002</v>
      </c>
      <c r="G4" s="12">
        <v>0.54905000000000004</v>
      </c>
      <c r="H4" s="12">
        <v>0.45910000000000001</v>
      </c>
      <c r="I4" s="13">
        <v>0.53896999999999995</v>
      </c>
    </row>
    <row r="5" spans="1:9" ht="15.75" x14ac:dyDescent="0.25">
      <c r="A5" s="29" t="s">
        <v>93</v>
      </c>
      <c r="B5" s="12" t="s">
        <v>113</v>
      </c>
      <c r="C5" s="12" t="s">
        <v>126</v>
      </c>
      <c r="D5" s="12" t="s">
        <v>123</v>
      </c>
      <c r="E5" s="12">
        <v>0.45461000000000001</v>
      </c>
      <c r="F5" s="31">
        <v>0.62370000000000003</v>
      </c>
      <c r="G5" s="12">
        <v>0.56055999999999995</v>
      </c>
      <c r="H5" s="12">
        <v>0.44761000000000001</v>
      </c>
      <c r="I5" s="13">
        <v>0.52317000000000002</v>
      </c>
    </row>
    <row r="6" spans="1:9" ht="15.75" x14ac:dyDescent="0.25">
      <c r="A6" s="29" t="s">
        <v>94</v>
      </c>
      <c r="B6" s="12" t="s">
        <v>114</v>
      </c>
      <c r="C6" s="12" t="s">
        <v>126</v>
      </c>
      <c r="D6" s="12" t="s">
        <v>124</v>
      </c>
      <c r="E6" s="12">
        <v>0.38146999999999998</v>
      </c>
      <c r="F6" s="12">
        <v>0.54579</v>
      </c>
      <c r="G6" s="12">
        <v>0.50436999999999999</v>
      </c>
      <c r="H6" s="31">
        <v>0.54454999999999998</v>
      </c>
      <c r="I6" s="13">
        <v>0.47482999999999997</v>
      </c>
    </row>
    <row r="7" spans="1:9" ht="15.75" x14ac:dyDescent="0.25">
      <c r="A7" s="29" t="s">
        <v>95</v>
      </c>
      <c r="B7" s="12" t="s">
        <v>115</v>
      </c>
      <c r="C7" s="12" t="s">
        <v>127</v>
      </c>
      <c r="D7" s="12" t="s">
        <v>120</v>
      </c>
      <c r="E7" s="12">
        <v>0.50470999999999999</v>
      </c>
      <c r="F7" s="12">
        <v>0.56813000000000002</v>
      </c>
      <c r="G7" s="12">
        <v>0.58953</v>
      </c>
      <c r="H7" s="12">
        <v>0.45390999999999998</v>
      </c>
      <c r="I7" s="30">
        <v>0.57235999999999998</v>
      </c>
    </row>
    <row r="8" spans="1:9" ht="15.75" x14ac:dyDescent="0.25">
      <c r="A8" s="29" t="s">
        <v>96</v>
      </c>
      <c r="B8" s="12" t="s">
        <v>116</v>
      </c>
      <c r="C8" s="12" t="s">
        <v>127</v>
      </c>
      <c r="D8" s="12" t="s">
        <v>121</v>
      </c>
      <c r="E8" s="12">
        <v>0.46892</v>
      </c>
      <c r="F8" s="12">
        <v>0.58792</v>
      </c>
      <c r="G8" s="31">
        <v>0.5786</v>
      </c>
      <c r="H8" s="12">
        <v>0.46123999999999998</v>
      </c>
      <c r="I8" s="13">
        <v>0.54003999999999996</v>
      </c>
    </row>
    <row r="9" spans="1:9" ht="15.75" x14ac:dyDescent="0.25">
      <c r="A9" s="29" t="s">
        <v>97</v>
      </c>
      <c r="B9" s="12" t="s">
        <v>117</v>
      </c>
      <c r="C9" s="12" t="s">
        <v>127</v>
      </c>
      <c r="D9" s="12" t="s">
        <v>122</v>
      </c>
      <c r="E9" s="31">
        <v>0.52678000000000003</v>
      </c>
      <c r="F9" s="12">
        <v>0.57621</v>
      </c>
      <c r="G9" s="12">
        <v>0.54403000000000001</v>
      </c>
      <c r="H9" s="12">
        <v>0.46294000000000002</v>
      </c>
      <c r="I9" s="13">
        <v>0.56967000000000001</v>
      </c>
    </row>
    <row r="10" spans="1:9" ht="15.75" x14ac:dyDescent="0.25">
      <c r="A10" s="29" t="s">
        <v>98</v>
      </c>
      <c r="B10" s="12" t="s">
        <v>118</v>
      </c>
      <c r="C10" s="12" t="s">
        <v>127</v>
      </c>
      <c r="D10" s="12" t="s">
        <v>123</v>
      </c>
      <c r="E10" s="12">
        <v>0.52300999999999997</v>
      </c>
      <c r="F10" s="31">
        <v>0.58148</v>
      </c>
      <c r="G10" s="12">
        <v>0.57111999999999996</v>
      </c>
      <c r="H10" s="12">
        <v>0.44690999999999997</v>
      </c>
      <c r="I10" s="13">
        <v>0.56818000000000002</v>
      </c>
    </row>
    <row r="11" spans="1:9" ht="15.75" x14ac:dyDescent="0.25">
      <c r="A11" s="32" t="s">
        <v>99</v>
      </c>
      <c r="B11" s="15" t="s">
        <v>119</v>
      </c>
      <c r="C11" s="15" t="s">
        <v>127</v>
      </c>
      <c r="D11" s="15" t="s">
        <v>124</v>
      </c>
      <c r="E11" s="15">
        <v>0.35188000000000003</v>
      </c>
      <c r="F11" s="15">
        <v>0.48065000000000002</v>
      </c>
      <c r="G11" s="15">
        <v>0.42842999999999998</v>
      </c>
      <c r="H11" s="33">
        <v>0.61594000000000004</v>
      </c>
      <c r="I11" s="16">
        <v>0.45790999999999998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F984-A8A0-BF4F-BDE3-DA6B5A42FE0D}">
  <dimension ref="A1:AO14"/>
  <sheetViews>
    <sheetView tabSelected="1" topLeftCell="D1" workbookViewId="0">
      <selection activeCell="M18" sqref="M18"/>
    </sheetView>
  </sheetViews>
  <sheetFormatPr defaultColWidth="11.5546875" defaultRowHeight="15" x14ac:dyDescent="0.2"/>
  <cols>
    <col min="1" max="1" width="14.109375" bestFit="1" customWidth="1"/>
    <col min="2" max="2" width="11.6640625" bestFit="1" customWidth="1"/>
    <col min="3" max="3" width="9.44140625" bestFit="1" customWidth="1"/>
    <col min="4" max="4" width="9" bestFit="1" customWidth="1"/>
    <col min="5" max="5" width="11.77734375" bestFit="1" customWidth="1"/>
    <col min="6" max="8" width="12.21875" style="1" customWidth="1"/>
    <col min="9" max="11" width="11.6640625" style="1" bestFit="1" customWidth="1"/>
    <col min="12" max="13" width="8.88671875" bestFit="1" customWidth="1"/>
    <col min="14" max="16" width="8.77734375" bestFit="1" customWidth="1"/>
    <col min="17" max="18" width="8.88671875" bestFit="1" customWidth="1"/>
    <col min="19" max="21" width="8.77734375" bestFit="1" customWidth="1"/>
    <col min="22" max="30" width="12.21875" bestFit="1" customWidth="1"/>
    <col min="31" max="31" width="13.21875" bestFit="1" customWidth="1"/>
    <col min="32" max="40" width="12.21875" bestFit="1" customWidth="1"/>
    <col min="41" max="41" width="13.21875" bestFit="1" customWidth="1"/>
  </cols>
  <sheetData>
    <row r="1" spans="1:41" x14ac:dyDescent="0.2">
      <c r="A1" t="s">
        <v>48</v>
      </c>
      <c r="B1" t="s">
        <v>0</v>
      </c>
      <c r="C1" t="s">
        <v>1</v>
      </c>
      <c r="D1" t="s">
        <v>125</v>
      </c>
      <c r="E1" t="s">
        <v>128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28</v>
      </c>
      <c r="M1" s="3" t="s">
        <v>29</v>
      </c>
      <c r="N1" s="3" t="s">
        <v>30</v>
      </c>
      <c r="O1" s="3" t="s">
        <v>31</v>
      </c>
      <c r="P1" s="109" t="s">
        <v>32</v>
      </c>
      <c r="Q1" s="2" t="s">
        <v>33</v>
      </c>
      <c r="R1" s="3" t="s">
        <v>34</v>
      </c>
      <c r="S1" s="3" t="s">
        <v>35</v>
      </c>
      <c r="T1" s="3" t="s">
        <v>36</v>
      </c>
      <c r="U1" s="109" t="s">
        <v>37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5" t="s">
        <v>27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2">
      <c r="A2" s="65" t="s">
        <v>8</v>
      </c>
      <c r="B2" s="66">
        <v>2421414</v>
      </c>
      <c r="C2" s="65" t="s">
        <v>100</v>
      </c>
      <c r="D2" s="65" t="s">
        <v>126</v>
      </c>
      <c r="E2" s="65" t="s">
        <v>131</v>
      </c>
      <c r="F2" s="67" t="s">
        <v>91</v>
      </c>
      <c r="G2" s="67" t="s">
        <v>96</v>
      </c>
      <c r="H2" s="67" t="s">
        <v>92</v>
      </c>
      <c r="I2" s="67" t="s">
        <v>95</v>
      </c>
      <c r="J2" s="67" t="s">
        <v>97</v>
      </c>
      <c r="K2" s="117" t="s">
        <v>90</v>
      </c>
      <c r="L2" s="110">
        <f>Table1[[#This Row],[TIPI 1 Item 5]] + 8 - Table1[[#This Row],[TIPI 1 Item 10]]</f>
        <v>12</v>
      </c>
      <c r="M2" s="65">
        <f>Table1[[#This Row],[TIPI 1 Item 3]] + 8 - Table1[[#This Row],[TIPI 1 Item 8]]</f>
        <v>8</v>
      </c>
      <c r="N2" s="65">
        <f>Table1[[#This Row],[TIPI 1 Item 1]] + 8 - Table1[[#This Row],[TIPI 1 Item 6]]</f>
        <v>10</v>
      </c>
      <c r="O2" s="65">
        <f>-Table1[[#This Row],[TIPI 1 Item 2]] + 8 + Table1[[#This Row],[TIPI 1 Item 7]]</f>
        <v>8</v>
      </c>
      <c r="P2" s="111">
        <f>Table1[[#This Row],[TIPI 2 Item 4]] + 8 - Table1[[#This Row],[TIPI 2 Item 9]]</f>
        <v>8</v>
      </c>
      <c r="Q2" s="110">
        <f>Table1[[#This Row],[TIPI 2 Item 5]] + 8 - Table1[[#This Row],[TIPI 2 Item 10]]</f>
        <v>12</v>
      </c>
      <c r="R2" s="65">
        <f>Table1[[#This Row],[TIPI 2 Item 3]] + 8 -Table1[[#This Row],[TIPI 2 Item 8]]</f>
        <v>8</v>
      </c>
      <c r="S2" s="65">
        <f>Table1[[#This Row],[TIPI 2 Item 1]] + 8 - Table1[[#This Row],[TIPI 2 Item 6]]</f>
        <v>11</v>
      </c>
      <c r="T2" s="65">
        <f>Table1[[#This Row],[TIPI 2 Item 7]] + 8 - Table1[[#This Row],[TIPI 2 Item 2]]</f>
        <v>9</v>
      </c>
      <c r="U2" s="111">
        <f>Table1[[#This Row],[TIPI 2 Item 4]] + 8 - Table1[[#This Row],[TIPI 2 Item 9]]</f>
        <v>8</v>
      </c>
      <c r="V2" s="98">
        <v>6</v>
      </c>
      <c r="W2" s="65">
        <v>5</v>
      </c>
      <c r="X2" s="65">
        <v>5</v>
      </c>
      <c r="Y2" s="65">
        <v>5</v>
      </c>
      <c r="Z2" s="65">
        <v>6</v>
      </c>
      <c r="AA2" s="65">
        <v>4</v>
      </c>
      <c r="AB2" s="65">
        <v>5</v>
      </c>
      <c r="AC2" s="65">
        <v>5</v>
      </c>
      <c r="AD2" s="65">
        <v>5</v>
      </c>
      <c r="AE2" s="65">
        <v>2</v>
      </c>
      <c r="AF2" s="65">
        <v>6</v>
      </c>
      <c r="AG2" s="65">
        <v>5</v>
      </c>
      <c r="AH2" s="65">
        <v>5</v>
      </c>
      <c r="AI2" s="65">
        <v>5</v>
      </c>
      <c r="AJ2" s="65">
        <v>6</v>
      </c>
      <c r="AK2" s="65">
        <v>3</v>
      </c>
      <c r="AL2" s="65">
        <v>6</v>
      </c>
      <c r="AM2" s="65">
        <v>5</v>
      </c>
      <c r="AN2" s="65">
        <v>5</v>
      </c>
      <c r="AO2" s="65">
        <v>2</v>
      </c>
    </row>
    <row r="3" spans="1:41" x14ac:dyDescent="0.2">
      <c r="A3" s="65" t="s">
        <v>9</v>
      </c>
      <c r="B3" s="66">
        <v>2321439</v>
      </c>
      <c r="C3" s="65" t="s">
        <v>101</v>
      </c>
      <c r="D3" s="65" t="s">
        <v>126</v>
      </c>
      <c r="E3" s="65" t="s">
        <v>131</v>
      </c>
      <c r="F3" s="67" t="s">
        <v>90</v>
      </c>
      <c r="G3" s="67" t="s">
        <v>93</v>
      </c>
      <c r="H3" s="67" t="s">
        <v>98</v>
      </c>
      <c r="I3" s="67" t="s">
        <v>91</v>
      </c>
      <c r="J3" s="67" t="s">
        <v>96</v>
      </c>
      <c r="K3" s="117" t="s">
        <v>95</v>
      </c>
      <c r="L3" s="110">
        <f>Table1[[#This Row],[TIPI 1 Item 5]] + 8 - Table1[[#This Row],[TIPI 1 Item 10]]</f>
        <v>14</v>
      </c>
      <c r="M3" s="65">
        <f>Table1[[#This Row],[TIPI 1 Item 3]] + 8 - Table1[[#This Row],[TIPI 1 Item 8]]</f>
        <v>12</v>
      </c>
      <c r="N3" s="65">
        <f>Table1[[#This Row],[TIPI 1 Item 1]] + 8 - Table1[[#This Row],[TIPI 1 Item 6]]</f>
        <v>8</v>
      </c>
      <c r="O3" s="65">
        <f>-Table1[[#This Row],[TIPI 1 Item 2]] + 8 + Table1[[#This Row],[TIPI 1 Item 7]]</f>
        <v>8</v>
      </c>
      <c r="P3" s="111">
        <f>Table1[[#This Row],[TIPI 2 Item 4]] + 8 - Table1[[#This Row],[TIPI 2 Item 9]]</f>
        <v>5</v>
      </c>
      <c r="Q3" s="110">
        <f>Table1[[#This Row],[TIPI 2 Item 5]] + 8 - Table1[[#This Row],[TIPI 2 Item 10]]</f>
        <v>13</v>
      </c>
      <c r="R3" s="65">
        <f>Table1[[#This Row],[TIPI 2 Item 3]] + 8 -Table1[[#This Row],[TIPI 2 Item 8]]</f>
        <v>13</v>
      </c>
      <c r="S3" s="65">
        <f>Table1[[#This Row],[TIPI 2 Item 1]] + 8 - Table1[[#This Row],[TIPI 2 Item 6]]</f>
        <v>10</v>
      </c>
      <c r="T3" s="65">
        <f>Table1[[#This Row],[TIPI 2 Item 7]] + 8 - Table1[[#This Row],[TIPI 2 Item 2]]</f>
        <v>9</v>
      </c>
      <c r="U3" s="111">
        <f>Table1[[#This Row],[TIPI 2 Item 4]] + 8 - Table1[[#This Row],[TIPI 2 Item 9]]</f>
        <v>5</v>
      </c>
      <c r="V3" s="98">
        <v>6</v>
      </c>
      <c r="W3" s="65">
        <v>6</v>
      </c>
      <c r="X3" s="65">
        <v>6</v>
      </c>
      <c r="Y3" s="65">
        <v>1</v>
      </c>
      <c r="Z3" s="65">
        <v>7</v>
      </c>
      <c r="AA3" s="65">
        <v>6</v>
      </c>
      <c r="AB3" s="65">
        <v>6</v>
      </c>
      <c r="AC3" s="65">
        <v>2</v>
      </c>
      <c r="AD3" s="65">
        <v>6</v>
      </c>
      <c r="AE3" s="65">
        <v>1</v>
      </c>
      <c r="AF3" s="65">
        <v>6</v>
      </c>
      <c r="AG3" s="65">
        <v>5</v>
      </c>
      <c r="AH3" s="65">
        <v>6</v>
      </c>
      <c r="AI3" s="65">
        <v>2</v>
      </c>
      <c r="AJ3" s="65">
        <v>6</v>
      </c>
      <c r="AK3" s="65">
        <v>4</v>
      </c>
      <c r="AL3" s="65">
        <v>6</v>
      </c>
      <c r="AM3" s="65">
        <v>1</v>
      </c>
      <c r="AN3" s="65">
        <v>5</v>
      </c>
      <c r="AO3" s="65">
        <v>1</v>
      </c>
    </row>
    <row r="4" spans="1:41" ht="15.75" x14ac:dyDescent="0.25">
      <c r="A4" s="65" t="s">
        <v>10</v>
      </c>
      <c r="B4" s="66">
        <v>2421425</v>
      </c>
      <c r="C4" s="65" t="s">
        <v>102</v>
      </c>
      <c r="D4" s="65" t="s">
        <v>126</v>
      </c>
      <c r="E4" s="68" t="s">
        <v>133</v>
      </c>
      <c r="F4" s="67" t="s">
        <v>95</v>
      </c>
      <c r="G4" s="67" t="s">
        <v>94</v>
      </c>
      <c r="H4" s="67" t="s">
        <v>91</v>
      </c>
      <c r="I4" s="67" t="s">
        <v>90</v>
      </c>
      <c r="J4" s="67" t="s">
        <v>96</v>
      </c>
      <c r="K4" s="117" t="s">
        <v>99</v>
      </c>
      <c r="L4" s="110">
        <f>Table1[[#This Row],[TIPI 1 Item 5]] + 8 - Table1[[#This Row],[TIPI 1 Item 10]]</f>
        <v>12</v>
      </c>
      <c r="M4" s="65">
        <f>Table1[[#This Row],[TIPI 1 Item 3]] + 8 - Table1[[#This Row],[TIPI 1 Item 8]]</f>
        <v>12</v>
      </c>
      <c r="N4" s="65">
        <f>Table1[[#This Row],[TIPI 1 Item 1]] + 8 - Table1[[#This Row],[TIPI 1 Item 6]]</f>
        <v>10</v>
      </c>
      <c r="O4" s="65">
        <f>-Table1[[#This Row],[TIPI 1 Item 2]] + 8 + Table1[[#This Row],[TIPI 1 Item 7]]</f>
        <v>10</v>
      </c>
      <c r="P4" s="111">
        <f>Table1[[#This Row],[TIPI 2 Item 4]] + 8 - Table1[[#This Row],[TIPI 2 Item 9]]</f>
        <v>3</v>
      </c>
      <c r="Q4" s="110">
        <f>Table1[[#This Row],[TIPI 2 Item 5]] + 8 - Table1[[#This Row],[TIPI 2 Item 10]]</f>
        <v>12</v>
      </c>
      <c r="R4" s="65">
        <f>Table1[[#This Row],[TIPI 2 Item 3]] + 8 -Table1[[#This Row],[TIPI 2 Item 8]]</f>
        <v>12</v>
      </c>
      <c r="S4" s="65">
        <f>Table1[[#This Row],[TIPI 2 Item 1]] + 8 - Table1[[#This Row],[TIPI 2 Item 6]]</f>
        <v>8</v>
      </c>
      <c r="T4" s="65">
        <f>Table1[[#This Row],[TIPI 2 Item 7]] + 8 - Table1[[#This Row],[TIPI 2 Item 2]]</f>
        <v>13</v>
      </c>
      <c r="U4" s="111">
        <f>Table1[[#This Row],[TIPI 2 Item 4]] + 8 - Table1[[#This Row],[TIPI 2 Item 9]]</f>
        <v>3</v>
      </c>
      <c r="V4" s="98">
        <v>6</v>
      </c>
      <c r="W4" s="65">
        <v>4</v>
      </c>
      <c r="X4" s="65">
        <v>6</v>
      </c>
      <c r="Y4" s="65">
        <v>2</v>
      </c>
      <c r="Z4" s="65">
        <v>7</v>
      </c>
      <c r="AA4" s="65">
        <v>4</v>
      </c>
      <c r="AB4" s="65">
        <v>6</v>
      </c>
      <c r="AC4" s="65">
        <v>2</v>
      </c>
      <c r="AD4" s="65">
        <v>5</v>
      </c>
      <c r="AE4" s="65">
        <v>3</v>
      </c>
      <c r="AF4" s="65">
        <v>7</v>
      </c>
      <c r="AG4" s="65">
        <v>2</v>
      </c>
      <c r="AH4" s="65">
        <v>5</v>
      </c>
      <c r="AI4" s="65">
        <v>2</v>
      </c>
      <c r="AJ4" s="65">
        <v>7</v>
      </c>
      <c r="AK4" s="65">
        <v>7</v>
      </c>
      <c r="AL4" s="65">
        <v>7</v>
      </c>
      <c r="AM4" s="65">
        <v>1</v>
      </c>
      <c r="AN4" s="65">
        <v>7</v>
      </c>
      <c r="AO4" s="65">
        <v>3</v>
      </c>
    </row>
    <row r="5" spans="1:41" x14ac:dyDescent="0.2">
      <c r="A5" s="65" t="s">
        <v>11</v>
      </c>
      <c r="B5" s="66">
        <v>2221431</v>
      </c>
      <c r="C5" s="65" t="s">
        <v>103</v>
      </c>
      <c r="D5" s="65" t="s">
        <v>126</v>
      </c>
      <c r="E5" s="65" t="s">
        <v>131</v>
      </c>
      <c r="F5" s="67" t="s">
        <v>90</v>
      </c>
      <c r="G5" s="67" t="s">
        <v>93</v>
      </c>
      <c r="H5" s="67" t="s">
        <v>95</v>
      </c>
      <c r="I5" s="67" t="s">
        <v>98</v>
      </c>
      <c r="J5" s="67" t="s">
        <v>92</v>
      </c>
      <c r="K5" s="117" t="s">
        <v>97</v>
      </c>
      <c r="L5" s="110">
        <f>Table1[[#This Row],[TIPI 1 Item 5]] + 8 - Table1[[#This Row],[TIPI 1 Item 10]]</f>
        <v>12</v>
      </c>
      <c r="M5" s="65">
        <f>Table1[[#This Row],[TIPI 1 Item 3]] + 8 - Table1[[#This Row],[TIPI 1 Item 8]]</f>
        <v>13</v>
      </c>
      <c r="N5" s="65">
        <f>Table1[[#This Row],[TIPI 1 Item 1]] + 8 - Table1[[#This Row],[TIPI 1 Item 6]]</f>
        <v>13</v>
      </c>
      <c r="O5" s="65">
        <f>-Table1[[#This Row],[TIPI 1 Item 2]] + 8 + Table1[[#This Row],[TIPI 1 Item 7]]</f>
        <v>9</v>
      </c>
      <c r="P5" s="111">
        <f>Table1[[#This Row],[TIPI 2 Item 4]] + 8 - Table1[[#This Row],[TIPI 2 Item 9]]</f>
        <v>3</v>
      </c>
      <c r="Q5" s="110">
        <f>Table1[[#This Row],[TIPI 2 Item 5]] + 8 - Table1[[#This Row],[TIPI 2 Item 10]]</f>
        <v>13</v>
      </c>
      <c r="R5" s="65">
        <f>Table1[[#This Row],[TIPI 2 Item 3]] + 8 -Table1[[#This Row],[TIPI 2 Item 8]]</f>
        <v>12</v>
      </c>
      <c r="S5" s="65">
        <f>Table1[[#This Row],[TIPI 2 Item 1]] + 8 - Table1[[#This Row],[TIPI 2 Item 6]]</f>
        <v>11</v>
      </c>
      <c r="T5" s="65">
        <f>Table1[[#This Row],[TIPI 2 Item 7]] + 8 - Table1[[#This Row],[TIPI 2 Item 2]]</f>
        <v>9</v>
      </c>
      <c r="U5" s="111">
        <f>Table1[[#This Row],[TIPI 2 Item 4]] + 8 - Table1[[#This Row],[TIPI 2 Item 9]]</f>
        <v>3</v>
      </c>
      <c r="V5" s="98">
        <v>6</v>
      </c>
      <c r="W5" s="65">
        <v>6</v>
      </c>
      <c r="X5" s="65">
        <v>6</v>
      </c>
      <c r="Y5" s="65">
        <v>1</v>
      </c>
      <c r="Z5" s="65">
        <v>6</v>
      </c>
      <c r="AA5" s="65">
        <v>1</v>
      </c>
      <c r="AB5" s="65">
        <v>7</v>
      </c>
      <c r="AC5" s="65">
        <v>1</v>
      </c>
      <c r="AD5" s="65">
        <v>6</v>
      </c>
      <c r="AE5" s="65">
        <v>2</v>
      </c>
      <c r="AF5" s="65">
        <v>6</v>
      </c>
      <c r="AG5" s="65">
        <v>5</v>
      </c>
      <c r="AH5" s="65">
        <v>5</v>
      </c>
      <c r="AI5" s="65">
        <v>1</v>
      </c>
      <c r="AJ5" s="65">
        <v>6</v>
      </c>
      <c r="AK5" s="65">
        <v>3</v>
      </c>
      <c r="AL5" s="65">
        <v>6</v>
      </c>
      <c r="AM5" s="65">
        <v>1</v>
      </c>
      <c r="AN5" s="65">
        <v>6</v>
      </c>
      <c r="AO5" s="65">
        <v>1</v>
      </c>
    </row>
    <row r="6" spans="1:41" x14ac:dyDescent="0.2">
      <c r="A6" s="65" t="s">
        <v>12</v>
      </c>
      <c r="B6" s="66">
        <v>2221418</v>
      </c>
      <c r="C6" s="65" t="s">
        <v>104</v>
      </c>
      <c r="D6" s="65" t="s">
        <v>127</v>
      </c>
      <c r="E6" s="65" t="s">
        <v>132</v>
      </c>
      <c r="F6" s="67" t="s">
        <v>94</v>
      </c>
      <c r="G6" s="67" t="s">
        <v>99</v>
      </c>
      <c r="H6" s="67" t="s">
        <v>90</v>
      </c>
      <c r="I6" s="67" t="s">
        <v>95</v>
      </c>
      <c r="J6" s="67" t="s">
        <v>92</v>
      </c>
      <c r="K6" s="117" t="s">
        <v>97</v>
      </c>
      <c r="L6" s="110">
        <f>Table1[[#This Row],[TIPI 1 Item 5]] + 8 - Table1[[#This Row],[TIPI 1 Item 10]]</f>
        <v>12</v>
      </c>
      <c r="M6" s="65">
        <f>Table1[[#This Row],[TIPI 1 Item 3]] + 8 - Table1[[#This Row],[TIPI 1 Item 8]]</f>
        <v>12</v>
      </c>
      <c r="N6" s="65">
        <f>Table1[[#This Row],[TIPI 1 Item 1]] + 8 - Table1[[#This Row],[TIPI 1 Item 6]]</f>
        <v>8</v>
      </c>
      <c r="O6" s="65">
        <f>-Table1[[#This Row],[TIPI 1 Item 2]] + 8 + Table1[[#This Row],[TIPI 1 Item 7]]</f>
        <v>12</v>
      </c>
      <c r="P6" s="111">
        <f>Table1[[#This Row],[TIPI 2 Item 4]] + 8 - Table1[[#This Row],[TIPI 2 Item 9]]</f>
        <v>8</v>
      </c>
      <c r="Q6" s="110">
        <f>Table1[[#This Row],[TIPI 2 Item 5]] + 8 - Table1[[#This Row],[TIPI 2 Item 10]]</f>
        <v>12</v>
      </c>
      <c r="R6" s="65">
        <f>Table1[[#This Row],[TIPI 2 Item 3]] + 8 -Table1[[#This Row],[TIPI 2 Item 8]]</f>
        <v>13</v>
      </c>
      <c r="S6" s="65">
        <f>Table1[[#This Row],[TIPI 2 Item 1]] + 8 - Table1[[#This Row],[TIPI 2 Item 6]]</f>
        <v>8</v>
      </c>
      <c r="T6" s="65">
        <f>Table1[[#This Row],[TIPI 2 Item 7]] + 8 - Table1[[#This Row],[TIPI 2 Item 2]]</f>
        <v>13</v>
      </c>
      <c r="U6" s="111">
        <f>Table1[[#This Row],[TIPI 2 Item 4]] + 8 - Table1[[#This Row],[TIPI 2 Item 9]]</f>
        <v>8</v>
      </c>
      <c r="V6" s="98">
        <v>4</v>
      </c>
      <c r="W6" s="65">
        <v>2</v>
      </c>
      <c r="X6" s="65">
        <v>6</v>
      </c>
      <c r="Y6" s="65">
        <v>2</v>
      </c>
      <c r="Z6" s="65">
        <v>6</v>
      </c>
      <c r="AA6" s="65">
        <v>4</v>
      </c>
      <c r="AB6" s="65">
        <v>6</v>
      </c>
      <c r="AC6" s="65">
        <v>2</v>
      </c>
      <c r="AD6" s="65">
        <v>5</v>
      </c>
      <c r="AE6" s="65">
        <v>2</v>
      </c>
      <c r="AF6" s="65">
        <v>4</v>
      </c>
      <c r="AG6" s="65">
        <v>2</v>
      </c>
      <c r="AH6" s="65">
        <v>6</v>
      </c>
      <c r="AI6" s="65">
        <v>4</v>
      </c>
      <c r="AJ6" s="65">
        <v>6</v>
      </c>
      <c r="AK6" s="65">
        <v>4</v>
      </c>
      <c r="AL6" s="65">
        <v>7</v>
      </c>
      <c r="AM6" s="65">
        <v>1</v>
      </c>
      <c r="AN6" s="65">
        <v>4</v>
      </c>
      <c r="AO6" s="65">
        <v>2</v>
      </c>
    </row>
    <row r="7" spans="1:41" x14ac:dyDescent="0.2">
      <c r="A7" s="65" t="s">
        <v>13</v>
      </c>
      <c r="B7" s="66">
        <v>2121448</v>
      </c>
      <c r="C7" s="65" t="s">
        <v>105</v>
      </c>
      <c r="D7" s="65" t="s">
        <v>126</v>
      </c>
      <c r="E7" s="65" t="s">
        <v>131</v>
      </c>
      <c r="F7" s="67" t="s">
        <v>98</v>
      </c>
      <c r="G7" s="67" t="s">
        <v>94</v>
      </c>
      <c r="H7" s="67" t="s">
        <v>93</v>
      </c>
      <c r="I7" s="67" t="s">
        <v>90</v>
      </c>
      <c r="J7" s="67" t="s">
        <v>99</v>
      </c>
      <c r="K7" s="117" t="s">
        <v>95</v>
      </c>
      <c r="L7" s="110">
        <f>Table1[[#This Row],[TIPI 1 Item 5]] + 8 - Table1[[#This Row],[TIPI 1 Item 10]]</f>
        <v>11</v>
      </c>
      <c r="M7" s="65">
        <f>Table1[[#This Row],[TIPI 1 Item 3]] + 8 - Table1[[#This Row],[TIPI 1 Item 8]]</f>
        <v>10</v>
      </c>
      <c r="N7" s="65">
        <f>Table1[[#This Row],[TIPI 1 Item 1]] + 8 - Table1[[#This Row],[TIPI 1 Item 6]]</f>
        <v>4</v>
      </c>
      <c r="O7" s="65">
        <f>-Table1[[#This Row],[TIPI 1 Item 2]] + 8 + Table1[[#This Row],[TIPI 1 Item 7]]</f>
        <v>11</v>
      </c>
      <c r="P7" s="111">
        <f>Table1[[#This Row],[TIPI 2 Item 4]] + 8 - Table1[[#This Row],[TIPI 2 Item 9]]</f>
        <v>5</v>
      </c>
      <c r="Q7" s="110">
        <f>Table1[[#This Row],[TIPI 2 Item 5]] + 8 - Table1[[#This Row],[TIPI 2 Item 10]]</f>
        <v>11</v>
      </c>
      <c r="R7" s="65">
        <f>Table1[[#This Row],[TIPI 2 Item 3]] + 8 -Table1[[#This Row],[TIPI 2 Item 8]]</f>
        <v>10</v>
      </c>
      <c r="S7" s="65">
        <f>Table1[[#This Row],[TIPI 2 Item 1]] + 8 - Table1[[#This Row],[TIPI 2 Item 6]]</f>
        <v>4</v>
      </c>
      <c r="T7" s="65">
        <f>Table1[[#This Row],[TIPI 2 Item 7]] + 8 - Table1[[#This Row],[TIPI 2 Item 2]]</f>
        <v>12</v>
      </c>
      <c r="U7" s="111">
        <f>Table1[[#This Row],[TIPI 2 Item 4]] + 8 - Table1[[#This Row],[TIPI 2 Item 9]]</f>
        <v>5</v>
      </c>
      <c r="V7" s="98">
        <v>2</v>
      </c>
      <c r="W7" s="65">
        <v>2</v>
      </c>
      <c r="X7" s="65">
        <v>5</v>
      </c>
      <c r="Y7" s="65">
        <v>2</v>
      </c>
      <c r="Z7" s="65">
        <v>6</v>
      </c>
      <c r="AA7" s="65">
        <v>6</v>
      </c>
      <c r="AB7" s="65">
        <v>5</v>
      </c>
      <c r="AC7" s="65">
        <v>3</v>
      </c>
      <c r="AD7" s="65">
        <v>6</v>
      </c>
      <c r="AE7" s="65">
        <v>3</v>
      </c>
      <c r="AF7" s="65">
        <v>2</v>
      </c>
      <c r="AG7" s="65">
        <v>2</v>
      </c>
      <c r="AH7" s="65">
        <v>5</v>
      </c>
      <c r="AI7" s="65">
        <v>3</v>
      </c>
      <c r="AJ7" s="65">
        <v>5</v>
      </c>
      <c r="AK7" s="65">
        <v>6</v>
      </c>
      <c r="AL7" s="65">
        <v>6</v>
      </c>
      <c r="AM7" s="65">
        <v>3</v>
      </c>
      <c r="AN7" s="65">
        <v>6</v>
      </c>
      <c r="AO7" s="65">
        <v>2</v>
      </c>
    </row>
    <row r="8" spans="1:41" ht="15.75" x14ac:dyDescent="0.25">
      <c r="A8" s="65" t="s">
        <v>14</v>
      </c>
      <c r="B8" s="66">
        <v>2321072</v>
      </c>
      <c r="C8" s="65" t="s">
        <v>106</v>
      </c>
      <c r="D8" s="65" t="s">
        <v>126</v>
      </c>
      <c r="E8" s="68" t="s">
        <v>133</v>
      </c>
      <c r="F8" s="67" t="s">
        <v>92</v>
      </c>
      <c r="G8" s="67" t="s">
        <v>97</v>
      </c>
      <c r="H8" s="67" t="s">
        <v>96</v>
      </c>
      <c r="I8" s="67" t="s">
        <v>93</v>
      </c>
      <c r="J8" s="67" t="s">
        <v>91</v>
      </c>
      <c r="K8" s="117" t="s">
        <v>98</v>
      </c>
      <c r="L8" s="110">
        <f>Table1[[#This Row],[TIPI 1 Item 5]] + 8 - Table1[[#This Row],[TIPI 1 Item 10]]</f>
        <v>9</v>
      </c>
      <c r="M8" s="65">
        <f>Table1[[#This Row],[TIPI 1 Item 3]] + 8 - Table1[[#This Row],[TIPI 1 Item 8]]</f>
        <v>11</v>
      </c>
      <c r="N8" s="65">
        <f>Table1[[#This Row],[TIPI 1 Item 1]] + 8 - Table1[[#This Row],[TIPI 1 Item 6]]</f>
        <v>9</v>
      </c>
      <c r="O8" s="65">
        <f>-Table1[[#This Row],[TIPI 1 Item 2]] + 8 + Table1[[#This Row],[TIPI 1 Item 7]]</f>
        <v>12</v>
      </c>
      <c r="P8" s="111">
        <f>Table1[[#This Row],[TIPI 2 Item 4]] + 8 - Table1[[#This Row],[TIPI 2 Item 9]]</f>
        <v>8</v>
      </c>
      <c r="Q8" s="110">
        <f>Table1[[#This Row],[TIPI 2 Item 5]] + 8 - Table1[[#This Row],[TIPI 2 Item 10]]</f>
        <v>8</v>
      </c>
      <c r="R8" s="65">
        <f>Table1[[#This Row],[TIPI 2 Item 3]] + 8 -Table1[[#This Row],[TIPI 2 Item 8]]</f>
        <v>8</v>
      </c>
      <c r="S8" s="65">
        <f>Table1[[#This Row],[TIPI 2 Item 1]] + 8 - Table1[[#This Row],[TIPI 2 Item 6]]</f>
        <v>8</v>
      </c>
      <c r="T8" s="65">
        <f>Table1[[#This Row],[TIPI 2 Item 7]] + 8 - Table1[[#This Row],[TIPI 2 Item 2]]</f>
        <v>8</v>
      </c>
      <c r="U8" s="111">
        <f>Table1[[#This Row],[TIPI 2 Item 4]] + 8 - Table1[[#This Row],[TIPI 2 Item 9]]</f>
        <v>8</v>
      </c>
      <c r="V8" s="98">
        <v>6</v>
      </c>
      <c r="W8" s="65">
        <v>2</v>
      </c>
      <c r="X8" s="65">
        <v>5</v>
      </c>
      <c r="Y8" s="65">
        <v>4</v>
      </c>
      <c r="Z8" s="65">
        <v>6</v>
      </c>
      <c r="AA8" s="65">
        <v>5</v>
      </c>
      <c r="AB8" s="65">
        <v>6</v>
      </c>
      <c r="AC8" s="65">
        <v>2</v>
      </c>
      <c r="AD8" s="65">
        <v>6</v>
      </c>
      <c r="AE8" s="65">
        <v>5</v>
      </c>
      <c r="AF8" s="65"/>
      <c r="AG8" s="65"/>
      <c r="AH8" s="65"/>
      <c r="AI8" s="65"/>
      <c r="AJ8" s="65"/>
      <c r="AK8" s="65"/>
      <c r="AL8" s="65"/>
      <c r="AM8" s="65"/>
      <c r="AN8" s="65"/>
      <c r="AO8" s="65"/>
    </row>
    <row r="9" spans="1:41" x14ac:dyDescent="0.2">
      <c r="A9" s="65" t="s">
        <v>15</v>
      </c>
      <c r="B9" s="66">
        <v>2221035</v>
      </c>
      <c r="C9" s="65" t="s">
        <v>107</v>
      </c>
      <c r="D9" s="65" t="s">
        <v>126</v>
      </c>
      <c r="E9" s="65" t="s">
        <v>129</v>
      </c>
      <c r="F9" s="67" t="s">
        <v>94</v>
      </c>
      <c r="G9" s="67" t="s">
        <v>91</v>
      </c>
      <c r="H9" s="67" t="s">
        <v>92</v>
      </c>
      <c r="I9" s="67" t="s">
        <v>99</v>
      </c>
      <c r="J9" s="67" t="s">
        <v>96</v>
      </c>
      <c r="K9" s="117" t="s">
        <v>97</v>
      </c>
      <c r="L9" s="110">
        <f>Table1[[#This Row],[TIPI 1 Item 5]] + 8 - Table1[[#This Row],[TIPI 1 Item 10]]</f>
        <v>13</v>
      </c>
      <c r="M9" s="65">
        <f>Table1[[#This Row],[TIPI 1 Item 3]] + 8 - Table1[[#This Row],[TIPI 1 Item 8]]</f>
        <v>13</v>
      </c>
      <c r="N9" s="65">
        <f>Table1[[#This Row],[TIPI 1 Item 1]] + 8 - Table1[[#This Row],[TIPI 1 Item 6]]</f>
        <v>11</v>
      </c>
      <c r="O9" s="65">
        <f>-Table1[[#This Row],[TIPI 1 Item 2]] + 8 + Table1[[#This Row],[TIPI 1 Item 7]]</f>
        <v>9</v>
      </c>
      <c r="P9" s="111">
        <f>Table1[[#This Row],[TIPI 2 Item 4]] + 8 - Table1[[#This Row],[TIPI 2 Item 9]]</f>
        <v>4</v>
      </c>
      <c r="Q9" s="110">
        <f>Table1[[#This Row],[TIPI 2 Item 5]] + 8 - Table1[[#This Row],[TIPI 2 Item 10]]</f>
        <v>13</v>
      </c>
      <c r="R9" s="65">
        <f>Table1[[#This Row],[TIPI 2 Item 3]] + 8 -Table1[[#This Row],[TIPI 2 Item 8]]</f>
        <v>12</v>
      </c>
      <c r="S9" s="65">
        <f>Table1[[#This Row],[TIPI 2 Item 1]] + 8 - Table1[[#This Row],[TIPI 2 Item 6]]</f>
        <v>9</v>
      </c>
      <c r="T9" s="65">
        <f>Table1[[#This Row],[TIPI 2 Item 7]] + 8 - Table1[[#This Row],[TIPI 2 Item 2]]</f>
        <v>9</v>
      </c>
      <c r="U9" s="111">
        <f>Table1[[#This Row],[TIPI 2 Item 4]] + 8 - Table1[[#This Row],[TIPI 2 Item 9]]</f>
        <v>4</v>
      </c>
      <c r="V9" s="98">
        <v>6</v>
      </c>
      <c r="W9" s="65">
        <v>5</v>
      </c>
      <c r="X9" s="65">
        <v>7</v>
      </c>
      <c r="Y9" s="65">
        <v>1</v>
      </c>
      <c r="Z9" s="65">
        <v>7</v>
      </c>
      <c r="AA9" s="65">
        <v>3</v>
      </c>
      <c r="AB9" s="65">
        <v>6</v>
      </c>
      <c r="AC9" s="65">
        <v>2</v>
      </c>
      <c r="AD9" s="65">
        <v>7</v>
      </c>
      <c r="AE9" s="65">
        <v>2</v>
      </c>
      <c r="AF9" s="65">
        <v>4</v>
      </c>
      <c r="AG9" s="65">
        <v>5</v>
      </c>
      <c r="AH9" s="65">
        <v>7</v>
      </c>
      <c r="AI9" s="65">
        <v>2</v>
      </c>
      <c r="AJ9" s="65">
        <v>7</v>
      </c>
      <c r="AK9" s="65">
        <v>3</v>
      </c>
      <c r="AL9" s="65">
        <v>6</v>
      </c>
      <c r="AM9" s="65">
        <v>3</v>
      </c>
      <c r="AN9" s="65">
        <v>6</v>
      </c>
      <c r="AO9" s="65">
        <v>2</v>
      </c>
    </row>
    <row r="10" spans="1:41" x14ac:dyDescent="0.2">
      <c r="A10" s="65" t="s">
        <v>16</v>
      </c>
      <c r="B10" s="66">
        <v>2411335</v>
      </c>
      <c r="C10" s="65" t="s">
        <v>108</v>
      </c>
      <c r="D10" s="65" t="s">
        <v>126</v>
      </c>
      <c r="E10" s="65" t="s">
        <v>130</v>
      </c>
      <c r="F10" s="67" t="s">
        <v>91</v>
      </c>
      <c r="G10" s="67" t="s">
        <v>94</v>
      </c>
      <c r="H10" s="67" t="s">
        <v>96</v>
      </c>
      <c r="I10" s="67" t="s">
        <v>99</v>
      </c>
      <c r="J10" s="67" t="s">
        <v>93</v>
      </c>
      <c r="K10" s="117" t="s">
        <v>98</v>
      </c>
      <c r="L10" s="110">
        <f>Table1[[#This Row],[TIPI 1 Item 5]] + 8 - Table1[[#This Row],[TIPI 1 Item 10]]</f>
        <v>14</v>
      </c>
      <c r="M10" s="65">
        <f>Table1[[#This Row],[TIPI 1 Item 3]] + 8 - Table1[[#This Row],[TIPI 1 Item 8]]</f>
        <v>13</v>
      </c>
      <c r="N10" s="65">
        <f>Table1[[#This Row],[TIPI 1 Item 1]] + 8 - Table1[[#This Row],[TIPI 1 Item 6]]</f>
        <v>12</v>
      </c>
      <c r="O10" s="65">
        <f>-Table1[[#This Row],[TIPI 1 Item 2]] + 8 + Table1[[#This Row],[TIPI 1 Item 7]]</f>
        <v>13</v>
      </c>
      <c r="P10" s="111">
        <f>Table1[[#This Row],[TIPI 2 Item 4]] + 8 - Table1[[#This Row],[TIPI 2 Item 9]]</f>
        <v>2</v>
      </c>
      <c r="Q10" s="110">
        <f>Table1[[#This Row],[TIPI 2 Item 5]] + 8 - Table1[[#This Row],[TIPI 2 Item 10]]</f>
        <v>13</v>
      </c>
      <c r="R10" s="65">
        <f>Table1[[#This Row],[TIPI 2 Item 3]] + 8 -Table1[[#This Row],[TIPI 2 Item 8]]</f>
        <v>14</v>
      </c>
      <c r="S10" s="65">
        <f>Table1[[#This Row],[TIPI 2 Item 1]] + 8 - Table1[[#This Row],[TIPI 2 Item 6]]</f>
        <v>13</v>
      </c>
      <c r="T10" s="65">
        <f>Table1[[#This Row],[TIPI 2 Item 7]] + 8 - Table1[[#This Row],[TIPI 2 Item 2]]</f>
        <v>8</v>
      </c>
      <c r="U10" s="111">
        <f>Table1[[#This Row],[TIPI 2 Item 4]] + 8 - Table1[[#This Row],[TIPI 2 Item 9]]</f>
        <v>2</v>
      </c>
      <c r="V10" s="98">
        <v>6</v>
      </c>
      <c r="W10" s="65">
        <v>1</v>
      </c>
      <c r="X10" s="65">
        <v>6</v>
      </c>
      <c r="Y10" s="65">
        <v>1</v>
      </c>
      <c r="Z10" s="65">
        <v>7</v>
      </c>
      <c r="AA10" s="65">
        <v>2</v>
      </c>
      <c r="AB10" s="65">
        <v>6</v>
      </c>
      <c r="AC10" s="65">
        <v>1</v>
      </c>
      <c r="AD10" s="65">
        <v>7</v>
      </c>
      <c r="AE10" s="65">
        <v>1</v>
      </c>
      <c r="AF10" s="65">
        <v>7</v>
      </c>
      <c r="AG10" s="65">
        <v>6</v>
      </c>
      <c r="AH10" s="65">
        <v>7</v>
      </c>
      <c r="AI10" s="65">
        <v>1</v>
      </c>
      <c r="AJ10" s="65">
        <v>7</v>
      </c>
      <c r="AK10" s="65">
        <v>2</v>
      </c>
      <c r="AL10" s="65">
        <v>6</v>
      </c>
      <c r="AM10" s="65">
        <v>1</v>
      </c>
      <c r="AN10" s="65">
        <v>7</v>
      </c>
      <c r="AO10" s="65">
        <v>2</v>
      </c>
    </row>
    <row r="11" spans="1:41" x14ac:dyDescent="0.2">
      <c r="A11" s="65" t="s">
        <v>17</v>
      </c>
      <c r="B11" s="66">
        <v>2321068</v>
      </c>
      <c r="C11" s="65" t="s">
        <v>109</v>
      </c>
      <c r="D11" s="65" t="s">
        <v>126</v>
      </c>
      <c r="E11" s="65" t="s">
        <v>129</v>
      </c>
      <c r="F11" s="67" t="s">
        <v>93</v>
      </c>
      <c r="G11" s="67" t="s">
        <v>97</v>
      </c>
      <c r="H11" s="67" t="s">
        <v>92</v>
      </c>
      <c r="I11" s="67" t="s">
        <v>99</v>
      </c>
      <c r="J11" s="67" t="s">
        <v>94</v>
      </c>
      <c r="K11" s="117" t="s">
        <v>98</v>
      </c>
      <c r="L11" s="110">
        <f>Table1[[#This Row],[TIPI 1 Item 5]] + 8 - Table1[[#This Row],[TIPI 1 Item 10]]</f>
        <v>9</v>
      </c>
      <c r="M11" s="65">
        <f>Table1[[#This Row],[TIPI 1 Item 3]] + 8 - Table1[[#This Row],[TIPI 1 Item 8]]</f>
        <v>8</v>
      </c>
      <c r="N11" s="65">
        <f>Table1[[#This Row],[TIPI 1 Item 1]] + 8 - Table1[[#This Row],[TIPI 1 Item 6]]</f>
        <v>12</v>
      </c>
      <c r="O11" s="65">
        <f>-Table1[[#This Row],[TIPI 1 Item 2]] + 8 + Table1[[#This Row],[TIPI 1 Item 7]]</f>
        <v>11</v>
      </c>
      <c r="P11" s="111">
        <f>Table1[[#This Row],[TIPI 2 Item 4]] + 8 - Table1[[#This Row],[TIPI 2 Item 9]]</f>
        <v>12</v>
      </c>
      <c r="Q11" s="110">
        <f>Table1[[#This Row],[TIPI 2 Item 5]] + 8 - Table1[[#This Row],[TIPI 2 Item 10]]</f>
        <v>8</v>
      </c>
      <c r="R11" s="65">
        <f>Table1[[#This Row],[TIPI 2 Item 3]] + 8 -Table1[[#This Row],[TIPI 2 Item 8]]</f>
        <v>7</v>
      </c>
      <c r="S11" s="65">
        <f>Table1[[#This Row],[TIPI 2 Item 1]] + 8 - Table1[[#This Row],[TIPI 2 Item 6]]</f>
        <v>13</v>
      </c>
      <c r="T11" s="65">
        <f>Table1[[#This Row],[TIPI 2 Item 7]] + 8 - Table1[[#This Row],[TIPI 2 Item 2]]</f>
        <v>10</v>
      </c>
      <c r="U11" s="111">
        <f>Table1[[#This Row],[TIPI 2 Item 4]] + 8 - Table1[[#This Row],[TIPI 2 Item 9]]</f>
        <v>12</v>
      </c>
      <c r="V11" s="98">
        <v>6</v>
      </c>
      <c r="W11" s="65">
        <v>2</v>
      </c>
      <c r="X11" s="65">
        <v>5</v>
      </c>
      <c r="Y11" s="65">
        <v>5</v>
      </c>
      <c r="Z11" s="65">
        <v>6</v>
      </c>
      <c r="AA11" s="65">
        <v>2</v>
      </c>
      <c r="AB11" s="65">
        <v>5</v>
      </c>
      <c r="AC11" s="65">
        <v>5</v>
      </c>
      <c r="AD11" s="65">
        <v>2</v>
      </c>
      <c r="AE11" s="65">
        <v>5</v>
      </c>
      <c r="AF11" s="65">
        <v>6</v>
      </c>
      <c r="AG11" s="65">
        <v>3</v>
      </c>
      <c r="AH11" s="65">
        <v>5</v>
      </c>
      <c r="AI11" s="65">
        <v>6</v>
      </c>
      <c r="AJ11" s="65">
        <v>5</v>
      </c>
      <c r="AK11" s="65">
        <v>1</v>
      </c>
      <c r="AL11" s="65">
        <v>5</v>
      </c>
      <c r="AM11" s="65">
        <v>6</v>
      </c>
      <c r="AN11" s="65">
        <v>2</v>
      </c>
      <c r="AO11" s="65">
        <v>5</v>
      </c>
    </row>
    <row r="12" spans="1:41" x14ac:dyDescent="0.2">
      <c r="A12" s="65" t="s">
        <v>135</v>
      </c>
      <c r="B12" s="66">
        <v>2321414</v>
      </c>
      <c r="C12" s="65" t="s">
        <v>138</v>
      </c>
      <c r="D12" s="65" t="s">
        <v>127</v>
      </c>
      <c r="E12" s="65" t="s">
        <v>131</v>
      </c>
      <c r="F12" s="67" t="s">
        <v>95</v>
      </c>
      <c r="G12" s="67" t="s">
        <v>94</v>
      </c>
      <c r="H12" s="67" t="s">
        <v>91</v>
      </c>
      <c r="I12" s="67" t="s">
        <v>90</v>
      </c>
      <c r="J12" s="67" t="s">
        <v>96</v>
      </c>
      <c r="K12" s="117" t="s">
        <v>99</v>
      </c>
      <c r="L12" s="112">
        <f>Table1[[#This Row],[TIPI 1 Item 5]] + 8 - Table1[[#This Row],[TIPI 1 Item 10]]</f>
        <v>8</v>
      </c>
      <c r="M12" s="69">
        <f>Table1[[#This Row],[TIPI 1 Item 3]] + 8 - Table1[[#This Row],[TIPI 1 Item 8]]</f>
        <v>11</v>
      </c>
      <c r="N12" s="69">
        <f>Table1[[#This Row],[TIPI 1 Item 1]] + 8 - Table1[[#This Row],[TIPI 1 Item 6]]</f>
        <v>4</v>
      </c>
      <c r="O12" s="69">
        <f>-Table1[[#This Row],[TIPI 1 Item 2]] + 8 + Table1[[#This Row],[TIPI 1 Item 7]]</f>
        <v>12</v>
      </c>
      <c r="P12" s="113">
        <f>Table1[[#This Row],[TIPI 2 Item 4]] + 8 - Table1[[#This Row],[TIPI 2 Item 9]]</f>
        <v>7</v>
      </c>
      <c r="Q12" s="112">
        <f>Table1[[#This Row],[TIPI 2 Item 5]] + 8 - Table1[[#This Row],[TIPI 2 Item 10]]</f>
        <v>8</v>
      </c>
      <c r="R12" s="69">
        <f>Table1[[#This Row],[TIPI 2 Item 3]] + 8 -Table1[[#This Row],[TIPI 2 Item 8]]</f>
        <v>10</v>
      </c>
      <c r="S12" s="69">
        <f>Table1[[#This Row],[TIPI 2 Item 1]] + 8 - Table1[[#This Row],[TIPI 2 Item 6]]</f>
        <v>5</v>
      </c>
      <c r="T12" s="69">
        <f>Table1[[#This Row],[TIPI 2 Item 7]] + 8 - Table1[[#This Row],[TIPI 2 Item 2]]</f>
        <v>11</v>
      </c>
      <c r="U12" s="113">
        <f>Table1[[#This Row],[TIPI 2 Item 4]] + 8 - Table1[[#This Row],[TIPI 2 Item 9]]</f>
        <v>7</v>
      </c>
      <c r="V12" s="98">
        <v>2</v>
      </c>
      <c r="W12" s="65">
        <v>2</v>
      </c>
      <c r="X12" s="65">
        <v>5</v>
      </c>
      <c r="Y12" s="65">
        <v>6</v>
      </c>
      <c r="Z12" s="65">
        <v>3</v>
      </c>
      <c r="AA12" s="65">
        <v>6</v>
      </c>
      <c r="AB12" s="65">
        <v>6</v>
      </c>
      <c r="AC12" s="65">
        <v>2</v>
      </c>
      <c r="AD12" s="65">
        <v>3</v>
      </c>
      <c r="AE12" s="65">
        <v>3</v>
      </c>
      <c r="AF12" s="65">
        <v>2</v>
      </c>
      <c r="AG12" s="65">
        <v>3</v>
      </c>
      <c r="AH12" s="65">
        <v>4</v>
      </c>
      <c r="AI12" s="65">
        <v>4</v>
      </c>
      <c r="AJ12" s="65">
        <v>3</v>
      </c>
      <c r="AK12" s="65">
        <v>5</v>
      </c>
      <c r="AL12" s="65">
        <v>6</v>
      </c>
      <c r="AM12" s="65">
        <v>2</v>
      </c>
      <c r="AN12" s="65">
        <v>5</v>
      </c>
      <c r="AO12" s="65">
        <v>3</v>
      </c>
    </row>
    <row r="13" spans="1:41" x14ac:dyDescent="0.2">
      <c r="A13" s="65" t="s">
        <v>136</v>
      </c>
      <c r="B13" s="66">
        <v>2121413</v>
      </c>
      <c r="C13" s="65" t="s">
        <v>139</v>
      </c>
      <c r="D13" s="65" t="s">
        <v>126</v>
      </c>
      <c r="E13" s="65" t="s">
        <v>132</v>
      </c>
      <c r="F13" s="67" t="s">
        <v>90</v>
      </c>
      <c r="G13" s="67" t="s">
        <v>93</v>
      </c>
      <c r="H13" s="67" t="s">
        <v>98</v>
      </c>
      <c r="I13" s="67" t="s">
        <v>91</v>
      </c>
      <c r="J13" s="67" t="s">
        <v>96</v>
      </c>
      <c r="K13" s="117" t="s">
        <v>95</v>
      </c>
      <c r="L13" s="112">
        <f>Table1[[#This Row],[TIPI 1 Item 5]] + 8 - Table1[[#This Row],[TIPI 1 Item 10]]</f>
        <v>8</v>
      </c>
      <c r="M13" s="69">
        <f>Table1[[#This Row],[TIPI 1 Item 3]] + 8 - Table1[[#This Row],[TIPI 1 Item 8]]</f>
        <v>6</v>
      </c>
      <c r="N13" s="69">
        <f>Table1[[#This Row],[TIPI 1 Item 1]] + 8 - Table1[[#This Row],[TIPI 1 Item 6]]</f>
        <v>6</v>
      </c>
      <c r="O13" s="69">
        <f>-Table1[[#This Row],[TIPI 1 Item 2]] + 8 + Table1[[#This Row],[TIPI 1 Item 7]]</f>
        <v>10</v>
      </c>
      <c r="P13" s="113">
        <f>Table1[[#This Row],[TIPI 2 Item 4]] + 8 - Table1[[#This Row],[TIPI 2 Item 9]]</f>
        <v>10</v>
      </c>
      <c r="Q13" s="112">
        <f>Table1[[#This Row],[TIPI 2 Item 5]] + 8 - Table1[[#This Row],[TIPI 2 Item 10]]</f>
        <v>13</v>
      </c>
      <c r="R13" s="69">
        <f>Table1[[#This Row],[TIPI 2 Item 3]] + 8 -Table1[[#This Row],[TIPI 2 Item 8]]</f>
        <v>8</v>
      </c>
      <c r="S13" s="69">
        <f>Table1[[#This Row],[TIPI 2 Item 1]] + 8 - Table1[[#This Row],[TIPI 2 Item 6]]</f>
        <v>10</v>
      </c>
      <c r="T13" s="69">
        <f>Table1[[#This Row],[TIPI 2 Item 7]] + 8 - Table1[[#This Row],[TIPI 2 Item 2]]</f>
        <v>12</v>
      </c>
      <c r="U13" s="113">
        <f>Table1[[#This Row],[TIPI 2 Item 4]] + 8 - Table1[[#This Row],[TIPI 2 Item 9]]</f>
        <v>10</v>
      </c>
      <c r="V13" s="98">
        <v>3</v>
      </c>
      <c r="W13" s="65">
        <v>3</v>
      </c>
      <c r="X13" s="65">
        <v>3</v>
      </c>
      <c r="Y13" s="65">
        <v>6</v>
      </c>
      <c r="Z13" s="65">
        <v>3</v>
      </c>
      <c r="AA13" s="65">
        <v>5</v>
      </c>
      <c r="AB13" s="65">
        <v>5</v>
      </c>
      <c r="AC13" s="65">
        <v>5</v>
      </c>
      <c r="AD13" s="65">
        <v>3</v>
      </c>
      <c r="AE13" s="65">
        <v>3</v>
      </c>
      <c r="AF13" s="65">
        <v>5</v>
      </c>
      <c r="AG13" s="65">
        <v>1</v>
      </c>
      <c r="AH13" s="65">
        <v>3</v>
      </c>
      <c r="AI13" s="65">
        <v>6</v>
      </c>
      <c r="AJ13" s="65">
        <v>6</v>
      </c>
      <c r="AK13" s="65">
        <v>3</v>
      </c>
      <c r="AL13" s="65">
        <v>5</v>
      </c>
      <c r="AM13" s="65">
        <v>3</v>
      </c>
      <c r="AN13" s="65">
        <v>4</v>
      </c>
      <c r="AO13" s="65">
        <v>1</v>
      </c>
    </row>
    <row r="14" spans="1:41" ht="15.75" thickBot="1" x14ac:dyDescent="0.25">
      <c r="A14" s="65" t="s">
        <v>137</v>
      </c>
      <c r="B14" s="66">
        <v>2121066</v>
      </c>
      <c r="C14" s="65" t="s">
        <v>141</v>
      </c>
      <c r="D14" s="65" t="s">
        <v>126</v>
      </c>
      <c r="E14" s="65" t="s">
        <v>140</v>
      </c>
      <c r="F14" s="67" t="s">
        <v>92</v>
      </c>
      <c r="G14" s="67" t="s">
        <v>97</v>
      </c>
      <c r="H14" s="67" t="s">
        <v>96</v>
      </c>
      <c r="I14" s="67" t="s">
        <v>93</v>
      </c>
      <c r="J14" s="67" t="s">
        <v>91</v>
      </c>
      <c r="K14" s="117" t="s">
        <v>98</v>
      </c>
      <c r="L14" s="114">
        <f>Table1[[#This Row],[TIPI 1 Item 5]] + 8 - Table1[[#This Row],[TIPI 1 Item 10]]</f>
        <v>12</v>
      </c>
      <c r="M14" s="115">
        <f>Table1[[#This Row],[TIPI 1 Item 3]] + 8 - Table1[[#This Row],[TIPI 1 Item 8]]</f>
        <v>7</v>
      </c>
      <c r="N14" s="115">
        <f>Table1[[#This Row],[TIPI 1 Item 1]] + 8 - Table1[[#This Row],[TIPI 1 Item 6]]</f>
        <v>11</v>
      </c>
      <c r="O14" s="115">
        <f>-Table1[[#This Row],[TIPI 1 Item 2]] + 8 + Table1[[#This Row],[TIPI 1 Item 7]]</f>
        <v>12</v>
      </c>
      <c r="P14" s="116">
        <f>Table1[[#This Row],[TIPI 2 Item 4]] + 8 - Table1[[#This Row],[TIPI 2 Item 9]]</f>
        <v>4</v>
      </c>
      <c r="Q14" s="114">
        <f>Table1[[#This Row],[TIPI 2 Item 5]] + 8 - Table1[[#This Row],[TIPI 2 Item 10]]</f>
        <v>10</v>
      </c>
      <c r="R14" s="115">
        <f>Table1[[#This Row],[TIPI 2 Item 3]] + 8 -Table1[[#This Row],[TIPI 2 Item 8]]</f>
        <v>12</v>
      </c>
      <c r="S14" s="115">
        <f>Table1[[#This Row],[TIPI 2 Item 1]] + 8 - Table1[[#This Row],[TIPI 2 Item 6]]</f>
        <v>10</v>
      </c>
      <c r="T14" s="115">
        <f>Table1[[#This Row],[TIPI 2 Item 7]] + 8 - Table1[[#This Row],[TIPI 2 Item 2]]</f>
        <v>8</v>
      </c>
      <c r="U14" s="116">
        <f>Table1[[#This Row],[TIPI 2 Item 4]] + 8 - Table1[[#This Row],[TIPI 2 Item 9]]</f>
        <v>4</v>
      </c>
      <c r="V14" s="98">
        <v>5</v>
      </c>
      <c r="W14" s="65">
        <v>2</v>
      </c>
      <c r="X14" s="65">
        <v>6</v>
      </c>
      <c r="Y14" s="65">
        <v>2</v>
      </c>
      <c r="Z14" s="65">
        <v>6</v>
      </c>
      <c r="AA14" s="65">
        <v>2</v>
      </c>
      <c r="AB14" s="65">
        <v>6</v>
      </c>
      <c r="AC14" s="65">
        <v>7</v>
      </c>
      <c r="AD14" s="65">
        <v>6</v>
      </c>
      <c r="AE14" s="65">
        <v>2</v>
      </c>
      <c r="AF14" s="65">
        <v>5</v>
      </c>
      <c r="AG14" s="65">
        <v>5</v>
      </c>
      <c r="AH14" s="65">
        <v>6</v>
      </c>
      <c r="AI14" s="65">
        <v>2</v>
      </c>
      <c r="AJ14" s="65">
        <v>6</v>
      </c>
      <c r="AK14" s="65">
        <v>3</v>
      </c>
      <c r="AL14" s="65">
        <v>5</v>
      </c>
      <c r="AM14" s="65">
        <v>2</v>
      </c>
      <c r="AN14" s="65">
        <v>6</v>
      </c>
      <c r="AO14" s="65">
        <v>4</v>
      </c>
    </row>
  </sheetData>
  <phoneticPr fontId="1" type="noConversion"/>
  <conditionalFormatting sqref="B2:B9">
    <cfRule type="expression" dxfId="34" priority="35">
      <formula>IF(COUNTIF(B4:B57,"o")&gt;0,1,0)</formula>
    </cfRule>
  </conditionalFormatting>
  <conditionalFormatting sqref="B11">
    <cfRule type="expression" dxfId="33" priority="34">
      <formula>IF(COUNTIF(B13:B66,"o")&gt;0,1,0)</formula>
    </cfRule>
  </conditionalFormatting>
  <conditionalFormatting sqref="L2:P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U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0DCA-5384-0845-AA51-224491438A7B}">
  <dimension ref="A1:H157"/>
  <sheetViews>
    <sheetView topLeftCell="A40" workbookViewId="0">
      <selection activeCell="H158" sqref="H158"/>
    </sheetView>
  </sheetViews>
  <sheetFormatPr defaultColWidth="11.5546875" defaultRowHeight="15" x14ac:dyDescent="0.2"/>
  <cols>
    <col min="1" max="1" width="13.21875" bestFit="1" customWidth="1"/>
    <col min="2" max="2" width="10.21875" bestFit="1" customWidth="1"/>
    <col min="3" max="3" width="10.5546875" bestFit="1" customWidth="1"/>
    <col min="4" max="8" width="6.33203125" bestFit="1" customWidth="1"/>
  </cols>
  <sheetData>
    <row r="1" spans="1:8" x14ac:dyDescent="0.2">
      <c r="A1" s="8" t="s">
        <v>48</v>
      </c>
      <c r="B1" s="9" t="s">
        <v>49</v>
      </c>
      <c r="C1" s="9" t="s">
        <v>50</v>
      </c>
      <c r="D1" s="9" t="s">
        <v>67</v>
      </c>
      <c r="E1" s="9" t="s">
        <v>68</v>
      </c>
      <c r="F1" s="9" t="s">
        <v>69</v>
      </c>
      <c r="G1" s="9" t="s">
        <v>70</v>
      </c>
      <c r="H1" s="10" t="s">
        <v>71</v>
      </c>
    </row>
    <row r="2" spans="1:8" x14ac:dyDescent="0.2">
      <c r="A2" s="11" t="s">
        <v>8</v>
      </c>
      <c r="B2" s="12">
        <v>1</v>
      </c>
      <c r="C2" s="12">
        <v>1</v>
      </c>
      <c r="D2" s="21">
        <v>2</v>
      </c>
      <c r="E2" s="21">
        <v>5</v>
      </c>
      <c r="F2" s="21">
        <v>3</v>
      </c>
      <c r="G2" s="22">
        <v>4</v>
      </c>
      <c r="H2" s="27">
        <v>3</v>
      </c>
    </row>
    <row r="3" spans="1:8" x14ac:dyDescent="0.2">
      <c r="A3" s="11" t="s">
        <v>8</v>
      </c>
      <c r="B3" s="12">
        <v>1</v>
      </c>
      <c r="C3" s="12">
        <v>2</v>
      </c>
      <c r="D3" s="21">
        <v>2</v>
      </c>
      <c r="E3" s="21">
        <v>4</v>
      </c>
      <c r="F3" s="21">
        <v>3</v>
      </c>
      <c r="G3" s="22">
        <v>4</v>
      </c>
      <c r="H3" s="27">
        <v>3</v>
      </c>
    </row>
    <row r="4" spans="1:8" x14ac:dyDescent="0.2">
      <c r="A4" s="11" t="s">
        <v>8</v>
      </c>
      <c r="B4" s="12">
        <v>2</v>
      </c>
      <c r="C4" s="12">
        <v>1</v>
      </c>
      <c r="D4" s="21">
        <v>2</v>
      </c>
      <c r="E4" s="21">
        <v>5</v>
      </c>
      <c r="F4" s="21">
        <v>2</v>
      </c>
      <c r="G4" s="22">
        <v>3</v>
      </c>
      <c r="H4" s="27">
        <v>3</v>
      </c>
    </row>
    <row r="5" spans="1:8" x14ac:dyDescent="0.2">
      <c r="A5" s="11" t="s">
        <v>8</v>
      </c>
      <c r="B5" s="12">
        <v>2</v>
      </c>
      <c r="C5" s="12">
        <v>2</v>
      </c>
      <c r="D5" s="21">
        <v>2</v>
      </c>
      <c r="E5" s="21">
        <v>5</v>
      </c>
      <c r="F5" s="21">
        <v>2</v>
      </c>
      <c r="G5" s="22">
        <v>3</v>
      </c>
      <c r="H5" s="27">
        <v>3</v>
      </c>
    </row>
    <row r="6" spans="1:8" x14ac:dyDescent="0.2">
      <c r="A6" s="11" t="s">
        <v>8</v>
      </c>
      <c r="B6" s="12">
        <v>3</v>
      </c>
      <c r="C6" s="12">
        <v>1</v>
      </c>
      <c r="D6" s="21">
        <v>2</v>
      </c>
      <c r="E6" s="21">
        <v>4</v>
      </c>
      <c r="F6" s="21">
        <v>2</v>
      </c>
      <c r="G6" s="22">
        <v>3</v>
      </c>
      <c r="H6" s="27">
        <v>3</v>
      </c>
    </row>
    <row r="7" spans="1:8" x14ac:dyDescent="0.2">
      <c r="A7" s="11" t="s">
        <v>8</v>
      </c>
      <c r="B7" s="12">
        <v>3</v>
      </c>
      <c r="C7" s="12">
        <v>2</v>
      </c>
      <c r="D7" s="21">
        <v>1</v>
      </c>
      <c r="E7" s="21">
        <v>5</v>
      </c>
      <c r="F7" s="21">
        <v>2</v>
      </c>
      <c r="G7" s="22">
        <v>2</v>
      </c>
      <c r="H7" s="27">
        <v>2</v>
      </c>
    </row>
    <row r="8" spans="1:8" x14ac:dyDescent="0.2">
      <c r="A8" s="11" t="s">
        <v>8</v>
      </c>
      <c r="B8" s="12">
        <v>4</v>
      </c>
      <c r="C8" s="12">
        <v>1</v>
      </c>
      <c r="D8" s="21">
        <v>1</v>
      </c>
      <c r="E8" s="21">
        <v>5</v>
      </c>
      <c r="F8" s="21">
        <v>2</v>
      </c>
      <c r="G8" s="22">
        <v>1</v>
      </c>
      <c r="H8" s="27">
        <v>3</v>
      </c>
    </row>
    <row r="9" spans="1:8" x14ac:dyDescent="0.2">
      <c r="A9" s="11" t="s">
        <v>8</v>
      </c>
      <c r="B9" s="12">
        <v>4</v>
      </c>
      <c r="C9" s="12">
        <v>2</v>
      </c>
      <c r="D9" s="21">
        <v>1</v>
      </c>
      <c r="E9" s="21">
        <v>5</v>
      </c>
      <c r="F9" s="21">
        <v>2</v>
      </c>
      <c r="G9" s="22">
        <v>3</v>
      </c>
      <c r="H9" s="27">
        <v>2</v>
      </c>
    </row>
    <row r="10" spans="1:8" x14ac:dyDescent="0.2">
      <c r="A10" s="11" t="s">
        <v>8</v>
      </c>
      <c r="B10" s="12">
        <v>5</v>
      </c>
      <c r="C10" s="12">
        <v>1</v>
      </c>
      <c r="D10" s="21">
        <v>3</v>
      </c>
      <c r="E10" s="21">
        <v>2</v>
      </c>
      <c r="F10" s="21">
        <v>3</v>
      </c>
      <c r="G10" s="22">
        <v>4</v>
      </c>
      <c r="H10" s="27">
        <v>4</v>
      </c>
    </row>
    <row r="11" spans="1:8" x14ac:dyDescent="0.2">
      <c r="A11" s="11" t="s">
        <v>8</v>
      </c>
      <c r="B11" s="12">
        <v>5</v>
      </c>
      <c r="C11" s="12">
        <v>2</v>
      </c>
      <c r="D11" s="21">
        <v>3</v>
      </c>
      <c r="E11" s="21">
        <v>4</v>
      </c>
      <c r="F11" s="21">
        <v>2</v>
      </c>
      <c r="G11" s="22">
        <v>4</v>
      </c>
      <c r="H11" s="27">
        <v>4</v>
      </c>
    </row>
    <row r="12" spans="1:8" x14ac:dyDescent="0.2">
      <c r="A12" s="11" t="s">
        <v>8</v>
      </c>
      <c r="B12" s="12">
        <v>6</v>
      </c>
      <c r="C12" s="12">
        <v>1</v>
      </c>
      <c r="D12" s="21">
        <v>2</v>
      </c>
      <c r="E12" s="21">
        <v>5</v>
      </c>
      <c r="F12" s="21">
        <v>2</v>
      </c>
      <c r="G12" s="22">
        <v>1</v>
      </c>
      <c r="H12" s="27">
        <v>1</v>
      </c>
    </row>
    <row r="13" spans="1:8" x14ac:dyDescent="0.2">
      <c r="A13" s="11" t="s">
        <v>8</v>
      </c>
      <c r="B13" s="12">
        <v>6</v>
      </c>
      <c r="C13" s="12">
        <v>2</v>
      </c>
      <c r="D13" s="21">
        <v>2</v>
      </c>
      <c r="E13" s="21">
        <v>5</v>
      </c>
      <c r="F13" s="21">
        <v>1</v>
      </c>
      <c r="G13" s="22">
        <v>1</v>
      </c>
      <c r="H13" s="27">
        <v>2</v>
      </c>
    </row>
    <row r="14" spans="1:8" x14ac:dyDescent="0.2">
      <c r="A14" s="11" t="s">
        <v>9</v>
      </c>
      <c r="B14" s="12">
        <v>1</v>
      </c>
      <c r="C14" s="12">
        <v>1</v>
      </c>
      <c r="D14" s="21">
        <v>1</v>
      </c>
      <c r="E14" s="21">
        <v>5</v>
      </c>
      <c r="F14" s="21">
        <v>4</v>
      </c>
      <c r="G14" s="22">
        <v>1</v>
      </c>
      <c r="H14" s="27">
        <v>2</v>
      </c>
    </row>
    <row r="15" spans="1:8" x14ac:dyDescent="0.2">
      <c r="A15" s="11" t="s">
        <v>9</v>
      </c>
      <c r="B15" s="12">
        <v>1</v>
      </c>
      <c r="C15" s="12">
        <v>2</v>
      </c>
      <c r="D15" s="21">
        <v>1</v>
      </c>
      <c r="E15" s="21">
        <v>5</v>
      </c>
      <c r="F15" s="21">
        <v>2</v>
      </c>
      <c r="G15" s="22">
        <v>2</v>
      </c>
      <c r="H15" s="27">
        <v>2</v>
      </c>
    </row>
    <row r="16" spans="1:8" x14ac:dyDescent="0.2">
      <c r="A16" s="11" t="s">
        <v>9</v>
      </c>
      <c r="B16" s="12">
        <v>2</v>
      </c>
      <c r="C16" s="12">
        <v>1</v>
      </c>
      <c r="D16" s="21">
        <v>1</v>
      </c>
      <c r="E16" s="21">
        <v>5</v>
      </c>
      <c r="F16" s="21">
        <v>2</v>
      </c>
      <c r="G16" s="22">
        <v>2</v>
      </c>
      <c r="H16" s="27">
        <v>1</v>
      </c>
    </row>
    <row r="17" spans="1:8" x14ac:dyDescent="0.2">
      <c r="A17" s="11" t="s">
        <v>9</v>
      </c>
      <c r="B17" s="12">
        <v>2</v>
      </c>
      <c r="C17" s="12">
        <v>2</v>
      </c>
      <c r="D17" s="21">
        <v>1</v>
      </c>
      <c r="E17" s="21">
        <v>5</v>
      </c>
      <c r="F17" s="21">
        <v>2</v>
      </c>
      <c r="G17" s="22">
        <v>2</v>
      </c>
      <c r="H17" s="27">
        <v>1</v>
      </c>
    </row>
    <row r="18" spans="1:8" x14ac:dyDescent="0.2">
      <c r="A18" s="11" t="s">
        <v>9</v>
      </c>
      <c r="B18" s="12">
        <v>3</v>
      </c>
      <c r="C18" s="12">
        <v>1</v>
      </c>
      <c r="D18" s="21">
        <v>1</v>
      </c>
      <c r="E18" s="21">
        <v>5</v>
      </c>
      <c r="F18" s="21">
        <v>2</v>
      </c>
      <c r="G18" s="22">
        <v>1</v>
      </c>
      <c r="H18" s="27">
        <v>1</v>
      </c>
    </row>
    <row r="19" spans="1:8" x14ac:dyDescent="0.2">
      <c r="A19" s="11" t="s">
        <v>9</v>
      </c>
      <c r="B19" s="12">
        <v>3</v>
      </c>
      <c r="C19" s="12">
        <v>2</v>
      </c>
      <c r="D19" s="21">
        <v>1</v>
      </c>
      <c r="E19" s="21">
        <v>5</v>
      </c>
      <c r="F19" s="21">
        <v>2</v>
      </c>
      <c r="G19" s="22">
        <v>1</v>
      </c>
      <c r="H19" s="27">
        <v>1</v>
      </c>
    </row>
    <row r="20" spans="1:8" x14ac:dyDescent="0.2">
      <c r="A20" s="11" t="s">
        <v>9</v>
      </c>
      <c r="B20" s="12">
        <v>4</v>
      </c>
      <c r="C20" s="12">
        <v>1</v>
      </c>
      <c r="D20" s="21">
        <v>1</v>
      </c>
      <c r="E20" s="21">
        <v>5</v>
      </c>
      <c r="F20" s="21">
        <v>1</v>
      </c>
      <c r="G20" s="22">
        <v>1</v>
      </c>
      <c r="H20" s="27">
        <v>1</v>
      </c>
    </row>
    <row r="21" spans="1:8" x14ac:dyDescent="0.2">
      <c r="A21" s="11" t="s">
        <v>9</v>
      </c>
      <c r="B21" s="12">
        <v>4</v>
      </c>
      <c r="C21" s="12">
        <v>2</v>
      </c>
      <c r="D21" s="21">
        <v>1</v>
      </c>
      <c r="E21" s="21">
        <v>5</v>
      </c>
      <c r="F21" s="21">
        <v>1</v>
      </c>
      <c r="G21" s="22">
        <v>1</v>
      </c>
      <c r="H21" s="27">
        <v>1</v>
      </c>
    </row>
    <row r="22" spans="1:8" x14ac:dyDescent="0.2">
      <c r="A22" s="11" t="s">
        <v>9</v>
      </c>
      <c r="B22" s="12">
        <v>5</v>
      </c>
      <c r="C22" s="12">
        <v>1</v>
      </c>
      <c r="D22" s="21">
        <v>1</v>
      </c>
      <c r="E22" s="21">
        <v>5</v>
      </c>
      <c r="F22" s="21">
        <v>1</v>
      </c>
      <c r="G22" s="22">
        <v>1</v>
      </c>
      <c r="H22" s="27">
        <v>1</v>
      </c>
    </row>
    <row r="23" spans="1:8" x14ac:dyDescent="0.2">
      <c r="A23" s="11" t="s">
        <v>9</v>
      </c>
      <c r="B23" s="12">
        <v>5</v>
      </c>
      <c r="C23" s="12">
        <v>2</v>
      </c>
      <c r="D23" s="21">
        <v>1</v>
      </c>
      <c r="E23" s="21">
        <v>5</v>
      </c>
      <c r="F23" s="21">
        <v>1</v>
      </c>
      <c r="G23" s="22">
        <v>1</v>
      </c>
      <c r="H23" s="27">
        <v>2</v>
      </c>
    </row>
    <row r="24" spans="1:8" x14ac:dyDescent="0.2">
      <c r="A24" s="11" t="s">
        <v>9</v>
      </c>
      <c r="B24" s="12">
        <v>6</v>
      </c>
      <c r="C24" s="12">
        <v>1</v>
      </c>
      <c r="D24" s="21">
        <v>1</v>
      </c>
      <c r="E24" s="21">
        <v>5</v>
      </c>
      <c r="F24" s="21">
        <v>1</v>
      </c>
      <c r="G24" s="22">
        <v>1</v>
      </c>
      <c r="H24" s="27">
        <v>2</v>
      </c>
    </row>
    <row r="25" spans="1:8" x14ac:dyDescent="0.2">
      <c r="A25" s="11" t="s">
        <v>9</v>
      </c>
      <c r="B25" s="12">
        <v>6</v>
      </c>
      <c r="C25" s="12">
        <v>2</v>
      </c>
      <c r="D25" s="21">
        <v>1</v>
      </c>
      <c r="E25" s="21">
        <v>5</v>
      </c>
      <c r="F25" s="21">
        <v>1</v>
      </c>
      <c r="G25" s="22">
        <v>1</v>
      </c>
      <c r="H25" s="27">
        <v>2</v>
      </c>
    </row>
    <row r="26" spans="1:8" x14ac:dyDescent="0.2">
      <c r="A26" s="11" t="s">
        <v>10</v>
      </c>
      <c r="B26" s="12">
        <v>1</v>
      </c>
      <c r="C26" s="12">
        <v>1</v>
      </c>
      <c r="D26" s="21">
        <v>1</v>
      </c>
      <c r="E26" s="21">
        <v>5</v>
      </c>
      <c r="F26" s="21">
        <v>1</v>
      </c>
      <c r="G26" s="22">
        <v>1</v>
      </c>
      <c r="H26" s="27">
        <v>2</v>
      </c>
    </row>
    <row r="27" spans="1:8" x14ac:dyDescent="0.2">
      <c r="A27" s="11" t="s">
        <v>10</v>
      </c>
      <c r="B27" s="12">
        <v>1</v>
      </c>
      <c r="C27" s="12">
        <v>2</v>
      </c>
      <c r="D27" s="21">
        <v>1</v>
      </c>
      <c r="E27" s="21">
        <v>5</v>
      </c>
      <c r="F27" s="21">
        <v>1</v>
      </c>
      <c r="G27" s="22">
        <v>1</v>
      </c>
      <c r="H27" s="27">
        <v>1</v>
      </c>
    </row>
    <row r="28" spans="1:8" x14ac:dyDescent="0.2">
      <c r="A28" s="11" t="s">
        <v>10</v>
      </c>
      <c r="B28" s="12">
        <v>2</v>
      </c>
      <c r="C28" s="12">
        <v>1</v>
      </c>
      <c r="D28" s="21">
        <v>1</v>
      </c>
      <c r="E28" s="21">
        <v>5</v>
      </c>
      <c r="F28" s="21">
        <v>1</v>
      </c>
      <c r="G28" s="22">
        <v>1</v>
      </c>
      <c r="H28" s="27">
        <v>1</v>
      </c>
    </row>
    <row r="29" spans="1:8" x14ac:dyDescent="0.2">
      <c r="A29" s="11" t="s">
        <v>10</v>
      </c>
      <c r="B29" s="12">
        <v>2</v>
      </c>
      <c r="C29" s="12">
        <v>2</v>
      </c>
      <c r="D29" s="21">
        <v>1</v>
      </c>
      <c r="E29" s="21">
        <v>5</v>
      </c>
      <c r="F29" s="21">
        <v>1</v>
      </c>
      <c r="G29" s="22">
        <v>1</v>
      </c>
      <c r="H29" s="27">
        <v>1</v>
      </c>
    </row>
    <row r="30" spans="1:8" x14ac:dyDescent="0.2">
      <c r="A30" s="11" t="s">
        <v>10</v>
      </c>
      <c r="B30" s="12">
        <v>3</v>
      </c>
      <c r="C30" s="12">
        <v>1</v>
      </c>
      <c r="D30" s="21">
        <v>1</v>
      </c>
      <c r="E30" s="21">
        <v>5</v>
      </c>
      <c r="F30" s="21">
        <v>1</v>
      </c>
      <c r="G30" s="22">
        <v>1</v>
      </c>
      <c r="H30" s="27">
        <v>1</v>
      </c>
    </row>
    <row r="31" spans="1:8" x14ac:dyDescent="0.2">
      <c r="A31" s="11" t="s">
        <v>10</v>
      </c>
      <c r="B31" s="12">
        <v>3</v>
      </c>
      <c r="C31" s="12">
        <v>2</v>
      </c>
      <c r="D31" s="21">
        <v>1</v>
      </c>
      <c r="E31" s="21">
        <v>5</v>
      </c>
      <c r="F31" s="21">
        <v>1</v>
      </c>
      <c r="G31" s="22">
        <v>1</v>
      </c>
      <c r="H31" s="27">
        <v>1</v>
      </c>
    </row>
    <row r="32" spans="1:8" x14ac:dyDescent="0.2">
      <c r="A32" s="11" t="s">
        <v>10</v>
      </c>
      <c r="B32" s="12">
        <v>4</v>
      </c>
      <c r="C32" s="12">
        <v>1</v>
      </c>
      <c r="D32" s="21">
        <v>1</v>
      </c>
      <c r="E32" s="21">
        <v>5</v>
      </c>
      <c r="F32" s="21">
        <v>1</v>
      </c>
      <c r="G32" s="22">
        <v>1</v>
      </c>
      <c r="H32" s="27">
        <v>1</v>
      </c>
    </row>
    <row r="33" spans="1:8" x14ac:dyDescent="0.2">
      <c r="A33" s="11" t="s">
        <v>10</v>
      </c>
      <c r="B33" s="12">
        <v>4</v>
      </c>
      <c r="C33" s="12">
        <v>2</v>
      </c>
      <c r="D33" s="21">
        <v>2</v>
      </c>
      <c r="E33" s="21">
        <v>5</v>
      </c>
      <c r="F33" s="21">
        <v>1</v>
      </c>
      <c r="G33" s="22">
        <v>1</v>
      </c>
      <c r="H33" s="27">
        <v>1</v>
      </c>
    </row>
    <row r="34" spans="1:8" x14ac:dyDescent="0.2">
      <c r="A34" s="11" t="s">
        <v>10</v>
      </c>
      <c r="B34" s="12">
        <v>5</v>
      </c>
      <c r="C34" s="12">
        <v>1</v>
      </c>
      <c r="D34" s="21">
        <v>1</v>
      </c>
      <c r="E34" s="21">
        <v>5</v>
      </c>
      <c r="F34" s="21">
        <v>1</v>
      </c>
      <c r="G34" s="22">
        <v>1</v>
      </c>
      <c r="H34" s="27">
        <v>1</v>
      </c>
    </row>
    <row r="35" spans="1:8" x14ac:dyDescent="0.2">
      <c r="A35" s="11" t="s">
        <v>10</v>
      </c>
      <c r="B35" s="12">
        <v>5</v>
      </c>
      <c r="C35" s="12">
        <v>2</v>
      </c>
      <c r="D35" s="21">
        <v>1</v>
      </c>
      <c r="E35" s="21">
        <v>5</v>
      </c>
      <c r="F35" s="21">
        <v>1</v>
      </c>
      <c r="G35" s="22">
        <v>1</v>
      </c>
      <c r="H35" s="27">
        <v>1</v>
      </c>
    </row>
    <row r="36" spans="1:8" x14ac:dyDescent="0.2">
      <c r="A36" s="11" t="s">
        <v>10</v>
      </c>
      <c r="B36" s="12">
        <v>6</v>
      </c>
      <c r="C36" s="12">
        <v>1</v>
      </c>
      <c r="D36" s="21">
        <v>1</v>
      </c>
      <c r="E36" s="21">
        <v>5</v>
      </c>
      <c r="F36" s="21">
        <v>1</v>
      </c>
      <c r="G36" s="22">
        <v>1</v>
      </c>
      <c r="H36" s="27">
        <v>1</v>
      </c>
    </row>
    <row r="37" spans="1:8" x14ac:dyDescent="0.2">
      <c r="A37" s="11" t="s">
        <v>10</v>
      </c>
      <c r="B37" s="12">
        <v>6</v>
      </c>
      <c r="C37" s="12">
        <v>2</v>
      </c>
      <c r="D37" s="21">
        <v>1</v>
      </c>
      <c r="E37" s="21">
        <v>5</v>
      </c>
      <c r="F37" s="21">
        <v>1</v>
      </c>
      <c r="G37" s="22">
        <v>1</v>
      </c>
      <c r="H37" s="27">
        <v>1</v>
      </c>
    </row>
    <row r="38" spans="1:8" x14ac:dyDescent="0.2">
      <c r="A38" s="11" t="s">
        <v>11</v>
      </c>
      <c r="B38" s="12">
        <v>1</v>
      </c>
      <c r="C38" s="12">
        <v>1</v>
      </c>
      <c r="D38" s="21">
        <v>2</v>
      </c>
      <c r="E38" s="21">
        <v>5</v>
      </c>
      <c r="F38" s="21">
        <v>5</v>
      </c>
      <c r="G38" s="22">
        <v>4</v>
      </c>
      <c r="H38" s="27">
        <v>4</v>
      </c>
    </row>
    <row r="39" spans="1:8" x14ac:dyDescent="0.2">
      <c r="A39" s="11" t="s">
        <v>11</v>
      </c>
      <c r="B39" s="12">
        <v>1</v>
      </c>
      <c r="C39" s="12">
        <v>2</v>
      </c>
      <c r="D39" s="21">
        <v>2</v>
      </c>
      <c r="E39" s="21">
        <v>5</v>
      </c>
      <c r="F39" s="21">
        <v>4</v>
      </c>
      <c r="G39" s="22">
        <v>4</v>
      </c>
      <c r="H39" s="27">
        <v>4</v>
      </c>
    </row>
    <row r="40" spans="1:8" x14ac:dyDescent="0.2">
      <c r="A40" s="11" t="s">
        <v>11</v>
      </c>
      <c r="B40" s="12">
        <v>2</v>
      </c>
      <c r="C40" s="12">
        <v>1</v>
      </c>
      <c r="D40" s="21">
        <v>2</v>
      </c>
      <c r="E40" s="21">
        <v>5</v>
      </c>
      <c r="F40" s="21">
        <v>3</v>
      </c>
      <c r="G40" s="22">
        <v>3</v>
      </c>
      <c r="H40" s="27">
        <v>3</v>
      </c>
    </row>
    <row r="41" spans="1:8" x14ac:dyDescent="0.2">
      <c r="A41" s="11" t="s">
        <v>11</v>
      </c>
      <c r="B41" s="12">
        <v>2</v>
      </c>
      <c r="C41" s="12">
        <v>2</v>
      </c>
      <c r="D41" s="21">
        <v>2</v>
      </c>
      <c r="E41" s="21">
        <v>5</v>
      </c>
      <c r="F41" s="21">
        <v>3</v>
      </c>
      <c r="G41" s="22">
        <v>3</v>
      </c>
      <c r="H41" s="27">
        <v>3</v>
      </c>
    </row>
    <row r="42" spans="1:8" x14ac:dyDescent="0.2">
      <c r="A42" s="11" t="s">
        <v>11</v>
      </c>
      <c r="B42" s="12">
        <v>3</v>
      </c>
      <c r="C42" s="12">
        <v>1</v>
      </c>
      <c r="D42" s="21">
        <v>2</v>
      </c>
      <c r="E42" s="21">
        <v>5</v>
      </c>
      <c r="F42" s="21">
        <v>3</v>
      </c>
      <c r="G42" s="22">
        <v>2</v>
      </c>
      <c r="H42" s="27">
        <v>2</v>
      </c>
    </row>
    <row r="43" spans="1:8" x14ac:dyDescent="0.2">
      <c r="A43" s="11" t="s">
        <v>11</v>
      </c>
      <c r="B43" s="12">
        <v>3</v>
      </c>
      <c r="C43" s="12">
        <v>2</v>
      </c>
      <c r="D43" s="21">
        <v>2</v>
      </c>
      <c r="E43" s="21">
        <v>5</v>
      </c>
      <c r="F43" s="21">
        <v>2</v>
      </c>
      <c r="G43" s="22">
        <v>2</v>
      </c>
      <c r="H43" s="27">
        <v>2</v>
      </c>
    </row>
    <row r="44" spans="1:8" x14ac:dyDescent="0.2">
      <c r="A44" s="11" t="s">
        <v>11</v>
      </c>
      <c r="B44" s="12">
        <v>4</v>
      </c>
      <c r="C44" s="12">
        <v>1</v>
      </c>
      <c r="D44" s="21">
        <v>2</v>
      </c>
      <c r="E44" s="21">
        <v>5</v>
      </c>
      <c r="F44" s="21">
        <v>2</v>
      </c>
      <c r="G44" s="22">
        <v>3</v>
      </c>
      <c r="H44" s="27">
        <v>3</v>
      </c>
    </row>
    <row r="45" spans="1:8" x14ac:dyDescent="0.2">
      <c r="A45" s="11" t="s">
        <v>11</v>
      </c>
      <c r="B45" s="12">
        <v>4</v>
      </c>
      <c r="C45" s="12">
        <v>2</v>
      </c>
      <c r="D45" s="21">
        <v>2</v>
      </c>
      <c r="E45" s="21">
        <v>5</v>
      </c>
      <c r="F45" s="21">
        <v>2</v>
      </c>
      <c r="G45" s="22">
        <v>3</v>
      </c>
      <c r="H45" s="27">
        <v>3</v>
      </c>
    </row>
    <row r="46" spans="1:8" x14ac:dyDescent="0.2">
      <c r="A46" s="11" t="s">
        <v>11</v>
      </c>
      <c r="B46" s="12">
        <v>5</v>
      </c>
      <c r="C46" s="12">
        <v>1</v>
      </c>
      <c r="D46" s="21">
        <v>2</v>
      </c>
      <c r="E46" s="21">
        <v>5</v>
      </c>
      <c r="F46" s="21">
        <v>2</v>
      </c>
      <c r="G46" s="22">
        <v>2</v>
      </c>
      <c r="H46" s="27">
        <v>3</v>
      </c>
    </row>
    <row r="47" spans="1:8" x14ac:dyDescent="0.2">
      <c r="A47" s="11" t="s">
        <v>11</v>
      </c>
      <c r="B47" s="12">
        <v>5</v>
      </c>
      <c r="C47" s="12">
        <v>2</v>
      </c>
      <c r="D47" s="21">
        <v>2</v>
      </c>
      <c r="E47" s="21">
        <v>5</v>
      </c>
      <c r="F47" s="21">
        <v>2</v>
      </c>
      <c r="G47" s="22">
        <v>3</v>
      </c>
      <c r="H47" s="27">
        <v>3</v>
      </c>
    </row>
    <row r="48" spans="1:8" x14ac:dyDescent="0.2">
      <c r="A48" s="11" t="s">
        <v>11</v>
      </c>
      <c r="B48" s="12">
        <v>6</v>
      </c>
      <c r="C48" s="12">
        <v>1</v>
      </c>
      <c r="D48" s="21">
        <v>2</v>
      </c>
      <c r="E48" s="21">
        <v>5</v>
      </c>
      <c r="F48" s="21">
        <v>2</v>
      </c>
      <c r="G48" s="22">
        <v>2</v>
      </c>
      <c r="H48" s="27">
        <v>3</v>
      </c>
    </row>
    <row r="49" spans="1:8" x14ac:dyDescent="0.2">
      <c r="A49" s="11" t="s">
        <v>11</v>
      </c>
      <c r="B49" s="12">
        <v>6</v>
      </c>
      <c r="C49" s="12">
        <v>2</v>
      </c>
      <c r="D49" s="21">
        <v>2</v>
      </c>
      <c r="E49" s="21">
        <v>5</v>
      </c>
      <c r="F49" s="21">
        <v>2</v>
      </c>
      <c r="G49" s="22">
        <v>2</v>
      </c>
      <c r="H49" s="27">
        <v>4</v>
      </c>
    </row>
    <row r="50" spans="1:8" x14ac:dyDescent="0.2">
      <c r="A50" s="11" t="s">
        <v>12</v>
      </c>
      <c r="B50" s="12">
        <v>1</v>
      </c>
      <c r="C50" s="12">
        <v>1</v>
      </c>
      <c r="D50" s="21">
        <v>1</v>
      </c>
      <c r="E50" s="21">
        <v>5</v>
      </c>
      <c r="F50" s="21">
        <v>1</v>
      </c>
      <c r="G50" s="22">
        <v>1</v>
      </c>
      <c r="H50" s="27">
        <v>1</v>
      </c>
    </row>
    <row r="51" spans="1:8" x14ac:dyDescent="0.2">
      <c r="A51" s="11" t="s">
        <v>12</v>
      </c>
      <c r="B51" s="12">
        <v>1</v>
      </c>
      <c r="C51" s="12">
        <v>2</v>
      </c>
      <c r="D51" s="21">
        <v>1</v>
      </c>
      <c r="E51" s="21">
        <v>5</v>
      </c>
      <c r="F51" s="21">
        <v>1</v>
      </c>
      <c r="G51" s="22">
        <v>1</v>
      </c>
      <c r="H51" s="27">
        <v>1</v>
      </c>
    </row>
    <row r="52" spans="1:8" x14ac:dyDescent="0.2">
      <c r="A52" s="11" t="s">
        <v>12</v>
      </c>
      <c r="B52" s="12">
        <v>2</v>
      </c>
      <c r="C52" s="12">
        <v>1</v>
      </c>
      <c r="D52" s="21">
        <v>1</v>
      </c>
      <c r="E52" s="21">
        <v>5</v>
      </c>
      <c r="F52" s="21">
        <v>1</v>
      </c>
      <c r="G52" s="22">
        <v>1</v>
      </c>
      <c r="H52" s="27">
        <v>1</v>
      </c>
    </row>
    <row r="53" spans="1:8" x14ac:dyDescent="0.2">
      <c r="A53" s="11" t="s">
        <v>12</v>
      </c>
      <c r="B53" s="12">
        <v>2</v>
      </c>
      <c r="C53" s="12">
        <v>2</v>
      </c>
      <c r="D53" s="21">
        <v>1</v>
      </c>
      <c r="E53" s="21">
        <v>5</v>
      </c>
      <c r="F53" s="21">
        <v>1</v>
      </c>
      <c r="G53" s="22">
        <v>1</v>
      </c>
      <c r="H53" s="27">
        <v>1</v>
      </c>
    </row>
    <row r="54" spans="1:8" x14ac:dyDescent="0.2">
      <c r="A54" s="11" t="s">
        <v>12</v>
      </c>
      <c r="B54" s="12">
        <v>3</v>
      </c>
      <c r="C54" s="12">
        <v>1</v>
      </c>
      <c r="D54" s="21">
        <v>1</v>
      </c>
      <c r="E54" s="21">
        <v>5</v>
      </c>
      <c r="F54" s="21">
        <v>1</v>
      </c>
      <c r="G54" s="22">
        <v>1</v>
      </c>
      <c r="H54" s="27">
        <v>1</v>
      </c>
    </row>
    <row r="55" spans="1:8" x14ac:dyDescent="0.2">
      <c r="A55" s="11" t="s">
        <v>12</v>
      </c>
      <c r="B55" s="12">
        <v>3</v>
      </c>
      <c r="C55" s="12">
        <v>2</v>
      </c>
      <c r="D55" s="21">
        <v>1</v>
      </c>
      <c r="E55" s="21">
        <v>5</v>
      </c>
      <c r="F55" s="21">
        <v>1</v>
      </c>
      <c r="G55" s="22">
        <v>1</v>
      </c>
      <c r="H55" s="27">
        <v>1</v>
      </c>
    </row>
    <row r="56" spans="1:8" x14ac:dyDescent="0.2">
      <c r="A56" s="11" t="s">
        <v>12</v>
      </c>
      <c r="B56" s="12">
        <v>4</v>
      </c>
      <c r="C56" s="12">
        <v>1</v>
      </c>
      <c r="D56" s="21">
        <v>1</v>
      </c>
      <c r="E56" s="21">
        <v>5</v>
      </c>
      <c r="F56" s="21">
        <v>1</v>
      </c>
      <c r="G56" s="22">
        <v>1</v>
      </c>
      <c r="H56" s="27">
        <v>2</v>
      </c>
    </row>
    <row r="57" spans="1:8" x14ac:dyDescent="0.2">
      <c r="A57" s="11" t="s">
        <v>12</v>
      </c>
      <c r="B57" s="12">
        <v>4</v>
      </c>
      <c r="C57" s="12">
        <v>2</v>
      </c>
      <c r="D57" s="21">
        <v>1</v>
      </c>
      <c r="E57" s="21">
        <v>5</v>
      </c>
      <c r="F57" s="21">
        <v>1</v>
      </c>
      <c r="G57" s="22">
        <v>1</v>
      </c>
      <c r="H57" s="27">
        <v>2</v>
      </c>
    </row>
    <row r="58" spans="1:8" x14ac:dyDescent="0.2">
      <c r="A58" s="11" t="s">
        <v>12</v>
      </c>
      <c r="B58" s="12">
        <v>5</v>
      </c>
      <c r="C58" s="12">
        <v>1</v>
      </c>
      <c r="D58" s="21">
        <v>1</v>
      </c>
      <c r="E58" s="21">
        <v>5</v>
      </c>
      <c r="F58" s="21">
        <v>1</v>
      </c>
      <c r="G58" s="22">
        <v>2</v>
      </c>
      <c r="H58" s="27">
        <v>1</v>
      </c>
    </row>
    <row r="59" spans="1:8" x14ac:dyDescent="0.2">
      <c r="A59" s="11" t="s">
        <v>12</v>
      </c>
      <c r="B59" s="12">
        <v>5</v>
      </c>
      <c r="C59" s="12">
        <v>2</v>
      </c>
      <c r="D59" s="21">
        <v>1</v>
      </c>
      <c r="E59" s="21">
        <v>5</v>
      </c>
      <c r="F59" s="21">
        <v>1</v>
      </c>
      <c r="G59" s="22">
        <v>2</v>
      </c>
      <c r="H59" s="27">
        <v>1</v>
      </c>
    </row>
    <row r="60" spans="1:8" x14ac:dyDescent="0.2">
      <c r="A60" s="11" t="s">
        <v>12</v>
      </c>
      <c r="B60" s="12">
        <v>6</v>
      </c>
      <c r="C60" s="12">
        <v>1</v>
      </c>
      <c r="D60" s="21">
        <v>1</v>
      </c>
      <c r="E60" s="21">
        <v>4</v>
      </c>
      <c r="F60" s="21">
        <v>1</v>
      </c>
      <c r="G60" s="22">
        <v>3</v>
      </c>
      <c r="H60" s="27">
        <v>2</v>
      </c>
    </row>
    <row r="61" spans="1:8" x14ac:dyDescent="0.2">
      <c r="A61" s="11" t="s">
        <v>12</v>
      </c>
      <c r="B61" s="12">
        <v>6</v>
      </c>
      <c r="C61" s="12">
        <v>2</v>
      </c>
      <c r="D61" s="21">
        <v>2</v>
      </c>
      <c r="E61" s="21">
        <v>4</v>
      </c>
      <c r="F61" s="21">
        <v>1</v>
      </c>
      <c r="G61" s="22">
        <v>3</v>
      </c>
      <c r="H61" s="27">
        <v>3</v>
      </c>
    </row>
    <row r="62" spans="1:8" x14ac:dyDescent="0.2">
      <c r="A62" s="11" t="s">
        <v>13</v>
      </c>
      <c r="B62" s="12">
        <v>1</v>
      </c>
      <c r="C62" s="12">
        <v>1</v>
      </c>
      <c r="D62" s="21">
        <v>2</v>
      </c>
      <c r="E62" s="21">
        <v>4</v>
      </c>
      <c r="F62" s="21">
        <v>2</v>
      </c>
      <c r="G62" s="22">
        <v>2</v>
      </c>
      <c r="H62" s="27">
        <v>3</v>
      </c>
    </row>
    <row r="63" spans="1:8" x14ac:dyDescent="0.2">
      <c r="A63" s="11" t="s">
        <v>13</v>
      </c>
      <c r="B63" s="12">
        <v>1</v>
      </c>
      <c r="C63" s="12">
        <v>2</v>
      </c>
      <c r="D63" s="21">
        <v>2</v>
      </c>
      <c r="E63" s="21">
        <v>4</v>
      </c>
      <c r="F63" s="21">
        <v>2</v>
      </c>
      <c r="G63" s="22">
        <v>2</v>
      </c>
      <c r="H63" s="27">
        <v>4</v>
      </c>
    </row>
    <row r="64" spans="1:8" x14ac:dyDescent="0.2">
      <c r="A64" s="11" t="s">
        <v>13</v>
      </c>
      <c r="B64" s="12">
        <v>2</v>
      </c>
      <c r="C64" s="12">
        <v>1</v>
      </c>
      <c r="D64" s="21">
        <v>2</v>
      </c>
      <c r="E64" s="21">
        <v>4</v>
      </c>
      <c r="F64" s="21">
        <v>2</v>
      </c>
      <c r="G64" s="22">
        <v>2</v>
      </c>
      <c r="H64" s="27">
        <v>3</v>
      </c>
    </row>
    <row r="65" spans="1:8" x14ac:dyDescent="0.2">
      <c r="A65" s="11" t="s">
        <v>13</v>
      </c>
      <c r="B65" s="12">
        <v>2</v>
      </c>
      <c r="C65" s="12">
        <v>2</v>
      </c>
      <c r="D65" s="21">
        <v>2</v>
      </c>
      <c r="E65" s="21">
        <v>4</v>
      </c>
      <c r="F65" s="21">
        <v>2</v>
      </c>
      <c r="G65" s="22">
        <v>2</v>
      </c>
      <c r="H65" s="27">
        <v>3</v>
      </c>
    </row>
    <row r="66" spans="1:8" x14ac:dyDescent="0.2">
      <c r="A66" s="11" t="s">
        <v>13</v>
      </c>
      <c r="B66" s="12">
        <v>3</v>
      </c>
      <c r="C66" s="12">
        <v>1</v>
      </c>
      <c r="D66" s="21">
        <v>2</v>
      </c>
      <c r="E66" s="21">
        <v>4</v>
      </c>
      <c r="F66" s="21">
        <v>2</v>
      </c>
      <c r="G66" s="22">
        <v>3</v>
      </c>
      <c r="H66" s="27">
        <v>3</v>
      </c>
    </row>
    <row r="67" spans="1:8" x14ac:dyDescent="0.2">
      <c r="A67" s="11" t="s">
        <v>13</v>
      </c>
      <c r="B67" s="12">
        <v>3</v>
      </c>
      <c r="C67" s="12">
        <v>2</v>
      </c>
      <c r="D67" s="21">
        <v>2</v>
      </c>
      <c r="E67" s="21">
        <v>4</v>
      </c>
      <c r="F67" s="21">
        <v>2</v>
      </c>
      <c r="G67" s="22">
        <v>2</v>
      </c>
      <c r="H67" s="27">
        <v>3</v>
      </c>
    </row>
    <row r="68" spans="1:8" x14ac:dyDescent="0.2">
      <c r="A68" s="11" t="s">
        <v>13</v>
      </c>
      <c r="B68" s="12">
        <v>4</v>
      </c>
      <c r="C68" s="12">
        <v>1</v>
      </c>
      <c r="D68" s="21">
        <v>2</v>
      </c>
      <c r="E68" s="21">
        <v>4</v>
      </c>
      <c r="F68" s="21">
        <v>2</v>
      </c>
      <c r="G68" s="22">
        <v>2</v>
      </c>
      <c r="H68" s="27">
        <v>2</v>
      </c>
    </row>
    <row r="69" spans="1:8" x14ac:dyDescent="0.2">
      <c r="A69" s="11" t="s">
        <v>13</v>
      </c>
      <c r="B69" s="12">
        <v>4</v>
      </c>
      <c r="C69" s="12">
        <v>2</v>
      </c>
      <c r="D69" s="21">
        <v>2</v>
      </c>
      <c r="E69" s="21">
        <v>4</v>
      </c>
      <c r="F69" s="21">
        <v>2</v>
      </c>
      <c r="G69" s="22">
        <v>2</v>
      </c>
      <c r="H69" s="27">
        <v>2</v>
      </c>
    </row>
    <row r="70" spans="1:8" x14ac:dyDescent="0.2">
      <c r="A70" s="11" t="s">
        <v>13</v>
      </c>
      <c r="B70" s="12">
        <v>5</v>
      </c>
      <c r="C70" s="12">
        <v>1</v>
      </c>
      <c r="D70" s="21">
        <v>2</v>
      </c>
      <c r="E70" s="21">
        <v>4</v>
      </c>
      <c r="F70" s="21">
        <v>2</v>
      </c>
      <c r="G70" s="22">
        <v>4</v>
      </c>
      <c r="H70" s="27">
        <v>2</v>
      </c>
    </row>
    <row r="71" spans="1:8" x14ac:dyDescent="0.2">
      <c r="A71" s="11" t="s">
        <v>13</v>
      </c>
      <c r="B71" s="12">
        <v>5</v>
      </c>
      <c r="C71" s="12">
        <v>2</v>
      </c>
      <c r="D71" s="21">
        <v>2</v>
      </c>
      <c r="E71" s="21">
        <v>4</v>
      </c>
      <c r="F71" s="21">
        <v>2</v>
      </c>
      <c r="G71" s="22">
        <v>4</v>
      </c>
      <c r="H71" s="27">
        <v>2</v>
      </c>
    </row>
    <row r="72" spans="1:8" x14ac:dyDescent="0.2">
      <c r="A72" s="11" t="s">
        <v>13</v>
      </c>
      <c r="B72" s="12">
        <v>6</v>
      </c>
      <c r="C72" s="12">
        <v>1</v>
      </c>
      <c r="D72" s="21">
        <v>2</v>
      </c>
      <c r="E72" s="21">
        <v>4</v>
      </c>
      <c r="F72" s="21">
        <v>2</v>
      </c>
      <c r="G72" s="22">
        <v>2</v>
      </c>
      <c r="H72" s="27">
        <v>3</v>
      </c>
    </row>
    <row r="73" spans="1:8" x14ac:dyDescent="0.2">
      <c r="A73" s="11" t="s">
        <v>13</v>
      </c>
      <c r="B73" s="12">
        <v>6</v>
      </c>
      <c r="C73" s="12">
        <v>2</v>
      </c>
      <c r="D73" s="21">
        <v>2</v>
      </c>
      <c r="E73" s="21">
        <v>4</v>
      </c>
      <c r="F73" s="21">
        <v>2</v>
      </c>
      <c r="G73" s="22">
        <v>2</v>
      </c>
      <c r="H73" s="27">
        <v>3</v>
      </c>
    </row>
    <row r="74" spans="1:8" x14ac:dyDescent="0.2">
      <c r="A74" s="11" t="s">
        <v>14</v>
      </c>
      <c r="B74" s="12">
        <v>1</v>
      </c>
      <c r="C74" s="12">
        <v>1</v>
      </c>
      <c r="D74" s="21">
        <v>1</v>
      </c>
      <c r="E74" s="21">
        <v>5</v>
      </c>
      <c r="F74" s="21">
        <v>4</v>
      </c>
      <c r="G74" s="22">
        <v>2</v>
      </c>
      <c r="H74" s="27">
        <v>2</v>
      </c>
    </row>
    <row r="75" spans="1:8" x14ac:dyDescent="0.2">
      <c r="A75" s="11" t="s">
        <v>14</v>
      </c>
      <c r="B75" s="12">
        <v>1</v>
      </c>
      <c r="C75" s="12">
        <v>2</v>
      </c>
      <c r="D75" s="21">
        <v>1</v>
      </c>
      <c r="E75" s="21">
        <v>5</v>
      </c>
      <c r="F75" s="21">
        <v>3</v>
      </c>
      <c r="G75" s="22">
        <v>2</v>
      </c>
      <c r="H75" s="27">
        <v>2</v>
      </c>
    </row>
    <row r="76" spans="1:8" x14ac:dyDescent="0.2">
      <c r="A76" s="11" t="s">
        <v>14</v>
      </c>
      <c r="B76" s="12">
        <v>2</v>
      </c>
      <c r="C76" s="12">
        <v>1</v>
      </c>
      <c r="D76" s="21">
        <v>2</v>
      </c>
      <c r="E76" s="21">
        <v>4</v>
      </c>
      <c r="F76" s="21">
        <v>4</v>
      </c>
      <c r="G76" s="22">
        <v>2</v>
      </c>
      <c r="H76" s="27">
        <v>3</v>
      </c>
    </row>
    <row r="77" spans="1:8" x14ac:dyDescent="0.2">
      <c r="A77" s="11" t="s">
        <v>14</v>
      </c>
      <c r="B77" s="12">
        <v>2</v>
      </c>
      <c r="C77" s="12">
        <v>2</v>
      </c>
      <c r="D77" s="21">
        <v>2</v>
      </c>
      <c r="E77" s="21">
        <v>4</v>
      </c>
      <c r="F77" s="21">
        <v>3</v>
      </c>
      <c r="G77" s="22">
        <v>2</v>
      </c>
      <c r="H77" s="27">
        <v>4</v>
      </c>
    </row>
    <row r="78" spans="1:8" x14ac:dyDescent="0.2">
      <c r="A78" s="11" t="s">
        <v>14</v>
      </c>
      <c r="B78" s="12">
        <v>3</v>
      </c>
      <c r="C78" s="12">
        <v>1</v>
      </c>
      <c r="D78" s="21">
        <v>1</v>
      </c>
      <c r="E78" s="21">
        <v>5</v>
      </c>
      <c r="F78" s="21">
        <v>4</v>
      </c>
      <c r="G78" s="22">
        <v>2</v>
      </c>
      <c r="H78" s="27">
        <v>4</v>
      </c>
    </row>
    <row r="79" spans="1:8" x14ac:dyDescent="0.2">
      <c r="A79" s="11" t="s">
        <v>14</v>
      </c>
      <c r="B79" s="12">
        <v>3</v>
      </c>
      <c r="C79" s="12">
        <v>2</v>
      </c>
      <c r="D79" s="21">
        <v>2</v>
      </c>
      <c r="E79" s="21">
        <v>4</v>
      </c>
      <c r="F79" s="21">
        <v>4</v>
      </c>
      <c r="G79" s="22">
        <v>2</v>
      </c>
      <c r="H79" s="27">
        <v>3</v>
      </c>
    </row>
    <row r="80" spans="1:8" x14ac:dyDescent="0.2">
      <c r="A80" s="11" t="s">
        <v>14</v>
      </c>
      <c r="B80" s="12">
        <v>4</v>
      </c>
      <c r="C80" s="12">
        <v>1</v>
      </c>
      <c r="D80" s="21">
        <v>1</v>
      </c>
      <c r="E80" s="21">
        <v>4</v>
      </c>
      <c r="F80" s="21">
        <v>3</v>
      </c>
      <c r="G80" s="22">
        <v>2</v>
      </c>
      <c r="H80" s="27">
        <v>4</v>
      </c>
    </row>
    <row r="81" spans="1:8" x14ac:dyDescent="0.2">
      <c r="A81" s="11" t="s">
        <v>14</v>
      </c>
      <c r="B81" s="12">
        <v>4</v>
      </c>
      <c r="C81" s="12">
        <v>2</v>
      </c>
      <c r="D81" s="21">
        <v>2</v>
      </c>
      <c r="E81" s="21">
        <v>4</v>
      </c>
      <c r="F81" s="21">
        <v>3</v>
      </c>
      <c r="G81" s="22">
        <v>2</v>
      </c>
      <c r="H81" s="27">
        <v>3</v>
      </c>
    </row>
    <row r="82" spans="1:8" x14ac:dyDescent="0.2">
      <c r="A82" s="11" t="s">
        <v>14</v>
      </c>
      <c r="B82" s="12">
        <v>5</v>
      </c>
      <c r="C82" s="12">
        <v>1</v>
      </c>
      <c r="D82" s="21">
        <v>2</v>
      </c>
      <c r="E82" s="21">
        <v>4</v>
      </c>
      <c r="F82" s="21">
        <v>3</v>
      </c>
      <c r="G82" s="22">
        <v>2</v>
      </c>
      <c r="H82" s="27">
        <v>4</v>
      </c>
    </row>
    <row r="83" spans="1:8" x14ac:dyDescent="0.2">
      <c r="A83" s="11" t="s">
        <v>14</v>
      </c>
      <c r="B83" s="12">
        <v>5</v>
      </c>
      <c r="C83" s="12">
        <v>2</v>
      </c>
      <c r="D83" s="21">
        <v>1</v>
      </c>
      <c r="E83" s="21">
        <v>4</v>
      </c>
      <c r="F83" s="21">
        <v>3</v>
      </c>
      <c r="G83" s="22">
        <v>2</v>
      </c>
      <c r="H83" s="27">
        <v>4</v>
      </c>
    </row>
    <row r="84" spans="1:8" x14ac:dyDescent="0.2">
      <c r="A84" s="11" t="s">
        <v>14</v>
      </c>
      <c r="B84" s="12">
        <v>6</v>
      </c>
      <c r="C84" s="12">
        <v>1</v>
      </c>
      <c r="D84" s="21">
        <v>2</v>
      </c>
      <c r="E84" s="21">
        <v>4</v>
      </c>
      <c r="F84" s="21">
        <v>4</v>
      </c>
      <c r="G84" s="22">
        <v>4</v>
      </c>
      <c r="H84" s="27">
        <v>4</v>
      </c>
    </row>
    <row r="85" spans="1:8" x14ac:dyDescent="0.2">
      <c r="A85" s="11" t="s">
        <v>14</v>
      </c>
      <c r="B85" s="12">
        <v>6</v>
      </c>
      <c r="C85" s="12">
        <v>2</v>
      </c>
      <c r="D85" s="21">
        <v>2</v>
      </c>
      <c r="E85" s="21">
        <v>4</v>
      </c>
      <c r="F85" s="21">
        <v>3</v>
      </c>
      <c r="G85" s="22">
        <v>2</v>
      </c>
      <c r="H85" s="27">
        <v>3</v>
      </c>
    </row>
    <row r="86" spans="1:8" x14ac:dyDescent="0.2">
      <c r="A86" s="11" t="s">
        <v>15</v>
      </c>
      <c r="B86" s="12">
        <v>1</v>
      </c>
      <c r="C86" s="12">
        <v>1</v>
      </c>
      <c r="D86" s="21">
        <v>2</v>
      </c>
      <c r="E86" s="21">
        <v>5</v>
      </c>
      <c r="F86" s="21">
        <v>2</v>
      </c>
      <c r="G86" s="22">
        <v>2</v>
      </c>
      <c r="H86" s="27">
        <v>2</v>
      </c>
    </row>
    <row r="87" spans="1:8" x14ac:dyDescent="0.2">
      <c r="A87" s="11" t="s">
        <v>15</v>
      </c>
      <c r="B87" s="12">
        <v>1</v>
      </c>
      <c r="C87" s="12">
        <v>2</v>
      </c>
      <c r="D87" s="21">
        <v>2</v>
      </c>
      <c r="E87" s="21">
        <v>4</v>
      </c>
      <c r="F87" s="21">
        <v>2</v>
      </c>
      <c r="G87" s="22">
        <v>2</v>
      </c>
      <c r="H87" s="27">
        <v>2</v>
      </c>
    </row>
    <row r="88" spans="1:8" x14ac:dyDescent="0.2">
      <c r="A88" s="11" t="s">
        <v>15</v>
      </c>
      <c r="B88" s="12">
        <v>2</v>
      </c>
      <c r="C88" s="12">
        <v>1</v>
      </c>
      <c r="D88" s="21">
        <v>2</v>
      </c>
      <c r="E88" s="21">
        <v>4</v>
      </c>
      <c r="F88" s="21">
        <v>1</v>
      </c>
      <c r="G88" s="22">
        <v>2</v>
      </c>
      <c r="H88" s="27">
        <v>2</v>
      </c>
    </row>
    <row r="89" spans="1:8" x14ac:dyDescent="0.2">
      <c r="A89" s="11" t="s">
        <v>15</v>
      </c>
      <c r="B89" s="12">
        <v>2</v>
      </c>
      <c r="C89" s="12">
        <v>2</v>
      </c>
      <c r="D89" s="21">
        <v>1</v>
      </c>
      <c r="E89" s="21">
        <v>4</v>
      </c>
      <c r="F89" s="21">
        <v>1</v>
      </c>
      <c r="G89" s="22">
        <v>2</v>
      </c>
      <c r="H89" s="27">
        <v>2</v>
      </c>
    </row>
    <row r="90" spans="1:8" x14ac:dyDescent="0.2">
      <c r="A90" s="11" t="s">
        <v>15</v>
      </c>
      <c r="B90" s="12">
        <v>3</v>
      </c>
      <c r="C90" s="12">
        <v>1</v>
      </c>
      <c r="D90" s="21">
        <v>2</v>
      </c>
      <c r="E90" s="21">
        <v>4</v>
      </c>
      <c r="F90" s="21">
        <v>2</v>
      </c>
      <c r="G90" s="22">
        <v>2</v>
      </c>
      <c r="H90" s="27">
        <v>3</v>
      </c>
    </row>
    <row r="91" spans="1:8" x14ac:dyDescent="0.2">
      <c r="A91" s="11" t="s">
        <v>15</v>
      </c>
      <c r="B91" s="12">
        <v>3</v>
      </c>
      <c r="C91" s="12">
        <v>2</v>
      </c>
      <c r="D91" s="21">
        <v>2</v>
      </c>
      <c r="E91" s="21">
        <v>4</v>
      </c>
      <c r="F91" s="21">
        <v>2</v>
      </c>
      <c r="G91" s="22">
        <v>2</v>
      </c>
      <c r="H91" s="27">
        <v>3</v>
      </c>
    </row>
    <row r="92" spans="1:8" x14ac:dyDescent="0.2">
      <c r="A92" s="11" t="s">
        <v>15</v>
      </c>
      <c r="B92" s="12">
        <v>4</v>
      </c>
      <c r="C92" s="12">
        <v>1</v>
      </c>
      <c r="D92" s="21">
        <v>2</v>
      </c>
      <c r="E92" s="21">
        <v>4</v>
      </c>
      <c r="F92" s="21">
        <v>2</v>
      </c>
      <c r="G92" s="22">
        <v>2</v>
      </c>
      <c r="H92" s="27">
        <v>2</v>
      </c>
    </row>
    <row r="93" spans="1:8" x14ac:dyDescent="0.2">
      <c r="A93" s="11" t="s">
        <v>15</v>
      </c>
      <c r="B93" s="12">
        <v>4</v>
      </c>
      <c r="C93" s="12">
        <v>2</v>
      </c>
      <c r="D93" s="21">
        <v>2</v>
      </c>
      <c r="E93" s="21">
        <v>4</v>
      </c>
      <c r="F93" s="21">
        <v>2</v>
      </c>
      <c r="G93" s="22">
        <v>2</v>
      </c>
      <c r="H93" s="27">
        <v>2</v>
      </c>
    </row>
    <row r="94" spans="1:8" x14ac:dyDescent="0.2">
      <c r="A94" s="11" t="s">
        <v>15</v>
      </c>
      <c r="B94" s="12">
        <v>5</v>
      </c>
      <c r="C94" s="12">
        <v>1</v>
      </c>
      <c r="D94" s="21">
        <v>2</v>
      </c>
      <c r="E94" s="21">
        <v>4</v>
      </c>
      <c r="F94" s="21">
        <v>2</v>
      </c>
      <c r="G94" s="22">
        <v>2</v>
      </c>
      <c r="H94" s="27">
        <v>2</v>
      </c>
    </row>
    <row r="95" spans="1:8" x14ac:dyDescent="0.2">
      <c r="A95" s="11" t="s">
        <v>15</v>
      </c>
      <c r="B95" s="12">
        <v>5</v>
      </c>
      <c r="C95" s="12">
        <v>2</v>
      </c>
      <c r="D95" s="21">
        <v>2</v>
      </c>
      <c r="E95" s="21">
        <v>4</v>
      </c>
      <c r="F95" s="21">
        <v>2</v>
      </c>
      <c r="G95" s="22">
        <v>2</v>
      </c>
      <c r="H95" s="27">
        <v>2</v>
      </c>
    </row>
    <row r="96" spans="1:8" x14ac:dyDescent="0.2">
      <c r="A96" s="11" t="s">
        <v>15</v>
      </c>
      <c r="B96" s="12">
        <v>6</v>
      </c>
      <c r="C96" s="12">
        <v>1</v>
      </c>
      <c r="D96" s="21">
        <v>2</v>
      </c>
      <c r="E96" s="21">
        <v>4</v>
      </c>
      <c r="F96" s="21">
        <v>2</v>
      </c>
      <c r="G96" s="22">
        <v>4</v>
      </c>
      <c r="H96" s="27">
        <v>3</v>
      </c>
    </row>
    <row r="97" spans="1:8" x14ac:dyDescent="0.2">
      <c r="A97" s="11" t="s">
        <v>15</v>
      </c>
      <c r="B97" s="12">
        <v>6</v>
      </c>
      <c r="C97" s="12">
        <v>2</v>
      </c>
      <c r="D97" s="21">
        <v>2</v>
      </c>
      <c r="E97" s="21">
        <v>4</v>
      </c>
      <c r="F97" s="21">
        <v>2</v>
      </c>
      <c r="G97" s="22">
        <v>4</v>
      </c>
      <c r="H97" s="27">
        <v>3</v>
      </c>
    </row>
    <row r="98" spans="1:8" x14ac:dyDescent="0.2">
      <c r="A98" s="11" t="s">
        <v>16</v>
      </c>
      <c r="B98" s="12">
        <v>1</v>
      </c>
      <c r="C98" s="12">
        <v>1</v>
      </c>
      <c r="D98" s="21">
        <v>1</v>
      </c>
      <c r="E98" s="21">
        <v>5</v>
      </c>
      <c r="F98" s="21">
        <v>1</v>
      </c>
      <c r="G98" s="22">
        <v>1</v>
      </c>
      <c r="H98" s="27">
        <v>2</v>
      </c>
    </row>
    <row r="99" spans="1:8" x14ac:dyDescent="0.2">
      <c r="A99" s="11" t="s">
        <v>16</v>
      </c>
      <c r="B99" s="12">
        <v>1</v>
      </c>
      <c r="C99" s="12">
        <v>2</v>
      </c>
      <c r="D99" s="21">
        <v>1</v>
      </c>
      <c r="E99" s="21">
        <v>5</v>
      </c>
      <c r="F99" s="21">
        <v>1</v>
      </c>
      <c r="G99" s="22">
        <v>1</v>
      </c>
      <c r="H99" s="27">
        <v>1</v>
      </c>
    </row>
    <row r="100" spans="1:8" x14ac:dyDescent="0.2">
      <c r="A100" s="11" t="s">
        <v>16</v>
      </c>
      <c r="B100" s="12">
        <v>2</v>
      </c>
      <c r="C100" s="12">
        <v>1</v>
      </c>
      <c r="D100" s="21">
        <v>1</v>
      </c>
      <c r="E100" s="21">
        <v>5</v>
      </c>
      <c r="F100" s="21">
        <v>1</v>
      </c>
      <c r="G100" s="22">
        <v>1</v>
      </c>
      <c r="H100" s="27">
        <v>4</v>
      </c>
    </row>
    <row r="101" spans="1:8" x14ac:dyDescent="0.2">
      <c r="A101" s="11" t="s">
        <v>16</v>
      </c>
      <c r="B101" s="12">
        <v>2</v>
      </c>
      <c r="C101" s="12">
        <v>2</v>
      </c>
      <c r="D101" s="21">
        <v>1</v>
      </c>
      <c r="E101" s="21">
        <v>5</v>
      </c>
      <c r="F101" s="21">
        <v>1</v>
      </c>
      <c r="G101" s="22">
        <v>1</v>
      </c>
      <c r="H101" s="27">
        <v>4</v>
      </c>
    </row>
    <row r="102" spans="1:8" x14ac:dyDescent="0.2">
      <c r="A102" s="11" t="s">
        <v>16</v>
      </c>
      <c r="B102" s="12">
        <v>3</v>
      </c>
      <c r="C102" s="12">
        <v>1</v>
      </c>
      <c r="D102" s="21">
        <v>1</v>
      </c>
      <c r="E102" s="21">
        <v>5</v>
      </c>
      <c r="F102" s="21">
        <v>1</v>
      </c>
      <c r="G102" s="22">
        <v>1</v>
      </c>
      <c r="H102" s="27">
        <v>2</v>
      </c>
    </row>
    <row r="103" spans="1:8" x14ac:dyDescent="0.2">
      <c r="A103" s="11" t="s">
        <v>16</v>
      </c>
      <c r="B103" s="12">
        <v>3</v>
      </c>
      <c r="C103" s="12">
        <v>2</v>
      </c>
      <c r="D103" s="21">
        <v>1</v>
      </c>
      <c r="E103" s="21">
        <v>5</v>
      </c>
      <c r="F103" s="21">
        <v>1</v>
      </c>
      <c r="G103" s="22">
        <v>1</v>
      </c>
      <c r="H103" s="27">
        <v>2</v>
      </c>
    </row>
    <row r="104" spans="1:8" x14ac:dyDescent="0.2">
      <c r="A104" s="11" t="s">
        <v>16</v>
      </c>
      <c r="B104" s="12">
        <v>4</v>
      </c>
      <c r="C104" s="12">
        <v>1</v>
      </c>
      <c r="D104" s="21">
        <v>1</v>
      </c>
      <c r="E104" s="21">
        <v>5</v>
      </c>
      <c r="F104" s="21">
        <v>1</v>
      </c>
      <c r="G104" s="22">
        <v>1</v>
      </c>
      <c r="H104" s="27">
        <v>2</v>
      </c>
    </row>
    <row r="105" spans="1:8" x14ac:dyDescent="0.2">
      <c r="A105" s="11" t="s">
        <v>16</v>
      </c>
      <c r="B105" s="12">
        <v>4</v>
      </c>
      <c r="C105" s="12">
        <v>2</v>
      </c>
      <c r="D105" s="21">
        <v>1</v>
      </c>
      <c r="E105" s="21">
        <v>5</v>
      </c>
      <c r="F105" s="21">
        <v>1</v>
      </c>
      <c r="G105" s="22">
        <v>1</v>
      </c>
      <c r="H105" s="27">
        <v>2</v>
      </c>
    </row>
    <row r="106" spans="1:8" x14ac:dyDescent="0.2">
      <c r="A106" s="11" t="s">
        <v>16</v>
      </c>
      <c r="B106" s="12">
        <v>5</v>
      </c>
      <c r="C106" s="12">
        <v>1</v>
      </c>
      <c r="D106" s="21">
        <v>1</v>
      </c>
      <c r="E106" s="21">
        <v>5</v>
      </c>
      <c r="F106" s="21">
        <v>1</v>
      </c>
      <c r="G106" s="22">
        <v>2</v>
      </c>
      <c r="H106" s="27">
        <v>2</v>
      </c>
    </row>
    <row r="107" spans="1:8" x14ac:dyDescent="0.2">
      <c r="A107" s="11" t="s">
        <v>16</v>
      </c>
      <c r="B107" s="12">
        <v>5</v>
      </c>
      <c r="C107" s="12">
        <v>2</v>
      </c>
      <c r="D107" s="21">
        <v>1</v>
      </c>
      <c r="E107" s="21">
        <v>5</v>
      </c>
      <c r="F107" s="21">
        <v>1</v>
      </c>
      <c r="G107" s="22">
        <v>1</v>
      </c>
      <c r="H107" s="27">
        <v>1</v>
      </c>
    </row>
    <row r="108" spans="1:8" x14ac:dyDescent="0.2">
      <c r="A108" s="11" t="s">
        <v>16</v>
      </c>
      <c r="B108" s="12">
        <v>6</v>
      </c>
      <c r="C108" s="12">
        <v>1</v>
      </c>
      <c r="D108" s="21">
        <v>1</v>
      </c>
      <c r="E108" s="21">
        <v>5</v>
      </c>
      <c r="F108" s="21">
        <v>1</v>
      </c>
      <c r="G108" s="22">
        <v>1</v>
      </c>
      <c r="H108" s="27">
        <v>2</v>
      </c>
    </row>
    <row r="109" spans="1:8" x14ac:dyDescent="0.2">
      <c r="A109" s="11" t="s">
        <v>16</v>
      </c>
      <c r="B109" s="12">
        <v>6</v>
      </c>
      <c r="C109" s="12">
        <v>2</v>
      </c>
      <c r="D109" s="21">
        <v>1</v>
      </c>
      <c r="E109" s="21">
        <v>5</v>
      </c>
      <c r="F109" s="21">
        <v>1</v>
      </c>
      <c r="G109" s="22">
        <v>2</v>
      </c>
      <c r="H109" s="27">
        <v>2</v>
      </c>
    </row>
    <row r="110" spans="1:8" x14ac:dyDescent="0.2">
      <c r="A110" s="11" t="s">
        <v>17</v>
      </c>
      <c r="B110" s="12">
        <v>1</v>
      </c>
      <c r="C110" s="12">
        <v>1</v>
      </c>
      <c r="D110" s="21">
        <v>1</v>
      </c>
      <c r="E110" s="21">
        <v>4</v>
      </c>
      <c r="F110" s="21">
        <v>2</v>
      </c>
      <c r="G110" s="22">
        <v>4</v>
      </c>
      <c r="H110" s="27">
        <v>4</v>
      </c>
    </row>
    <row r="111" spans="1:8" x14ac:dyDescent="0.2">
      <c r="A111" s="11" t="s">
        <v>17</v>
      </c>
      <c r="B111" s="12">
        <v>1</v>
      </c>
      <c r="C111" s="12">
        <v>2</v>
      </c>
      <c r="D111" s="21">
        <v>2</v>
      </c>
      <c r="E111" s="21">
        <v>4</v>
      </c>
      <c r="F111" s="21">
        <v>2</v>
      </c>
      <c r="G111" s="22">
        <v>4</v>
      </c>
      <c r="H111" s="27">
        <v>4</v>
      </c>
    </row>
    <row r="112" spans="1:8" x14ac:dyDescent="0.2">
      <c r="A112" s="11" t="s">
        <v>17</v>
      </c>
      <c r="B112" s="12">
        <v>2</v>
      </c>
      <c r="C112" s="12">
        <v>1</v>
      </c>
      <c r="D112" s="21">
        <v>1</v>
      </c>
      <c r="E112" s="21">
        <v>5</v>
      </c>
      <c r="F112" s="21">
        <v>3</v>
      </c>
      <c r="G112" s="22">
        <v>2</v>
      </c>
      <c r="H112" s="27">
        <v>2</v>
      </c>
    </row>
    <row r="113" spans="1:8" x14ac:dyDescent="0.2">
      <c r="A113" s="11" t="s">
        <v>17</v>
      </c>
      <c r="B113" s="12">
        <v>2</v>
      </c>
      <c r="C113" s="12">
        <v>2</v>
      </c>
      <c r="D113" s="21">
        <v>1</v>
      </c>
      <c r="E113" s="21">
        <v>5</v>
      </c>
      <c r="F113" s="21">
        <v>3</v>
      </c>
      <c r="G113" s="22">
        <v>2</v>
      </c>
      <c r="H113" s="27">
        <v>2</v>
      </c>
    </row>
    <row r="114" spans="1:8" x14ac:dyDescent="0.2">
      <c r="A114" s="11" t="s">
        <v>17</v>
      </c>
      <c r="B114" s="12">
        <v>3</v>
      </c>
      <c r="C114" s="12">
        <v>1</v>
      </c>
      <c r="D114" s="21">
        <v>1</v>
      </c>
      <c r="E114" s="21">
        <v>4</v>
      </c>
      <c r="F114" s="21">
        <v>2</v>
      </c>
      <c r="G114" s="22">
        <v>4</v>
      </c>
      <c r="H114" s="27">
        <v>5</v>
      </c>
    </row>
    <row r="115" spans="1:8" x14ac:dyDescent="0.2">
      <c r="A115" s="11" t="s">
        <v>17</v>
      </c>
      <c r="B115" s="12">
        <v>3</v>
      </c>
      <c r="C115" s="12">
        <v>2</v>
      </c>
      <c r="D115" s="21">
        <v>1</v>
      </c>
      <c r="E115" s="21">
        <v>4</v>
      </c>
      <c r="F115" s="21">
        <v>3</v>
      </c>
      <c r="G115" s="22">
        <v>4</v>
      </c>
      <c r="H115" s="27">
        <v>5</v>
      </c>
    </row>
    <row r="116" spans="1:8" x14ac:dyDescent="0.2">
      <c r="A116" s="11" t="s">
        <v>17</v>
      </c>
      <c r="B116" s="12">
        <v>4</v>
      </c>
      <c r="C116" s="12">
        <v>1</v>
      </c>
      <c r="D116" s="21">
        <v>1</v>
      </c>
      <c r="E116" s="21">
        <v>5</v>
      </c>
      <c r="F116" s="21">
        <v>1</v>
      </c>
      <c r="G116" s="22">
        <v>2</v>
      </c>
      <c r="H116" s="27">
        <v>2</v>
      </c>
    </row>
    <row r="117" spans="1:8" x14ac:dyDescent="0.2">
      <c r="A117" s="11" t="s">
        <v>17</v>
      </c>
      <c r="B117" s="12">
        <v>4</v>
      </c>
      <c r="C117" s="12">
        <v>2</v>
      </c>
      <c r="D117" s="21">
        <v>1</v>
      </c>
      <c r="E117" s="21">
        <v>5</v>
      </c>
      <c r="F117" s="21">
        <v>1</v>
      </c>
      <c r="G117" s="22">
        <v>1</v>
      </c>
      <c r="H117" s="27">
        <v>1</v>
      </c>
    </row>
    <row r="118" spans="1:8" x14ac:dyDescent="0.2">
      <c r="A118" s="11" t="s">
        <v>17</v>
      </c>
      <c r="B118" s="12">
        <v>5</v>
      </c>
      <c r="C118" s="12">
        <v>1</v>
      </c>
      <c r="D118" s="21">
        <v>1</v>
      </c>
      <c r="E118" s="21">
        <v>5</v>
      </c>
      <c r="F118" s="21">
        <v>4</v>
      </c>
      <c r="G118" s="22">
        <v>4</v>
      </c>
      <c r="H118" s="27">
        <v>5</v>
      </c>
    </row>
    <row r="119" spans="1:8" x14ac:dyDescent="0.2">
      <c r="A119" s="11" t="s">
        <v>17</v>
      </c>
      <c r="B119" s="12">
        <v>5</v>
      </c>
      <c r="C119" s="12">
        <v>2</v>
      </c>
      <c r="D119" s="21">
        <v>1</v>
      </c>
      <c r="E119" s="21">
        <v>5</v>
      </c>
      <c r="F119" s="21">
        <v>4</v>
      </c>
      <c r="G119" s="22">
        <v>5</v>
      </c>
      <c r="H119" s="27">
        <v>5</v>
      </c>
    </row>
    <row r="120" spans="1:8" x14ac:dyDescent="0.2">
      <c r="A120" s="11" t="s">
        <v>17</v>
      </c>
      <c r="B120" s="12">
        <v>6</v>
      </c>
      <c r="C120" s="12">
        <v>1</v>
      </c>
      <c r="D120" s="21">
        <v>1</v>
      </c>
      <c r="E120" s="21">
        <v>5</v>
      </c>
      <c r="F120" s="21">
        <v>4</v>
      </c>
      <c r="G120" s="22">
        <v>2</v>
      </c>
      <c r="H120" s="27">
        <v>5</v>
      </c>
    </row>
    <row r="121" spans="1:8" x14ac:dyDescent="0.2">
      <c r="A121" s="14" t="s">
        <v>17</v>
      </c>
      <c r="B121" s="15">
        <v>6</v>
      </c>
      <c r="C121" s="15">
        <v>2</v>
      </c>
      <c r="D121" s="26">
        <v>1</v>
      </c>
      <c r="E121" s="26">
        <v>5</v>
      </c>
      <c r="F121" s="26">
        <v>4</v>
      </c>
      <c r="G121" s="24">
        <v>2</v>
      </c>
      <c r="H121" s="28">
        <v>5</v>
      </c>
    </row>
    <row r="122" spans="1:8" x14ac:dyDescent="0.2">
      <c r="A122" s="14" t="s">
        <v>135</v>
      </c>
      <c r="B122" s="12">
        <v>1</v>
      </c>
      <c r="C122" s="15">
        <v>1</v>
      </c>
      <c r="D122" s="26">
        <v>1</v>
      </c>
      <c r="E122" s="26">
        <v>5</v>
      </c>
      <c r="F122" s="26">
        <v>2</v>
      </c>
      <c r="G122" s="24">
        <v>2</v>
      </c>
      <c r="H122" s="28">
        <v>2</v>
      </c>
    </row>
    <row r="123" spans="1:8" x14ac:dyDescent="0.2">
      <c r="A123" s="14" t="s">
        <v>135</v>
      </c>
      <c r="B123" s="12">
        <v>1</v>
      </c>
      <c r="C123" s="15">
        <v>2</v>
      </c>
      <c r="D123" s="26">
        <v>2</v>
      </c>
      <c r="E123" s="26">
        <v>5</v>
      </c>
      <c r="F123" s="26">
        <v>2</v>
      </c>
      <c r="G123" s="24">
        <v>2</v>
      </c>
      <c r="H123" s="28">
        <v>3</v>
      </c>
    </row>
    <row r="124" spans="1:8" x14ac:dyDescent="0.2">
      <c r="A124" s="14" t="s">
        <v>135</v>
      </c>
      <c r="B124" s="12">
        <v>2</v>
      </c>
      <c r="C124" s="15">
        <v>1</v>
      </c>
      <c r="D124" s="26">
        <v>2</v>
      </c>
      <c r="E124" s="26">
        <v>5</v>
      </c>
      <c r="F124" s="26">
        <v>2</v>
      </c>
      <c r="G124" s="24">
        <v>2</v>
      </c>
      <c r="H124" s="28">
        <v>4</v>
      </c>
    </row>
    <row r="125" spans="1:8" x14ac:dyDescent="0.2">
      <c r="A125" s="14" t="s">
        <v>135</v>
      </c>
      <c r="B125" s="12">
        <v>2</v>
      </c>
      <c r="C125" s="15">
        <v>2</v>
      </c>
      <c r="D125" s="26">
        <v>2</v>
      </c>
      <c r="E125" s="26">
        <v>5</v>
      </c>
      <c r="F125" s="26">
        <v>2</v>
      </c>
      <c r="G125" s="24">
        <v>2</v>
      </c>
      <c r="H125" s="28">
        <v>4</v>
      </c>
    </row>
    <row r="126" spans="1:8" x14ac:dyDescent="0.2">
      <c r="A126" s="14" t="s">
        <v>135</v>
      </c>
      <c r="B126" s="12">
        <v>3</v>
      </c>
      <c r="C126" s="12">
        <v>1</v>
      </c>
      <c r="D126" s="26">
        <v>1</v>
      </c>
      <c r="E126" s="26">
        <v>5</v>
      </c>
      <c r="F126" s="26">
        <v>1</v>
      </c>
      <c r="G126" s="24">
        <v>1</v>
      </c>
      <c r="H126" s="28">
        <v>2</v>
      </c>
    </row>
    <row r="127" spans="1:8" x14ac:dyDescent="0.2">
      <c r="A127" s="14" t="s">
        <v>135</v>
      </c>
      <c r="B127" s="12">
        <v>3</v>
      </c>
      <c r="C127" s="12">
        <v>2</v>
      </c>
      <c r="D127" s="26">
        <v>2</v>
      </c>
      <c r="E127" s="26">
        <v>5</v>
      </c>
      <c r="F127" s="26">
        <v>2</v>
      </c>
      <c r="G127" s="24">
        <v>2</v>
      </c>
      <c r="H127" s="28">
        <v>2</v>
      </c>
    </row>
    <row r="128" spans="1:8" x14ac:dyDescent="0.2">
      <c r="A128" s="14" t="s">
        <v>135</v>
      </c>
      <c r="B128" s="12">
        <v>4</v>
      </c>
      <c r="C128" s="12">
        <v>1</v>
      </c>
      <c r="D128" s="26">
        <v>2</v>
      </c>
      <c r="E128" s="26">
        <v>5</v>
      </c>
      <c r="F128" s="26">
        <v>2</v>
      </c>
      <c r="G128" s="24">
        <v>2</v>
      </c>
      <c r="H128" s="28">
        <v>4</v>
      </c>
    </row>
    <row r="129" spans="1:8" x14ac:dyDescent="0.2">
      <c r="A129" s="14" t="s">
        <v>135</v>
      </c>
      <c r="B129" s="12">
        <v>4</v>
      </c>
      <c r="C129" s="12">
        <v>2</v>
      </c>
      <c r="D129" s="26">
        <v>2</v>
      </c>
      <c r="E129" s="26">
        <v>5</v>
      </c>
      <c r="F129" s="26">
        <v>2</v>
      </c>
      <c r="G129" s="24">
        <v>2</v>
      </c>
      <c r="H129" s="28">
        <v>4</v>
      </c>
    </row>
    <row r="130" spans="1:8" x14ac:dyDescent="0.2">
      <c r="A130" s="14" t="s">
        <v>135</v>
      </c>
      <c r="B130" s="12">
        <v>5</v>
      </c>
      <c r="C130" s="12">
        <v>1</v>
      </c>
      <c r="D130" s="26">
        <v>2</v>
      </c>
      <c r="E130" s="26">
        <v>5</v>
      </c>
      <c r="F130" s="26">
        <v>1</v>
      </c>
      <c r="G130" s="24">
        <v>2</v>
      </c>
      <c r="H130" s="28">
        <v>4</v>
      </c>
    </row>
    <row r="131" spans="1:8" x14ac:dyDescent="0.2">
      <c r="A131" s="14" t="s">
        <v>135</v>
      </c>
      <c r="B131" s="12">
        <v>5</v>
      </c>
      <c r="C131" s="15">
        <v>2</v>
      </c>
      <c r="D131" s="26">
        <v>2</v>
      </c>
      <c r="E131" s="26">
        <v>5</v>
      </c>
      <c r="F131" s="26">
        <v>1</v>
      </c>
      <c r="G131" s="24">
        <v>2</v>
      </c>
      <c r="H131" s="28">
        <v>4</v>
      </c>
    </row>
    <row r="132" spans="1:8" x14ac:dyDescent="0.2">
      <c r="A132" s="14" t="s">
        <v>135</v>
      </c>
      <c r="B132" s="12">
        <v>6</v>
      </c>
      <c r="C132" s="15">
        <v>1</v>
      </c>
      <c r="D132" s="26">
        <v>1</v>
      </c>
      <c r="E132" s="26">
        <v>5</v>
      </c>
      <c r="F132" s="26">
        <v>1</v>
      </c>
      <c r="G132" s="24">
        <v>1</v>
      </c>
      <c r="H132" s="28">
        <v>1</v>
      </c>
    </row>
    <row r="133" spans="1:8" x14ac:dyDescent="0.2">
      <c r="A133" s="14" t="s">
        <v>135</v>
      </c>
      <c r="B133" s="15">
        <v>6</v>
      </c>
      <c r="C133" s="15">
        <v>2</v>
      </c>
      <c r="D133" s="26">
        <v>1</v>
      </c>
      <c r="E133" s="26">
        <v>5</v>
      </c>
      <c r="F133" s="26">
        <v>1</v>
      </c>
      <c r="G133" s="24">
        <v>1</v>
      </c>
      <c r="H133" s="28">
        <v>1</v>
      </c>
    </row>
    <row r="134" spans="1:8" x14ac:dyDescent="0.2">
      <c r="A134" s="11" t="s">
        <v>136</v>
      </c>
      <c r="B134" s="12">
        <v>1</v>
      </c>
      <c r="C134" s="15">
        <v>1</v>
      </c>
      <c r="D134" s="21">
        <v>1</v>
      </c>
      <c r="E134" s="21">
        <v>5</v>
      </c>
      <c r="F134" s="21">
        <v>2</v>
      </c>
      <c r="G134" s="22">
        <v>2</v>
      </c>
      <c r="H134" s="27">
        <v>2</v>
      </c>
    </row>
    <row r="135" spans="1:8" x14ac:dyDescent="0.2">
      <c r="A135" s="11" t="s">
        <v>136</v>
      </c>
      <c r="B135" s="12">
        <v>1</v>
      </c>
      <c r="C135" s="15">
        <v>2</v>
      </c>
      <c r="D135" s="21">
        <v>1</v>
      </c>
      <c r="E135" s="21">
        <v>5</v>
      </c>
      <c r="F135" s="21">
        <v>2</v>
      </c>
      <c r="G135" s="22">
        <v>2</v>
      </c>
      <c r="H135" s="27">
        <v>2</v>
      </c>
    </row>
    <row r="136" spans="1:8" x14ac:dyDescent="0.2">
      <c r="A136" s="11" t="s">
        <v>136</v>
      </c>
      <c r="B136" s="12">
        <v>2</v>
      </c>
      <c r="C136" s="12">
        <v>1</v>
      </c>
      <c r="D136" s="21">
        <v>1</v>
      </c>
      <c r="E136" s="21">
        <v>5</v>
      </c>
      <c r="F136" s="21">
        <v>1</v>
      </c>
      <c r="G136" s="22">
        <v>1</v>
      </c>
      <c r="H136" s="27">
        <v>1</v>
      </c>
    </row>
    <row r="137" spans="1:8" x14ac:dyDescent="0.2">
      <c r="A137" s="11" t="s">
        <v>136</v>
      </c>
      <c r="B137" s="12">
        <v>2</v>
      </c>
      <c r="C137" s="12">
        <v>2</v>
      </c>
      <c r="D137" s="21">
        <v>1</v>
      </c>
      <c r="E137" s="21">
        <v>5</v>
      </c>
      <c r="F137" s="21">
        <v>1</v>
      </c>
      <c r="G137" s="22">
        <v>1</v>
      </c>
      <c r="H137" s="27">
        <v>1</v>
      </c>
    </row>
    <row r="138" spans="1:8" x14ac:dyDescent="0.2">
      <c r="A138" s="11" t="s">
        <v>136</v>
      </c>
      <c r="B138" s="12">
        <v>3</v>
      </c>
      <c r="C138" s="12">
        <v>1</v>
      </c>
      <c r="D138" s="21">
        <v>2</v>
      </c>
      <c r="E138" s="21">
        <v>3</v>
      </c>
      <c r="F138" s="21">
        <v>2</v>
      </c>
      <c r="G138" s="22">
        <v>4</v>
      </c>
      <c r="H138" s="27">
        <v>4</v>
      </c>
    </row>
    <row r="139" spans="1:8" x14ac:dyDescent="0.2">
      <c r="A139" s="11" t="s">
        <v>136</v>
      </c>
      <c r="B139" s="12">
        <v>3</v>
      </c>
      <c r="C139" s="12">
        <v>2</v>
      </c>
      <c r="D139" s="21">
        <v>2</v>
      </c>
      <c r="E139" s="21">
        <v>4</v>
      </c>
      <c r="F139" s="21">
        <v>2</v>
      </c>
      <c r="G139" s="22">
        <v>5</v>
      </c>
      <c r="H139" s="27">
        <v>4</v>
      </c>
    </row>
    <row r="140" spans="1:8" x14ac:dyDescent="0.2">
      <c r="A140" s="11" t="s">
        <v>136</v>
      </c>
      <c r="B140" s="12">
        <v>4</v>
      </c>
      <c r="C140" s="12">
        <v>1</v>
      </c>
      <c r="D140" s="21">
        <v>1</v>
      </c>
      <c r="E140" s="21">
        <v>5</v>
      </c>
      <c r="F140" s="21">
        <v>2</v>
      </c>
      <c r="G140" s="22">
        <v>2</v>
      </c>
      <c r="H140" s="27">
        <v>2</v>
      </c>
    </row>
    <row r="141" spans="1:8" x14ac:dyDescent="0.2">
      <c r="A141" s="11" t="s">
        <v>136</v>
      </c>
      <c r="B141" s="12">
        <v>4</v>
      </c>
      <c r="C141" s="15">
        <v>2</v>
      </c>
      <c r="D141" s="21">
        <v>1</v>
      </c>
      <c r="E141" s="21">
        <v>4</v>
      </c>
      <c r="F141" s="21">
        <v>1</v>
      </c>
      <c r="G141" s="22">
        <v>4</v>
      </c>
      <c r="H141" s="27">
        <v>4</v>
      </c>
    </row>
    <row r="142" spans="1:8" x14ac:dyDescent="0.2">
      <c r="A142" s="11" t="s">
        <v>136</v>
      </c>
      <c r="B142" s="12">
        <v>5</v>
      </c>
      <c r="C142" s="15">
        <v>1</v>
      </c>
      <c r="D142" s="21">
        <v>1</v>
      </c>
      <c r="E142" s="21">
        <v>5</v>
      </c>
      <c r="F142" s="21">
        <v>2</v>
      </c>
      <c r="G142" s="22">
        <v>1</v>
      </c>
      <c r="H142" s="27">
        <v>2</v>
      </c>
    </row>
    <row r="143" spans="1:8" x14ac:dyDescent="0.2">
      <c r="A143" s="11" t="s">
        <v>136</v>
      </c>
      <c r="B143" s="12">
        <v>5</v>
      </c>
      <c r="C143" s="15">
        <v>2</v>
      </c>
      <c r="D143" s="21">
        <v>2</v>
      </c>
      <c r="E143" s="21">
        <v>5</v>
      </c>
      <c r="F143" s="21">
        <v>1</v>
      </c>
      <c r="G143" s="22">
        <v>1</v>
      </c>
      <c r="H143" s="27">
        <v>2</v>
      </c>
    </row>
    <row r="144" spans="1:8" x14ac:dyDescent="0.2">
      <c r="A144" s="11" t="s">
        <v>136</v>
      </c>
      <c r="B144" s="12">
        <v>6</v>
      </c>
      <c r="C144" s="15">
        <v>1</v>
      </c>
      <c r="D144" s="21">
        <v>1</v>
      </c>
      <c r="E144" s="21">
        <v>5</v>
      </c>
      <c r="F144" s="21">
        <v>1</v>
      </c>
      <c r="G144" s="22">
        <v>1</v>
      </c>
      <c r="H144" s="27">
        <v>1</v>
      </c>
    </row>
    <row r="145" spans="1:8" x14ac:dyDescent="0.2">
      <c r="A145" s="11" t="s">
        <v>136</v>
      </c>
      <c r="B145" s="15">
        <v>6</v>
      </c>
      <c r="C145" s="15">
        <v>2</v>
      </c>
      <c r="D145" s="26">
        <v>1</v>
      </c>
      <c r="E145" s="26">
        <v>5</v>
      </c>
      <c r="F145" s="26">
        <v>1</v>
      </c>
      <c r="G145" s="24">
        <v>1</v>
      </c>
      <c r="H145" s="28">
        <v>1</v>
      </c>
    </row>
    <row r="146" spans="1:8" x14ac:dyDescent="0.2">
      <c r="A146" s="11" t="s">
        <v>137</v>
      </c>
      <c r="B146" s="12">
        <v>1</v>
      </c>
      <c r="C146" s="12">
        <v>1</v>
      </c>
      <c r="D146" s="21">
        <v>1</v>
      </c>
      <c r="E146" s="21">
        <v>5</v>
      </c>
      <c r="F146" s="21">
        <v>2</v>
      </c>
      <c r="G146" s="22">
        <v>4</v>
      </c>
      <c r="H146" s="27">
        <v>5</v>
      </c>
    </row>
    <row r="147" spans="1:8" x14ac:dyDescent="0.2">
      <c r="A147" s="11" t="s">
        <v>137</v>
      </c>
      <c r="B147" s="12">
        <v>1</v>
      </c>
      <c r="C147" s="12">
        <v>2</v>
      </c>
      <c r="D147" s="21">
        <v>2</v>
      </c>
      <c r="E147" s="21">
        <v>5</v>
      </c>
      <c r="F147" s="21">
        <v>4</v>
      </c>
      <c r="G147" s="22">
        <v>4</v>
      </c>
      <c r="H147" s="27">
        <v>4</v>
      </c>
    </row>
    <row r="148" spans="1:8" x14ac:dyDescent="0.2">
      <c r="A148" s="11" t="s">
        <v>137</v>
      </c>
      <c r="B148" s="12">
        <v>2</v>
      </c>
      <c r="C148" s="12">
        <v>1</v>
      </c>
      <c r="D148" s="21">
        <v>1</v>
      </c>
      <c r="E148" s="21">
        <v>4</v>
      </c>
      <c r="F148" s="21">
        <v>4</v>
      </c>
      <c r="G148" s="22">
        <v>2</v>
      </c>
      <c r="H148" s="27">
        <v>5</v>
      </c>
    </row>
    <row r="149" spans="1:8" x14ac:dyDescent="0.2">
      <c r="A149" s="11" t="s">
        <v>137</v>
      </c>
      <c r="B149" s="12">
        <v>2</v>
      </c>
      <c r="C149" s="12">
        <v>2</v>
      </c>
      <c r="D149" s="21">
        <v>1</v>
      </c>
      <c r="E149" s="21">
        <v>5</v>
      </c>
      <c r="F149" s="21">
        <v>4</v>
      </c>
      <c r="G149" s="22">
        <v>4</v>
      </c>
      <c r="H149" s="27">
        <v>4</v>
      </c>
    </row>
    <row r="150" spans="1:8" x14ac:dyDescent="0.2">
      <c r="A150" s="11" t="s">
        <v>137</v>
      </c>
      <c r="B150" s="12">
        <v>3</v>
      </c>
      <c r="C150" s="12">
        <v>1</v>
      </c>
      <c r="D150" s="21">
        <v>1</v>
      </c>
      <c r="E150" s="21">
        <v>4</v>
      </c>
      <c r="F150" s="21">
        <v>3</v>
      </c>
      <c r="G150" s="22">
        <v>3</v>
      </c>
      <c r="H150" s="27">
        <v>4</v>
      </c>
    </row>
    <row r="151" spans="1:8" x14ac:dyDescent="0.2">
      <c r="A151" s="11" t="s">
        <v>137</v>
      </c>
      <c r="B151" s="12">
        <v>3</v>
      </c>
      <c r="C151" s="15">
        <v>2</v>
      </c>
      <c r="D151" s="21">
        <v>1</v>
      </c>
      <c r="E151" s="21">
        <v>4</v>
      </c>
      <c r="F151" s="21">
        <v>3</v>
      </c>
      <c r="G151" s="22">
        <v>3</v>
      </c>
      <c r="H151" s="27">
        <v>3</v>
      </c>
    </row>
    <row r="152" spans="1:8" x14ac:dyDescent="0.2">
      <c r="A152" s="11" t="s">
        <v>137</v>
      </c>
      <c r="B152" s="12">
        <v>4</v>
      </c>
      <c r="C152" s="15">
        <v>1</v>
      </c>
      <c r="D152" s="21">
        <v>1</v>
      </c>
      <c r="E152" s="21">
        <v>5</v>
      </c>
      <c r="F152" s="21">
        <v>2</v>
      </c>
      <c r="G152" s="22">
        <v>2</v>
      </c>
      <c r="H152" s="27">
        <v>3</v>
      </c>
    </row>
    <row r="153" spans="1:8" x14ac:dyDescent="0.2">
      <c r="A153" s="11" t="s">
        <v>137</v>
      </c>
      <c r="B153" s="12">
        <v>4</v>
      </c>
      <c r="C153" s="15">
        <v>2</v>
      </c>
      <c r="D153" s="21">
        <v>1</v>
      </c>
      <c r="E153" s="21">
        <v>5</v>
      </c>
      <c r="F153" s="21">
        <v>2</v>
      </c>
      <c r="G153" s="22">
        <v>2</v>
      </c>
      <c r="H153" s="27">
        <v>2</v>
      </c>
    </row>
    <row r="154" spans="1:8" x14ac:dyDescent="0.2">
      <c r="A154" s="11" t="s">
        <v>137</v>
      </c>
      <c r="B154" s="12">
        <v>5</v>
      </c>
      <c r="C154" s="15">
        <v>1</v>
      </c>
      <c r="D154" s="21">
        <v>1</v>
      </c>
      <c r="E154" s="21">
        <v>5</v>
      </c>
      <c r="F154" s="21">
        <v>3</v>
      </c>
      <c r="G154" s="22">
        <v>3</v>
      </c>
      <c r="H154" s="27">
        <v>4</v>
      </c>
    </row>
    <row r="155" spans="1:8" x14ac:dyDescent="0.2">
      <c r="A155" s="11" t="s">
        <v>137</v>
      </c>
      <c r="B155" s="12">
        <v>5</v>
      </c>
      <c r="C155" s="15">
        <v>2</v>
      </c>
      <c r="D155" s="21">
        <v>1</v>
      </c>
      <c r="E155" s="21">
        <v>5</v>
      </c>
      <c r="F155" s="21">
        <v>3</v>
      </c>
      <c r="G155" s="22">
        <v>3</v>
      </c>
      <c r="H155" s="27">
        <v>3</v>
      </c>
    </row>
    <row r="156" spans="1:8" x14ac:dyDescent="0.2">
      <c r="A156" s="11" t="s">
        <v>137</v>
      </c>
      <c r="B156" s="12">
        <v>6</v>
      </c>
      <c r="C156" s="15">
        <v>1</v>
      </c>
      <c r="D156" s="21">
        <v>1</v>
      </c>
      <c r="E156" s="21">
        <v>5</v>
      </c>
      <c r="F156" s="21">
        <v>2</v>
      </c>
      <c r="G156" s="22">
        <v>3</v>
      </c>
      <c r="H156" s="27">
        <v>4</v>
      </c>
    </row>
    <row r="157" spans="1:8" x14ac:dyDescent="0.2">
      <c r="A157" s="11" t="s">
        <v>137</v>
      </c>
      <c r="B157" s="15">
        <v>6</v>
      </c>
      <c r="C157" s="15">
        <v>2</v>
      </c>
      <c r="D157" s="26">
        <v>1</v>
      </c>
      <c r="E157" s="26">
        <v>5</v>
      </c>
      <c r="F157" s="26">
        <v>1</v>
      </c>
      <c r="G157" s="24">
        <v>3</v>
      </c>
      <c r="H157" s="28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2C970-0888-BE4D-AF7D-5C2F78F40C56}">
  <dimension ref="A1:S80"/>
  <sheetViews>
    <sheetView workbookViewId="0">
      <selection activeCell="S9" sqref="S9"/>
    </sheetView>
  </sheetViews>
  <sheetFormatPr defaultColWidth="11.5546875" defaultRowHeight="15" x14ac:dyDescent="0.2"/>
  <cols>
    <col min="1" max="1" width="13.21875" style="6" bestFit="1" customWidth="1"/>
    <col min="2" max="2" width="10.21875" style="6" bestFit="1" customWidth="1"/>
    <col min="3" max="4" width="7.21875" style="6" bestFit="1" customWidth="1"/>
    <col min="5" max="7" width="7.109375" style="6" bestFit="1" customWidth="1"/>
    <col min="8" max="16" width="10.5546875" style="6" bestFit="1" customWidth="1"/>
    <col min="17" max="17" width="11.5546875" style="6" bestFit="1" customWidth="1"/>
    <col min="18" max="18" width="8.109375" style="6" bestFit="1" customWidth="1"/>
    <col min="19" max="16384" width="11.5546875" style="6"/>
  </cols>
  <sheetData>
    <row r="1" spans="1:19" ht="15.75" thickBot="1" x14ac:dyDescent="0.25">
      <c r="A1" s="17" t="s">
        <v>48</v>
      </c>
      <c r="B1" s="38" t="s">
        <v>49</v>
      </c>
      <c r="C1" s="39" t="s">
        <v>51</v>
      </c>
      <c r="D1" s="39" t="s">
        <v>52</v>
      </c>
      <c r="E1" s="39" t="s">
        <v>53</v>
      </c>
      <c r="F1" s="39" t="s">
        <v>54</v>
      </c>
      <c r="G1" s="39" t="s">
        <v>55</v>
      </c>
      <c r="H1" s="40" t="s">
        <v>56</v>
      </c>
      <c r="I1" s="40" t="s">
        <v>57</v>
      </c>
      <c r="J1" s="40" t="s">
        <v>58</v>
      </c>
      <c r="K1" s="40" t="s">
        <v>59</v>
      </c>
      <c r="L1" s="40" t="s">
        <v>60</v>
      </c>
      <c r="M1" s="40" t="s">
        <v>61</v>
      </c>
      <c r="N1" s="40" t="s">
        <v>62</v>
      </c>
      <c r="O1" s="40" t="s">
        <v>63</v>
      </c>
      <c r="P1" s="40" t="s">
        <v>64</v>
      </c>
      <c r="Q1" s="40" t="s">
        <v>65</v>
      </c>
      <c r="R1" s="58" t="s">
        <v>66</v>
      </c>
      <c r="S1" s="104" t="s">
        <v>143</v>
      </c>
    </row>
    <row r="2" spans="1:19" ht="15" customHeight="1" x14ac:dyDescent="0.2">
      <c r="A2" s="41" t="s">
        <v>8</v>
      </c>
      <c r="B2" s="42">
        <v>1</v>
      </c>
      <c r="C2" s="49">
        <f>5-Table4[[#This Row],[BFI Item 5]] + Table4[[#This Row],[BFI Item 10]]</f>
        <v>5</v>
      </c>
      <c r="D2" s="49">
        <f>5-Table4[[#This Row],[BFI Item 3]] + Table4[[#This Row],[BFI Item 8]]</f>
        <v>7</v>
      </c>
      <c r="E2" s="49">
        <f>5-Table4[[#This Row],[BFI Item 1]] + Table4[[#This Row],[BFI Item 6]]</f>
        <v>6</v>
      </c>
      <c r="F2" s="49">
        <f>5-Table4[[#This Row],[BFI Item 7]] + Table4[[#This Row],[BFI Item 2]]</f>
        <v>7</v>
      </c>
      <c r="G2" s="49">
        <f>5-Table4[[#This Row],[BFI Item 4]] + Table4[[#This Row],[BFI Item 9]]</f>
        <v>3</v>
      </c>
      <c r="H2" s="50">
        <v>4</v>
      </c>
      <c r="I2" s="50">
        <v>5</v>
      </c>
      <c r="J2" s="50">
        <v>2</v>
      </c>
      <c r="K2" s="50">
        <v>4</v>
      </c>
      <c r="L2" s="50">
        <v>3</v>
      </c>
      <c r="M2" s="50">
        <v>5</v>
      </c>
      <c r="N2" s="50">
        <v>3</v>
      </c>
      <c r="O2" s="50">
        <v>4</v>
      </c>
      <c r="P2" s="50">
        <v>2</v>
      </c>
      <c r="Q2" s="50">
        <v>3</v>
      </c>
      <c r="R2" s="59">
        <v>4</v>
      </c>
      <c r="S2" s="104">
        <v>4</v>
      </c>
    </row>
    <row r="3" spans="1:19" ht="15" customHeight="1" x14ac:dyDescent="0.2">
      <c r="A3" s="43" t="s">
        <v>8</v>
      </c>
      <c r="B3" s="12">
        <v>2</v>
      </c>
      <c r="C3" s="21">
        <f>5-Table4[[#This Row],[BFI Item 5]] + Table4[[#This Row],[BFI Item 10]]</f>
        <v>4</v>
      </c>
      <c r="D3" s="21">
        <f>5-Table4[[#This Row],[BFI Item 3]] + Table4[[#This Row],[BFI Item 8]]</f>
        <v>8</v>
      </c>
      <c r="E3" s="21">
        <f>5-Table4[[#This Row],[BFI Item 1]] + Table4[[#This Row],[BFI Item 6]]</f>
        <v>9</v>
      </c>
      <c r="F3" s="21">
        <f>5-Table4[[#This Row],[BFI Item 7]] + Table4[[#This Row],[BFI Item 2]]</f>
        <v>8</v>
      </c>
      <c r="G3" s="21">
        <f>5-Table4[[#This Row],[BFI Item 4]] + Table4[[#This Row],[BFI Item 9]]</f>
        <v>1</v>
      </c>
      <c r="H3" s="22">
        <v>1</v>
      </c>
      <c r="I3" s="22">
        <v>5</v>
      </c>
      <c r="J3" s="22">
        <v>1</v>
      </c>
      <c r="K3" s="22">
        <v>5</v>
      </c>
      <c r="L3" s="22">
        <v>4</v>
      </c>
      <c r="M3" s="22">
        <v>5</v>
      </c>
      <c r="N3" s="22">
        <v>2</v>
      </c>
      <c r="O3" s="22">
        <v>4</v>
      </c>
      <c r="P3" s="22">
        <v>1</v>
      </c>
      <c r="Q3" s="22">
        <v>3</v>
      </c>
      <c r="R3" s="60">
        <v>5</v>
      </c>
      <c r="S3" s="105">
        <v>2</v>
      </c>
    </row>
    <row r="4" spans="1:19" ht="15" customHeight="1" x14ac:dyDescent="0.2">
      <c r="A4" s="43" t="s">
        <v>8</v>
      </c>
      <c r="B4" s="12">
        <v>3</v>
      </c>
      <c r="C4" s="21">
        <f>5-Table4[[#This Row],[BFI Item 5]] + Table4[[#This Row],[BFI Item 10]]</f>
        <v>5</v>
      </c>
      <c r="D4" s="21">
        <f>5-Table4[[#This Row],[BFI Item 3]] + Table4[[#This Row],[BFI Item 8]]</f>
        <v>6</v>
      </c>
      <c r="E4" s="21">
        <f>5-Table4[[#This Row],[BFI Item 1]] + Table4[[#This Row],[BFI Item 6]]</f>
        <v>4</v>
      </c>
      <c r="F4" s="21">
        <f>5-Table4[[#This Row],[BFI Item 7]] + Table4[[#This Row],[BFI Item 2]]</f>
        <v>5</v>
      </c>
      <c r="G4" s="21">
        <f>5-Table4[[#This Row],[BFI Item 4]] + Table4[[#This Row],[BFI Item 9]]</f>
        <v>5</v>
      </c>
      <c r="H4" s="22">
        <v>4</v>
      </c>
      <c r="I4" s="22">
        <v>4</v>
      </c>
      <c r="J4" s="22">
        <v>3</v>
      </c>
      <c r="K4" s="22">
        <v>3</v>
      </c>
      <c r="L4" s="22">
        <v>2</v>
      </c>
      <c r="M4" s="22">
        <v>3</v>
      </c>
      <c r="N4" s="22">
        <v>4</v>
      </c>
      <c r="O4" s="22">
        <v>4</v>
      </c>
      <c r="P4" s="22">
        <v>3</v>
      </c>
      <c r="Q4" s="22">
        <v>2</v>
      </c>
      <c r="R4" s="60">
        <v>3</v>
      </c>
      <c r="S4" s="105">
        <v>5</v>
      </c>
    </row>
    <row r="5" spans="1:19" ht="15" customHeight="1" x14ac:dyDescent="0.2">
      <c r="A5" s="43" t="s">
        <v>8</v>
      </c>
      <c r="B5" s="12">
        <v>4</v>
      </c>
      <c r="C5" s="21">
        <f>5-Table4[[#This Row],[BFI Item 5]] + Table4[[#This Row],[BFI Item 10]]</f>
        <v>5</v>
      </c>
      <c r="D5" s="21">
        <f>5-Table4[[#This Row],[BFI Item 3]] + Table4[[#This Row],[BFI Item 8]]</f>
        <v>5</v>
      </c>
      <c r="E5" s="21">
        <f>5-Table4[[#This Row],[BFI Item 1]] + Table4[[#This Row],[BFI Item 6]]</f>
        <v>8</v>
      </c>
      <c r="F5" s="21">
        <f>5-Table4[[#This Row],[BFI Item 7]] + Table4[[#This Row],[BFI Item 2]]</f>
        <v>7</v>
      </c>
      <c r="G5" s="21">
        <f>5-Table4[[#This Row],[BFI Item 4]] + Table4[[#This Row],[BFI Item 9]]</f>
        <v>3</v>
      </c>
      <c r="H5" s="22">
        <v>2</v>
      </c>
      <c r="I5" s="22">
        <v>4</v>
      </c>
      <c r="J5" s="22">
        <v>3</v>
      </c>
      <c r="K5" s="22">
        <v>4</v>
      </c>
      <c r="L5" s="22">
        <v>3</v>
      </c>
      <c r="M5" s="22">
        <v>5</v>
      </c>
      <c r="N5" s="22">
        <v>2</v>
      </c>
      <c r="O5" s="22">
        <v>3</v>
      </c>
      <c r="P5" s="22">
        <v>2</v>
      </c>
      <c r="Q5" s="22">
        <v>3</v>
      </c>
      <c r="R5" s="60">
        <v>5</v>
      </c>
      <c r="S5" s="105">
        <v>1</v>
      </c>
    </row>
    <row r="6" spans="1:19" ht="15" customHeight="1" x14ac:dyDescent="0.2">
      <c r="A6" s="43" t="s">
        <v>8</v>
      </c>
      <c r="B6" s="12">
        <v>5</v>
      </c>
      <c r="C6" s="21">
        <f>5-Table4[[#This Row],[BFI Item 5]] + Table4[[#This Row],[BFI Item 10]]</f>
        <v>6</v>
      </c>
      <c r="D6" s="21">
        <f>5-Table4[[#This Row],[BFI Item 3]] + Table4[[#This Row],[BFI Item 8]]</f>
        <v>4</v>
      </c>
      <c r="E6" s="21">
        <f>5-Table4[[#This Row],[BFI Item 1]] + Table4[[#This Row],[BFI Item 6]]</f>
        <v>2</v>
      </c>
      <c r="F6" s="21">
        <f>5-Table4[[#This Row],[BFI Item 7]] + Table4[[#This Row],[BFI Item 2]]</f>
        <v>5</v>
      </c>
      <c r="G6" s="21">
        <f>5-Table4[[#This Row],[BFI Item 4]] + Table4[[#This Row],[BFI Item 9]]</f>
        <v>7</v>
      </c>
      <c r="H6" s="22">
        <v>4</v>
      </c>
      <c r="I6" s="22">
        <v>3</v>
      </c>
      <c r="J6" s="22">
        <v>5</v>
      </c>
      <c r="K6" s="22">
        <v>1</v>
      </c>
      <c r="L6" s="22">
        <v>2</v>
      </c>
      <c r="M6" s="22">
        <v>1</v>
      </c>
      <c r="N6" s="22">
        <v>3</v>
      </c>
      <c r="O6" s="22">
        <v>4</v>
      </c>
      <c r="P6" s="22">
        <v>3</v>
      </c>
      <c r="Q6" s="22">
        <v>3</v>
      </c>
      <c r="R6" s="60">
        <v>2</v>
      </c>
      <c r="S6" s="105">
        <v>7</v>
      </c>
    </row>
    <row r="7" spans="1:19" ht="15" customHeight="1" thickBot="1" x14ac:dyDescent="0.25">
      <c r="A7" s="44" t="s">
        <v>8</v>
      </c>
      <c r="B7" s="37">
        <v>6</v>
      </c>
      <c r="C7" s="55">
        <f>5-Table4[[#This Row],[BFI Item 5]] + Table4[[#This Row],[BFI Item 10]]</f>
        <v>5</v>
      </c>
      <c r="D7" s="55">
        <f>5-Table4[[#This Row],[BFI Item 3]] + Table4[[#This Row],[BFI Item 8]]</f>
        <v>7</v>
      </c>
      <c r="E7" s="55">
        <f>5-Table4[[#This Row],[BFI Item 1]] + Table4[[#This Row],[BFI Item 6]]</f>
        <v>6</v>
      </c>
      <c r="F7" s="55">
        <f>5-Table4[[#This Row],[BFI Item 7]] + Table4[[#This Row],[BFI Item 2]]</f>
        <v>8</v>
      </c>
      <c r="G7" s="55">
        <f>5-Table4[[#This Row],[BFI Item 4]] + Table4[[#This Row],[BFI Item 9]]</f>
        <v>2</v>
      </c>
      <c r="H7" s="56">
        <v>3</v>
      </c>
      <c r="I7" s="56">
        <v>5</v>
      </c>
      <c r="J7" s="56">
        <v>3</v>
      </c>
      <c r="K7" s="56">
        <v>4</v>
      </c>
      <c r="L7" s="56">
        <v>3</v>
      </c>
      <c r="M7" s="56">
        <v>4</v>
      </c>
      <c r="N7" s="56">
        <v>2</v>
      </c>
      <c r="O7" s="56">
        <v>5</v>
      </c>
      <c r="P7" s="56">
        <v>1</v>
      </c>
      <c r="Q7" s="56">
        <v>3</v>
      </c>
      <c r="R7" s="61">
        <v>5</v>
      </c>
      <c r="S7" s="105">
        <v>2</v>
      </c>
    </row>
    <row r="8" spans="1:19" ht="15" customHeight="1" x14ac:dyDescent="0.2">
      <c r="A8" s="41" t="s">
        <v>9</v>
      </c>
      <c r="B8" s="42">
        <v>1</v>
      </c>
      <c r="C8" s="49">
        <f>5-Table4[[#This Row],[BFI Item 5]] + Table4[[#This Row],[BFI Item 10]]</f>
        <v>5</v>
      </c>
      <c r="D8" s="49">
        <f>5-Table4[[#This Row],[BFI Item 3]] + Table4[[#This Row],[BFI Item 8]]</f>
        <v>9</v>
      </c>
      <c r="E8" s="49">
        <f>5-Table4[[#This Row],[BFI Item 1]] + Table4[[#This Row],[BFI Item 6]]</f>
        <v>6</v>
      </c>
      <c r="F8" s="49">
        <f>5-Table4[[#This Row],[BFI Item 7]] + Table4[[#This Row],[BFI Item 2]]</f>
        <v>9</v>
      </c>
      <c r="G8" s="49">
        <f>5-Table4[[#This Row],[BFI Item 4]] + Table4[[#This Row],[BFI Item 9]]</f>
        <v>2</v>
      </c>
      <c r="H8" s="50">
        <v>3</v>
      </c>
      <c r="I8" s="50">
        <v>5</v>
      </c>
      <c r="J8" s="50">
        <v>1</v>
      </c>
      <c r="K8" s="50">
        <v>4</v>
      </c>
      <c r="L8" s="50">
        <v>3</v>
      </c>
      <c r="M8" s="50">
        <v>4</v>
      </c>
      <c r="N8" s="50">
        <v>1</v>
      </c>
      <c r="O8" s="50">
        <v>5</v>
      </c>
      <c r="P8" s="50">
        <v>1</v>
      </c>
      <c r="Q8" s="50">
        <v>3</v>
      </c>
      <c r="R8" s="59">
        <v>4</v>
      </c>
      <c r="S8" s="105">
        <v>2</v>
      </c>
    </row>
    <row r="9" spans="1:19" ht="15" customHeight="1" x14ac:dyDescent="0.2">
      <c r="A9" s="43" t="s">
        <v>9</v>
      </c>
      <c r="B9" s="12">
        <v>2</v>
      </c>
      <c r="C9" s="21">
        <f>5-Table4[[#This Row],[BFI Item 5]] + Table4[[#This Row],[BFI Item 10]]</f>
        <v>6</v>
      </c>
      <c r="D9" s="21">
        <f>5-Table4[[#This Row],[BFI Item 3]] + Table4[[#This Row],[BFI Item 8]]</f>
        <v>7</v>
      </c>
      <c r="E9" s="21">
        <f>5-Table4[[#This Row],[BFI Item 1]] + Table4[[#This Row],[BFI Item 6]]</f>
        <v>7</v>
      </c>
      <c r="F9" s="21">
        <f>5-Table4[[#This Row],[BFI Item 7]] + Table4[[#This Row],[BFI Item 2]]</f>
        <v>9</v>
      </c>
      <c r="G9" s="21">
        <f>5-Table4[[#This Row],[BFI Item 4]] + Table4[[#This Row],[BFI Item 9]]</f>
        <v>1</v>
      </c>
      <c r="H9" s="22">
        <v>2</v>
      </c>
      <c r="I9" s="22">
        <v>5</v>
      </c>
      <c r="J9" s="22">
        <v>2</v>
      </c>
      <c r="K9" s="22">
        <v>5</v>
      </c>
      <c r="L9" s="22">
        <v>3</v>
      </c>
      <c r="M9" s="22">
        <v>4</v>
      </c>
      <c r="N9" s="22">
        <v>1</v>
      </c>
      <c r="O9" s="22">
        <v>4</v>
      </c>
      <c r="P9" s="22">
        <v>1</v>
      </c>
      <c r="Q9" s="22">
        <v>4</v>
      </c>
      <c r="R9" s="60">
        <v>3</v>
      </c>
      <c r="S9" s="105">
        <v>3</v>
      </c>
    </row>
    <row r="10" spans="1:19" ht="15" customHeight="1" x14ac:dyDescent="0.2">
      <c r="A10" s="43" t="s">
        <v>9</v>
      </c>
      <c r="B10" s="12">
        <v>3</v>
      </c>
      <c r="C10" s="21">
        <f>5-Table4[[#This Row],[BFI Item 5]] + Table4[[#This Row],[BFI Item 10]]</f>
        <v>5</v>
      </c>
      <c r="D10" s="21">
        <f>5-Table4[[#This Row],[BFI Item 3]] + Table4[[#This Row],[BFI Item 8]]</f>
        <v>8</v>
      </c>
      <c r="E10" s="21">
        <f>5-Table4[[#This Row],[BFI Item 1]] + Table4[[#This Row],[BFI Item 6]]</f>
        <v>7</v>
      </c>
      <c r="F10" s="21">
        <f>5-Table4[[#This Row],[BFI Item 7]] + Table4[[#This Row],[BFI Item 2]]</f>
        <v>9</v>
      </c>
      <c r="G10" s="21">
        <f>5-Table4[[#This Row],[BFI Item 4]] + Table4[[#This Row],[BFI Item 9]]</f>
        <v>1</v>
      </c>
      <c r="H10" s="22">
        <v>3</v>
      </c>
      <c r="I10" s="22">
        <v>5</v>
      </c>
      <c r="J10" s="22">
        <v>2</v>
      </c>
      <c r="K10" s="22">
        <v>5</v>
      </c>
      <c r="L10" s="22">
        <v>3</v>
      </c>
      <c r="M10" s="22">
        <v>5</v>
      </c>
      <c r="N10" s="22">
        <v>1</v>
      </c>
      <c r="O10" s="22">
        <v>5</v>
      </c>
      <c r="P10" s="22">
        <v>1</v>
      </c>
      <c r="Q10" s="22">
        <v>3</v>
      </c>
      <c r="R10" s="60">
        <v>3</v>
      </c>
      <c r="S10" s="105">
        <v>3</v>
      </c>
    </row>
    <row r="11" spans="1:19" ht="15" customHeight="1" x14ac:dyDescent="0.2">
      <c r="A11" s="43" t="s">
        <v>9</v>
      </c>
      <c r="B11" s="12">
        <v>4</v>
      </c>
      <c r="C11" s="21">
        <f>5-Table4[[#This Row],[BFI Item 5]] + Table4[[#This Row],[BFI Item 10]]</f>
        <v>5</v>
      </c>
      <c r="D11" s="21">
        <f>5-Table4[[#This Row],[BFI Item 3]] + Table4[[#This Row],[BFI Item 8]]</f>
        <v>7</v>
      </c>
      <c r="E11" s="21">
        <f>5-Table4[[#This Row],[BFI Item 1]] + Table4[[#This Row],[BFI Item 6]]</f>
        <v>7</v>
      </c>
      <c r="F11" s="21">
        <f>5-Table4[[#This Row],[BFI Item 7]] + Table4[[#This Row],[BFI Item 2]]</f>
        <v>9</v>
      </c>
      <c r="G11" s="21">
        <f>5-Table4[[#This Row],[BFI Item 4]] + Table4[[#This Row],[BFI Item 9]]</f>
        <v>1</v>
      </c>
      <c r="H11" s="22">
        <v>3</v>
      </c>
      <c r="I11" s="22">
        <v>5</v>
      </c>
      <c r="J11" s="22">
        <v>1</v>
      </c>
      <c r="K11" s="22">
        <v>5</v>
      </c>
      <c r="L11" s="22">
        <v>3</v>
      </c>
      <c r="M11" s="22">
        <v>5</v>
      </c>
      <c r="N11" s="22">
        <v>1</v>
      </c>
      <c r="O11" s="22">
        <v>3</v>
      </c>
      <c r="P11" s="22">
        <v>1</v>
      </c>
      <c r="Q11" s="22">
        <v>3</v>
      </c>
      <c r="R11" s="60">
        <v>5</v>
      </c>
      <c r="S11" s="105">
        <v>1</v>
      </c>
    </row>
    <row r="12" spans="1:19" ht="15" customHeight="1" x14ac:dyDescent="0.2">
      <c r="A12" s="43" t="s">
        <v>9</v>
      </c>
      <c r="B12" s="12">
        <v>5</v>
      </c>
      <c r="C12" s="21">
        <f>5-Table4[[#This Row],[BFI Item 5]] + Table4[[#This Row],[BFI Item 10]]</f>
        <v>4</v>
      </c>
      <c r="D12" s="21">
        <f>5-Table4[[#This Row],[BFI Item 3]] + Table4[[#This Row],[BFI Item 8]]</f>
        <v>9</v>
      </c>
      <c r="E12" s="21">
        <f>5-Table4[[#This Row],[BFI Item 1]] + Table4[[#This Row],[BFI Item 6]]</f>
        <v>7</v>
      </c>
      <c r="F12" s="21">
        <f>5-Table4[[#This Row],[BFI Item 7]] + Table4[[#This Row],[BFI Item 2]]</f>
        <v>9</v>
      </c>
      <c r="G12" s="21">
        <f>5-Table4[[#This Row],[BFI Item 4]] + Table4[[#This Row],[BFI Item 9]]</f>
        <v>1</v>
      </c>
      <c r="H12" s="22">
        <v>3</v>
      </c>
      <c r="I12" s="22">
        <v>5</v>
      </c>
      <c r="J12" s="22">
        <v>1</v>
      </c>
      <c r="K12" s="22">
        <v>5</v>
      </c>
      <c r="L12" s="22">
        <v>4</v>
      </c>
      <c r="M12" s="22">
        <v>5</v>
      </c>
      <c r="N12" s="22">
        <v>1</v>
      </c>
      <c r="O12" s="22">
        <v>5</v>
      </c>
      <c r="P12" s="22">
        <v>1</v>
      </c>
      <c r="Q12" s="22">
        <v>3</v>
      </c>
      <c r="R12" s="60">
        <v>5</v>
      </c>
      <c r="S12" s="105">
        <v>1</v>
      </c>
    </row>
    <row r="13" spans="1:19" ht="15" customHeight="1" thickBot="1" x14ac:dyDescent="0.25">
      <c r="A13" s="44" t="s">
        <v>9</v>
      </c>
      <c r="B13" s="37">
        <v>6</v>
      </c>
      <c r="C13" s="55">
        <f>5-Table4[[#This Row],[BFI Item 5]] + Table4[[#This Row],[BFI Item 10]]</f>
        <v>4</v>
      </c>
      <c r="D13" s="55">
        <f>5-Table4[[#This Row],[BFI Item 3]] + Table4[[#This Row],[BFI Item 8]]</f>
        <v>9</v>
      </c>
      <c r="E13" s="55">
        <f>5-Table4[[#This Row],[BFI Item 1]] + Table4[[#This Row],[BFI Item 6]]</f>
        <v>7</v>
      </c>
      <c r="F13" s="55">
        <f>5-Table4[[#This Row],[BFI Item 7]] + Table4[[#This Row],[BFI Item 2]]</f>
        <v>9</v>
      </c>
      <c r="G13" s="55">
        <f>5-Table4[[#This Row],[BFI Item 4]] + Table4[[#This Row],[BFI Item 9]]</f>
        <v>1</v>
      </c>
      <c r="H13" s="56">
        <v>3</v>
      </c>
      <c r="I13" s="56">
        <v>5</v>
      </c>
      <c r="J13" s="56">
        <v>1</v>
      </c>
      <c r="K13" s="56">
        <v>5</v>
      </c>
      <c r="L13" s="56">
        <v>4</v>
      </c>
      <c r="M13" s="56">
        <v>5</v>
      </c>
      <c r="N13" s="56">
        <v>1</v>
      </c>
      <c r="O13" s="56">
        <v>5</v>
      </c>
      <c r="P13" s="56">
        <v>1</v>
      </c>
      <c r="Q13" s="56">
        <v>3</v>
      </c>
      <c r="R13" s="61">
        <v>5</v>
      </c>
      <c r="S13" s="105">
        <v>1</v>
      </c>
    </row>
    <row r="14" spans="1:19" ht="15" customHeight="1" x14ac:dyDescent="0.2">
      <c r="A14" s="8" t="s">
        <v>10</v>
      </c>
      <c r="B14" s="9">
        <v>1</v>
      </c>
      <c r="C14" s="25">
        <f>5-Table4[[#This Row],[BFI Item 5]] + Table4[[#This Row],[BFI Item 10]]</f>
        <v>6</v>
      </c>
      <c r="D14" s="25">
        <f>5-Table4[[#This Row],[BFI Item 3]] + Table4[[#This Row],[BFI Item 8]]</f>
        <v>8</v>
      </c>
      <c r="E14" s="25">
        <f>5-Table4[[#This Row],[BFI Item 1]] + Table4[[#This Row],[BFI Item 6]]</f>
        <v>3</v>
      </c>
      <c r="F14" s="25">
        <f>5-Table4[[#This Row],[BFI Item 7]] + Table4[[#This Row],[BFI Item 2]]</f>
        <v>9</v>
      </c>
      <c r="G14" s="25">
        <f>5-Table4[[#This Row],[BFI Item 4]] + Table4[[#This Row],[BFI Item 9]]</f>
        <v>2</v>
      </c>
      <c r="H14" s="23">
        <v>5</v>
      </c>
      <c r="I14" s="23">
        <v>5</v>
      </c>
      <c r="J14" s="23">
        <v>2</v>
      </c>
      <c r="K14" s="23">
        <v>4</v>
      </c>
      <c r="L14" s="23">
        <v>3</v>
      </c>
      <c r="M14" s="23">
        <v>3</v>
      </c>
      <c r="N14" s="23">
        <v>1</v>
      </c>
      <c r="O14" s="23">
        <v>5</v>
      </c>
      <c r="P14" s="23">
        <v>1</v>
      </c>
      <c r="Q14" s="23">
        <v>4</v>
      </c>
      <c r="R14" s="62">
        <v>4</v>
      </c>
      <c r="S14" s="105">
        <v>2</v>
      </c>
    </row>
    <row r="15" spans="1:19" ht="15" customHeight="1" x14ac:dyDescent="0.2">
      <c r="A15" s="11" t="s">
        <v>10</v>
      </c>
      <c r="B15" s="12">
        <v>2</v>
      </c>
      <c r="C15" s="21">
        <f>5-Table4[[#This Row],[BFI Item 5]] + Table4[[#This Row],[BFI Item 10]]</f>
        <v>7</v>
      </c>
      <c r="D15" s="21">
        <f>5-Table4[[#This Row],[BFI Item 3]] + Table4[[#This Row],[BFI Item 8]]</f>
        <v>8</v>
      </c>
      <c r="E15" s="21">
        <f>5-Table4[[#This Row],[BFI Item 1]] + Table4[[#This Row],[BFI Item 6]]</f>
        <v>2</v>
      </c>
      <c r="F15" s="21">
        <f>5-Table4[[#This Row],[BFI Item 7]] + Table4[[#This Row],[BFI Item 2]]</f>
        <v>9</v>
      </c>
      <c r="G15" s="21">
        <f>5-Table4[[#This Row],[BFI Item 4]] + Table4[[#This Row],[BFI Item 9]]</f>
        <v>2</v>
      </c>
      <c r="H15" s="22">
        <v>5</v>
      </c>
      <c r="I15" s="22">
        <v>5</v>
      </c>
      <c r="J15" s="22">
        <v>1</v>
      </c>
      <c r="K15" s="22">
        <v>5</v>
      </c>
      <c r="L15" s="22">
        <v>2</v>
      </c>
      <c r="M15" s="22">
        <v>2</v>
      </c>
      <c r="N15" s="22">
        <v>1</v>
      </c>
      <c r="O15" s="22">
        <v>4</v>
      </c>
      <c r="P15" s="22">
        <v>2</v>
      </c>
      <c r="Q15" s="22">
        <v>4</v>
      </c>
      <c r="R15" s="63">
        <v>5</v>
      </c>
      <c r="S15" s="105">
        <v>1</v>
      </c>
    </row>
    <row r="16" spans="1:19" ht="15" customHeight="1" x14ac:dyDescent="0.2">
      <c r="A16" s="11" t="s">
        <v>10</v>
      </c>
      <c r="B16" s="12">
        <v>3</v>
      </c>
      <c r="C16" s="21">
        <f>5-Table4[[#This Row],[BFI Item 5]] + Table4[[#This Row],[BFI Item 10]]</f>
        <v>6</v>
      </c>
      <c r="D16" s="21">
        <f>5-Table4[[#This Row],[BFI Item 3]] + Table4[[#This Row],[BFI Item 8]]</f>
        <v>8</v>
      </c>
      <c r="E16" s="21">
        <f>5-Table4[[#This Row],[BFI Item 1]] + Table4[[#This Row],[BFI Item 6]]</f>
        <v>3</v>
      </c>
      <c r="F16" s="21">
        <f>5-Table4[[#This Row],[BFI Item 7]] + Table4[[#This Row],[BFI Item 2]]</f>
        <v>9</v>
      </c>
      <c r="G16" s="21">
        <f>5-Table4[[#This Row],[BFI Item 4]] + Table4[[#This Row],[BFI Item 9]]</f>
        <v>2</v>
      </c>
      <c r="H16" s="22">
        <v>5</v>
      </c>
      <c r="I16" s="22">
        <v>5</v>
      </c>
      <c r="J16" s="22">
        <v>2</v>
      </c>
      <c r="K16" s="22">
        <v>4</v>
      </c>
      <c r="L16" s="22">
        <v>3</v>
      </c>
      <c r="M16" s="22">
        <v>3</v>
      </c>
      <c r="N16" s="22">
        <v>1</v>
      </c>
      <c r="O16" s="22">
        <v>5</v>
      </c>
      <c r="P16" s="22">
        <v>1</v>
      </c>
      <c r="Q16" s="22">
        <v>4</v>
      </c>
      <c r="R16" s="63">
        <v>4</v>
      </c>
      <c r="S16" s="105">
        <v>2</v>
      </c>
    </row>
    <row r="17" spans="1:19" ht="15" customHeight="1" x14ac:dyDescent="0.2">
      <c r="A17" s="11" t="s">
        <v>10</v>
      </c>
      <c r="B17" s="12">
        <v>4</v>
      </c>
      <c r="C17" s="21">
        <f>5-Table4[[#This Row],[BFI Item 5]] + Table4[[#This Row],[BFI Item 10]]</f>
        <v>6</v>
      </c>
      <c r="D17" s="21">
        <f>5-Table4[[#This Row],[BFI Item 3]] + Table4[[#This Row],[BFI Item 8]]</f>
        <v>9</v>
      </c>
      <c r="E17" s="21">
        <f>5-Table4[[#This Row],[BFI Item 1]] + Table4[[#This Row],[BFI Item 6]]</f>
        <v>3</v>
      </c>
      <c r="F17" s="21">
        <f>5-Table4[[#This Row],[BFI Item 7]] + Table4[[#This Row],[BFI Item 2]]</f>
        <v>9</v>
      </c>
      <c r="G17" s="21">
        <f>5-Table4[[#This Row],[BFI Item 4]] + Table4[[#This Row],[BFI Item 9]]</f>
        <v>2</v>
      </c>
      <c r="H17" s="22">
        <v>5</v>
      </c>
      <c r="I17" s="22">
        <v>5</v>
      </c>
      <c r="J17" s="22">
        <v>1</v>
      </c>
      <c r="K17" s="22">
        <v>4</v>
      </c>
      <c r="L17" s="22">
        <v>3</v>
      </c>
      <c r="M17" s="22">
        <v>3</v>
      </c>
      <c r="N17" s="22">
        <v>1</v>
      </c>
      <c r="O17" s="22">
        <v>5</v>
      </c>
      <c r="P17" s="22">
        <v>1</v>
      </c>
      <c r="Q17" s="22">
        <v>4</v>
      </c>
      <c r="R17" s="63">
        <v>5</v>
      </c>
      <c r="S17" s="105">
        <v>1</v>
      </c>
    </row>
    <row r="18" spans="1:19" ht="15" customHeight="1" x14ac:dyDescent="0.2">
      <c r="A18" s="11" t="s">
        <v>10</v>
      </c>
      <c r="B18" s="12">
        <v>5</v>
      </c>
      <c r="C18" s="21">
        <f>5-Table4[[#This Row],[BFI Item 5]] + Table4[[#This Row],[BFI Item 10]]</f>
        <v>6</v>
      </c>
      <c r="D18" s="21">
        <f>5-Table4[[#This Row],[BFI Item 3]] + Table4[[#This Row],[BFI Item 8]]</f>
        <v>8</v>
      </c>
      <c r="E18" s="21">
        <f>5-Table4[[#This Row],[BFI Item 1]] + Table4[[#This Row],[BFI Item 6]]</f>
        <v>3</v>
      </c>
      <c r="F18" s="21">
        <f>5-Table4[[#This Row],[BFI Item 7]] + Table4[[#This Row],[BFI Item 2]]</f>
        <v>9</v>
      </c>
      <c r="G18" s="21">
        <f>5-Table4[[#This Row],[BFI Item 4]] + Table4[[#This Row],[BFI Item 9]]</f>
        <v>3</v>
      </c>
      <c r="H18" s="22">
        <v>5</v>
      </c>
      <c r="I18" s="22">
        <v>5</v>
      </c>
      <c r="J18" s="22">
        <v>2</v>
      </c>
      <c r="K18" s="22">
        <v>4</v>
      </c>
      <c r="L18" s="22">
        <v>3</v>
      </c>
      <c r="M18" s="22">
        <v>3</v>
      </c>
      <c r="N18" s="22">
        <v>1</v>
      </c>
      <c r="O18" s="22">
        <v>5</v>
      </c>
      <c r="P18" s="22">
        <v>2</v>
      </c>
      <c r="Q18" s="22">
        <v>4</v>
      </c>
      <c r="R18" s="63">
        <v>5</v>
      </c>
      <c r="S18" s="105">
        <v>1</v>
      </c>
    </row>
    <row r="19" spans="1:19" ht="15" customHeight="1" thickBot="1" x14ac:dyDescent="0.25">
      <c r="A19" s="36" t="s">
        <v>10</v>
      </c>
      <c r="B19" s="37">
        <v>6</v>
      </c>
      <c r="C19" s="55">
        <f>5-Table4[[#This Row],[BFI Item 5]] + Table4[[#This Row],[BFI Item 10]]</f>
        <v>7</v>
      </c>
      <c r="D19" s="55">
        <f>5-Table4[[#This Row],[BFI Item 3]] + Table4[[#This Row],[BFI Item 8]]</f>
        <v>8</v>
      </c>
      <c r="E19" s="55">
        <f>5-Table4[[#This Row],[BFI Item 1]] + Table4[[#This Row],[BFI Item 6]]</f>
        <v>3</v>
      </c>
      <c r="F19" s="55">
        <f>5-Table4[[#This Row],[BFI Item 7]] + Table4[[#This Row],[BFI Item 2]]</f>
        <v>8</v>
      </c>
      <c r="G19" s="55">
        <f>5-Table4[[#This Row],[BFI Item 4]] + Table4[[#This Row],[BFI Item 9]]</f>
        <v>3</v>
      </c>
      <c r="H19" s="56">
        <v>5</v>
      </c>
      <c r="I19" s="56">
        <v>4</v>
      </c>
      <c r="J19" s="56">
        <v>2</v>
      </c>
      <c r="K19" s="56">
        <v>4</v>
      </c>
      <c r="L19" s="56">
        <v>3</v>
      </c>
      <c r="M19" s="56">
        <v>3</v>
      </c>
      <c r="N19" s="56">
        <v>1</v>
      </c>
      <c r="O19" s="56">
        <v>5</v>
      </c>
      <c r="P19" s="56">
        <v>2</v>
      </c>
      <c r="Q19" s="56">
        <v>5</v>
      </c>
      <c r="R19" s="64">
        <v>5</v>
      </c>
      <c r="S19" s="105">
        <v>1</v>
      </c>
    </row>
    <row r="20" spans="1:19" ht="15" customHeight="1" x14ac:dyDescent="0.2">
      <c r="A20" s="41" t="s">
        <v>11</v>
      </c>
      <c r="B20" s="42">
        <v>1</v>
      </c>
      <c r="C20" s="49">
        <f>5-Table4[[#This Row],[BFI Item 5]] + Table4[[#This Row],[BFI Item 10]]</f>
        <v>8</v>
      </c>
      <c r="D20" s="49">
        <f>5-Table4[[#This Row],[BFI Item 3]] + Table4[[#This Row],[BFI Item 8]]</f>
        <v>8</v>
      </c>
      <c r="E20" s="49">
        <f>5-Table4[[#This Row],[BFI Item 1]] + Table4[[#This Row],[BFI Item 6]]</f>
        <v>5</v>
      </c>
      <c r="F20" s="49">
        <f>5-Table4[[#This Row],[BFI Item 7]] + Table4[[#This Row],[BFI Item 2]]</f>
        <v>9</v>
      </c>
      <c r="G20" s="49">
        <f>5-Table4[[#This Row],[BFI Item 4]] + Table4[[#This Row],[BFI Item 9]]</f>
        <v>1</v>
      </c>
      <c r="H20" s="50">
        <v>5</v>
      </c>
      <c r="I20" s="50">
        <v>5</v>
      </c>
      <c r="J20" s="50">
        <v>1</v>
      </c>
      <c r="K20" s="50">
        <v>5</v>
      </c>
      <c r="L20" s="50">
        <v>2</v>
      </c>
      <c r="M20" s="50">
        <v>5</v>
      </c>
      <c r="N20" s="50">
        <v>1</v>
      </c>
      <c r="O20" s="50">
        <v>4</v>
      </c>
      <c r="P20" s="50">
        <v>1</v>
      </c>
      <c r="Q20" s="50">
        <v>5</v>
      </c>
      <c r="R20" s="59">
        <v>4</v>
      </c>
      <c r="S20" s="105">
        <v>1</v>
      </c>
    </row>
    <row r="21" spans="1:19" ht="15" customHeight="1" x14ac:dyDescent="0.2">
      <c r="A21" s="43" t="s">
        <v>11</v>
      </c>
      <c r="B21" s="12">
        <v>2</v>
      </c>
      <c r="C21" s="21">
        <f>5-Table4[[#This Row],[BFI Item 5]] + Table4[[#This Row],[BFI Item 10]]</f>
        <v>5</v>
      </c>
      <c r="D21" s="21">
        <f>5-Table4[[#This Row],[BFI Item 3]] + Table4[[#This Row],[BFI Item 8]]</f>
        <v>3</v>
      </c>
      <c r="E21" s="21">
        <f>5-Table4[[#This Row],[BFI Item 1]] + Table4[[#This Row],[BFI Item 6]]</f>
        <v>3</v>
      </c>
      <c r="F21" s="21">
        <f>5-Table4[[#This Row],[BFI Item 7]] + Table4[[#This Row],[BFI Item 2]]</f>
        <v>7</v>
      </c>
      <c r="G21" s="21">
        <f>5-Table4[[#This Row],[BFI Item 4]] + Table4[[#This Row],[BFI Item 9]]</f>
        <v>4</v>
      </c>
      <c r="H21" s="22">
        <v>4</v>
      </c>
      <c r="I21" s="22">
        <v>4</v>
      </c>
      <c r="J21" s="22">
        <v>5</v>
      </c>
      <c r="K21" s="22">
        <v>3</v>
      </c>
      <c r="L21" s="22">
        <v>5</v>
      </c>
      <c r="M21" s="22">
        <v>2</v>
      </c>
      <c r="N21" s="22">
        <v>2</v>
      </c>
      <c r="O21" s="22">
        <v>3</v>
      </c>
      <c r="P21" s="22">
        <v>2</v>
      </c>
      <c r="Q21" s="22">
        <v>5</v>
      </c>
      <c r="R21" s="60">
        <v>3</v>
      </c>
      <c r="S21" s="105">
        <v>1</v>
      </c>
    </row>
    <row r="22" spans="1:19" ht="15" customHeight="1" x14ac:dyDescent="0.2">
      <c r="A22" s="43" t="s">
        <v>11</v>
      </c>
      <c r="B22" s="12">
        <v>3</v>
      </c>
      <c r="C22" s="21">
        <f>5-Table4[[#This Row],[BFI Item 5]] + Table4[[#This Row],[BFI Item 10]]</f>
        <v>6</v>
      </c>
      <c r="D22" s="21">
        <f>5-Table4[[#This Row],[BFI Item 3]] + Table4[[#This Row],[BFI Item 8]]</f>
        <v>4</v>
      </c>
      <c r="E22" s="21">
        <f>5-Table4[[#This Row],[BFI Item 1]] + Table4[[#This Row],[BFI Item 6]]</f>
        <v>5</v>
      </c>
      <c r="F22" s="21">
        <f>5-Table4[[#This Row],[BFI Item 7]] + Table4[[#This Row],[BFI Item 2]]</f>
        <v>9</v>
      </c>
      <c r="G22" s="21">
        <f>5-Table4[[#This Row],[BFI Item 4]] + Table4[[#This Row],[BFI Item 9]]</f>
        <v>3</v>
      </c>
      <c r="H22" s="22">
        <v>5</v>
      </c>
      <c r="I22" s="22">
        <v>5</v>
      </c>
      <c r="J22" s="22">
        <v>3</v>
      </c>
      <c r="K22" s="22">
        <v>4</v>
      </c>
      <c r="L22" s="22">
        <v>4</v>
      </c>
      <c r="M22" s="22">
        <v>5</v>
      </c>
      <c r="N22" s="22">
        <v>1</v>
      </c>
      <c r="O22" s="22">
        <v>2</v>
      </c>
      <c r="P22" s="22">
        <v>2</v>
      </c>
      <c r="Q22" s="22">
        <v>5</v>
      </c>
      <c r="R22" s="60">
        <v>4</v>
      </c>
      <c r="S22" s="105">
        <v>2</v>
      </c>
    </row>
    <row r="23" spans="1:19" ht="15" customHeight="1" x14ac:dyDescent="0.2">
      <c r="A23" s="43" t="s">
        <v>11</v>
      </c>
      <c r="B23" s="12">
        <v>4</v>
      </c>
      <c r="C23" s="21">
        <f>5-Table4[[#This Row],[BFI Item 5]] + Table4[[#This Row],[BFI Item 10]]</f>
        <v>6</v>
      </c>
      <c r="D23" s="21">
        <f>5-Table4[[#This Row],[BFI Item 3]] + Table4[[#This Row],[BFI Item 8]]</f>
        <v>1</v>
      </c>
      <c r="E23" s="21">
        <f>5-Table4[[#This Row],[BFI Item 1]] + Table4[[#This Row],[BFI Item 6]]</f>
        <v>3</v>
      </c>
      <c r="F23" s="21">
        <f>5-Table4[[#This Row],[BFI Item 7]] + Table4[[#This Row],[BFI Item 2]]</f>
        <v>8</v>
      </c>
      <c r="G23" s="21">
        <f>5-Table4[[#This Row],[BFI Item 4]] + Table4[[#This Row],[BFI Item 9]]</f>
        <v>3</v>
      </c>
      <c r="H23" s="22">
        <v>4</v>
      </c>
      <c r="I23" s="22">
        <v>4</v>
      </c>
      <c r="J23" s="22">
        <v>5</v>
      </c>
      <c r="K23" s="22">
        <v>3</v>
      </c>
      <c r="L23" s="22">
        <v>4</v>
      </c>
      <c r="M23" s="22">
        <v>2</v>
      </c>
      <c r="N23" s="22">
        <v>1</v>
      </c>
      <c r="O23" s="22">
        <v>1</v>
      </c>
      <c r="P23" s="22">
        <v>1</v>
      </c>
      <c r="Q23" s="22">
        <v>5</v>
      </c>
      <c r="R23" s="60">
        <v>3</v>
      </c>
      <c r="S23" s="105">
        <v>2</v>
      </c>
    </row>
    <row r="24" spans="1:19" ht="15" customHeight="1" x14ac:dyDescent="0.2">
      <c r="A24" s="43" t="s">
        <v>11</v>
      </c>
      <c r="B24" s="12">
        <v>5</v>
      </c>
      <c r="C24" s="21">
        <f>5-Table4[[#This Row],[BFI Item 5]] + Table4[[#This Row],[BFI Item 10]]</f>
        <v>5</v>
      </c>
      <c r="D24" s="21">
        <f>5-Table4[[#This Row],[BFI Item 3]] + Table4[[#This Row],[BFI Item 8]]</f>
        <v>2</v>
      </c>
      <c r="E24" s="21">
        <f>5-Table4[[#This Row],[BFI Item 1]] + Table4[[#This Row],[BFI Item 6]]</f>
        <v>3</v>
      </c>
      <c r="F24" s="21">
        <f>5-Table4[[#This Row],[BFI Item 7]] + Table4[[#This Row],[BFI Item 2]]</f>
        <v>6</v>
      </c>
      <c r="G24" s="21">
        <f>5-Table4[[#This Row],[BFI Item 4]] + Table4[[#This Row],[BFI Item 9]]</f>
        <v>4</v>
      </c>
      <c r="H24" s="22">
        <v>3</v>
      </c>
      <c r="I24" s="22">
        <v>3</v>
      </c>
      <c r="J24" s="22">
        <v>5</v>
      </c>
      <c r="K24" s="22">
        <v>3</v>
      </c>
      <c r="L24" s="22">
        <v>5</v>
      </c>
      <c r="M24" s="22">
        <v>1</v>
      </c>
      <c r="N24" s="22">
        <v>2</v>
      </c>
      <c r="O24" s="22">
        <v>2</v>
      </c>
      <c r="P24" s="22">
        <v>2</v>
      </c>
      <c r="Q24" s="22">
        <v>5</v>
      </c>
      <c r="R24" s="60">
        <v>3</v>
      </c>
      <c r="S24" s="105">
        <v>5</v>
      </c>
    </row>
    <row r="25" spans="1:19" ht="15" customHeight="1" thickBot="1" x14ac:dyDescent="0.25">
      <c r="A25" s="44" t="s">
        <v>11</v>
      </c>
      <c r="B25" s="37">
        <v>6</v>
      </c>
      <c r="C25" s="55">
        <f>5-Table4[[#This Row],[BFI Item 5]] + Table4[[#This Row],[BFI Item 10]]</f>
        <v>5</v>
      </c>
      <c r="D25" s="55">
        <f>5-Table4[[#This Row],[BFI Item 3]] + Table4[[#This Row],[BFI Item 8]]</f>
        <v>6</v>
      </c>
      <c r="E25" s="55">
        <f>5-Table4[[#This Row],[BFI Item 1]] + Table4[[#This Row],[BFI Item 6]]</f>
        <v>5</v>
      </c>
      <c r="F25" s="55">
        <f>5-Table4[[#This Row],[BFI Item 7]] + Table4[[#This Row],[BFI Item 2]]</f>
        <v>6</v>
      </c>
      <c r="G25" s="55">
        <f>5-Table4[[#This Row],[BFI Item 4]] + Table4[[#This Row],[BFI Item 9]]</f>
        <v>7</v>
      </c>
      <c r="H25" s="56">
        <v>2</v>
      </c>
      <c r="I25" s="56">
        <v>2</v>
      </c>
      <c r="J25" s="56">
        <v>1</v>
      </c>
      <c r="K25" s="56">
        <v>1</v>
      </c>
      <c r="L25" s="56">
        <v>5</v>
      </c>
      <c r="M25" s="56">
        <v>2</v>
      </c>
      <c r="N25" s="56">
        <v>1</v>
      </c>
      <c r="O25" s="56">
        <v>2</v>
      </c>
      <c r="P25" s="56">
        <v>3</v>
      </c>
      <c r="Q25" s="56">
        <v>5</v>
      </c>
      <c r="R25" s="61">
        <v>2</v>
      </c>
      <c r="S25" s="105">
        <v>7</v>
      </c>
    </row>
    <row r="26" spans="1:19" ht="15" customHeight="1" x14ac:dyDescent="0.2">
      <c r="A26" s="41" t="s">
        <v>12</v>
      </c>
      <c r="B26" s="42">
        <v>1</v>
      </c>
      <c r="C26" s="49">
        <f>5-Table4[[#This Row],[BFI Item 5]] + Table4[[#This Row],[BFI Item 10]]</f>
        <v>4</v>
      </c>
      <c r="D26" s="49">
        <f>5-Table4[[#This Row],[BFI Item 3]] + Table4[[#This Row],[BFI Item 8]]</f>
        <v>8</v>
      </c>
      <c r="E26" s="49">
        <f>5-Table4[[#This Row],[BFI Item 1]] + Table4[[#This Row],[BFI Item 6]]</f>
        <v>9</v>
      </c>
      <c r="F26" s="49">
        <f>5-Table4[[#This Row],[BFI Item 7]] + Table4[[#This Row],[BFI Item 2]]</f>
        <v>7</v>
      </c>
      <c r="G26" s="49">
        <f>5-Table4[[#This Row],[BFI Item 4]] + Table4[[#This Row],[BFI Item 9]]</f>
        <v>2</v>
      </c>
      <c r="H26" s="50">
        <v>1</v>
      </c>
      <c r="I26" s="50">
        <v>3</v>
      </c>
      <c r="J26" s="50">
        <v>1</v>
      </c>
      <c r="K26" s="50">
        <v>4</v>
      </c>
      <c r="L26" s="50">
        <v>4</v>
      </c>
      <c r="M26" s="50">
        <v>5</v>
      </c>
      <c r="N26" s="50">
        <v>1</v>
      </c>
      <c r="O26" s="50">
        <v>4</v>
      </c>
      <c r="P26" s="50">
        <v>1</v>
      </c>
      <c r="Q26" s="50">
        <v>3</v>
      </c>
      <c r="R26" s="59">
        <v>5</v>
      </c>
      <c r="S26" s="105">
        <v>1</v>
      </c>
    </row>
    <row r="27" spans="1:19" ht="15" customHeight="1" x14ac:dyDescent="0.2">
      <c r="A27" s="43" t="s">
        <v>12</v>
      </c>
      <c r="B27" s="12">
        <v>2</v>
      </c>
      <c r="C27" s="21">
        <f>5-Table4[[#This Row],[BFI Item 5]] + Table4[[#This Row],[BFI Item 10]]</f>
        <v>5</v>
      </c>
      <c r="D27" s="21">
        <f>5-Table4[[#This Row],[BFI Item 3]] + Table4[[#This Row],[BFI Item 8]]</f>
        <v>5</v>
      </c>
      <c r="E27" s="21">
        <f>5-Table4[[#This Row],[BFI Item 1]] + Table4[[#This Row],[BFI Item 6]]</f>
        <v>3</v>
      </c>
      <c r="F27" s="21">
        <f>5-Table4[[#This Row],[BFI Item 7]] + Table4[[#This Row],[BFI Item 2]]</f>
        <v>6</v>
      </c>
      <c r="G27" s="21">
        <f>5-Table4[[#This Row],[BFI Item 4]] + Table4[[#This Row],[BFI Item 9]]</f>
        <v>3</v>
      </c>
      <c r="H27" s="22">
        <v>4</v>
      </c>
      <c r="I27" s="22">
        <v>3</v>
      </c>
      <c r="J27" s="22">
        <v>4</v>
      </c>
      <c r="K27" s="22">
        <v>4</v>
      </c>
      <c r="L27" s="22">
        <v>2</v>
      </c>
      <c r="M27" s="22">
        <v>2</v>
      </c>
      <c r="N27" s="22">
        <v>2</v>
      </c>
      <c r="O27" s="22">
        <v>4</v>
      </c>
      <c r="P27" s="22">
        <v>2</v>
      </c>
      <c r="Q27" s="22">
        <v>2</v>
      </c>
      <c r="R27" s="60">
        <v>4</v>
      </c>
      <c r="S27" s="105">
        <v>3</v>
      </c>
    </row>
    <row r="28" spans="1:19" ht="15" customHeight="1" x14ac:dyDescent="0.2">
      <c r="A28" s="43" t="s">
        <v>12</v>
      </c>
      <c r="B28" s="12">
        <v>3</v>
      </c>
      <c r="C28" s="21">
        <f>5-Table4[[#This Row],[BFI Item 5]] + Table4[[#This Row],[BFI Item 10]]</f>
        <v>6</v>
      </c>
      <c r="D28" s="21">
        <f>5-Table4[[#This Row],[BFI Item 3]] + Table4[[#This Row],[BFI Item 8]]</f>
        <v>7</v>
      </c>
      <c r="E28" s="21">
        <f>5-Table4[[#This Row],[BFI Item 1]] + Table4[[#This Row],[BFI Item 6]]</f>
        <v>6</v>
      </c>
      <c r="F28" s="21">
        <f>5-Table4[[#This Row],[BFI Item 7]] + Table4[[#This Row],[BFI Item 2]]</f>
        <v>7</v>
      </c>
      <c r="G28" s="21">
        <f>5-Table4[[#This Row],[BFI Item 4]] + Table4[[#This Row],[BFI Item 9]]</f>
        <v>3</v>
      </c>
      <c r="H28" s="22">
        <v>3</v>
      </c>
      <c r="I28" s="22">
        <v>4</v>
      </c>
      <c r="J28" s="22">
        <v>2</v>
      </c>
      <c r="K28" s="22">
        <v>4</v>
      </c>
      <c r="L28" s="22">
        <v>3</v>
      </c>
      <c r="M28" s="22">
        <v>4</v>
      </c>
      <c r="N28" s="22">
        <v>2</v>
      </c>
      <c r="O28" s="22">
        <v>4</v>
      </c>
      <c r="P28" s="22">
        <v>2</v>
      </c>
      <c r="Q28" s="22">
        <v>4</v>
      </c>
      <c r="R28" s="60">
        <v>5</v>
      </c>
      <c r="S28" s="105">
        <v>2</v>
      </c>
    </row>
    <row r="29" spans="1:19" ht="15" customHeight="1" x14ac:dyDescent="0.2">
      <c r="A29" s="43" t="s">
        <v>12</v>
      </c>
      <c r="B29" s="12">
        <v>4</v>
      </c>
      <c r="C29" s="21">
        <f>5-Table4[[#This Row],[BFI Item 5]] + Table4[[#This Row],[BFI Item 10]]</f>
        <v>5</v>
      </c>
      <c r="D29" s="21">
        <f>5-Table4[[#This Row],[BFI Item 3]] + Table4[[#This Row],[BFI Item 8]]</f>
        <v>7</v>
      </c>
      <c r="E29" s="21">
        <f>5-Table4[[#This Row],[BFI Item 1]] + Table4[[#This Row],[BFI Item 6]]</f>
        <v>9</v>
      </c>
      <c r="F29" s="21">
        <f>5-Table4[[#This Row],[BFI Item 7]] + Table4[[#This Row],[BFI Item 2]]</f>
        <v>8</v>
      </c>
      <c r="G29" s="21">
        <f>5-Table4[[#This Row],[BFI Item 4]] + Table4[[#This Row],[BFI Item 9]]</f>
        <v>4</v>
      </c>
      <c r="H29" s="22">
        <v>1</v>
      </c>
      <c r="I29" s="22">
        <v>4</v>
      </c>
      <c r="J29" s="22">
        <v>2</v>
      </c>
      <c r="K29" s="22">
        <v>2</v>
      </c>
      <c r="L29" s="22">
        <v>5</v>
      </c>
      <c r="M29" s="22">
        <v>5</v>
      </c>
      <c r="N29" s="22">
        <v>1</v>
      </c>
      <c r="O29" s="22">
        <v>4</v>
      </c>
      <c r="P29" s="22">
        <v>1</v>
      </c>
      <c r="Q29" s="22">
        <v>5</v>
      </c>
      <c r="R29" s="60">
        <v>5</v>
      </c>
      <c r="S29" s="105">
        <v>1</v>
      </c>
    </row>
    <row r="30" spans="1:19" ht="15" customHeight="1" x14ac:dyDescent="0.2">
      <c r="A30" s="43" t="s">
        <v>12</v>
      </c>
      <c r="B30" s="12">
        <v>5</v>
      </c>
      <c r="C30" s="21">
        <f>5-Table4[[#This Row],[BFI Item 5]] + Table4[[#This Row],[BFI Item 10]]</f>
        <v>6</v>
      </c>
      <c r="D30" s="21">
        <f>5-Table4[[#This Row],[BFI Item 3]] + Table4[[#This Row],[BFI Item 8]]</f>
        <v>6</v>
      </c>
      <c r="E30" s="21">
        <f>5-Table4[[#This Row],[BFI Item 1]] + Table4[[#This Row],[BFI Item 6]]</f>
        <v>3</v>
      </c>
      <c r="F30" s="21">
        <f>5-Table4[[#This Row],[BFI Item 7]] + Table4[[#This Row],[BFI Item 2]]</f>
        <v>7</v>
      </c>
      <c r="G30" s="21">
        <f>5-Table4[[#This Row],[BFI Item 4]] + Table4[[#This Row],[BFI Item 9]]</f>
        <v>4</v>
      </c>
      <c r="H30" s="22">
        <v>4</v>
      </c>
      <c r="I30" s="22">
        <v>4</v>
      </c>
      <c r="J30" s="22">
        <v>3</v>
      </c>
      <c r="K30" s="22">
        <v>4</v>
      </c>
      <c r="L30" s="22">
        <v>2</v>
      </c>
      <c r="M30" s="22">
        <v>2</v>
      </c>
      <c r="N30" s="22">
        <v>2</v>
      </c>
      <c r="O30" s="22">
        <v>4</v>
      </c>
      <c r="P30" s="22">
        <v>3</v>
      </c>
      <c r="Q30" s="22">
        <v>3</v>
      </c>
      <c r="R30" s="60">
        <v>4</v>
      </c>
      <c r="S30" s="105">
        <v>2</v>
      </c>
    </row>
    <row r="31" spans="1:19" ht="15" customHeight="1" thickBot="1" x14ac:dyDescent="0.25">
      <c r="A31" s="44" t="s">
        <v>12</v>
      </c>
      <c r="B31" s="37">
        <v>6</v>
      </c>
      <c r="C31" s="55">
        <f>5-Table4[[#This Row],[BFI Item 5]] + Table4[[#This Row],[BFI Item 10]]</f>
        <v>4</v>
      </c>
      <c r="D31" s="55">
        <f>5-Table4[[#This Row],[BFI Item 3]] + Table4[[#This Row],[BFI Item 8]]</f>
        <v>5</v>
      </c>
      <c r="E31" s="55">
        <f>5-Table4[[#This Row],[BFI Item 1]] + Table4[[#This Row],[BFI Item 6]]</f>
        <v>2</v>
      </c>
      <c r="F31" s="55">
        <f>5-Table4[[#This Row],[BFI Item 7]] + Table4[[#This Row],[BFI Item 2]]</f>
        <v>7</v>
      </c>
      <c r="G31" s="55">
        <f>5-Table4[[#This Row],[BFI Item 4]] + Table4[[#This Row],[BFI Item 9]]</f>
        <v>6</v>
      </c>
      <c r="H31" s="56">
        <v>5</v>
      </c>
      <c r="I31" s="56">
        <v>4</v>
      </c>
      <c r="J31" s="56">
        <v>4</v>
      </c>
      <c r="K31" s="56">
        <v>3</v>
      </c>
      <c r="L31" s="56">
        <v>4</v>
      </c>
      <c r="M31" s="56">
        <v>2</v>
      </c>
      <c r="N31" s="56">
        <v>2</v>
      </c>
      <c r="O31" s="56">
        <v>4</v>
      </c>
      <c r="P31" s="56">
        <v>4</v>
      </c>
      <c r="Q31" s="56">
        <v>3</v>
      </c>
      <c r="R31" s="61">
        <v>3</v>
      </c>
      <c r="S31" s="105">
        <v>4</v>
      </c>
    </row>
    <row r="32" spans="1:19" ht="15" customHeight="1" x14ac:dyDescent="0.2">
      <c r="A32" s="41" t="s">
        <v>13</v>
      </c>
      <c r="B32" s="42">
        <v>1</v>
      </c>
      <c r="C32" s="49">
        <f>5-Table4[[#This Row],[BFI Item 5]] + Table4[[#This Row],[BFI Item 10]]</f>
        <v>6</v>
      </c>
      <c r="D32" s="49">
        <f>5-Table4[[#This Row],[BFI Item 3]] + Table4[[#This Row],[BFI Item 8]]</f>
        <v>6</v>
      </c>
      <c r="E32" s="49">
        <f>5-Table4[[#This Row],[BFI Item 1]] + Table4[[#This Row],[BFI Item 6]]</f>
        <v>7</v>
      </c>
      <c r="F32" s="49">
        <f>5-Table4[[#This Row],[BFI Item 7]] + Table4[[#This Row],[BFI Item 2]]</f>
        <v>8</v>
      </c>
      <c r="G32" s="49">
        <f>5-Table4[[#This Row],[BFI Item 4]] + Table4[[#This Row],[BFI Item 9]]</f>
        <v>2</v>
      </c>
      <c r="H32" s="50">
        <v>2</v>
      </c>
      <c r="I32" s="50">
        <v>4</v>
      </c>
      <c r="J32" s="50">
        <v>2</v>
      </c>
      <c r="K32" s="50">
        <v>4</v>
      </c>
      <c r="L32" s="50">
        <v>2</v>
      </c>
      <c r="M32" s="50">
        <v>4</v>
      </c>
      <c r="N32" s="50">
        <v>1</v>
      </c>
      <c r="O32" s="50">
        <v>3</v>
      </c>
      <c r="P32" s="50">
        <v>1</v>
      </c>
      <c r="Q32" s="50">
        <v>3</v>
      </c>
      <c r="R32" s="59">
        <v>4</v>
      </c>
      <c r="S32" s="105">
        <v>3</v>
      </c>
    </row>
    <row r="33" spans="1:19" ht="15" customHeight="1" x14ac:dyDescent="0.2">
      <c r="A33" s="43" t="s">
        <v>13</v>
      </c>
      <c r="B33" s="12">
        <v>2</v>
      </c>
      <c r="C33" s="21">
        <f>5-Table4[[#This Row],[BFI Item 5]] + Table4[[#This Row],[BFI Item 10]]</f>
        <v>6</v>
      </c>
      <c r="D33" s="21">
        <f>5-Table4[[#This Row],[BFI Item 3]] + Table4[[#This Row],[BFI Item 8]]</f>
        <v>7</v>
      </c>
      <c r="E33" s="21">
        <f>5-Table4[[#This Row],[BFI Item 1]] + Table4[[#This Row],[BFI Item 6]]</f>
        <v>6</v>
      </c>
      <c r="F33" s="21">
        <f>5-Table4[[#This Row],[BFI Item 7]] + Table4[[#This Row],[BFI Item 2]]</f>
        <v>9</v>
      </c>
      <c r="G33" s="21">
        <f>5-Table4[[#This Row],[BFI Item 4]] + Table4[[#This Row],[BFI Item 9]]</f>
        <v>2</v>
      </c>
      <c r="H33" s="22">
        <v>1</v>
      </c>
      <c r="I33" s="22">
        <v>5</v>
      </c>
      <c r="J33" s="22">
        <v>2</v>
      </c>
      <c r="K33" s="22">
        <v>4</v>
      </c>
      <c r="L33" s="22">
        <v>2</v>
      </c>
      <c r="M33" s="22">
        <v>2</v>
      </c>
      <c r="N33" s="22">
        <v>1</v>
      </c>
      <c r="O33" s="22">
        <v>4</v>
      </c>
      <c r="P33" s="22">
        <v>1</v>
      </c>
      <c r="Q33" s="22">
        <v>3</v>
      </c>
      <c r="R33" s="60">
        <v>4</v>
      </c>
      <c r="S33" s="105">
        <v>2</v>
      </c>
    </row>
    <row r="34" spans="1:19" ht="15" customHeight="1" x14ac:dyDescent="0.2">
      <c r="A34" s="43" t="s">
        <v>13</v>
      </c>
      <c r="B34" s="12">
        <v>3</v>
      </c>
      <c r="C34" s="21">
        <f>5-Table4[[#This Row],[BFI Item 5]] + Table4[[#This Row],[BFI Item 10]]</f>
        <v>6</v>
      </c>
      <c r="D34" s="21">
        <f>5-Table4[[#This Row],[BFI Item 3]] + Table4[[#This Row],[BFI Item 8]]</f>
        <v>6</v>
      </c>
      <c r="E34" s="21">
        <f>5-Table4[[#This Row],[BFI Item 1]] + Table4[[#This Row],[BFI Item 6]]</f>
        <v>7</v>
      </c>
      <c r="F34" s="21">
        <f>5-Table4[[#This Row],[BFI Item 7]] + Table4[[#This Row],[BFI Item 2]]</f>
        <v>3</v>
      </c>
      <c r="G34" s="21">
        <f>5-Table4[[#This Row],[BFI Item 4]] + Table4[[#This Row],[BFI Item 9]]</f>
        <v>2</v>
      </c>
      <c r="H34" s="22">
        <v>2</v>
      </c>
      <c r="I34" s="22">
        <v>2</v>
      </c>
      <c r="J34" s="22">
        <v>2</v>
      </c>
      <c r="K34" s="22">
        <v>5</v>
      </c>
      <c r="L34" s="22">
        <v>3</v>
      </c>
      <c r="M34" s="22">
        <v>4</v>
      </c>
      <c r="N34" s="22">
        <v>4</v>
      </c>
      <c r="O34" s="22">
        <v>3</v>
      </c>
      <c r="P34" s="22">
        <v>2</v>
      </c>
      <c r="Q34" s="22">
        <v>4</v>
      </c>
      <c r="R34" s="60">
        <v>4</v>
      </c>
      <c r="S34" s="105">
        <v>1</v>
      </c>
    </row>
    <row r="35" spans="1:19" ht="15" customHeight="1" x14ac:dyDescent="0.2">
      <c r="A35" s="43" t="s">
        <v>13</v>
      </c>
      <c r="B35" s="12">
        <v>4</v>
      </c>
      <c r="C35" s="21">
        <f>5-Table4[[#This Row],[BFI Item 5]] + Table4[[#This Row],[BFI Item 10]]</f>
        <v>5</v>
      </c>
      <c r="D35" s="21">
        <f>5-Table4[[#This Row],[BFI Item 3]] + Table4[[#This Row],[BFI Item 8]]</f>
        <v>7</v>
      </c>
      <c r="E35" s="21">
        <f>5-Table4[[#This Row],[BFI Item 1]] + Table4[[#This Row],[BFI Item 6]]</f>
        <v>9</v>
      </c>
      <c r="F35" s="21">
        <f>5-Table4[[#This Row],[BFI Item 7]] + Table4[[#This Row],[BFI Item 2]]</f>
        <v>8</v>
      </c>
      <c r="G35" s="21">
        <f>5-Table4[[#This Row],[BFI Item 4]] + Table4[[#This Row],[BFI Item 9]]</f>
        <v>3</v>
      </c>
      <c r="H35" s="22">
        <v>1</v>
      </c>
      <c r="I35" s="22">
        <v>5</v>
      </c>
      <c r="J35" s="22">
        <v>2</v>
      </c>
      <c r="K35" s="22">
        <v>4</v>
      </c>
      <c r="L35" s="22">
        <v>4</v>
      </c>
      <c r="M35" s="22">
        <v>5</v>
      </c>
      <c r="N35" s="22">
        <v>2</v>
      </c>
      <c r="O35" s="22">
        <v>4</v>
      </c>
      <c r="P35" s="22">
        <v>2</v>
      </c>
      <c r="Q35" s="22">
        <v>4</v>
      </c>
      <c r="R35" s="60">
        <v>5</v>
      </c>
      <c r="S35" s="105">
        <v>1</v>
      </c>
    </row>
    <row r="36" spans="1:19" ht="15" customHeight="1" x14ac:dyDescent="0.2">
      <c r="A36" s="43" t="s">
        <v>13</v>
      </c>
      <c r="B36" s="12">
        <v>5</v>
      </c>
      <c r="C36" s="21">
        <f>5-Table4[[#This Row],[BFI Item 5]] + Table4[[#This Row],[BFI Item 10]]</f>
        <v>2</v>
      </c>
      <c r="D36" s="21">
        <f>5-Table4[[#This Row],[BFI Item 3]] + Table4[[#This Row],[BFI Item 8]]</f>
        <v>4</v>
      </c>
      <c r="E36" s="21">
        <f>5-Table4[[#This Row],[BFI Item 1]] + Table4[[#This Row],[BFI Item 6]]</f>
        <v>3</v>
      </c>
      <c r="F36" s="21">
        <f>5-Table4[[#This Row],[BFI Item 7]] + Table4[[#This Row],[BFI Item 2]]</f>
        <v>6</v>
      </c>
      <c r="G36" s="21">
        <f>5-Table4[[#This Row],[BFI Item 4]] + Table4[[#This Row],[BFI Item 9]]</f>
        <v>4</v>
      </c>
      <c r="H36" s="22">
        <v>4</v>
      </c>
      <c r="I36" s="22">
        <v>3</v>
      </c>
      <c r="J36" s="22">
        <v>4</v>
      </c>
      <c r="K36" s="22">
        <v>4</v>
      </c>
      <c r="L36" s="22">
        <v>4</v>
      </c>
      <c r="M36" s="22">
        <v>2</v>
      </c>
      <c r="N36" s="22">
        <v>2</v>
      </c>
      <c r="O36" s="22">
        <v>3</v>
      </c>
      <c r="P36" s="22">
        <v>3</v>
      </c>
      <c r="Q36" s="22">
        <v>1</v>
      </c>
      <c r="R36" s="60">
        <v>3</v>
      </c>
      <c r="S36" s="105">
        <v>4</v>
      </c>
    </row>
    <row r="37" spans="1:19" ht="15" customHeight="1" thickBot="1" x14ac:dyDescent="0.25">
      <c r="A37" s="44" t="s">
        <v>13</v>
      </c>
      <c r="B37" s="37">
        <v>6</v>
      </c>
      <c r="C37" s="55">
        <f>5-Table4[[#This Row],[BFI Item 5]] + Table4[[#This Row],[BFI Item 10]]</f>
        <v>7</v>
      </c>
      <c r="D37" s="55">
        <f>5-Table4[[#This Row],[BFI Item 3]] + Table4[[#This Row],[BFI Item 8]]</f>
        <v>7</v>
      </c>
      <c r="E37" s="55">
        <f>5-Table4[[#This Row],[BFI Item 1]] + Table4[[#This Row],[BFI Item 6]]</f>
        <v>8</v>
      </c>
      <c r="F37" s="55">
        <f>5-Table4[[#This Row],[BFI Item 7]] + Table4[[#This Row],[BFI Item 2]]</f>
        <v>8</v>
      </c>
      <c r="G37" s="55">
        <f>5-Table4[[#This Row],[BFI Item 4]] + Table4[[#This Row],[BFI Item 9]]</f>
        <v>2</v>
      </c>
      <c r="H37" s="56">
        <v>2</v>
      </c>
      <c r="I37" s="56">
        <v>4</v>
      </c>
      <c r="J37" s="56">
        <v>2</v>
      </c>
      <c r="K37" s="56">
        <v>4</v>
      </c>
      <c r="L37" s="56">
        <v>2</v>
      </c>
      <c r="M37" s="56">
        <v>5</v>
      </c>
      <c r="N37" s="56">
        <v>1</v>
      </c>
      <c r="O37" s="56">
        <v>4</v>
      </c>
      <c r="P37" s="56">
        <v>1</v>
      </c>
      <c r="Q37" s="56">
        <v>4</v>
      </c>
      <c r="R37" s="61">
        <v>5</v>
      </c>
      <c r="S37" s="105">
        <v>1</v>
      </c>
    </row>
    <row r="38" spans="1:19" ht="15" customHeight="1" x14ac:dyDescent="0.2">
      <c r="A38" s="41" t="s">
        <v>14</v>
      </c>
      <c r="B38" s="42">
        <v>1</v>
      </c>
      <c r="C38" s="49">
        <f>5-Table4[[#This Row],[BFI Item 5]] + Table4[[#This Row],[BFI Item 10]]</f>
        <v>7</v>
      </c>
      <c r="D38" s="49">
        <f>5-Table4[[#This Row],[BFI Item 3]] + Table4[[#This Row],[BFI Item 8]]</f>
        <v>7</v>
      </c>
      <c r="E38" s="49">
        <f>5-Table4[[#This Row],[BFI Item 1]] + Table4[[#This Row],[BFI Item 6]]</f>
        <v>7</v>
      </c>
      <c r="F38" s="49">
        <f>5-Table4[[#This Row],[BFI Item 7]] + Table4[[#This Row],[BFI Item 2]]</f>
        <v>8</v>
      </c>
      <c r="G38" s="49">
        <f>5-Table4[[#This Row],[BFI Item 4]] + Table4[[#This Row],[BFI Item 9]]</f>
        <v>3</v>
      </c>
      <c r="H38" s="50">
        <v>2</v>
      </c>
      <c r="I38" s="50">
        <v>5</v>
      </c>
      <c r="J38" s="50">
        <v>2</v>
      </c>
      <c r="K38" s="50">
        <v>4</v>
      </c>
      <c r="L38" s="50">
        <v>2</v>
      </c>
      <c r="M38" s="50">
        <v>4</v>
      </c>
      <c r="N38" s="50">
        <v>2</v>
      </c>
      <c r="O38" s="50">
        <v>4</v>
      </c>
      <c r="P38" s="50">
        <v>2</v>
      </c>
      <c r="Q38" s="50">
        <v>4</v>
      </c>
      <c r="R38" s="59">
        <v>5</v>
      </c>
      <c r="S38" s="105">
        <v>1</v>
      </c>
    </row>
    <row r="39" spans="1:19" ht="15" customHeight="1" x14ac:dyDescent="0.2">
      <c r="A39" s="43" t="s">
        <v>14</v>
      </c>
      <c r="B39" s="12">
        <v>2</v>
      </c>
      <c r="C39" s="21">
        <f>5-Table4[[#This Row],[BFI Item 5]] + Table4[[#This Row],[BFI Item 10]]</f>
        <v>7</v>
      </c>
      <c r="D39" s="21">
        <f>5-Table4[[#This Row],[BFI Item 3]] + Table4[[#This Row],[BFI Item 8]]</f>
        <v>7</v>
      </c>
      <c r="E39" s="21">
        <f>5-Table4[[#This Row],[BFI Item 1]] + Table4[[#This Row],[BFI Item 6]]</f>
        <v>8</v>
      </c>
      <c r="F39" s="21">
        <f>5-Table4[[#This Row],[BFI Item 7]] + Table4[[#This Row],[BFI Item 2]]</f>
        <v>7</v>
      </c>
      <c r="G39" s="21">
        <f>5-Table4[[#This Row],[BFI Item 4]] + Table4[[#This Row],[BFI Item 9]]</f>
        <v>3</v>
      </c>
      <c r="H39" s="22">
        <v>1</v>
      </c>
      <c r="I39" s="22">
        <v>4</v>
      </c>
      <c r="J39" s="22">
        <v>2</v>
      </c>
      <c r="K39" s="22">
        <v>4</v>
      </c>
      <c r="L39" s="22">
        <v>2</v>
      </c>
      <c r="M39" s="22">
        <v>4</v>
      </c>
      <c r="N39" s="22">
        <v>2</v>
      </c>
      <c r="O39" s="22">
        <v>4</v>
      </c>
      <c r="P39" s="22">
        <v>2</v>
      </c>
      <c r="Q39" s="22">
        <v>4</v>
      </c>
      <c r="R39" s="60">
        <v>4</v>
      </c>
      <c r="S39" s="105">
        <v>2</v>
      </c>
    </row>
    <row r="40" spans="1:19" ht="15" customHeight="1" x14ac:dyDescent="0.2">
      <c r="A40" s="43" t="s">
        <v>14</v>
      </c>
      <c r="B40" s="12">
        <v>3</v>
      </c>
      <c r="C40" s="21">
        <f>5-Table4[[#This Row],[BFI Item 5]] + Table4[[#This Row],[BFI Item 10]]</f>
        <v>6</v>
      </c>
      <c r="D40" s="21">
        <f>5-Table4[[#This Row],[BFI Item 3]] + Table4[[#This Row],[BFI Item 8]]</f>
        <v>7</v>
      </c>
      <c r="E40" s="21">
        <f>5-Table4[[#This Row],[BFI Item 1]] + Table4[[#This Row],[BFI Item 6]]</f>
        <v>7</v>
      </c>
      <c r="F40" s="21">
        <f>5-Table4[[#This Row],[BFI Item 7]] + Table4[[#This Row],[BFI Item 2]]</f>
        <v>7</v>
      </c>
      <c r="G40" s="21">
        <f>5-Table4[[#This Row],[BFI Item 4]] + Table4[[#This Row],[BFI Item 9]]</f>
        <v>3</v>
      </c>
      <c r="H40" s="22">
        <v>2</v>
      </c>
      <c r="I40" s="22">
        <v>4</v>
      </c>
      <c r="J40" s="22">
        <v>2</v>
      </c>
      <c r="K40" s="22">
        <v>4</v>
      </c>
      <c r="L40" s="22">
        <v>3</v>
      </c>
      <c r="M40" s="22">
        <v>4</v>
      </c>
      <c r="N40" s="22">
        <v>2</v>
      </c>
      <c r="O40" s="22">
        <v>4</v>
      </c>
      <c r="P40" s="22">
        <v>2</v>
      </c>
      <c r="Q40" s="22">
        <v>4</v>
      </c>
      <c r="R40" s="60">
        <v>3</v>
      </c>
      <c r="S40" s="105">
        <v>3</v>
      </c>
    </row>
    <row r="41" spans="1:19" ht="15" customHeight="1" x14ac:dyDescent="0.2">
      <c r="A41" s="43" t="s">
        <v>14</v>
      </c>
      <c r="B41" s="12">
        <v>4</v>
      </c>
      <c r="C41" s="21">
        <f>5-Table4[[#This Row],[BFI Item 5]] + Table4[[#This Row],[BFI Item 10]]</f>
        <v>6</v>
      </c>
      <c r="D41" s="21">
        <f>5-Table4[[#This Row],[BFI Item 3]] + Table4[[#This Row],[BFI Item 8]]</f>
        <v>7</v>
      </c>
      <c r="E41" s="21">
        <f>5-Table4[[#This Row],[BFI Item 1]] + Table4[[#This Row],[BFI Item 6]]</f>
        <v>7</v>
      </c>
      <c r="F41" s="21">
        <f>5-Table4[[#This Row],[BFI Item 7]] + Table4[[#This Row],[BFI Item 2]]</f>
        <v>5</v>
      </c>
      <c r="G41" s="21">
        <f>5-Table4[[#This Row],[BFI Item 4]] + Table4[[#This Row],[BFI Item 9]]</f>
        <v>3</v>
      </c>
      <c r="H41" s="22">
        <v>2</v>
      </c>
      <c r="I41" s="22">
        <v>4</v>
      </c>
      <c r="J41" s="22">
        <v>2</v>
      </c>
      <c r="K41" s="22">
        <v>4</v>
      </c>
      <c r="L41" s="22">
        <v>3</v>
      </c>
      <c r="M41" s="22">
        <v>4</v>
      </c>
      <c r="N41" s="22">
        <v>4</v>
      </c>
      <c r="O41" s="22">
        <v>4</v>
      </c>
      <c r="P41" s="22">
        <v>2</v>
      </c>
      <c r="Q41" s="22">
        <v>4</v>
      </c>
      <c r="R41" s="60">
        <v>2</v>
      </c>
      <c r="S41" s="105">
        <v>4</v>
      </c>
    </row>
    <row r="42" spans="1:19" ht="15" customHeight="1" x14ac:dyDescent="0.2">
      <c r="A42" s="43" t="s">
        <v>14</v>
      </c>
      <c r="B42" s="12">
        <v>5</v>
      </c>
      <c r="C42" s="21">
        <f>5-Table4[[#This Row],[BFI Item 5]] + Table4[[#This Row],[BFI Item 10]]</f>
        <v>6</v>
      </c>
      <c r="D42" s="21">
        <f>5-Table4[[#This Row],[BFI Item 3]] + Table4[[#This Row],[BFI Item 8]]</f>
        <v>7</v>
      </c>
      <c r="E42" s="21">
        <f>5-Table4[[#This Row],[BFI Item 1]] + Table4[[#This Row],[BFI Item 6]]</f>
        <v>7</v>
      </c>
      <c r="F42" s="21">
        <f>5-Table4[[#This Row],[BFI Item 7]] + Table4[[#This Row],[BFI Item 2]]</f>
        <v>7</v>
      </c>
      <c r="G42" s="21">
        <f>5-Table4[[#This Row],[BFI Item 4]] + Table4[[#This Row],[BFI Item 9]]</f>
        <v>3</v>
      </c>
      <c r="H42" s="22">
        <v>2</v>
      </c>
      <c r="I42" s="22">
        <v>4</v>
      </c>
      <c r="J42" s="22">
        <v>2</v>
      </c>
      <c r="K42" s="22">
        <v>4</v>
      </c>
      <c r="L42" s="22">
        <v>3</v>
      </c>
      <c r="M42" s="22">
        <v>4</v>
      </c>
      <c r="N42" s="22">
        <v>2</v>
      </c>
      <c r="O42" s="22">
        <v>4</v>
      </c>
      <c r="P42" s="22">
        <v>2</v>
      </c>
      <c r="Q42" s="22">
        <v>4</v>
      </c>
      <c r="R42" s="60">
        <v>3</v>
      </c>
      <c r="S42" s="105">
        <v>3</v>
      </c>
    </row>
    <row r="43" spans="1:19" ht="15" customHeight="1" thickBot="1" x14ac:dyDescent="0.25">
      <c r="A43" s="44" t="s">
        <v>14</v>
      </c>
      <c r="B43" s="37">
        <v>6</v>
      </c>
      <c r="C43" s="55">
        <f>5-Table4[[#This Row],[BFI Item 5]] + Table4[[#This Row],[BFI Item 10]]</f>
        <v>6</v>
      </c>
      <c r="D43" s="55">
        <f>5-Table4[[#This Row],[BFI Item 3]] + Table4[[#This Row],[BFI Item 8]]</f>
        <v>7</v>
      </c>
      <c r="E43" s="55">
        <f>5-Table4[[#This Row],[BFI Item 1]] + Table4[[#This Row],[BFI Item 6]]</f>
        <v>7</v>
      </c>
      <c r="F43" s="55">
        <f>5-Table4[[#This Row],[BFI Item 7]] + Table4[[#This Row],[BFI Item 2]]</f>
        <v>7</v>
      </c>
      <c r="G43" s="55">
        <f>5-Table4[[#This Row],[BFI Item 4]] + Table4[[#This Row],[BFI Item 9]]</f>
        <v>3</v>
      </c>
      <c r="H43" s="56">
        <v>2</v>
      </c>
      <c r="I43" s="56">
        <v>4</v>
      </c>
      <c r="J43" s="56">
        <v>2</v>
      </c>
      <c r="K43" s="56">
        <v>4</v>
      </c>
      <c r="L43" s="56">
        <v>3</v>
      </c>
      <c r="M43" s="56">
        <v>4</v>
      </c>
      <c r="N43" s="56">
        <v>2</v>
      </c>
      <c r="O43" s="56">
        <v>4</v>
      </c>
      <c r="P43" s="56">
        <v>2</v>
      </c>
      <c r="Q43" s="56">
        <v>4</v>
      </c>
      <c r="R43" s="61">
        <v>1</v>
      </c>
      <c r="S43" s="105">
        <v>7</v>
      </c>
    </row>
    <row r="44" spans="1:19" ht="15" customHeight="1" x14ac:dyDescent="0.2">
      <c r="A44" s="41" t="s">
        <v>15</v>
      </c>
      <c r="B44" s="42">
        <v>1</v>
      </c>
      <c r="C44" s="49">
        <f>5-Table4[[#This Row],[BFI Item 5]] + Table4[[#This Row],[BFI Item 10]]</f>
        <v>6</v>
      </c>
      <c r="D44" s="49">
        <f>5-Table4[[#This Row],[BFI Item 3]] + Table4[[#This Row],[BFI Item 8]]</f>
        <v>6</v>
      </c>
      <c r="E44" s="49">
        <f>5-Table4[[#This Row],[BFI Item 1]] + Table4[[#This Row],[BFI Item 6]]</f>
        <v>3</v>
      </c>
      <c r="F44" s="49">
        <f>5-Table4[[#This Row],[BFI Item 7]] + Table4[[#This Row],[BFI Item 2]]</f>
        <v>8</v>
      </c>
      <c r="G44" s="49">
        <f>5-Table4[[#This Row],[BFI Item 4]] + Table4[[#This Row],[BFI Item 9]]</f>
        <v>3</v>
      </c>
      <c r="H44" s="50">
        <v>4</v>
      </c>
      <c r="I44" s="50">
        <v>4</v>
      </c>
      <c r="J44" s="50">
        <v>3</v>
      </c>
      <c r="K44" s="50">
        <v>4</v>
      </c>
      <c r="L44" s="50">
        <v>2</v>
      </c>
      <c r="M44" s="50">
        <v>2</v>
      </c>
      <c r="N44" s="50">
        <v>1</v>
      </c>
      <c r="O44" s="50">
        <v>4</v>
      </c>
      <c r="P44" s="50">
        <v>2</v>
      </c>
      <c r="Q44" s="50">
        <v>3</v>
      </c>
      <c r="R44" s="59">
        <v>4</v>
      </c>
      <c r="S44" s="105">
        <v>4</v>
      </c>
    </row>
    <row r="45" spans="1:19" ht="15" customHeight="1" x14ac:dyDescent="0.2">
      <c r="A45" s="43" t="s">
        <v>15</v>
      </c>
      <c r="B45" s="12">
        <v>2</v>
      </c>
      <c r="C45" s="21">
        <f>5-Table4[[#This Row],[BFI Item 5]] + Table4[[#This Row],[BFI Item 10]]</f>
        <v>4</v>
      </c>
      <c r="D45" s="21">
        <f>5-Table4[[#This Row],[BFI Item 3]] + Table4[[#This Row],[BFI Item 8]]</f>
        <v>7</v>
      </c>
      <c r="E45" s="21">
        <f>5-Table4[[#This Row],[BFI Item 1]] + Table4[[#This Row],[BFI Item 6]]</f>
        <v>8</v>
      </c>
      <c r="F45" s="21">
        <f>5-Table4[[#This Row],[BFI Item 7]] + Table4[[#This Row],[BFI Item 2]]</f>
        <v>8</v>
      </c>
      <c r="G45" s="21">
        <f>5-Table4[[#This Row],[BFI Item 4]] + Table4[[#This Row],[BFI Item 9]]</f>
        <v>3</v>
      </c>
      <c r="H45" s="22">
        <v>2</v>
      </c>
      <c r="I45" s="22">
        <v>5</v>
      </c>
      <c r="J45" s="22">
        <v>2</v>
      </c>
      <c r="K45" s="22">
        <v>4</v>
      </c>
      <c r="L45" s="22">
        <v>4</v>
      </c>
      <c r="M45" s="22">
        <v>5</v>
      </c>
      <c r="N45" s="22">
        <v>2</v>
      </c>
      <c r="O45" s="22">
        <v>4</v>
      </c>
      <c r="P45" s="22">
        <v>2</v>
      </c>
      <c r="Q45" s="22">
        <v>3</v>
      </c>
      <c r="R45" s="60">
        <v>5</v>
      </c>
      <c r="S45" s="105">
        <v>1</v>
      </c>
    </row>
    <row r="46" spans="1:19" ht="15" customHeight="1" x14ac:dyDescent="0.2">
      <c r="A46" s="43" t="s">
        <v>15</v>
      </c>
      <c r="B46" s="12">
        <v>3</v>
      </c>
      <c r="C46" s="21">
        <f>5-Table4[[#This Row],[BFI Item 5]] + Table4[[#This Row],[BFI Item 10]]</f>
        <v>4</v>
      </c>
      <c r="D46" s="21">
        <f>5-Table4[[#This Row],[BFI Item 3]] + Table4[[#This Row],[BFI Item 8]]</f>
        <v>4</v>
      </c>
      <c r="E46" s="21">
        <f>5-Table4[[#This Row],[BFI Item 1]] + Table4[[#This Row],[BFI Item 6]]</f>
        <v>7</v>
      </c>
      <c r="F46" s="21">
        <f>5-Table4[[#This Row],[BFI Item 7]] + Table4[[#This Row],[BFI Item 2]]</f>
        <v>3</v>
      </c>
      <c r="G46" s="21">
        <f>5-Table4[[#This Row],[BFI Item 4]] + Table4[[#This Row],[BFI Item 9]]</f>
        <v>5</v>
      </c>
      <c r="H46" s="22">
        <v>1</v>
      </c>
      <c r="I46" s="22">
        <v>2</v>
      </c>
      <c r="J46" s="22">
        <v>4</v>
      </c>
      <c r="K46" s="22">
        <v>3</v>
      </c>
      <c r="L46" s="22">
        <v>3</v>
      </c>
      <c r="M46" s="22">
        <v>3</v>
      </c>
      <c r="N46" s="22">
        <v>4</v>
      </c>
      <c r="O46" s="22">
        <v>3</v>
      </c>
      <c r="P46" s="22">
        <v>3</v>
      </c>
      <c r="Q46" s="22">
        <v>2</v>
      </c>
      <c r="R46" s="60">
        <v>1</v>
      </c>
      <c r="S46" s="105">
        <v>6</v>
      </c>
    </row>
    <row r="47" spans="1:19" ht="15" customHeight="1" x14ac:dyDescent="0.2">
      <c r="A47" s="43" t="s">
        <v>15</v>
      </c>
      <c r="B47" s="12">
        <v>4</v>
      </c>
      <c r="C47" s="21">
        <f>5-Table4[[#This Row],[BFI Item 5]] + Table4[[#This Row],[BFI Item 10]]</f>
        <v>6</v>
      </c>
      <c r="D47" s="21">
        <f>5-Table4[[#This Row],[BFI Item 3]] + Table4[[#This Row],[BFI Item 8]]</f>
        <v>7</v>
      </c>
      <c r="E47" s="21">
        <f>5-Table4[[#This Row],[BFI Item 1]] + Table4[[#This Row],[BFI Item 6]]</f>
        <v>5</v>
      </c>
      <c r="F47" s="21">
        <f>5-Table4[[#This Row],[BFI Item 7]] + Table4[[#This Row],[BFI Item 2]]</f>
        <v>7</v>
      </c>
      <c r="G47" s="21">
        <f>5-Table4[[#This Row],[BFI Item 4]] + Table4[[#This Row],[BFI Item 9]]</f>
        <v>3</v>
      </c>
      <c r="H47" s="22">
        <v>3</v>
      </c>
      <c r="I47" s="22">
        <v>4</v>
      </c>
      <c r="J47" s="22">
        <v>2</v>
      </c>
      <c r="K47" s="22">
        <v>4</v>
      </c>
      <c r="L47" s="22">
        <v>2</v>
      </c>
      <c r="M47" s="22">
        <v>3</v>
      </c>
      <c r="N47" s="22">
        <v>2</v>
      </c>
      <c r="O47" s="22">
        <v>4</v>
      </c>
      <c r="P47" s="22">
        <v>2</v>
      </c>
      <c r="Q47" s="22">
        <v>3</v>
      </c>
      <c r="R47" s="60">
        <v>4</v>
      </c>
      <c r="S47" s="105">
        <v>3</v>
      </c>
    </row>
    <row r="48" spans="1:19" ht="15" customHeight="1" x14ac:dyDescent="0.2">
      <c r="A48" s="43" t="s">
        <v>15</v>
      </c>
      <c r="B48" s="12">
        <v>5</v>
      </c>
      <c r="C48" s="21">
        <f>5-Table4[[#This Row],[BFI Item 5]] + Table4[[#This Row],[BFI Item 10]]</f>
        <v>5</v>
      </c>
      <c r="D48" s="21">
        <f>5-Table4[[#This Row],[BFI Item 3]] + Table4[[#This Row],[BFI Item 8]]</f>
        <v>7</v>
      </c>
      <c r="E48" s="21">
        <f>5-Table4[[#This Row],[BFI Item 1]] + Table4[[#This Row],[BFI Item 6]]</f>
        <v>8</v>
      </c>
      <c r="F48" s="21">
        <f>5-Table4[[#This Row],[BFI Item 7]] + Table4[[#This Row],[BFI Item 2]]</f>
        <v>7</v>
      </c>
      <c r="G48" s="21">
        <f>5-Table4[[#This Row],[BFI Item 4]] + Table4[[#This Row],[BFI Item 9]]</f>
        <v>3</v>
      </c>
      <c r="H48" s="22">
        <v>1</v>
      </c>
      <c r="I48" s="22">
        <v>4</v>
      </c>
      <c r="J48" s="22">
        <v>2</v>
      </c>
      <c r="K48" s="22">
        <v>4</v>
      </c>
      <c r="L48" s="22">
        <v>4</v>
      </c>
      <c r="M48" s="22">
        <v>4</v>
      </c>
      <c r="N48" s="22">
        <v>2</v>
      </c>
      <c r="O48" s="22">
        <v>4</v>
      </c>
      <c r="P48" s="22">
        <v>2</v>
      </c>
      <c r="Q48" s="22">
        <v>4</v>
      </c>
      <c r="R48" s="60">
        <v>5</v>
      </c>
      <c r="S48" s="105">
        <v>2</v>
      </c>
    </row>
    <row r="49" spans="1:19" ht="15" customHeight="1" thickBot="1" x14ac:dyDescent="0.25">
      <c r="A49" s="44" t="s">
        <v>15</v>
      </c>
      <c r="B49" s="37">
        <v>6</v>
      </c>
      <c r="C49" s="55">
        <f>5-Table4[[#This Row],[BFI Item 5]] + Table4[[#This Row],[BFI Item 10]]</f>
        <v>4</v>
      </c>
      <c r="D49" s="55">
        <f>5-Table4[[#This Row],[BFI Item 3]] + Table4[[#This Row],[BFI Item 8]]</f>
        <v>3</v>
      </c>
      <c r="E49" s="55">
        <f>5-Table4[[#This Row],[BFI Item 1]] + Table4[[#This Row],[BFI Item 6]]</f>
        <v>5</v>
      </c>
      <c r="F49" s="55">
        <f>5-Table4[[#This Row],[BFI Item 7]] + Table4[[#This Row],[BFI Item 2]]</f>
        <v>2</v>
      </c>
      <c r="G49" s="55">
        <f>5-Table4[[#This Row],[BFI Item 4]] + Table4[[#This Row],[BFI Item 9]]</f>
        <v>5</v>
      </c>
      <c r="H49" s="56">
        <v>4</v>
      </c>
      <c r="I49" s="56">
        <v>2</v>
      </c>
      <c r="J49" s="56">
        <v>4</v>
      </c>
      <c r="K49" s="56">
        <v>2</v>
      </c>
      <c r="L49" s="56">
        <v>3</v>
      </c>
      <c r="M49" s="56">
        <v>4</v>
      </c>
      <c r="N49" s="56">
        <v>5</v>
      </c>
      <c r="O49" s="56">
        <v>2</v>
      </c>
      <c r="P49" s="56">
        <v>2</v>
      </c>
      <c r="Q49" s="56">
        <v>2</v>
      </c>
      <c r="R49" s="61">
        <v>2</v>
      </c>
      <c r="S49" s="105">
        <v>7</v>
      </c>
    </row>
    <row r="50" spans="1:19" ht="15" customHeight="1" x14ac:dyDescent="0.2">
      <c r="A50" s="41" t="s">
        <v>16</v>
      </c>
      <c r="B50" s="42">
        <v>1</v>
      </c>
      <c r="C50" s="49">
        <f>5-Table4[[#This Row],[BFI Item 5]] + Table4[[#This Row],[BFI Item 10]]</f>
        <v>2</v>
      </c>
      <c r="D50" s="49">
        <f>5-Table4[[#This Row],[BFI Item 3]] + Table4[[#This Row],[BFI Item 8]]</f>
        <v>7</v>
      </c>
      <c r="E50" s="49">
        <f>5-Table4[[#This Row],[BFI Item 1]] + Table4[[#This Row],[BFI Item 6]]</f>
        <v>5</v>
      </c>
      <c r="F50" s="49">
        <f>5-Table4[[#This Row],[BFI Item 7]] + Table4[[#This Row],[BFI Item 2]]</f>
        <v>9</v>
      </c>
      <c r="G50" s="49">
        <f>5-Table4[[#This Row],[BFI Item 4]] + Table4[[#This Row],[BFI Item 9]]</f>
        <v>1</v>
      </c>
      <c r="H50" s="50">
        <v>4</v>
      </c>
      <c r="I50" s="50">
        <v>5</v>
      </c>
      <c r="J50" s="50">
        <v>3</v>
      </c>
      <c r="K50" s="50">
        <v>5</v>
      </c>
      <c r="L50" s="50">
        <v>4</v>
      </c>
      <c r="M50" s="50">
        <v>4</v>
      </c>
      <c r="N50" s="50">
        <v>1</v>
      </c>
      <c r="O50" s="50">
        <v>5</v>
      </c>
      <c r="P50" s="50">
        <v>1</v>
      </c>
      <c r="Q50" s="50">
        <v>1</v>
      </c>
      <c r="R50" s="59">
        <v>3</v>
      </c>
      <c r="S50" s="105">
        <v>4</v>
      </c>
    </row>
    <row r="51" spans="1:19" ht="15" customHeight="1" x14ac:dyDescent="0.2">
      <c r="A51" s="43" t="s">
        <v>16</v>
      </c>
      <c r="B51" s="12">
        <v>2</v>
      </c>
      <c r="C51" s="21">
        <f>5-Table4[[#This Row],[BFI Item 5]] + Table4[[#This Row],[BFI Item 10]]</f>
        <v>5</v>
      </c>
      <c r="D51" s="21">
        <f>5-Table4[[#This Row],[BFI Item 3]] + Table4[[#This Row],[BFI Item 8]]</f>
        <v>6</v>
      </c>
      <c r="E51" s="21">
        <f>5-Table4[[#This Row],[BFI Item 1]] + Table4[[#This Row],[BFI Item 6]]</f>
        <v>6</v>
      </c>
      <c r="F51" s="21">
        <f>5-Table4[[#This Row],[BFI Item 7]] + Table4[[#This Row],[BFI Item 2]]</f>
        <v>9</v>
      </c>
      <c r="G51" s="21">
        <f>5-Table4[[#This Row],[BFI Item 4]] + Table4[[#This Row],[BFI Item 9]]</f>
        <v>1</v>
      </c>
      <c r="H51" s="22">
        <v>4</v>
      </c>
      <c r="I51" s="22">
        <v>5</v>
      </c>
      <c r="J51" s="22">
        <v>4</v>
      </c>
      <c r="K51" s="22">
        <v>5</v>
      </c>
      <c r="L51" s="22">
        <v>2</v>
      </c>
      <c r="M51" s="22">
        <v>5</v>
      </c>
      <c r="N51" s="22">
        <v>1</v>
      </c>
      <c r="O51" s="22">
        <v>5</v>
      </c>
      <c r="P51" s="22">
        <v>1</v>
      </c>
      <c r="Q51" s="22">
        <v>2</v>
      </c>
      <c r="R51" s="60">
        <v>2</v>
      </c>
      <c r="S51" s="105">
        <v>5</v>
      </c>
    </row>
    <row r="52" spans="1:19" ht="15" customHeight="1" x14ac:dyDescent="0.2">
      <c r="A52" s="43" t="s">
        <v>16</v>
      </c>
      <c r="B52" s="12">
        <v>3</v>
      </c>
      <c r="C52" s="21">
        <f>5-Table4[[#This Row],[BFI Item 5]] + Table4[[#This Row],[BFI Item 10]]</f>
        <v>2</v>
      </c>
      <c r="D52" s="21">
        <f>5-Table4[[#This Row],[BFI Item 3]] + Table4[[#This Row],[BFI Item 8]]</f>
        <v>6</v>
      </c>
      <c r="E52" s="21">
        <f>5-Table4[[#This Row],[BFI Item 1]] + Table4[[#This Row],[BFI Item 6]]</f>
        <v>6</v>
      </c>
      <c r="F52" s="21">
        <f>5-Table4[[#This Row],[BFI Item 7]] + Table4[[#This Row],[BFI Item 2]]</f>
        <v>8</v>
      </c>
      <c r="G52" s="21">
        <f>5-Table4[[#This Row],[BFI Item 4]] + Table4[[#This Row],[BFI Item 9]]</f>
        <v>2</v>
      </c>
      <c r="H52" s="22">
        <v>4</v>
      </c>
      <c r="I52" s="22">
        <v>5</v>
      </c>
      <c r="J52" s="22">
        <v>4</v>
      </c>
      <c r="K52" s="22">
        <v>5</v>
      </c>
      <c r="L52" s="22">
        <v>4</v>
      </c>
      <c r="M52" s="22">
        <v>5</v>
      </c>
      <c r="N52" s="22">
        <v>2</v>
      </c>
      <c r="O52" s="22">
        <v>5</v>
      </c>
      <c r="P52" s="22">
        <v>2</v>
      </c>
      <c r="Q52" s="22">
        <v>1</v>
      </c>
      <c r="R52" s="60">
        <v>4</v>
      </c>
      <c r="S52" s="105">
        <v>3</v>
      </c>
    </row>
    <row r="53" spans="1:19" ht="15" customHeight="1" x14ac:dyDescent="0.2">
      <c r="A53" s="43" t="s">
        <v>16</v>
      </c>
      <c r="B53" s="12">
        <v>4</v>
      </c>
      <c r="C53" s="21">
        <f>5-Table4[[#This Row],[BFI Item 5]] + Table4[[#This Row],[BFI Item 10]]</f>
        <v>3</v>
      </c>
      <c r="D53" s="21">
        <f>5-Table4[[#This Row],[BFI Item 3]] + Table4[[#This Row],[BFI Item 8]]</f>
        <v>6</v>
      </c>
      <c r="E53" s="21">
        <f>5-Table4[[#This Row],[BFI Item 1]] + Table4[[#This Row],[BFI Item 6]]</f>
        <v>5</v>
      </c>
      <c r="F53" s="21">
        <f>5-Table4[[#This Row],[BFI Item 7]] + Table4[[#This Row],[BFI Item 2]]</f>
        <v>8</v>
      </c>
      <c r="G53" s="21">
        <f>5-Table4[[#This Row],[BFI Item 4]] + Table4[[#This Row],[BFI Item 9]]</f>
        <v>2</v>
      </c>
      <c r="H53" s="22">
        <v>4</v>
      </c>
      <c r="I53" s="22">
        <v>5</v>
      </c>
      <c r="J53" s="22">
        <v>4</v>
      </c>
      <c r="K53" s="22">
        <v>5</v>
      </c>
      <c r="L53" s="22">
        <v>3</v>
      </c>
      <c r="M53" s="22">
        <v>4</v>
      </c>
      <c r="N53" s="22">
        <v>2</v>
      </c>
      <c r="O53" s="22">
        <v>5</v>
      </c>
      <c r="P53" s="22">
        <v>2</v>
      </c>
      <c r="Q53" s="22">
        <v>1</v>
      </c>
      <c r="R53" s="60">
        <v>4</v>
      </c>
      <c r="S53" s="105">
        <v>3</v>
      </c>
    </row>
    <row r="54" spans="1:19" ht="15" customHeight="1" x14ac:dyDescent="0.2">
      <c r="A54" s="43" t="s">
        <v>16</v>
      </c>
      <c r="B54" s="12">
        <v>5</v>
      </c>
      <c r="C54" s="21">
        <f>5-Table4[[#This Row],[BFI Item 5]] + Table4[[#This Row],[BFI Item 10]]</f>
        <v>4</v>
      </c>
      <c r="D54" s="21">
        <f>5-Table4[[#This Row],[BFI Item 3]] + Table4[[#This Row],[BFI Item 8]]</f>
        <v>7</v>
      </c>
      <c r="E54" s="21">
        <f>5-Table4[[#This Row],[BFI Item 1]] + Table4[[#This Row],[BFI Item 6]]</f>
        <v>5</v>
      </c>
      <c r="F54" s="21">
        <f>5-Table4[[#This Row],[BFI Item 7]] + Table4[[#This Row],[BFI Item 2]]</f>
        <v>9</v>
      </c>
      <c r="G54" s="21">
        <f>5-Table4[[#This Row],[BFI Item 4]] + Table4[[#This Row],[BFI Item 9]]</f>
        <v>1</v>
      </c>
      <c r="H54" s="22">
        <v>5</v>
      </c>
      <c r="I54" s="22">
        <v>5</v>
      </c>
      <c r="J54" s="22">
        <v>3</v>
      </c>
      <c r="K54" s="22">
        <v>5</v>
      </c>
      <c r="L54" s="22">
        <v>4</v>
      </c>
      <c r="M54" s="22">
        <v>5</v>
      </c>
      <c r="N54" s="22">
        <v>1</v>
      </c>
      <c r="O54" s="22">
        <v>5</v>
      </c>
      <c r="P54" s="22">
        <v>1</v>
      </c>
      <c r="Q54" s="22">
        <v>3</v>
      </c>
      <c r="R54" s="60">
        <v>5</v>
      </c>
      <c r="S54" s="105">
        <v>1</v>
      </c>
    </row>
    <row r="55" spans="1:19" ht="15" customHeight="1" thickBot="1" x14ac:dyDescent="0.25">
      <c r="A55" s="44" t="s">
        <v>16</v>
      </c>
      <c r="B55" s="37">
        <v>6</v>
      </c>
      <c r="C55" s="55">
        <f>5-Table4[[#This Row],[BFI Item 5]] + Table4[[#This Row],[BFI Item 10]]</f>
        <v>4</v>
      </c>
      <c r="D55" s="55">
        <f>5-Table4[[#This Row],[BFI Item 3]] + Table4[[#This Row],[BFI Item 8]]</f>
        <v>5</v>
      </c>
      <c r="E55" s="55">
        <f>5-Table4[[#This Row],[BFI Item 1]] + Table4[[#This Row],[BFI Item 6]]</f>
        <v>5</v>
      </c>
      <c r="F55" s="55">
        <f>5-Table4[[#This Row],[BFI Item 7]] + Table4[[#This Row],[BFI Item 2]]</f>
        <v>9</v>
      </c>
      <c r="G55" s="55">
        <f>5-Table4[[#This Row],[BFI Item 4]] + Table4[[#This Row],[BFI Item 9]]</f>
        <v>1</v>
      </c>
      <c r="H55" s="56">
        <v>4</v>
      </c>
      <c r="I55" s="56">
        <v>5</v>
      </c>
      <c r="J55" s="56">
        <v>5</v>
      </c>
      <c r="K55" s="56">
        <v>5</v>
      </c>
      <c r="L55" s="56">
        <v>5</v>
      </c>
      <c r="M55" s="56">
        <v>4</v>
      </c>
      <c r="N55" s="56">
        <v>1</v>
      </c>
      <c r="O55" s="56">
        <v>5</v>
      </c>
      <c r="P55" s="56">
        <v>1</v>
      </c>
      <c r="Q55" s="56">
        <v>4</v>
      </c>
      <c r="R55" s="61">
        <v>1</v>
      </c>
      <c r="S55" s="105">
        <v>6</v>
      </c>
    </row>
    <row r="56" spans="1:19" ht="15" customHeight="1" x14ac:dyDescent="0.2">
      <c r="A56" s="41" t="s">
        <v>17</v>
      </c>
      <c r="B56" s="42">
        <v>1</v>
      </c>
      <c r="C56" s="49">
        <f>5-Table4[[#This Row],[BFI Item 5]] + Table4[[#This Row],[BFI Item 10]]</f>
        <v>8</v>
      </c>
      <c r="D56" s="49">
        <f>5-Table4[[#This Row],[BFI Item 3]] + Table4[[#This Row],[BFI Item 8]]</f>
        <v>6</v>
      </c>
      <c r="E56" s="49">
        <f>5-Table4[[#This Row],[BFI Item 1]] + Table4[[#This Row],[BFI Item 6]]</f>
        <v>8</v>
      </c>
      <c r="F56" s="49">
        <f>5-Table4[[#This Row],[BFI Item 7]] + Table4[[#This Row],[BFI Item 2]]</f>
        <v>6</v>
      </c>
      <c r="G56" s="49">
        <f>5-Table4[[#This Row],[BFI Item 4]] + Table4[[#This Row],[BFI Item 9]]</f>
        <v>2</v>
      </c>
      <c r="H56" s="50">
        <v>2</v>
      </c>
      <c r="I56" s="50">
        <v>5</v>
      </c>
      <c r="J56" s="50">
        <v>1</v>
      </c>
      <c r="K56" s="50">
        <v>4</v>
      </c>
      <c r="L56" s="50">
        <v>2</v>
      </c>
      <c r="M56" s="50">
        <v>5</v>
      </c>
      <c r="N56" s="50">
        <v>4</v>
      </c>
      <c r="O56" s="50">
        <v>2</v>
      </c>
      <c r="P56" s="50">
        <v>1</v>
      </c>
      <c r="Q56" s="50">
        <v>5</v>
      </c>
      <c r="R56" s="59">
        <v>3</v>
      </c>
      <c r="S56" s="105">
        <v>6</v>
      </c>
    </row>
    <row r="57" spans="1:19" ht="15" customHeight="1" x14ac:dyDescent="0.2">
      <c r="A57" s="43" t="s">
        <v>17</v>
      </c>
      <c r="B57" s="12">
        <v>2</v>
      </c>
      <c r="C57" s="21">
        <f>5-Table4[[#This Row],[BFI Item 5]] + Table4[[#This Row],[BFI Item 10]]</f>
        <v>5</v>
      </c>
      <c r="D57" s="21">
        <f>5-Table4[[#This Row],[BFI Item 3]] + Table4[[#This Row],[BFI Item 8]]</f>
        <v>9</v>
      </c>
      <c r="E57" s="21">
        <f>5-Table4[[#This Row],[BFI Item 1]] + Table4[[#This Row],[BFI Item 6]]</f>
        <v>9</v>
      </c>
      <c r="F57" s="21">
        <f>5-Table4[[#This Row],[BFI Item 7]] + Table4[[#This Row],[BFI Item 2]]</f>
        <v>8</v>
      </c>
      <c r="G57" s="21">
        <f>5-Table4[[#This Row],[BFI Item 4]] + Table4[[#This Row],[BFI Item 9]]</f>
        <v>2</v>
      </c>
      <c r="H57" s="22">
        <v>1</v>
      </c>
      <c r="I57" s="22">
        <v>4</v>
      </c>
      <c r="J57" s="22">
        <v>1</v>
      </c>
      <c r="K57" s="22">
        <v>4</v>
      </c>
      <c r="L57" s="22">
        <v>4</v>
      </c>
      <c r="M57" s="22">
        <v>5</v>
      </c>
      <c r="N57" s="22">
        <v>1</v>
      </c>
      <c r="O57" s="22">
        <v>5</v>
      </c>
      <c r="P57" s="22">
        <v>1</v>
      </c>
      <c r="Q57" s="22">
        <v>4</v>
      </c>
      <c r="R57" s="60">
        <v>4</v>
      </c>
      <c r="S57" s="105">
        <v>3</v>
      </c>
    </row>
    <row r="58" spans="1:19" ht="15" customHeight="1" x14ac:dyDescent="0.2">
      <c r="A58" s="43" t="s">
        <v>17</v>
      </c>
      <c r="B58" s="12">
        <v>3</v>
      </c>
      <c r="C58" s="21">
        <f>5-Table4[[#This Row],[BFI Item 5]] + Table4[[#This Row],[BFI Item 10]]</f>
        <v>3</v>
      </c>
      <c r="D58" s="21">
        <f>5-Table4[[#This Row],[BFI Item 3]] + Table4[[#This Row],[BFI Item 8]]</f>
        <v>4</v>
      </c>
      <c r="E58" s="21">
        <f>5-Table4[[#This Row],[BFI Item 1]] + Table4[[#This Row],[BFI Item 6]]</f>
        <v>2</v>
      </c>
      <c r="F58" s="21">
        <f>5-Table4[[#This Row],[BFI Item 7]] + Table4[[#This Row],[BFI Item 2]]</f>
        <v>2</v>
      </c>
      <c r="G58" s="21">
        <f>5-Table4[[#This Row],[BFI Item 4]] + Table4[[#This Row],[BFI Item 9]]</f>
        <v>6</v>
      </c>
      <c r="H58" s="22">
        <v>5</v>
      </c>
      <c r="I58" s="22">
        <v>2</v>
      </c>
      <c r="J58" s="22">
        <v>4</v>
      </c>
      <c r="K58" s="22">
        <v>4</v>
      </c>
      <c r="L58" s="22">
        <v>4</v>
      </c>
      <c r="M58" s="22">
        <v>2</v>
      </c>
      <c r="N58" s="22">
        <v>5</v>
      </c>
      <c r="O58" s="22">
        <v>3</v>
      </c>
      <c r="P58" s="22">
        <v>5</v>
      </c>
      <c r="Q58" s="22">
        <v>2</v>
      </c>
      <c r="R58" s="60">
        <v>2</v>
      </c>
      <c r="S58" s="105">
        <v>4</v>
      </c>
    </row>
    <row r="59" spans="1:19" ht="15" customHeight="1" x14ac:dyDescent="0.2">
      <c r="A59" s="43" t="s">
        <v>17</v>
      </c>
      <c r="B59" s="12">
        <v>4</v>
      </c>
      <c r="C59" s="21">
        <f>5-Table4[[#This Row],[BFI Item 5]] + Table4[[#This Row],[BFI Item 10]]</f>
        <v>2</v>
      </c>
      <c r="D59" s="21">
        <f>5-Table4[[#This Row],[BFI Item 3]] + Table4[[#This Row],[BFI Item 8]]</f>
        <v>9</v>
      </c>
      <c r="E59" s="21">
        <f>5-Table4[[#This Row],[BFI Item 1]] + Table4[[#This Row],[BFI Item 6]]</f>
        <v>2</v>
      </c>
      <c r="F59" s="21">
        <f>5-Table4[[#This Row],[BFI Item 7]] + Table4[[#This Row],[BFI Item 2]]</f>
        <v>7</v>
      </c>
      <c r="G59" s="21">
        <f>5-Table4[[#This Row],[BFI Item 4]] + Table4[[#This Row],[BFI Item 9]]</f>
        <v>1</v>
      </c>
      <c r="H59" s="22">
        <v>5</v>
      </c>
      <c r="I59" s="22">
        <v>5</v>
      </c>
      <c r="J59" s="22">
        <v>1</v>
      </c>
      <c r="K59" s="22">
        <v>5</v>
      </c>
      <c r="L59" s="22">
        <v>5</v>
      </c>
      <c r="M59" s="22">
        <v>2</v>
      </c>
      <c r="N59" s="22">
        <v>3</v>
      </c>
      <c r="O59" s="22">
        <v>5</v>
      </c>
      <c r="P59" s="22">
        <v>1</v>
      </c>
      <c r="Q59" s="22">
        <v>2</v>
      </c>
      <c r="R59" s="60">
        <v>4</v>
      </c>
      <c r="S59" s="105">
        <v>1</v>
      </c>
    </row>
    <row r="60" spans="1:19" ht="15" customHeight="1" x14ac:dyDescent="0.2">
      <c r="A60" s="43" t="s">
        <v>17</v>
      </c>
      <c r="B60" s="12">
        <v>5</v>
      </c>
      <c r="C60" s="21">
        <f>5-Table4[[#This Row],[BFI Item 5]] + Table4[[#This Row],[BFI Item 10]]</f>
        <v>1</v>
      </c>
      <c r="D60" s="21">
        <f>5-Table4[[#This Row],[BFI Item 3]] + Table4[[#This Row],[BFI Item 8]]</f>
        <v>2</v>
      </c>
      <c r="E60" s="21">
        <f>5-Table4[[#This Row],[BFI Item 1]] + Table4[[#This Row],[BFI Item 6]]</f>
        <v>4</v>
      </c>
      <c r="F60" s="21">
        <f>5-Table4[[#This Row],[BFI Item 7]] + Table4[[#This Row],[BFI Item 2]]</f>
        <v>1</v>
      </c>
      <c r="G60" s="21">
        <f>5-Table4[[#This Row],[BFI Item 4]] + Table4[[#This Row],[BFI Item 9]]</f>
        <v>4</v>
      </c>
      <c r="H60" s="22">
        <v>4</v>
      </c>
      <c r="I60" s="22">
        <v>1</v>
      </c>
      <c r="J60" s="22">
        <v>4</v>
      </c>
      <c r="K60" s="22">
        <v>2</v>
      </c>
      <c r="L60" s="22">
        <v>5</v>
      </c>
      <c r="M60" s="22">
        <v>3</v>
      </c>
      <c r="N60" s="22">
        <v>5</v>
      </c>
      <c r="O60" s="22">
        <v>1</v>
      </c>
      <c r="P60" s="22">
        <v>1</v>
      </c>
      <c r="Q60" s="22">
        <v>1</v>
      </c>
      <c r="R60" s="60">
        <v>1</v>
      </c>
      <c r="S60" s="105">
        <v>2</v>
      </c>
    </row>
    <row r="61" spans="1:19" ht="15" customHeight="1" thickBot="1" x14ac:dyDescent="0.25">
      <c r="A61" s="44" t="s">
        <v>17</v>
      </c>
      <c r="B61" s="37">
        <v>6</v>
      </c>
      <c r="C61" s="55">
        <f>5-Table4[[#This Row],[BFI Item 5]] + Table4[[#This Row],[BFI Item 10]]</f>
        <v>9</v>
      </c>
      <c r="D61" s="55">
        <f>5-Table4[[#This Row],[BFI Item 3]] + Table4[[#This Row],[BFI Item 8]]</f>
        <v>7</v>
      </c>
      <c r="E61" s="55">
        <f>5-Table4[[#This Row],[BFI Item 1]] + Table4[[#This Row],[BFI Item 6]]</f>
        <v>9</v>
      </c>
      <c r="F61" s="55">
        <f>5-Table4[[#This Row],[BFI Item 7]] + Table4[[#This Row],[BFI Item 2]]</f>
        <v>8</v>
      </c>
      <c r="G61" s="55">
        <f>5-Table4[[#This Row],[BFI Item 4]] + Table4[[#This Row],[BFI Item 9]]</f>
        <v>4</v>
      </c>
      <c r="H61" s="56">
        <v>1</v>
      </c>
      <c r="I61" s="56">
        <v>5</v>
      </c>
      <c r="J61" s="56">
        <v>1</v>
      </c>
      <c r="K61" s="56">
        <v>2</v>
      </c>
      <c r="L61" s="56">
        <v>1</v>
      </c>
      <c r="M61" s="56">
        <v>5</v>
      </c>
      <c r="N61" s="56">
        <v>2</v>
      </c>
      <c r="O61" s="56">
        <v>3</v>
      </c>
      <c r="P61" s="56">
        <v>1</v>
      </c>
      <c r="Q61" s="56">
        <v>5</v>
      </c>
      <c r="R61" s="61">
        <v>3</v>
      </c>
      <c r="S61" s="105">
        <v>5</v>
      </c>
    </row>
    <row r="62" spans="1:19" x14ac:dyDescent="0.2">
      <c r="A62" s="71" t="s">
        <v>135</v>
      </c>
      <c r="B62" s="42">
        <v>1</v>
      </c>
      <c r="C62" s="72">
        <f>5-Table4[[#This Row],[BFI Item 5]] + Table4[[#This Row],[BFI Item 10]]</f>
        <v>2</v>
      </c>
      <c r="D62" s="72">
        <f>5-Table4[[#This Row],[BFI Item 3]] + Table4[[#This Row],[BFI Item 8]]</f>
        <v>7</v>
      </c>
      <c r="E62" s="72">
        <f>5-Table4[[#This Row],[BFI Item 1]] + Table4[[#This Row],[BFI Item 6]]</f>
        <v>8</v>
      </c>
      <c r="F62" s="72">
        <f>5-Table4[[#This Row],[BFI Item 7]] + Table4[[#This Row],[BFI Item 2]]</f>
        <v>8</v>
      </c>
      <c r="G62" s="72">
        <f>5-Table4[[#This Row],[BFI Item 4]] + Table4[[#This Row],[BFI Item 9]]</f>
        <v>1</v>
      </c>
      <c r="H62" s="50">
        <v>1</v>
      </c>
      <c r="I62" s="50">
        <v>4</v>
      </c>
      <c r="J62" s="50">
        <v>2</v>
      </c>
      <c r="K62" s="50">
        <v>5</v>
      </c>
      <c r="L62" s="50">
        <v>5</v>
      </c>
      <c r="M62" s="50">
        <v>4</v>
      </c>
      <c r="N62" s="50">
        <v>1</v>
      </c>
      <c r="O62" s="50">
        <v>4</v>
      </c>
      <c r="P62" s="50">
        <v>1</v>
      </c>
      <c r="Q62" s="50">
        <v>2</v>
      </c>
      <c r="R62" s="73">
        <v>3</v>
      </c>
      <c r="S62" s="105">
        <v>6</v>
      </c>
    </row>
    <row r="63" spans="1:19" x14ac:dyDescent="0.2">
      <c r="A63" s="11" t="s">
        <v>135</v>
      </c>
      <c r="B63" s="12">
        <v>2</v>
      </c>
      <c r="C63" s="70">
        <f>5-Table4[[#This Row],[BFI Item 5]] + Table4[[#This Row],[BFI Item 10]]</f>
        <v>7</v>
      </c>
      <c r="D63" s="70">
        <f>5-Table4[[#This Row],[BFI Item 3]] + Table4[[#This Row],[BFI Item 8]]</f>
        <v>8</v>
      </c>
      <c r="E63" s="70">
        <f>5-Table4[[#This Row],[BFI Item 1]] + Table4[[#This Row],[BFI Item 6]]</f>
        <v>7</v>
      </c>
      <c r="F63" s="70">
        <f>5-Table4[[#This Row],[BFI Item 7]] + Table4[[#This Row],[BFI Item 2]]</f>
        <v>8</v>
      </c>
      <c r="G63" s="70">
        <f>5-Table4[[#This Row],[BFI Item 4]] + Table4[[#This Row],[BFI Item 9]]</f>
        <v>4</v>
      </c>
      <c r="H63" s="22">
        <v>2</v>
      </c>
      <c r="I63" s="22">
        <v>4</v>
      </c>
      <c r="J63" s="22">
        <v>1</v>
      </c>
      <c r="K63" s="22">
        <v>4</v>
      </c>
      <c r="L63" s="22">
        <v>1</v>
      </c>
      <c r="M63" s="22">
        <v>4</v>
      </c>
      <c r="N63" s="22">
        <v>1</v>
      </c>
      <c r="O63" s="22">
        <v>4</v>
      </c>
      <c r="P63" s="22">
        <v>3</v>
      </c>
      <c r="Q63" s="22">
        <v>3</v>
      </c>
      <c r="R63" s="74">
        <v>3</v>
      </c>
      <c r="S63" s="105">
        <v>5</v>
      </c>
    </row>
    <row r="64" spans="1:19" x14ac:dyDescent="0.2">
      <c r="A64" s="11" t="s">
        <v>135</v>
      </c>
      <c r="B64" s="12">
        <v>3</v>
      </c>
      <c r="C64" s="70">
        <f>5-Table4[[#This Row],[BFI Item 5]] + Table4[[#This Row],[BFI Item 10]]</f>
        <v>6</v>
      </c>
      <c r="D64" s="70">
        <f>5-Table4[[#This Row],[BFI Item 3]] + Table4[[#This Row],[BFI Item 8]]</f>
        <v>7</v>
      </c>
      <c r="E64" s="70">
        <f>5-Table4[[#This Row],[BFI Item 1]] + Table4[[#This Row],[BFI Item 6]]</f>
        <v>5</v>
      </c>
      <c r="F64" s="70">
        <f>5-Table4[[#This Row],[BFI Item 7]] + Table4[[#This Row],[BFI Item 2]]</f>
        <v>8</v>
      </c>
      <c r="G64" s="70">
        <f>5-Table4[[#This Row],[BFI Item 4]] + Table4[[#This Row],[BFI Item 9]]</f>
        <v>2</v>
      </c>
      <c r="H64" s="22">
        <v>4</v>
      </c>
      <c r="I64" s="22">
        <v>4</v>
      </c>
      <c r="J64" s="22">
        <v>2</v>
      </c>
      <c r="K64" s="22">
        <v>4</v>
      </c>
      <c r="L64" s="22">
        <v>1</v>
      </c>
      <c r="M64" s="22">
        <v>4</v>
      </c>
      <c r="N64" s="22">
        <v>1</v>
      </c>
      <c r="O64" s="22">
        <v>4</v>
      </c>
      <c r="P64" s="22">
        <v>1</v>
      </c>
      <c r="Q64" s="22">
        <v>2</v>
      </c>
      <c r="R64" s="74">
        <v>4</v>
      </c>
      <c r="S64" s="105">
        <v>3</v>
      </c>
    </row>
    <row r="65" spans="1:19" x14ac:dyDescent="0.2">
      <c r="A65" s="11" t="s">
        <v>135</v>
      </c>
      <c r="B65" s="12">
        <v>4</v>
      </c>
      <c r="C65" s="70">
        <f>5-Table4[[#This Row],[BFI Item 5]] + Table4[[#This Row],[BFI Item 10]]</f>
        <v>6</v>
      </c>
      <c r="D65" s="70">
        <f>5-Table4[[#This Row],[BFI Item 3]] + Table4[[#This Row],[BFI Item 8]]</f>
        <v>9</v>
      </c>
      <c r="E65" s="70">
        <f>5-Table4[[#This Row],[BFI Item 1]] + Table4[[#This Row],[BFI Item 6]]</f>
        <v>7</v>
      </c>
      <c r="F65" s="70">
        <f>5-Table4[[#This Row],[BFI Item 7]] + Table4[[#This Row],[BFI Item 2]]</f>
        <v>7</v>
      </c>
      <c r="G65" s="70">
        <f>5-Table4[[#This Row],[BFI Item 4]] + Table4[[#This Row],[BFI Item 9]]</f>
        <v>2</v>
      </c>
      <c r="H65" s="22">
        <v>2</v>
      </c>
      <c r="I65" s="22">
        <v>4</v>
      </c>
      <c r="J65" s="22">
        <v>1</v>
      </c>
      <c r="K65" s="22">
        <v>4</v>
      </c>
      <c r="L65" s="22">
        <v>1</v>
      </c>
      <c r="M65" s="22">
        <v>4</v>
      </c>
      <c r="N65" s="22">
        <v>2</v>
      </c>
      <c r="O65" s="22">
        <v>5</v>
      </c>
      <c r="P65" s="22">
        <v>1</v>
      </c>
      <c r="Q65" s="22">
        <v>2</v>
      </c>
      <c r="R65" s="74">
        <v>4</v>
      </c>
      <c r="S65" s="105">
        <v>4</v>
      </c>
    </row>
    <row r="66" spans="1:19" x14ac:dyDescent="0.2">
      <c r="A66" s="11" t="s">
        <v>135</v>
      </c>
      <c r="B66" s="12">
        <v>5</v>
      </c>
      <c r="C66" s="70">
        <f>5-Table4[[#This Row],[BFI Item 5]] + Table4[[#This Row],[BFI Item 10]]</f>
        <v>4</v>
      </c>
      <c r="D66" s="70">
        <f>5-Table4[[#This Row],[BFI Item 3]] + Table4[[#This Row],[BFI Item 8]]</f>
        <v>7</v>
      </c>
      <c r="E66" s="70">
        <f>5-Table4[[#This Row],[BFI Item 1]] + Table4[[#This Row],[BFI Item 6]]</f>
        <v>7</v>
      </c>
      <c r="F66" s="70">
        <f>5-Table4[[#This Row],[BFI Item 7]] + Table4[[#This Row],[BFI Item 2]]</f>
        <v>8</v>
      </c>
      <c r="G66" s="70">
        <f>5-Table4[[#This Row],[BFI Item 4]] + Table4[[#This Row],[BFI Item 9]]</f>
        <v>3</v>
      </c>
      <c r="H66" s="22">
        <v>2</v>
      </c>
      <c r="I66" s="22">
        <v>4</v>
      </c>
      <c r="J66" s="22">
        <v>2</v>
      </c>
      <c r="K66" s="22">
        <v>4</v>
      </c>
      <c r="L66" s="22">
        <v>4</v>
      </c>
      <c r="M66" s="22">
        <v>4</v>
      </c>
      <c r="N66" s="22">
        <v>1</v>
      </c>
      <c r="O66" s="22">
        <v>4</v>
      </c>
      <c r="P66" s="22">
        <v>2</v>
      </c>
      <c r="Q66" s="22">
        <v>3</v>
      </c>
      <c r="R66" s="74">
        <v>4</v>
      </c>
      <c r="S66" s="105">
        <v>2</v>
      </c>
    </row>
    <row r="67" spans="1:19" ht="15.75" thickBot="1" x14ac:dyDescent="0.25">
      <c r="A67" s="75" t="s">
        <v>135</v>
      </c>
      <c r="B67" s="76">
        <v>6</v>
      </c>
      <c r="C67" s="77">
        <f>5-Table4[[#This Row],[BFI Item 5]] + Table4[[#This Row],[BFI Item 10]]</f>
        <v>3</v>
      </c>
      <c r="D67" s="77">
        <f>5-Table4[[#This Row],[BFI Item 3]] + Table4[[#This Row],[BFI Item 8]]</f>
        <v>9</v>
      </c>
      <c r="E67" s="77">
        <f>5-Table4[[#This Row],[BFI Item 1]] + Table4[[#This Row],[BFI Item 6]]</f>
        <v>5</v>
      </c>
      <c r="F67" s="77">
        <f>5-Table4[[#This Row],[BFI Item 7]] + Table4[[#This Row],[BFI Item 2]]</f>
        <v>8</v>
      </c>
      <c r="G67" s="77">
        <f>5-Table4[[#This Row],[BFI Item 4]] + Table4[[#This Row],[BFI Item 9]]</f>
        <v>3</v>
      </c>
      <c r="H67" s="78">
        <v>4</v>
      </c>
      <c r="I67" s="78">
        <v>4</v>
      </c>
      <c r="J67" s="78">
        <v>1</v>
      </c>
      <c r="K67" s="78">
        <v>4</v>
      </c>
      <c r="L67" s="78">
        <v>4</v>
      </c>
      <c r="M67" s="78">
        <v>4</v>
      </c>
      <c r="N67" s="78">
        <v>1</v>
      </c>
      <c r="O67" s="78">
        <v>5</v>
      </c>
      <c r="P67" s="78">
        <v>2</v>
      </c>
      <c r="Q67" s="78">
        <v>2</v>
      </c>
      <c r="R67" s="79">
        <v>4</v>
      </c>
      <c r="S67" s="105">
        <v>1</v>
      </c>
    </row>
    <row r="68" spans="1:19" x14ac:dyDescent="0.2">
      <c r="A68" s="80" t="s">
        <v>136</v>
      </c>
      <c r="B68" s="81">
        <v>1</v>
      </c>
      <c r="C68" s="82">
        <f>5-Table4[[#This Row],[BFI Item 5]] + Table4[[#This Row],[BFI Item 10]]</f>
        <v>5</v>
      </c>
      <c r="D68" s="82">
        <f>5-Table4[[#This Row],[BFI Item 3]] + Table4[[#This Row],[BFI Item 8]]</f>
        <v>9</v>
      </c>
      <c r="E68" s="82">
        <f>5-Table4[[#This Row],[BFI Item 1]] + Table4[[#This Row],[BFI Item 6]]</f>
        <v>8</v>
      </c>
      <c r="F68" s="82">
        <f>5-Table4[[#This Row],[BFI Item 7]] + Table4[[#This Row],[BFI Item 2]]</f>
        <v>9</v>
      </c>
      <c r="G68" s="82">
        <f>5-Table4[[#This Row],[BFI Item 4]] + Table4[[#This Row],[BFI Item 9]]</f>
        <v>2</v>
      </c>
      <c r="H68" s="83">
        <v>2</v>
      </c>
      <c r="I68" s="83">
        <v>5</v>
      </c>
      <c r="J68" s="83">
        <v>1</v>
      </c>
      <c r="K68" s="83">
        <v>4</v>
      </c>
      <c r="L68" s="83">
        <v>2</v>
      </c>
      <c r="M68" s="83">
        <v>5</v>
      </c>
      <c r="N68" s="83">
        <v>1</v>
      </c>
      <c r="O68" s="83">
        <v>5</v>
      </c>
      <c r="P68" s="83">
        <v>1</v>
      </c>
      <c r="Q68" s="83">
        <v>2</v>
      </c>
      <c r="R68" s="84">
        <v>4</v>
      </c>
      <c r="S68" s="105">
        <v>3</v>
      </c>
    </row>
    <row r="69" spans="1:19" x14ac:dyDescent="0.2">
      <c r="A69" s="11" t="s">
        <v>136</v>
      </c>
      <c r="B69" s="12">
        <v>2</v>
      </c>
      <c r="C69" s="70">
        <f>5-Table4[[#This Row],[BFI Item 5]] + Table4[[#This Row],[BFI Item 10]]</f>
        <v>8</v>
      </c>
      <c r="D69" s="70">
        <f>5-Table4[[#This Row],[BFI Item 3]] + Table4[[#This Row],[BFI Item 8]]</f>
        <v>8</v>
      </c>
      <c r="E69" s="70">
        <f>5-Table4[[#This Row],[BFI Item 1]] + Table4[[#This Row],[BFI Item 6]]</f>
        <v>9</v>
      </c>
      <c r="F69" s="70">
        <f>5-Table4[[#This Row],[BFI Item 7]] + Table4[[#This Row],[BFI Item 2]]</f>
        <v>9</v>
      </c>
      <c r="G69" s="70">
        <f>5-Table4[[#This Row],[BFI Item 4]] + Table4[[#This Row],[BFI Item 9]]</f>
        <v>2</v>
      </c>
      <c r="H69" s="22">
        <v>1</v>
      </c>
      <c r="I69" s="22">
        <v>5</v>
      </c>
      <c r="J69" s="22">
        <v>1</v>
      </c>
      <c r="K69" s="22">
        <v>5</v>
      </c>
      <c r="L69" s="22">
        <v>1</v>
      </c>
      <c r="M69" s="22">
        <v>5</v>
      </c>
      <c r="N69" s="22">
        <v>1</v>
      </c>
      <c r="O69" s="22">
        <v>4</v>
      </c>
      <c r="P69" s="22">
        <v>2</v>
      </c>
      <c r="Q69" s="22">
        <v>4</v>
      </c>
      <c r="R69" s="74">
        <v>5</v>
      </c>
      <c r="S69" s="105">
        <v>2</v>
      </c>
    </row>
    <row r="70" spans="1:19" x14ac:dyDescent="0.2">
      <c r="A70" s="11" t="s">
        <v>136</v>
      </c>
      <c r="B70" s="12">
        <v>3</v>
      </c>
      <c r="C70" s="70">
        <f>5-Table4[[#This Row],[BFI Item 5]] + Table4[[#This Row],[BFI Item 10]]</f>
        <v>3</v>
      </c>
      <c r="D70" s="70">
        <f>5-Table4[[#This Row],[BFI Item 3]] + Table4[[#This Row],[BFI Item 8]]</f>
        <v>3</v>
      </c>
      <c r="E70" s="70">
        <f>5-Table4[[#This Row],[BFI Item 1]] + Table4[[#This Row],[BFI Item 6]]</f>
        <v>3</v>
      </c>
      <c r="F70" s="70">
        <f>5-Table4[[#This Row],[BFI Item 7]] + Table4[[#This Row],[BFI Item 2]]</f>
        <v>5</v>
      </c>
      <c r="G70" s="70">
        <f>5-Table4[[#This Row],[BFI Item 4]] + Table4[[#This Row],[BFI Item 9]]</f>
        <v>6</v>
      </c>
      <c r="H70" s="22">
        <v>3</v>
      </c>
      <c r="I70" s="22">
        <v>3</v>
      </c>
      <c r="J70" s="22">
        <v>4</v>
      </c>
      <c r="K70" s="22">
        <v>3</v>
      </c>
      <c r="L70" s="22">
        <v>3</v>
      </c>
      <c r="M70" s="22">
        <v>1</v>
      </c>
      <c r="N70" s="22">
        <v>3</v>
      </c>
      <c r="O70" s="22">
        <v>2</v>
      </c>
      <c r="P70" s="22">
        <v>4</v>
      </c>
      <c r="Q70" s="22">
        <v>1</v>
      </c>
      <c r="R70" s="74">
        <v>2</v>
      </c>
      <c r="S70" s="105">
        <v>7</v>
      </c>
    </row>
    <row r="71" spans="1:19" x14ac:dyDescent="0.2">
      <c r="A71" s="11" t="s">
        <v>136</v>
      </c>
      <c r="B71" s="12">
        <v>4</v>
      </c>
      <c r="C71" s="70">
        <f>5-Table4[[#This Row],[BFI Item 5]] + Table4[[#This Row],[BFI Item 10]]</f>
        <v>3</v>
      </c>
      <c r="D71" s="70">
        <f>5-Table4[[#This Row],[BFI Item 3]] + Table4[[#This Row],[BFI Item 8]]</f>
        <v>5</v>
      </c>
      <c r="E71" s="70">
        <f>5-Table4[[#This Row],[BFI Item 1]] + Table4[[#This Row],[BFI Item 6]]</f>
        <v>5</v>
      </c>
      <c r="F71" s="70">
        <f>5-Table4[[#This Row],[BFI Item 7]] + Table4[[#This Row],[BFI Item 2]]</f>
        <v>5</v>
      </c>
      <c r="G71" s="70">
        <f>5-Table4[[#This Row],[BFI Item 4]] + Table4[[#This Row],[BFI Item 9]]</f>
        <v>6</v>
      </c>
      <c r="H71" s="22">
        <v>3</v>
      </c>
      <c r="I71" s="22">
        <v>3</v>
      </c>
      <c r="J71" s="22">
        <v>2</v>
      </c>
      <c r="K71" s="22">
        <v>3</v>
      </c>
      <c r="L71" s="22">
        <v>4</v>
      </c>
      <c r="M71" s="22">
        <v>3</v>
      </c>
      <c r="N71" s="22">
        <v>3</v>
      </c>
      <c r="O71" s="22">
        <v>2</v>
      </c>
      <c r="P71" s="22">
        <v>4</v>
      </c>
      <c r="Q71" s="22">
        <v>2</v>
      </c>
      <c r="R71" s="74">
        <v>2</v>
      </c>
      <c r="S71" s="105">
        <v>5</v>
      </c>
    </row>
    <row r="72" spans="1:19" x14ac:dyDescent="0.2">
      <c r="A72" s="11" t="s">
        <v>136</v>
      </c>
      <c r="B72" s="12">
        <v>5</v>
      </c>
      <c r="C72" s="70">
        <f>5-Table4[[#This Row],[BFI Item 5]] + Table4[[#This Row],[BFI Item 10]]</f>
        <v>8</v>
      </c>
      <c r="D72" s="70">
        <f>5-Table4[[#This Row],[BFI Item 3]] + Table4[[#This Row],[BFI Item 8]]</f>
        <v>8</v>
      </c>
      <c r="E72" s="70">
        <f>5-Table4[[#This Row],[BFI Item 1]] + Table4[[#This Row],[BFI Item 6]]</f>
        <v>8</v>
      </c>
      <c r="F72" s="70">
        <f>5-Table4[[#This Row],[BFI Item 7]] + Table4[[#This Row],[BFI Item 2]]</f>
        <v>7</v>
      </c>
      <c r="G72" s="70">
        <f>5-Table4[[#This Row],[BFI Item 4]] + Table4[[#This Row],[BFI Item 9]]</f>
        <v>2</v>
      </c>
      <c r="H72" s="22">
        <v>2</v>
      </c>
      <c r="I72" s="22">
        <v>4</v>
      </c>
      <c r="J72" s="22">
        <v>1</v>
      </c>
      <c r="K72" s="22">
        <v>5</v>
      </c>
      <c r="L72" s="22">
        <v>1</v>
      </c>
      <c r="M72" s="22">
        <v>5</v>
      </c>
      <c r="N72" s="22">
        <v>2</v>
      </c>
      <c r="O72" s="22">
        <v>4</v>
      </c>
      <c r="P72" s="22">
        <v>2</v>
      </c>
      <c r="Q72" s="22">
        <v>4</v>
      </c>
      <c r="R72" s="74">
        <v>5</v>
      </c>
      <c r="S72" s="105">
        <v>2</v>
      </c>
    </row>
    <row r="73" spans="1:19" ht="15.75" thickBot="1" x14ac:dyDescent="0.25">
      <c r="A73" s="75" t="s">
        <v>136</v>
      </c>
      <c r="B73" s="76">
        <v>6</v>
      </c>
      <c r="C73" s="77">
        <f>5-Table4[[#This Row],[BFI Item 5]] + Table4[[#This Row],[BFI Item 10]]</f>
        <v>9</v>
      </c>
      <c r="D73" s="77">
        <f>5-Table4[[#This Row],[BFI Item 3]] + Table4[[#This Row],[BFI Item 8]]</f>
        <v>8</v>
      </c>
      <c r="E73" s="77">
        <f>5-Table4[[#This Row],[BFI Item 1]] + Table4[[#This Row],[BFI Item 6]]</f>
        <v>9</v>
      </c>
      <c r="F73" s="77">
        <f>5-Table4[[#This Row],[BFI Item 7]] + Table4[[#This Row],[BFI Item 2]]</f>
        <v>9</v>
      </c>
      <c r="G73" s="77">
        <f>5-Table4[[#This Row],[BFI Item 4]] + Table4[[#This Row],[BFI Item 9]]</f>
        <v>2</v>
      </c>
      <c r="H73" s="78">
        <v>1</v>
      </c>
      <c r="I73" s="78">
        <v>5</v>
      </c>
      <c r="J73" s="78">
        <v>1</v>
      </c>
      <c r="K73" s="78">
        <v>5</v>
      </c>
      <c r="L73" s="78">
        <v>1</v>
      </c>
      <c r="M73" s="78">
        <v>5</v>
      </c>
      <c r="N73" s="78">
        <v>1</v>
      </c>
      <c r="O73" s="78">
        <v>4</v>
      </c>
      <c r="P73" s="78">
        <v>2</v>
      </c>
      <c r="Q73" s="78">
        <v>5</v>
      </c>
      <c r="R73" s="79">
        <v>5</v>
      </c>
      <c r="S73" s="105">
        <v>1</v>
      </c>
    </row>
    <row r="74" spans="1:19" x14ac:dyDescent="0.2">
      <c r="A74" s="80" t="s">
        <v>137</v>
      </c>
      <c r="B74" s="81">
        <v>1</v>
      </c>
      <c r="C74" s="82">
        <f>5-Table4[[#This Row],[BFI Item 5]] + Table4[[#This Row],[BFI Item 10]]</f>
        <v>5</v>
      </c>
      <c r="D74" s="82">
        <f>5-Table4[[#This Row],[BFI Item 3]] + Table4[[#This Row],[BFI Item 8]]</f>
        <v>8</v>
      </c>
      <c r="E74" s="82">
        <f>5-Table4[[#This Row],[BFI Item 1]] + Table4[[#This Row],[BFI Item 6]]</f>
        <v>8</v>
      </c>
      <c r="F74" s="82">
        <f>5-Table4[[#This Row],[BFI Item 7]] + Table4[[#This Row],[BFI Item 2]]</f>
        <v>6</v>
      </c>
      <c r="G74" s="82">
        <f>5-Table4[[#This Row],[BFI Item 4]] + Table4[[#This Row],[BFI Item 9]]</f>
        <v>5</v>
      </c>
      <c r="H74" s="83">
        <v>1</v>
      </c>
      <c r="I74" s="83">
        <v>4</v>
      </c>
      <c r="J74" s="83">
        <v>1</v>
      </c>
      <c r="K74" s="83">
        <v>3</v>
      </c>
      <c r="L74" s="83">
        <v>3</v>
      </c>
      <c r="M74" s="83">
        <v>4</v>
      </c>
      <c r="N74" s="83">
        <v>3</v>
      </c>
      <c r="O74" s="83">
        <v>4</v>
      </c>
      <c r="P74" s="83">
        <v>3</v>
      </c>
      <c r="Q74" s="83">
        <v>3</v>
      </c>
      <c r="R74" s="84">
        <v>3</v>
      </c>
      <c r="S74" s="105">
        <v>6</v>
      </c>
    </row>
    <row r="75" spans="1:19" x14ac:dyDescent="0.2">
      <c r="A75" s="11" t="s">
        <v>137</v>
      </c>
      <c r="B75" s="12">
        <v>2</v>
      </c>
      <c r="C75" s="70">
        <f>5-Table4[[#This Row],[BFI Item 5]] + Table4[[#This Row],[BFI Item 10]]</f>
        <v>5</v>
      </c>
      <c r="D75" s="70">
        <f>5-Table4[[#This Row],[BFI Item 3]] + Table4[[#This Row],[BFI Item 8]]</f>
        <v>5</v>
      </c>
      <c r="E75" s="70">
        <f>5-Table4[[#This Row],[BFI Item 1]] + Table4[[#This Row],[BFI Item 6]]</f>
        <v>8</v>
      </c>
      <c r="F75" s="70">
        <f>5-Table4[[#This Row],[BFI Item 7]] + Table4[[#This Row],[BFI Item 2]]</f>
        <v>6</v>
      </c>
      <c r="G75" s="70">
        <f>5-Table4[[#This Row],[BFI Item 4]] + Table4[[#This Row],[BFI Item 9]]</f>
        <v>4</v>
      </c>
      <c r="H75" s="22">
        <v>1</v>
      </c>
      <c r="I75" s="22">
        <v>3</v>
      </c>
      <c r="J75" s="22">
        <v>3</v>
      </c>
      <c r="K75" s="22">
        <v>3</v>
      </c>
      <c r="L75" s="22">
        <v>4</v>
      </c>
      <c r="M75" s="22">
        <v>4</v>
      </c>
      <c r="N75" s="22">
        <v>2</v>
      </c>
      <c r="O75" s="22">
        <v>3</v>
      </c>
      <c r="P75" s="22">
        <v>2</v>
      </c>
      <c r="Q75" s="22">
        <v>4</v>
      </c>
      <c r="R75" s="74">
        <v>2</v>
      </c>
      <c r="S75" s="105">
        <v>5</v>
      </c>
    </row>
    <row r="76" spans="1:19" x14ac:dyDescent="0.2">
      <c r="A76" s="11" t="s">
        <v>137</v>
      </c>
      <c r="B76" s="12">
        <v>3</v>
      </c>
      <c r="C76" s="70">
        <f>5-Table4[[#This Row],[BFI Item 5]] + Table4[[#This Row],[BFI Item 10]]</f>
        <v>6</v>
      </c>
      <c r="D76" s="70">
        <f>5-Table4[[#This Row],[BFI Item 3]] + Table4[[#This Row],[BFI Item 8]]</f>
        <v>6</v>
      </c>
      <c r="E76" s="70">
        <f>5-Table4[[#This Row],[BFI Item 1]] + Table4[[#This Row],[BFI Item 6]]</f>
        <v>4</v>
      </c>
      <c r="F76" s="70">
        <f>5-Table4[[#This Row],[BFI Item 7]] + Table4[[#This Row],[BFI Item 2]]</f>
        <v>5</v>
      </c>
      <c r="G76" s="70">
        <f>5-Table4[[#This Row],[BFI Item 4]] + Table4[[#This Row],[BFI Item 9]]</f>
        <v>5</v>
      </c>
      <c r="H76" s="22">
        <v>3</v>
      </c>
      <c r="I76" s="22">
        <v>4</v>
      </c>
      <c r="J76" s="22">
        <v>2</v>
      </c>
      <c r="K76" s="22">
        <v>3</v>
      </c>
      <c r="L76" s="22">
        <v>2</v>
      </c>
      <c r="M76" s="22">
        <v>2</v>
      </c>
      <c r="N76" s="22">
        <v>4</v>
      </c>
      <c r="O76" s="22">
        <v>3</v>
      </c>
      <c r="P76" s="22">
        <v>3</v>
      </c>
      <c r="Q76" s="22">
        <v>3</v>
      </c>
      <c r="R76" s="74">
        <v>2</v>
      </c>
      <c r="S76" s="105">
        <v>3</v>
      </c>
    </row>
    <row r="77" spans="1:19" x14ac:dyDescent="0.2">
      <c r="A77" s="11" t="s">
        <v>137</v>
      </c>
      <c r="B77" s="12">
        <v>4</v>
      </c>
      <c r="C77" s="70">
        <f>5-Table4[[#This Row],[BFI Item 5]] + Table4[[#This Row],[BFI Item 10]]</f>
        <v>4</v>
      </c>
      <c r="D77" s="70">
        <f>5-Table4[[#This Row],[BFI Item 3]] + Table4[[#This Row],[BFI Item 8]]</f>
        <v>4</v>
      </c>
      <c r="E77" s="70">
        <f>5-Table4[[#This Row],[BFI Item 1]] + Table4[[#This Row],[BFI Item 6]]</f>
        <v>3</v>
      </c>
      <c r="F77" s="70">
        <f>5-Table4[[#This Row],[BFI Item 7]] + Table4[[#This Row],[BFI Item 2]]</f>
        <v>7</v>
      </c>
      <c r="G77" s="70">
        <f>5-Table4[[#This Row],[BFI Item 4]] + Table4[[#This Row],[BFI Item 9]]</f>
        <v>7</v>
      </c>
      <c r="H77" s="22">
        <v>4</v>
      </c>
      <c r="I77" s="22">
        <v>3</v>
      </c>
      <c r="J77" s="22">
        <v>3</v>
      </c>
      <c r="K77" s="22">
        <v>2</v>
      </c>
      <c r="L77" s="22">
        <v>3</v>
      </c>
      <c r="M77" s="22">
        <v>2</v>
      </c>
      <c r="N77" s="22">
        <v>1</v>
      </c>
      <c r="O77" s="22">
        <v>2</v>
      </c>
      <c r="P77" s="22">
        <v>4</v>
      </c>
      <c r="Q77" s="22">
        <v>2</v>
      </c>
      <c r="R77" s="74">
        <v>4</v>
      </c>
      <c r="S77" s="105">
        <v>1</v>
      </c>
    </row>
    <row r="78" spans="1:19" x14ac:dyDescent="0.2">
      <c r="A78" s="11" t="s">
        <v>137</v>
      </c>
      <c r="B78" s="12">
        <v>5</v>
      </c>
      <c r="C78" s="70">
        <f>5-Table4[[#This Row],[BFI Item 5]] + Table4[[#This Row],[BFI Item 10]]</f>
        <v>5</v>
      </c>
      <c r="D78" s="70">
        <f>5-Table4[[#This Row],[BFI Item 3]] + Table4[[#This Row],[BFI Item 8]]</f>
        <v>3</v>
      </c>
      <c r="E78" s="70">
        <f>5-Table4[[#This Row],[BFI Item 1]] + Table4[[#This Row],[BFI Item 6]]</f>
        <v>4</v>
      </c>
      <c r="F78" s="70">
        <f>5-Table4[[#This Row],[BFI Item 7]] + Table4[[#This Row],[BFI Item 2]]</f>
        <v>3</v>
      </c>
      <c r="G78" s="70">
        <f>5-Table4[[#This Row],[BFI Item 4]] + Table4[[#This Row],[BFI Item 9]]</f>
        <v>7</v>
      </c>
      <c r="H78" s="22">
        <v>2</v>
      </c>
      <c r="I78" s="22">
        <v>2</v>
      </c>
      <c r="J78" s="22">
        <v>4</v>
      </c>
      <c r="K78" s="22">
        <v>2</v>
      </c>
      <c r="L78" s="22">
        <v>2</v>
      </c>
      <c r="M78" s="22">
        <v>1</v>
      </c>
      <c r="N78" s="22">
        <v>4</v>
      </c>
      <c r="O78" s="22">
        <v>2</v>
      </c>
      <c r="P78" s="22">
        <v>4</v>
      </c>
      <c r="Q78" s="22">
        <v>2</v>
      </c>
      <c r="R78" s="74">
        <v>3</v>
      </c>
      <c r="S78" s="105">
        <v>2</v>
      </c>
    </row>
    <row r="79" spans="1:19" ht="15.75" thickBot="1" x14ac:dyDescent="0.25">
      <c r="A79" s="75" t="s">
        <v>137</v>
      </c>
      <c r="B79" s="76">
        <v>6</v>
      </c>
      <c r="C79" s="77">
        <f>5-Table4[[#This Row],[BFI Item 5]] + Table4[[#This Row],[BFI Item 10]]</f>
        <v>5</v>
      </c>
      <c r="D79" s="77">
        <f>5-Table4[[#This Row],[BFI Item 3]] + Table4[[#This Row],[BFI Item 8]]</f>
        <v>5</v>
      </c>
      <c r="E79" s="77">
        <f>5-Table4[[#This Row],[BFI Item 1]] + Table4[[#This Row],[BFI Item 6]]</f>
        <v>4</v>
      </c>
      <c r="F79" s="77">
        <f>5-Table4[[#This Row],[BFI Item 7]] + Table4[[#This Row],[BFI Item 2]]</f>
        <v>5</v>
      </c>
      <c r="G79" s="77">
        <f>5-Table4[[#This Row],[BFI Item 4]] + Table4[[#This Row],[BFI Item 9]]</f>
        <v>6</v>
      </c>
      <c r="H79" s="78">
        <v>3</v>
      </c>
      <c r="I79" s="78">
        <v>2</v>
      </c>
      <c r="J79" s="78">
        <v>2</v>
      </c>
      <c r="K79" s="78">
        <v>3</v>
      </c>
      <c r="L79" s="78">
        <v>2</v>
      </c>
      <c r="M79" s="78">
        <v>2</v>
      </c>
      <c r="N79" s="78">
        <v>2</v>
      </c>
      <c r="O79" s="78">
        <v>2</v>
      </c>
      <c r="P79" s="78">
        <v>4</v>
      </c>
      <c r="Q79" s="78">
        <v>2</v>
      </c>
      <c r="R79" s="79">
        <v>2</v>
      </c>
      <c r="S79" s="106">
        <v>4</v>
      </c>
    </row>
    <row r="80" spans="1:19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8066-1244-754A-9CFD-C07239C12F58}">
  <dimension ref="A1:R79"/>
  <sheetViews>
    <sheetView topLeftCell="A47" workbookViewId="0">
      <selection activeCell="R80" sqref="R80"/>
    </sheetView>
  </sheetViews>
  <sheetFormatPr defaultColWidth="11.5546875" defaultRowHeight="15" x14ac:dyDescent="0.2"/>
  <cols>
    <col min="1" max="1" width="13.21875" bestFit="1" customWidth="1"/>
    <col min="2" max="2" width="10.21875" bestFit="1" customWidth="1"/>
    <col min="3" max="3" width="6.33203125" bestFit="1" customWidth="1"/>
    <col min="4" max="4" width="6.33203125" customWidth="1"/>
    <col min="5" max="11" width="6.33203125" bestFit="1" customWidth="1"/>
    <col min="12" max="18" width="7.33203125" bestFit="1" customWidth="1"/>
  </cols>
  <sheetData>
    <row r="1" spans="1:18" ht="15.75" thickBot="1" x14ac:dyDescent="0.25">
      <c r="A1" t="s">
        <v>48</v>
      </c>
      <c r="B1" t="s">
        <v>49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</row>
    <row r="2" spans="1:18" x14ac:dyDescent="0.2">
      <c r="A2" s="41" t="s">
        <v>8</v>
      </c>
      <c r="B2" s="42">
        <v>1</v>
      </c>
      <c r="C2" s="47">
        <v>5</v>
      </c>
      <c r="D2" s="47">
        <v>6</v>
      </c>
      <c r="E2" s="47">
        <v>5</v>
      </c>
      <c r="F2" s="47">
        <v>7</v>
      </c>
      <c r="G2" s="48">
        <v>5</v>
      </c>
      <c r="H2" s="48">
        <v>7</v>
      </c>
      <c r="I2" s="48">
        <v>6</v>
      </c>
      <c r="J2" s="48">
        <v>7</v>
      </c>
      <c r="K2" s="49">
        <v>1</v>
      </c>
      <c r="L2" s="49">
        <v>4</v>
      </c>
      <c r="M2" s="49">
        <v>6</v>
      </c>
      <c r="N2" s="50">
        <v>6</v>
      </c>
      <c r="O2" s="50">
        <v>6</v>
      </c>
      <c r="P2" s="50">
        <v>5</v>
      </c>
      <c r="Q2" s="50">
        <v>5</v>
      </c>
      <c r="R2" s="51">
        <v>5</v>
      </c>
    </row>
    <row r="3" spans="1:18" x14ac:dyDescent="0.2">
      <c r="A3" s="43" t="s">
        <v>8</v>
      </c>
      <c r="B3" s="12">
        <v>2</v>
      </c>
      <c r="C3" s="19">
        <v>6</v>
      </c>
      <c r="D3" s="19">
        <v>6</v>
      </c>
      <c r="E3" s="19">
        <v>5</v>
      </c>
      <c r="F3" s="19">
        <v>7</v>
      </c>
      <c r="G3" s="20">
        <v>6</v>
      </c>
      <c r="H3" s="20">
        <v>7</v>
      </c>
      <c r="I3" s="20">
        <v>7</v>
      </c>
      <c r="J3" s="20">
        <v>7</v>
      </c>
      <c r="K3" s="21">
        <v>3</v>
      </c>
      <c r="L3" s="21">
        <v>4</v>
      </c>
      <c r="M3" s="21">
        <v>6</v>
      </c>
      <c r="N3" s="22">
        <v>5</v>
      </c>
      <c r="O3" s="22">
        <v>7</v>
      </c>
      <c r="P3" s="22">
        <v>3</v>
      </c>
      <c r="Q3" s="22">
        <v>6</v>
      </c>
      <c r="R3" s="52">
        <v>7</v>
      </c>
    </row>
    <row r="4" spans="1:18" x14ac:dyDescent="0.2">
      <c r="A4" s="43" t="s">
        <v>8</v>
      </c>
      <c r="B4" s="12">
        <v>3</v>
      </c>
      <c r="C4" s="19">
        <v>4</v>
      </c>
      <c r="D4" s="19">
        <v>4</v>
      </c>
      <c r="E4" s="19">
        <v>4</v>
      </c>
      <c r="F4" s="19">
        <v>5</v>
      </c>
      <c r="G4" s="20">
        <v>6</v>
      </c>
      <c r="H4" s="20">
        <v>6</v>
      </c>
      <c r="I4" s="20">
        <v>6</v>
      </c>
      <c r="J4" s="20">
        <v>5</v>
      </c>
      <c r="K4" s="21">
        <v>5</v>
      </c>
      <c r="L4" s="21">
        <v>5</v>
      </c>
      <c r="M4" s="21">
        <v>2</v>
      </c>
      <c r="N4" s="22">
        <v>4</v>
      </c>
      <c r="O4" s="22">
        <v>7</v>
      </c>
      <c r="P4" s="22">
        <v>3</v>
      </c>
      <c r="Q4" s="22">
        <v>3</v>
      </c>
      <c r="R4" s="52">
        <v>3</v>
      </c>
    </row>
    <row r="5" spans="1:18" x14ac:dyDescent="0.2">
      <c r="A5" s="43" t="s">
        <v>8</v>
      </c>
      <c r="B5" s="12">
        <v>4</v>
      </c>
      <c r="C5" s="19">
        <v>7</v>
      </c>
      <c r="D5" s="19">
        <v>6</v>
      </c>
      <c r="E5" s="19">
        <v>6</v>
      </c>
      <c r="F5" s="19">
        <v>6</v>
      </c>
      <c r="G5" s="20">
        <v>6</v>
      </c>
      <c r="H5" s="20">
        <v>7</v>
      </c>
      <c r="I5" s="20">
        <v>7</v>
      </c>
      <c r="J5" s="20">
        <v>7</v>
      </c>
      <c r="K5" s="21">
        <v>6</v>
      </c>
      <c r="L5" s="21">
        <v>5</v>
      </c>
      <c r="M5" s="21">
        <v>6</v>
      </c>
      <c r="N5" s="22">
        <v>2</v>
      </c>
      <c r="O5" s="22">
        <v>5</v>
      </c>
      <c r="P5" s="22">
        <v>4</v>
      </c>
      <c r="Q5" s="22">
        <v>6</v>
      </c>
      <c r="R5" s="52">
        <v>7</v>
      </c>
    </row>
    <row r="6" spans="1:18" x14ac:dyDescent="0.2">
      <c r="A6" s="43" t="s">
        <v>8</v>
      </c>
      <c r="B6" s="12">
        <v>5</v>
      </c>
      <c r="C6" s="19">
        <v>1</v>
      </c>
      <c r="D6" s="19">
        <v>1</v>
      </c>
      <c r="E6" s="19">
        <v>4</v>
      </c>
      <c r="F6" s="19">
        <v>3</v>
      </c>
      <c r="G6" s="20">
        <v>5</v>
      </c>
      <c r="H6" s="20">
        <v>6</v>
      </c>
      <c r="I6" s="20">
        <v>2</v>
      </c>
      <c r="J6" s="20">
        <v>4</v>
      </c>
      <c r="K6" s="21">
        <v>2</v>
      </c>
      <c r="L6" s="21">
        <v>1</v>
      </c>
      <c r="M6" s="21">
        <v>1</v>
      </c>
      <c r="N6" s="22">
        <v>5</v>
      </c>
      <c r="O6" s="22">
        <v>5</v>
      </c>
      <c r="P6" s="22">
        <v>2</v>
      </c>
      <c r="Q6" s="22">
        <v>2</v>
      </c>
      <c r="R6" s="52">
        <v>2</v>
      </c>
    </row>
    <row r="7" spans="1:18" ht="15.75" thickBot="1" x14ac:dyDescent="0.25">
      <c r="A7" s="44" t="s">
        <v>8</v>
      </c>
      <c r="B7" s="37">
        <v>6</v>
      </c>
      <c r="C7" s="53">
        <v>7</v>
      </c>
      <c r="D7" s="53">
        <v>7</v>
      </c>
      <c r="E7" s="53">
        <v>5</v>
      </c>
      <c r="F7" s="53">
        <v>7</v>
      </c>
      <c r="G7" s="54">
        <v>6</v>
      </c>
      <c r="H7" s="54">
        <v>6</v>
      </c>
      <c r="I7" s="54">
        <v>6</v>
      </c>
      <c r="J7" s="54">
        <v>6</v>
      </c>
      <c r="K7" s="55">
        <v>5</v>
      </c>
      <c r="L7" s="55">
        <v>3</v>
      </c>
      <c r="M7" s="55">
        <v>3</v>
      </c>
      <c r="N7" s="56">
        <v>1</v>
      </c>
      <c r="O7" s="56">
        <v>3</v>
      </c>
      <c r="P7" s="56">
        <v>2</v>
      </c>
      <c r="Q7" s="56">
        <v>5</v>
      </c>
      <c r="R7" s="57">
        <v>7</v>
      </c>
    </row>
    <row r="8" spans="1:18" x14ac:dyDescent="0.2">
      <c r="A8" s="41" t="s">
        <v>9</v>
      </c>
      <c r="B8" s="42">
        <v>1</v>
      </c>
      <c r="C8" s="47">
        <v>7</v>
      </c>
      <c r="D8" s="47">
        <v>7</v>
      </c>
      <c r="E8" s="47">
        <v>7</v>
      </c>
      <c r="F8" s="47">
        <v>7</v>
      </c>
      <c r="G8" s="48">
        <v>7</v>
      </c>
      <c r="H8" s="48">
        <v>7</v>
      </c>
      <c r="I8" s="48">
        <v>7</v>
      </c>
      <c r="J8" s="48">
        <v>7</v>
      </c>
      <c r="K8" s="49">
        <v>7</v>
      </c>
      <c r="L8" s="49">
        <v>6</v>
      </c>
      <c r="M8" s="49">
        <v>7</v>
      </c>
      <c r="N8" s="50">
        <v>2</v>
      </c>
      <c r="O8" s="50">
        <v>1</v>
      </c>
      <c r="P8" s="50">
        <v>1</v>
      </c>
      <c r="Q8" s="50">
        <v>7</v>
      </c>
      <c r="R8" s="51">
        <v>7</v>
      </c>
    </row>
    <row r="9" spans="1:18" x14ac:dyDescent="0.2">
      <c r="A9" s="43" t="s">
        <v>9</v>
      </c>
      <c r="B9" s="12">
        <v>2</v>
      </c>
      <c r="C9" s="19">
        <v>7</v>
      </c>
      <c r="D9" s="19">
        <v>7</v>
      </c>
      <c r="E9" s="19">
        <v>7</v>
      </c>
      <c r="F9" s="19">
        <v>7</v>
      </c>
      <c r="G9" s="20">
        <v>7</v>
      </c>
      <c r="H9" s="20">
        <v>7</v>
      </c>
      <c r="I9" s="20">
        <v>7</v>
      </c>
      <c r="J9" s="20">
        <v>5</v>
      </c>
      <c r="K9" s="21">
        <v>6</v>
      </c>
      <c r="L9" s="21">
        <v>6</v>
      </c>
      <c r="M9" s="21">
        <v>4</v>
      </c>
      <c r="N9" s="22">
        <v>2</v>
      </c>
      <c r="O9" s="22">
        <v>2</v>
      </c>
      <c r="P9" s="22">
        <v>1</v>
      </c>
      <c r="Q9" s="22">
        <v>7</v>
      </c>
      <c r="R9" s="52">
        <v>5</v>
      </c>
    </row>
    <row r="10" spans="1:18" x14ac:dyDescent="0.2">
      <c r="A10" s="43" t="s">
        <v>9</v>
      </c>
      <c r="B10" s="12">
        <v>3</v>
      </c>
      <c r="C10" s="19">
        <v>7</v>
      </c>
      <c r="D10" s="19">
        <v>7</v>
      </c>
      <c r="E10" s="19">
        <v>7</v>
      </c>
      <c r="F10" s="19">
        <v>7</v>
      </c>
      <c r="G10" s="20">
        <v>7</v>
      </c>
      <c r="H10" s="20">
        <v>7</v>
      </c>
      <c r="I10" s="20">
        <v>7</v>
      </c>
      <c r="J10" s="20">
        <v>5</v>
      </c>
      <c r="K10" s="21">
        <v>6</v>
      </c>
      <c r="L10" s="21">
        <v>5</v>
      </c>
      <c r="M10" s="21">
        <v>5</v>
      </c>
      <c r="N10" s="22">
        <v>2</v>
      </c>
      <c r="O10" s="22">
        <v>2</v>
      </c>
      <c r="P10" s="22">
        <v>1</v>
      </c>
      <c r="Q10" s="22">
        <v>7</v>
      </c>
      <c r="R10" s="52">
        <v>5</v>
      </c>
    </row>
    <row r="11" spans="1:18" x14ac:dyDescent="0.2">
      <c r="A11" s="43" t="s">
        <v>9</v>
      </c>
      <c r="B11" s="12">
        <v>4</v>
      </c>
      <c r="C11" s="19">
        <v>7</v>
      </c>
      <c r="D11" s="19">
        <v>7</v>
      </c>
      <c r="E11" s="19">
        <v>7</v>
      </c>
      <c r="F11" s="19">
        <v>7</v>
      </c>
      <c r="G11" s="20">
        <v>7</v>
      </c>
      <c r="H11" s="20">
        <v>7</v>
      </c>
      <c r="I11" s="20">
        <v>7</v>
      </c>
      <c r="J11" s="20">
        <v>6</v>
      </c>
      <c r="K11" s="21">
        <v>6</v>
      </c>
      <c r="L11" s="21">
        <v>6</v>
      </c>
      <c r="M11" s="21">
        <v>6</v>
      </c>
      <c r="N11" s="22">
        <v>2</v>
      </c>
      <c r="O11" s="22">
        <v>2</v>
      </c>
      <c r="P11" s="22">
        <v>2</v>
      </c>
      <c r="Q11" s="22">
        <v>7</v>
      </c>
      <c r="R11" s="52">
        <v>7</v>
      </c>
    </row>
    <row r="12" spans="1:18" x14ac:dyDescent="0.2">
      <c r="A12" s="43" t="s">
        <v>9</v>
      </c>
      <c r="B12" s="12">
        <v>5</v>
      </c>
      <c r="C12" s="19">
        <v>7</v>
      </c>
      <c r="D12" s="19">
        <v>7</v>
      </c>
      <c r="E12" s="19">
        <v>7</v>
      </c>
      <c r="F12" s="19">
        <v>7</v>
      </c>
      <c r="G12" s="20">
        <v>7</v>
      </c>
      <c r="H12" s="20">
        <v>7</v>
      </c>
      <c r="I12" s="20">
        <v>7</v>
      </c>
      <c r="J12" s="20">
        <v>6</v>
      </c>
      <c r="K12" s="21">
        <v>6</v>
      </c>
      <c r="L12" s="21">
        <v>6</v>
      </c>
      <c r="M12" s="21">
        <v>6</v>
      </c>
      <c r="N12" s="22">
        <v>2</v>
      </c>
      <c r="O12" s="22">
        <v>2</v>
      </c>
      <c r="P12" s="22">
        <v>2</v>
      </c>
      <c r="Q12" s="22">
        <v>7</v>
      </c>
      <c r="R12" s="52">
        <v>7</v>
      </c>
    </row>
    <row r="13" spans="1:18" ht="15.75" thickBot="1" x14ac:dyDescent="0.25">
      <c r="A13" s="44" t="s">
        <v>9</v>
      </c>
      <c r="B13" s="37">
        <v>6</v>
      </c>
      <c r="C13" s="53">
        <v>7</v>
      </c>
      <c r="D13" s="53">
        <v>7</v>
      </c>
      <c r="E13" s="53">
        <v>7</v>
      </c>
      <c r="F13" s="53">
        <v>7</v>
      </c>
      <c r="G13" s="54">
        <v>7</v>
      </c>
      <c r="H13" s="54">
        <v>7</v>
      </c>
      <c r="I13" s="54">
        <v>7</v>
      </c>
      <c r="J13" s="54">
        <v>7</v>
      </c>
      <c r="K13" s="55">
        <v>6</v>
      </c>
      <c r="L13" s="55">
        <v>6</v>
      </c>
      <c r="M13" s="55">
        <v>7</v>
      </c>
      <c r="N13" s="56">
        <v>2</v>
      </c>
      <c r="O13" s="56">
        <v>2</v>
      </c>
      <c r="P13" s="56">
        <v>2</v>
      </c>
      <c r="Q13" s="56">
        <v>7</v>
      </c>
      <c r="R13" s="57">
        <v>7</v>
      </c>
    </row>
    <row r="14" spans="1:18" x14ac:dyDescent="0.2">
      <c r="A14" s="41" t="s">
        <v>10</v>
      </c>
      <c r="B14" s="42">
        <v>1</v>
      </c>
      <c r="C14" s="47">
        <v>7</v>
      </c>
      <c r="D14" s="47">
        <v>7</v>
      </c>
      <c r="E14" s="47">
        <v>4</v>
      </c>
      <c r="F14" s="47">
        <v>7</v>
      </c>
      <c r="G14" s="48">
        <v>7</v>
      </c>
      <c r="H14" s="48">
        <v>7</v>
      </c>
      <c r="I14" s="48">
        <v>7</v>
      </c>
      <c r="J14" s="48">
        <v>4</v>
      </c>
      <c r="K14" s="49">
        <v>6</v>
      </c>
      <c r="L14" s="49">
        <v>7</v>
      </c>
      <c r="M14" s="49">
        <v>6</v>
      </c>
      <c r="N14" s="50">
        <v>4</v>
      </c>
      <c r="O14" s="50">
        <v>1</v>
      </c>
      <c r="P14" s="50">
        <v>1</v>
      </c>
      <c r="Q14" s="50">
        <v>7</v>
      </c>
      <c r="R14" s="51">
        <v>7</v>
      </c>
    </row>
    <row r="15" spans="1:18" x14ac:dyDescent="0.2">
      <c r="A15" s="43" t="s">
        <v>10</v>
      </c>
      <c r="B15" s="12">
        <v>2</v>
      </c>
      <c r="C15" s="19">
        <v>6</v>
      </c>
      <c r="D15" s="19">
        <v>7</v>
      </c>
      <c r="E15" s="19">
        <v>7</v>
      </c>
      <c r="F15" s="19">
        <v>7</v>
      </c>
      <c r="G15" s="20">
        <v>7</v>
      </c>
      <c r="H15" s="20">
        <v>7</v>
      </c>
      <c r="I15" s="20">
        <v>6</v>
      </c>
      <c r="J15" s="20">
        <v>7</v>
      </c>
      <c r="K15" s="21">
        <v>7</v>
      </c>
      <c r="L15" s="21">
        <v>7</v>
      </c>
      <c r="M15" s="21">
        <v>7</v>
      </c>
      <c r="N15" s="22">
        <v>1</v>
      </c>
      <c r="O15" s="22">
        <v>1</v>
      </c>
      <c r="P15" s="22">
        <v>1</v>
      </c>
      <c r="Q15" s="22">
        <v>7</v>
      </c>
      <c r="R15" s="52">
        <v>7</v>
      </c>
    </row>
    <row r="16" spans="1:18" x14ac:dyDescent="0.2">
      <c r="A16" s="43" t="s">
        <v>10</v>
      </c>
      <c r="B16" s="12">
        <v>3</v>
      </c>
      <c r="C16" s="19">
        <v>7</v>
      </c>
      <c r="D16" s="19">
        <v>7</v>
      </c>
      <c r="E16" s="19">
        <v>7</v>
      </c>
      <c r="F16" s="19">
        <v>7</v>
      </c>
      <c r="G16" s="20">
        <v>7</v>
      </c>
      <c r="H16" s="20">
        <v>7</v>
      </c>
      <c r="I16" s="20">
        <v>6</v>
      </c>
      <c r="J16" s="20">
        <v>7</v>
      </c>
      <c r="K16" s="21">
        <v>7</v>
      </c>
      <c r="L16" s="21">
        <v>7</v>
      </c>
      <c r="M16" s="21">
        <v>6</v>
      </c>
      <c r="N16" s="22">
        <v>1</v>
      </c>
      <c r="O16" s="22">
        <v>1</v>
      </c>
      <c r="P16" s="22">
        <v>1</v>
      </c>
      <c r="Q16" s="22">
        <v>6</v>
      </c>
      <c r="R16" s="52">
        <v>7</v>
      </c>
    </row>
    <row r="17" spans="1:18" x14ac:dyDescent="0.2">
      <c r="A17" s="43" t="s">
        <v>10</v>
      </c>
      <c r="B17" s="12">
        <v>4</v>
      </c>
      <c r="C17" s="19">
        <v>7</v>
      </c>
      <c r="D17" s="19">
        <v>7</v>
      </c>
      <c r="E17" s="19">
        <v>6</v>
      </c>
      <c r="F17" s="19">
        <v>6</v>
      </c>
      <c r="G17" s="20">
        <v>7</v>
      </c>
      <c r="H17" s="20">
        <v>7</v>
      </c>
      <c r="I17" s="20">
        <v>6</v>
      </c>
      <c r="J17" s="20">
        <v>7</v>
      </c>
      <c r="K17" s="21">
        <v>7</v>
      </c>
      <c r="L17" s="21">
        <v>7</v>
      </c>
      <c r="M17" s="21">
        <v>6</v>
      </c>
      <c r="N17" s="22">
        <v>2</v>
      </c>
      <c r="O17" s="22">
        <v>2</v>
      </c>
      <c r="P17" s="22">
        <v>1</v>
      </c>
      <c r="Q17" s="22">
        <v>7</v>
      </c>
      <c r="R17" s="52">
        <v>7</v>
      </c>
    </row>
    <row r="18" spans="1:18" x14ac:dyDescent="0.2">
      <c r="A18" s="43" t="s">
        <v>10</v>
      </c>
      <c r="B18" s="12">
        <v>5</v>
      </c>
      <c r="C18" s="19">
        <v>7</v>
      </c>
      <c r="D18" s="19">
        <v>7</v>
      </c>
      <c r="E18" s="19">
        <v>6</v>
      </c>
      <c r="F18" s="19">
        <v>6</v>
      </c>
      <c r="G18" s="20">
        <v>7</v>
      </c>
      <c r="H18" s="20">
        <v>7</v>
      </c>
      <c r="I18" s="20">
        <v>6</v>
      </c>
      <c r="J18" s="20">
        <v>7</v>
      </c>
      <c r="K18" s="21">
        <v>7</v>
      </c>
      <c r="L18" s="21">
        <v>7</v>
      </c>
      <c r="M18" s="21">
        <v>6</v>
      </c>
      <c r="N18" s="22">
        <v>2</v>
      </c>
      <c r="O18" s="22">
        <v>3</v>
      </c>
      <c r="P18" s="22">
        <v>1</v>
      </c>
      <c r="Q18" s="22">
        <v>6</v>
      </c>
      <c r="R18" s="52">
        <v>7</v>
      </c>
    </row>
    <row r="19" spans="1:18" ht="15.75" thickBot="1" x14ac:dyDescent="0.25">
      <c r="A19" s="44" t="s">
        <v>10</v>
      </c>
      <c r="B19" s="37">
        <v>6</v>
      </c>
      <c r="C19" s="53">
        <v>7</v>
      </c>
      <c r="D19" s="53">
        <v>7</v>
      </c>
      <c r="E19" s="53">
        <v>7</v>
      </c>
      <c r="F19" s="53">
        <v>6</v>
      </c>
      <c r="G19" s="54">
        <v>7</v>
      </c>
      <c r="H19" s="54">
        <v>7</v>
      </c>
      <c r="I19" s="54">
        <v>6</v>
      </c>
      <c r="J19" s="54">
        <v>7</v>
      </c>
      <c r="K19" s="55">
        <v>7</v>
      </c>
      <c r="L19" s="55">
        <v>7</v>
      </c>
      <c r="M19" s="55">
        <v>6</v>
      </c>
      <c r="N19" s="56">
        <v>2</v>
      </c>
      <c r="O19" s="56">
        <v>1</v>
      </c>
      <c r="P19" s="56">
        <v>1</v>
      </c>
      <c r="Q19" s="56">
        <v>7</v>
      </c>
      <c r="R19" s="57">
        <v>7</v>
      </c>
    </row>
    <row r="20" spans="1:18" x14ac:dyDescent="0.2">
      <c r="A20" s="41" t="s">
        <v>11</v>
      </c>
      <c r="B20" s="42">
        <v>1</v>
      </c>
      <c r="C20" s="47">
        <v>6</v>
      </c>
      <c r="D20" s="47">
        <v>6</v>
      </c>
      <c r="E20" s="47">
        <v>7</v>
      </c>
      <c r="F20" s="47">
        <v>4</v>
      </c>
      <c r="G20" s="48">
        <v>7</v>
      </c>
      <c r="H20" s="48">
        <v>7</v>
      </c>
      <c r="I20" s="48">
        <v>7</v>
      </c>
      <c r="J20" s="48">
        <v>7</v>
      </c>
      <c r="K20" s="49">
        <v>4</v>
      </c>
      <c r="L20" s="49">
        <v>7</v>
      </c>
      <c r="M20" s="49">
        <v>7</v>
      </c>
      <c r="N20" s="50">
        <v>1</v>
      </c>
      <c r="O20" s="50">
        <v>1</v>
      </c>
      <c r="P20" s="50">
        <v>1</v>
      </c>
      <c r="Q20" s="50">
        <v>6</v>
      </c>
      <c r="R20" s="51">
        <v>7</v>
      </c>
    </row>
    <row r="21" spans="1:18" x14ac:dyDescent="0.2">
      <c r="A21" s="43" t="s">
        <v>11</v>
      </c>
      <c r="B21" s="12">
        <v>2</v>
      </c>
      <c r="C21" s="19">
        <v>4</v>
      </c>
      <c r="D21" s="19">
        <v>3</v>
      </c>
      <c r="E21" s="19">
        <v>5</v>
      </c>
      <c r="F21" s="19">
        <v>3</v>
      </c>
      <c r="G21" s="20">
        <v>6</v>
      </c>
      <c r="H21" s="20">
        <v>3</v>
      </c>
      <c r="I21" s="20">
        <v>3</v>
      </c>
      <c r="J21" s="20">
        <v>3</v>
      </c>
      <c r="K21" s="21">
        <v>5</v>
      </c>
      <c r="L21" s="21">
        <v>3</v>
      </c>
      <c r="M21" s="21">
        <v>2</v>
      </c>
      <c r="N21" s="22">
        <v>2</v>
      </c>
      <c r="O21" s="22">
        <v>3</v>
      </c>
      <c r="P21" s="22">
        <v>3</v>
      </c>
      <c r="Q21" s="22">
        <v>2</v>
      </c>
      <c r="R21" s="52">
        <v>2</v>
      </c>
    </row>
    <row r="22" spans="1:18" x14ac:dyDescent="0.2">
      <c r="A22" s="43" t="s">
        <v>11</v>
      </c>
      <c r="B22" s="12">
        <v>3</v>
      </c>
      <c r="C22" s="19">
        <v>6</v>
      </c>
      <c r="D22" s="19">
        <v>6</v>
      </c>
      <c r="E22" s="19">
        <v>6</v>
      </c>
      <c r="F22" s="19">
        <v>2</v>
      </c>
      <c r="G22" s="20">
        <v>7</v>
      </c>
      <c r="H22" s="20">
        <v>7</v>
      </c>
      <c r="I22" s="20">
        <v>7</v>
      </c>
      <c r="J22" s="20">
        <v>7</v>
      </c>
      <c r="K22" s="21">
        <v>7</v>
      </c>
      <c r="L22" s="21">
        <v>7</v>
      </c>
      <c r="M22" s="21">
        <v>5</v>
      </c>
      <c r="N22" s="22">
        <v>3</v>
      </c>
      <c r="O22" s="22">
        <v>3</v>
      </c>
      <c r="P22" s="22">
        <v>2</v>
      </c>
      <c r="Q22" s="22">
        <v>6</v>
      </c>
      <c r="R22" s="52">
        <v>6</v>
      </c>
    </row>
    <row r="23" spans="1:18" x14ac:dyDescent="0.2">
      <c r="A23" s="43" t="s">
        <v>11</v>
      </c>
      <c r="B23" s="12">
        <v>4</v>
      </c>
      <c r="C23" s="19">
        <v>3</v>
      </c>
      <c r="D23" s="19">
        <v>3</v>
      </c>
      <c r="E23" s="19">
        <v>5</v>
      </c>
      <c r="F23" s="19">
        <v>3</v>
      </c>
      <c r="G23" s="20">
        <v>7</v>
      </c>
      <c r="H23" s="20">
        <v>5</v>
      </c>
      <c r="I23" s="20">
        <v>5</v>
      </c>
      <c r="J23" s="20">
        <v>1</v>
      </c>
      <c r="K23" s="21">
        <v>5</v>
      </c>
      <c r="L23" s="21">
        <v>3</v>
      </c>
      <c r="M23" s="21">
        <v>1</v>
      </c>
      <c r="N23" s="22">
        <v>5</v>
      </c>
      <c r="O23" s="22">
        <v>3</v>
      </c>
      <c r="P23" s="22">
        <v>1</v>
      </c>
      <c r="Q23" s="22">
        <v>2</v>
      </c>
      <c r="R23" s="52">
        <v>2</v>
      </c>
    </row>
    <row r="24" spans="1:18" x14ac:dyDescent="0.2">
      <c r="A24" s="43" t="s">
        <v>11</v>
      </c>
      <c r="B24" s="12">
        <v>5</v>
      </c>
      <c r="C24" s="19">
        <v>2</v>
      </c>
      <c r="D24" s="19">
        <v>3</v>
      </c>
      <c r="E24" s="19">
        <v>5</v>
      </c>
      <c r="F24" s="19">
        <v>3</v>
      </c>
      <c r="G24" s="20">
        <v>7</v>
      </c>
      <c r="H24" s="20">
        <v>3</v>
      </c>
      <c r="I24" s="20">
        <v>4</v>
      </c>
      <c r="J24" s="20">
        <v>1</v>
      </c>
      <c r="K24" s="21">
        <v>3</v>
      </c>
      <c r="L24" s="21">
        <v>3</v>
      </c>
      <c r="M24" s="21">
        <v>1</v>
      </c>
      <c r="N24" s="22">
        <v>3</v>
      </c>
      <c r="O24" s="22">
        <v>3</v>
      </c>
      <c r="P24" s="22">
        <v>1</v>
      </c>
      <c r="Q24" s="22">
        <v>3</v>
      </c>
      <c r="R24" s="52">
        <v>2</v>
      </c>
    </row>
    <row r="25" spans="1:18" ht="15.75" thickBot="1" x14ac:dyDescent="0.25">
      <c r="A25" s="44" t="s">
        <v>11</v>
      </c>
      <c r="B25" s="37">
        <v>6</v>
      </c>
      <c r="C25" s="53">
        <v>1</v>
      </c>
      <c r="D25" s="53">
        <v>1</v>
      </c>
      <c r="E25" s="53">
        <v>4</v>
      </c>
      <c r="F25" s="53">
        <v>3</v>
      </c>
      <c r="G25" s="54">
        <v>7</v>
      </c>
      <c r="H25" s="54">
        <v>3</v>
      </c>
      <c r="I25" s="54">
        <v>2</v>
      </c>
      <c r="J25" s="54">
        <v>1</v>
      </c>
      <c r="K25" s="55">
        <v>3</v>
      </c>
      <c r="L25" s="55">
        <v>1</v>
      </c>
      <c r="M25" s="55">
        <v>1</v>
      </c>
      <c r="N25" s="56">
        <v>3</v>
      </c>
      <c r="O25" s="56">
        <v>2</v>
      </c>
      <c r="P25" s="56">
        <v>1</v>
      </c>
      <c r="Q25" s="56">
        <v>1</v>
      </c>
      <c r="R25" s="57">
        <v>1</v>
      </c>
    </row>
    <row r="26" spans="1:18" x14ac:dyDescent="0.2">
      <c r="A26" s="41" t="s">
        <v>12</v>
      </c>
      <c r="B26" s="42">
        <v>1</v>
      </c>
      <c r="C26" s="47">
        <v>7</v>
      </c>
      <c r="D26" s="47">
        <v>7</v>
      </c>
      <c r="E26" s="47">
        <v>7</v>
      </c>
      <c r="F26" s="47">
        <v>4</v>
      </c>
      <c r="G26" s="48">
        <v>7</v>
      </c>
      <c r="H26" s="48">
        <v>7</v>
      </c>
      <c r="I26" s="48">
        <v>4</v>
      </c>
      <c r="J26" s="48">
        <v>7</v>
      </c>
      <c r="K26" s="49">
        <v>3</v>
      </c>
      <c r="L26" s="49">
        <v>4</v>
      </c>
      <c r="M26" s="49">
        <v>6</v>
      </c>
      <c r="N26" s="50">
        <v>2</v>
      </c>
      <c r="O26" s="50">
        <v>2</v>
      </c>
      <c r="P26" s="50">
        <v>2</v>
      </c>
      <c r="Q26" s="50">
        <v>6</v>
      </c>
      <c r="R26" s="51">
        <v>6</v>
      </c>
    </row>
    <row r="27" spans="1:18" x14ac:dyDescent="0.2">
      <c r="A27" s="43" t="s">
        <v>12</v>
      </c>
      <c r="B27" s="12">
        <v>2</v>
      </c>
      <c r="C27" s="19">
        <v>5</v>
      </c>
      <c r="D27" s="19">
        <v>7</v>
      </c>
      <c r="E27" s="19">
        <v>6</v>
      </c>
      <c r="F27" s="19">
        <v>3</v>
      </c>
      <c r="G27" s="20">
        <v>7</v>
      </c>
      <c r="H27" s="20">
        <v>7</v>
      </c>
      <c r="I27" s="20">
        <v>4</v>
      </c>
      <c r="J27" s="20">
        <v>4</v>
      </c>
      <c r="K27" s="21">
        <v>3</v>
      </c>
      <c r="L27" s="21">
        <v>3</v>
      </c>
      <c r="M27" s="21">
        <v>3</v>
      </c>
      <c r="N27" s="22">
        <v>3</v>
      </c>
      <c r="O27" s="22">
        <v>3</v>
      </c>
      <c r="P27" s="22">
        <v>3</v>
      </c>
      <c r="Q27" s="22">
        <v>6</v>
      </c>
      <c r="R27" s="52">
        <v>6</v>
      </c>
    </row>
    <row r="28" spans="1:18" x14ac:dyDescent="0.2">
      <c r="A28" s="43" t="s">
        <v>12</v>
      </c>
      <c r="B28" s="12">
        <v>3</v>
      </c>
      <c r="C28" s="19">
        <v>7</v>
      </c>
      <c r="D28" s="19">
        <v>7</v>
      </c>
      <c r="E28" s="19">
        <v>6</v>
      </c>
      <c r="F28" s="19">
        <v>3</v>
      </c>
      <c r="G28" s="20">
        <v>6</v>
      </c>
      <c r="H28" s="20">
        <v>6</v>
      </c>
      <c r="I28" s="20">
        <v>4</v>
      </c>
      <c r="J28" s="20">
        <v>6</v>
      </c>
      <c r="K28" s="21">
        <v>3</v>
      </c>
      <c r="L28" s="21">
        <v>3</v>
      </c>
      <c r="M28" s="21">
        <v>6</v>
      </c>
      <c r="N28" s="22">
        <v>4</v>
      </c>
      <c r="O28" s="22">
        <v>2</v>
      </c>
      <c r="P28" s="22">
        <v>2</v>
      </c>
      <c r="Q28" s="22">
        <v>6</v>
      </c>
      <c r="R28" s="52">
        <v>6</v>
      </c>
    </row>
    <row r="29" spans="1:18" x14ac:dyDescent="0.2">
      <c r="A29" s="43" t="s">
        <v>12</v>
      </c>
      <c r="B29" s="12">
        <v>4</v>
      </c>
      <c r="C29" s="19">
        <v>7</v>
      </c>
      <c r="D29" s="19">
        <v>7</v>
      </c>
      <c r="E29" s="19">
        <v>6</v>
      </c>
      <c r="F29" s="19">
        <v>4</v>
      </c>
      <c r="G29" s="20">
        <v>6</v>
      </c>
      <c r="H29" s="20">
        <v>6</v>
      </c>
      <c r="I29" s="20">
        <v>3</v>
      </c>
      <c r="J29" s="20">
        <v>7</v>
      </c>
      <c r="K29" s="21">
        <v>6</v>
      </c>
      <c r="L29" s="21">
        <v>5</v>
      </c>
      <c r="M29" s="21">
        <v>7</v>
      </c>
      <c r="N29" s="22">
        <v>3</v>
      </c>
      <c r="O29" s="22">
        <v>2</v>
      </c>
      <c r="P29" s="22">
        <v>3</v>
      </c>
      <c r="Q29" s="22">
        <v>5</v>
      </c>
      <c r="R29" s="52">
        <v>7</v>
      </c>
    </row>
    <row r="30" spans="1:18" x14ac:dyDescent="0.2">
      <c r="A30" s="43" t="s">
        <v>12</v>
      </c>
      <c r="B30" s="12">
        <v>5</v>
      </c>
      <c r="C30" s="19">
        <v>5</v>
      </c>
      <c r="D30" s="19">
        <v>5</v>
      </c>
      <c r="E30" s="19">
        <v>5</v>
      </c>
      <c r="F30" s="19">
        <v>4</v>
      </c>
      <c r="G30" s="20">
        <v>5</v>
      </c>
      <c r="H30" s="20">
        <v>5</v>
      </c>
      <c r="I30" s="20">
        <v>4</v>
      </c>
      <c r="J30" s="20">
        <v>4</v>
      </c>
      <c r="K30" s="21">
        <v>2</v>
      </c>
      <c r="L30" s="21">
        <v>2</v>
      </c>
      <c r="M30" s="21">
        <v>4</v>
      </c>
      <c r="N30" s="22">
        <v>3</v>
      </c>
      <c r="O30" s="22">
        <v>3</v>
      </c>
      <c r="P30" s="22">
        <v>3</v>
      </c>
      <c r="Q30" s="22">
        <v>5</v>
      </c>
      <c r="R30" s="52">
        <v>4</v>
      </c>
    </row>
    <row r="31" spans="1:18" ht="15.75" thickBot="1" x14ac:dyDescent="0.25">
      <c r="A31" s="44" t="s">
        <v>12</v>
      </c>
      <c r="B31" s="37">
        <v>6</v>
      </c>
      <c r="C31" s="53">
        <v>4</v>
      </c>
      <c r="D31" s="53">
        <v>4</v>
      </c>
      <c r="E31" s="53">
        <v>4</v>
      </c>
      <c r="F31" s="53">
        <v>4</v>
      </c>
      <c r="G31" s="54">
        <v>6</v>
      </c>
      <c r="H31" s="54">
        <v>6</v>
      </c>
      <c r="I31" s="54">
        <v>4</v>
      </c>
      <c r="J31" s="54">
        <v>4</v>
      </c>
      <c r="K31" s="55">
        <v>2</v>
      </c>
      <c r="L31" s="55">
        <v>2</v>
      </c>
      <c r="M31" s="55">
        <v>3</v>
      </c>
      <c r="N31" s="56">
        <v>3</v>
      </c>
      <c r="O31" s="56">
        <v>3</v>
      </c>
      <c r="P31" s="56">
        <v>3</v>
      </c>
      <c r="Q31" s="56">
        <v>5</v>
      </c>
      <c r="R31" s="57">
        <v>5</v>
      </c>
    </row>
    <row r="32" spans="1:18" x14ac:dyDescent="0.2">
      <c r="A32" s="41" t="s">
        <v>13</v>
      </c>
      <c r="B32" s="42">
        <v>1</v>
      </c>
      <c r="C32" s="47">
        <v>6</v>
      </c>
      <c r="D32" s="47">
        <v>6</v>
      </c>
      <c r="E32" s="47">
        <v>6</v>
      </c>
      <c r="F32" s="47">
        <v>3</v>
      </c>
      <c r="G32" s="48">
        <v>6</v>
      </c>
      <c r="H32" s="48">
        <v>5</v>
      </c>
      <c r="I32" s="48">
        <v>6</v>
      </c>
      <c r="J32" s="48">
        <v>6</v>
      </c>
      <c r="K32" s="49">
        <v>5</v>
      </c>
      <c r="L32" s="49">
        <v>4</v>
      </c>
      <c r="M32" s="49">
        <v>4</v>
      </c>
      <c r="N32" s="50">
        <v>2</v>
      </c>
      <c r="O32" s="50">
        <v>3</v>
      </c>
      <c r="P32" s="50">
        <v>2</v>
      </c>
      <c r="Q32" s="50">
        <v>5</v>
      </c>
      <c r="R32" s="51">
        <v>4</v>
      </c>
    </row>
    <row r="33" spans="1:18" x14ac:dyDescent="0.2">
      <c r="A33" s="43" t="s">
        <v>13</v>
      </c>
      <c r="B33" s="12">
        <v>2</v>
      </c>
      <c r="C33" s="19">
        <v>6</v>
      </c>
      <c r="D33" s="19">
        <v>6</v>
      </c>
      <c r="E33" s="19">
        <v>6</v>
      </c>
      <c r="F33" s="19">
        <v>4</v>
      </c>
      <c r="G33" s="20">
        <v>6</v>
      </c>
      <c r="H33" s="20">
        <v>7</v>
      </c>
      <c r="I33" s="20">
        <v>7</v>
      </c>
      <c r="J33" s="20">
        <v>6</v>
      </c>
      <c r="K33" s="21">
        <v>5</v>
      </c>
      <c r="L33" s="21">
        <v>5</v>
      </c>
      <c r="M33" s="21">
        <v>3</v>
      </c>
      <c r="N33" s="22">
        <v>2</v>
      </c>
      <c r="O33" s="22">
        <v>2</v>
      </c>
      <c r="P33" s="22">
        <v>2</v>
      </c>
      <c r="Q33" s="22">
        <v>6</v>
      </c>
      <c r="R33" s="52">
        <v>7</v>
      </c>
    </row>
    <row r="34" spans="1:18" x14ac:dyDescent="0.2">
      <c r="A34" s="43" t="s">
        <v>13</v>
      </c>
      <c r="B34" s="12">
        <v>3</v>
      </c>
      <c r="C34" s="19">
        <v>6</v>
      </c>
      <c r="D34" s="19">
        <v>6</v>
      </c>
      <c r="E34" s="19">
        <v>6</v>
      </c>
      <c r="F34" s="19">
        <v>3</v>
      </c>
      <c r="G34" s="20">
        <v>6</v>
      </c>
      <c r="H34" s="20">
        <v>5</v>
      </c>
      <c r="I34" s="20">
        <v>4</v>
      </c>
      <c r="J34" s="20">
        <v>4</v>
      </c>
      <c r="K34" s="21">
        <v>5</v>
      </c>
      <c r="L34" s="21">
        <v>5</v>
      </c>
      <c r="M34" s="21">
        <v>4</v>
      </c>
      <c r="N34" s="22">
        <v>3</v>
      </c>
      <c r="O34" s="22">
        <v>2</v>
      </c>
      <c r="P34" s="22">
        <v>2</v>
      </c>
      <c r="Q34" s="22">
        <v>6</v>
      </c>
      <c r="R34" s="52">
        <v>4</v>
      </c>
    </row>
    <row r="35" spans="1:18" x14ac:dyDescent="0.2">
      <c r="A35" s="43" t="s">
        <v>13</v>
      </c>
      <c r="B35" s="12">
        <v>4</v>
      </c>
      <c r="C35" s="19">
        <v>6</v>
      </c>
      <c r="D35" s="19">
        <v>6</v>
      </c>
      <c r="E35" s="19">
        <v>6</v>
      </c>
      <c r="F35" s="19">
        <v>4</v>
      </c>
      <c r="G35" s="20">
        <v>6</v>
      </c>
      <c r="H35" s="20">
        <v>6</v>
      </c>
      <c r="I35" s="20">
        <v>7</v>
      </c>
      <c r="J35" s="20">
        <v>6</v>
      </c>
      <c r="K35" s="21">
        <v>6</v>
      </c>
      <c r="L35" s="21">
        <v>6</v>
      </c>
      <c r="M35" s="21">
        <v>7</v>
      </c>
      <c r="N35" s="22">
        <v>2</v>
      </c>
      <c r="O35" s="22">
        <v>2</v>
      </c>
      <c r="P35" s="22">
        <v>2</v>
      </c>
      <c r="Q35" s="22">
        <v>6</v>
      </c>
      <c r="R35" s="52">
        <v>6</v>
      </c>
    </row>
    <row r="36" spans="1:18" x14ac:dyDescent="0.2">
      <c r="A36" s="43" t="s">
        <v>13</v>
      </c>
      <c r="B36" s="12">
        <v>5</v>
      </c>
      <c r="C36" s="19">
        <v>6</v>
      </c>
      <c r="D36" s="19">
        <v>5</v>
      </c>
      <c r="E36" s="19">
        <v>6</v>
      </c>
      <c r="F36" s="19">
        <v>3</v>
      </c>
      <c r="G36" s="20">
        <v>6</v>
      </c>
      <c r="H36" s="20">
        <v>6</v>
      </c>
      <c r="I36" s="20">
        <v>4</v>
      </c>
      <c r="J36" s="20">
        <v>4</v>
      </c>
      <c r="K36" s="21">
        <v>5</v>
      </c>
      <c r="L36" s="21">
        <v>5</v>
      </c>
      <c r="M36" s="21">
        <v>3</v>
      </c>
      <c r="N36" s="22">
        <v>2</v>
      </c>
      <c r="O36" s="22">
        <v>2</v>
      </c>
      <c r="P36" s="22">
        <v>1</v>
      </c>
      <c r="Q36" s="22">
        <v>5</v>
      </c>
      <c r="R36" s="52">
        <v>4</v>
      </c>
    </row>
    <row r="37" spans="1:18" ht="15.75" thickBot="1" x14ac:dyDescent="0.25">
      <c r="A37" s="44" t="s">
        <v>13</v>
      </c>
      <c r="B37" s="37">
        <v>6</v>
      </c>
      <c r="C37" s="53">
        <v>6</v>
      </c>
      <c r="D37" s="53">
        <v>6</v>
      </c>
      <c r="E37" s="53">
        <v>4</v>
      </c>
      <c r="F37" s="53">
        <v>4</v>
      </c>
      <c r="G37" s="54">
        <v>6</v>
      </c>
      <c r="H37" s="54">
        <v>6</v>
      </c>
      <c r="I37" s="54">
        <v>7</v>
      </c>
      <c r="J37" s="54">
        <v>7</v>
      </c>
      <c r="K37" s="55">
        <v>6</v>
      </c>
      <c r="L37" s="55">
        <v>6</v>
      </c>
      <c r="M37" s="55">
        <v>7</v>
      </c>
      <c r="N37" s="56">
        <v>2</v>
      </c>
      <c r="O37" s="56">
        <v>2</v>
      </c>
      <c r="P37" s="56">
        <v>2</v>
      </c>
      <c r="Q37" s="56">
        <v>6</v>
      </c>
      <c r="R37" s="57">
        <v>6</v>
      </c>
    </row>
    <row r="38" spans="1:18" x14ac:dyDescent="0.2">
      <c r="A38" s="41" t="s">
        <v>14</v>
      </c>
      <c r="B38" s="42">
        <v>1</v>
      </c>
      <c r="C38" s="47">
        <v>6</v>
      </c>
      <c r="D38" s="47">
        <v>6</v>
      </c>
      <c r="E38" s="47">
        <v>6</v>
      </c>
      <c r="F38" s="47">
        <v>6</v>
      </c>
      <c r="G38" s="48">
        <v>6</v>
      </c>
      <c r="H38" s="48">
        <v>6</v>
      </c>
      <c r="I38" s="48">
        <v>6</v>
      </c>
      <c r="J38" s="48">
        <v>6</v>
      </c>
      <c r="K38" s="49">
        <v>6</v>
      </c>
      <c r="L38" s="49">
        <v>6</v>
      </c>
      <c r="M38" s="49">
        <v>6</v>
      </c>
      <c r="N38" s="50">
        <v>2</v>
      </c>
      <c r="O38" s="50">
        <v>2</v>
      </c>
      <c r="P38" s="50">
        <v>6</v>
      </c>
      <c r="Q38" s="50">
        <v>6</v>
      </c>
      <c r="R38" s="51">
        <v>6</v>
      </c>
    </row>
    <row r="39" spans="1:18" x14ac:dyDescent="0.2">
      <c r="A39" s="43" t="s">
        <v>14</v>
      </c>
      <c r="B39" s="12">
        <v>2</v>
      </c>
      <c r="C39" s="19">
        <v>6</v>
      </c>
      <c r="D39" s="19">
        <v>6</v>
      </c>
      <c r="E39" s="19">
        <v>6</v>
      </c>
      <c r="F39" s="19">
        <v>6</v>
      </c>
      <c r="G39" s="20">
        <v>6</v>
      </c>
      <c r="H39" s="20">
        <v>6</v>
      </c>
      <c r="I39" s="20">
        <v>6</v>
      </c>
      <c r="J39" s="20">
        <v>6</v>
      </c>
      <c r="K39" s="21">
        <v>6</v>
      </c>
      <c r="L39" s="21">
        <v>6</v>
      </c>
      <c r="M39" s="21">
        <v>6</v>
      </c>
      <c r="N39" s="22">
        <v>4</v>
      </c>
      <c r="O39" s="22">
        <v>2</v>
      </c>
      <c r="P39" s="22">
        <v>5</v>
      </c>
      <c r="Q39" s="22">
        <v>6</v>
      </c>
      <c r="R39" s="52">
        <v>6</v>
      </c>
    </row>
    <row r="40" spans="1:18" x14ac:dyDescent="0.2">
      <c r="A40" s="43" t="s">
        <v>14</v>
      </c>
      <c r="B40" s="12">
        <v>3</v>
      </c>
      <c r="C40" s="19">
        <v>6</v>
      </c>
      <c r="D40" s="19">
        <v>6</v>
      </c>
      <c r="E40" s="19">
        <v>6</v>
      </c>
      <c r="F40" s="19">
        <v>6</v>
      </c>
      <c r="G40" s="20">
        <v>6</v>
      </c>
      <c r="H40" s="20">
        <v>6</v>
      </c>
      <c r="I40" s="20">
        <v>6</v>
      </c>
      <c r="J40" s="20">
        <v>6</v>
      </c>
      <c r="K40" s="21">
        <v>6</v>
      </c>
      <c r="L40" s="21">
        <v>6</v>
      </c>
      <c r="M40" s="21">
        <v>6</v>
      </c>
      <c r="N40" s="22">
        <v>5</v>
      </c>
      <c r="O40" s="22">
        <v>2</v>
      </c>
      <c r="P40" s="22">
        <v>5</v>
      </c>
      <c r="Q40" s="22">
        <v>6</v>
      </c>
      <c r="R40" s="52">
        <v>6</v>
      </c>
    </row>
    <row r="41" spans="1:18" x14ac:dyDescent="0.2">
      <c r="A41" s="43" t="s">
        <v>14</v>
      </c>
      <c r="B41" s="12">
        <v>4</v>
      </c>
      <c r="C41" s="19">
        <v>6</v>
      </c>
      <c r="D41" s="19">
        <v>6</v>
      </c>
      <c r="E41" s="19">
        <v>6</v>
      </c>
      <c r="F41" s="19">
        <v>6</v>
      </c>
      <c r="G41" s="20">
        <v>6</v>
      </c>
      <c r="H41" s="20">
        <v>6</v>
      </c>
      <c r="I41" s="20">
        <v>6</v>
      </c>
      <c r="J41" s="20">
        <v>6</v>
      </c>
      <c r="K41" s="21">
        <v>6</v>
      </c>
      <c r="L41" s="21">
        <v>6</v>
      </c>
      <c r="M41" s="21">
        <v>6</v>
      </c>
      <c r="N41" s="22">
        <v>5</v>
      </c>
      <c r="O41" s="22">
        <v>5</v>
      </c>
      <c r="P41" s="22">
        <v>6</v>
      </c>
      <c r="Q41" s="22">
        <v>6</v>
      </c>
      <c r="R41" s="52">
        <v>6</v>
      </c>
    </row>
    <row r="42" spans="1:18" x14ac:dyDescent="0.2">
      <c r="A42" s="43" t="s">
        <v>14</v>
      </c>
      <c r="B42" s="12">
        <v>5</v>
      </c>
      <c r="C42" s="19">
        <v>6</v>
      </c>
      <c r="D42" s="19">
        <v>6</v>
      </c>
      <c r="E42" s="19">
        <v>6</v>
      </c>
      <c r="F42" s="19">
        <v>6</v>
      </c>
      <c r="G42" s="20">
        <v>6</v>
      </c>
      <c r="H42" s="20">
        <v>6</v>
      </c>
      <c r="I42" s="20">
        <v>6</v>
      </c>
      <c r="J42" s="20">
        <v>6</v>
      </c>
      <c r="K42" s="21">
        <v>6</v>
      </c>
      <c r="L42" s="21">
        <v>6</v>
      </c>
      <c r="M42" s="21">
        <v>6</v>
      </c>
      <c r="N42" s="22">
        <v>5</v>
      </c>
      <c r="O42" s="22">
        <v>5</v>
      </c>
      <c r="P42" s="22">
        <v>6</v>
      </c>
      <c r="Q42" s="22">
        <v>6</v>
      </c>
      <c r="R42" s="52">
        <v>6</v>
      </c>
    </row>
    <row r="43" spans="1:18" ht="15.75" thickBot="1" x14ac:dyDescent="0.25">
      <c r="A43" s="44" t="s">
        <v>14</v>
      </c>
      <c r="B43" s="37">
        <v>6</v>
      </c>
      <c r="C43" s="53">
        <v>6</v>
      </c>
      <c r="D43" s="53">
        <v>6</v>
      </c>
      <c r="E43" s="53">
        <v>6</v>
      </c>
      <c r="F43" s="53">
        <v>6</v>
      </c>
      <c r="G43" s="54">
        <v>6</v>
      </c>
      <c r="H43" s="54">
        <v>6</v>
      </c>
      <c r="I43" s="54">
        <v>6</v>
      </c>
      <c r="J43" s="54">
        <v>6</v>
      </c>
      <c r="K43" s="55">
        <v>6</v>
      </c>
      <c r="L43" s="55">
        <v>6</v>
      </c>
      <c r="M43" s="55">
        <v>6</v>
      </c>
      <c r="N43" s="56">
        <v>4</v>
      </c>
      <c r="O43" s="56">
        <v>5</v>
      </c>
      <c r="P43" s="56">
        <v>6</v>
      </c>
      <c r="Q43" s="56">
        <v>6</v>
      </c>
      <c r="R43" s="57">
        <v>6</v>
      </c>
    </row>
    <row r="44" spans="1:18" x14ac:dyDescent="0.2">
      <c r="A44" s="41" t="s">
        <v>15</v>
      </c>
      <c r="B44" s="42">
        <v>1</v>
      </c>
      <c r="C44" s="47">
        <v>6</v>
      </c>
      <c r="D44" s="47">
        <v>6</v>
      </c>
      <c r="E44" s="47">
        <v>6</v>
      </c>
      <c r="F44" s="47">
        <v>5</v>
      </c>
      <c r="G44" s="48">
        <v>7</v>
      </c>
      <c r="H44" s="48">
        <v>7</v>
      </c>
      <c r="I44" s="48">
        <v>7</v>
      </c>
      <c r="J44" s="48">
        <v>6</v>
      </c>
      <c r="K44" s="49">
        <v>3</v>
      </c>
      <c r="L44" s="49">
        <v>5</v>
      </c>
      <c r="M44" s="49">
        <v>3</v>
      </c>
      <c r="N44" s="50">
        <v>2</v>
      </c>
      <c r="O44" s="50">
        <v>2</v>
      </c>
      <c r="P44" s="50">
        <v>2</v>
      </c>
      <c r="Q44" s="50">
        <v>6</v>
      </c>
      <c r="R44" s="51">
        <v>6</v>
      </c>
    </row>
    <row r="45" spans="1:18" x14ac:dyDescent="0.2">
      <c r="A45" s="43" t="s">
        <v>15</v>
      </c>
      <c r="B45" s="12">
        <v>2</v>
      </c>
      <c r="C45" s="19">
        <v>7</v>
      </c>
      <c r="D45" s="19">
        <v>6</v>
      </c>
      <c r="E45" s="19">
        <v>6</v>
      </c>
      <c r="F45" s="19">
        <v>5</v>
      </c>
      <c r="G45" s="20">
        <v>6</v>
      </c>
      <c r="H45" s="20">
        <v>6</v>
      </c>
      <c r="I45" s="20">
        <v>6</v>
      </c>
      <c r="J45" s="20">
        <v>6</v>
      </c>
      <c r="K45" s="21">
        <v>5</v>
      </c>
      <c r="L45" s="21">
        <v>5</v>
      </c>
      <c r="M45" s="21">
        <v>6</v>
      </c>
      <c r="N45" s="22">
        <v>3</v>
      </c>
      <c r="O45" s="22">
        <v>2</v>
      </c>
      <c r="P45" s="22">
        <v>2</v>
      </c>
      <c r="Q45" s="22">
        <v>6</v>
      </c>
      <c r="R45" s="52">
        <v>6</v>
      </c>
    </row>
    <row r="46" spans="1:18" x14ac:dyDescent="0.2">
      <c r="A46" s="43" t="s">
        <v>15</v>
      </c>
      <c r="B46" s="12">
        <v>3</v>
      </c>
      <c r="C46" s="19">
        <v>2</v>
      </c>
      <c r="D46" s="19">
        <v>3</v>
      </c>
      <c r="E46" s="19">
        <v>5</v>
      </c>
      <c r="F46" s="19">
        <v>3</v>
      </c>
      <c r="G46" s="20">
        <v>6</v>
      </c>
      <c r="H46" s="20">
        <v>6</v>
      </c>
      <c r="I46" s="20">
        <v>5</v>
      </c>
      <c r="J46" s="20">
        <v>4</v>
      </c>
      <c r="K46" s="21">
        <v>5</v>
      </c>
      <c r="L46" s="21">
        <v>5</v>
      </c>
      <c r="M46" s="21">
        <v>3</v>
      </c>
      <c r="N46" s="22">
        <v>2</v>
      </c>
      <c r="O46" s="22">
        <v>2</v>
      </c>
      <c r="P46" s="22">
        <v>2</v>
      </c>
      <c r="Q46" s="22">
        <v>6</v>
      </c>
      <c r="R46" s="52">
        <v>3</v>
      </c>
    </row>
    <row r="47" spans="1:18" x14ac:dyDescent="0.2">
      <c r="A47" s="43" t="s">
        <v>15</v>
      </c>
      <c r="B47" s="12">
        <v>4</v>
      </c>
      <c r="C47" s="19">
        <v>6</v>
      </c>
      <c r="D47" s="19">
        <v>6</v>
      </c>
      <c r="E47" s="19">
        <v>6</v>
      </c>
      <c r="F47" s="19">
        <v>6</v>
      </c>
      <c r="G47" s="20">
        <v>6</v>
      </c>
      <c r="H47" s="20">
        <v>6</v>
      </c>
      <c r="I47" s="20">
        <v>6</v>
      </c>
      <c r="J47" s="20">
        <v>6</v>
      </c>
      <c r="K47" s="21">
        <v>3</v>
      </c>
      <c r="L47" s="21">
        <v>4</v>
      </c>
      <c r="M47" s="21">
        <v>3</v>
      </c>
      <c r="N47" s="22">
        <v>2</v>
      </c>
      <c r="O47" s="22">
        <v>2</v>
      </c>
      <c r="P47" s="22">
        <v>2</v>
      </c>
      <c r="Q47" s="22">
        <v>6</v>
      </c>
      <c r="R47" s="52">
        <v>5</v>
      </c>
    </row>
    <row r="48" spans="1:18" x14ac:dyDescent="0.2">
      <c r="A48" s="43" t="s">
        <v>15</v>
      </c>
      <c r="B48" s="12">
        <v>5</v>
      </c>
      <c r="C48" s="19">
        <v>6</v>
      </c>
      <c r="D48" s="19">
        <v>6</v>
      </c>
      <c r="E48" s="19">
        <v>6</v>
      </c>
      <c r="F48" s="19">
        <v>6</v>
      </c>
      <c r="G48" s="20">
        <v>6</v>
      </c>
      <c r="H48" s="20">
        <v>6</v>
      </c>
      <c r="I48" s="20">
        <v>6</v>
      </c>
      <c r="J48" s="20">
        <v>6</v>
      </c>
      <c r="K48" s="21">
        <v>6</v>
      </c>
      <c r="L48" s="21">
        <v>6</v>
      </c>
      <c r="M48" s="21">
        <v>7</v>
      </c>
      <c r="N48" s="22">
        <v>2</v>
      </c>
      <c r="O48" s="22">
        <v>2</v>
      </c>
      <c r="P48" s="22">
        <v>2</v>
      </c>
      <c r="Q48" s="22">
        <v>6</v>
      </c>
      <c r="R48" s="52">
        <v>6</v>
      </c>
    </row>
    <row r="49" spans="1:18" ht="15.75" thickBot="1" x14ac:dyDescent="0.25">
      <c r="A49" s="44" t="s">
        <v>15</v>
      </c>
      <c r="B49" s="37">
        <v>6</v>
      </c>
      <c r="C49" s="53">
        <v>2</v>
      </c>
      <c r="D49" s="53">
        <v>2</v>
      </c>
      <c r="E49" s="53">
        <v>5</v>
      </c>
      <c r="F49" s="53">
        <v>6</v>
      </c>
      <c r="G49" s="54">
        <v>6</v>
      </c>
      <c r="H49" s="54">
        <v>5</v>
      </c>
      <c r="I49" s="54">
        <v>3</v>
      </c>
      <c r="J49" s="54">
        <v>3</v>
      </c>
      <c r="K49" s="55">
        <v>6</v>
      </c>
      <c r="L49" s="55">
        <v>5</v>
      </c>
      <c r="M49" s="55">
        <v>5</v>
      </c>
      <c r="N49" s="56">
        <v>3</v>
      </c>
      <c r="O49" s="56">
        <v>2</v>
      </c>
      <c r="P49" s="56">
        <v>2</v>
      </c>
      <c r="Q49" s="56">
        <v>6</v>
      </c>
      <c r="R49" s="57">
        <v>4</v>
      </c>
    </row>
    <row r="50" spans="1:18" x14ac:dyDescent="0.2">
      <c r="A50" s="41" t="s">
        <v>16</v>
      </c>
      <c r="B50" s="42">
        <v>1</v>
      </c>
      <c r="C50" s="47">
        <v>6</v>
      </c>
      <c r="D50" s="47">
        <v>6</v>
      </c>
      <c r="E50" s="47">
        <v>6</v>
      </c>
      <c r="F50" s="47">
        <v>2</v>
      </c>
      <c r="G50" s="48">
        <v>7</v>
      </c>
      <c r="H50" s="48">
        <v>7</v>
      </c>
      <c r="I50" s="48">
        <v>7</v>
      </c>
      <c r="J50" s="48">
        <v>6</v>
      </c>
      <c r="K50" s="49">
        <v>2</v>
      </c>
      <c r="L50" s="49">
        <v>7</v>
      </c>
      <c r="M50" s="49">
        <v>6</v>
      </c>
      <c r="N50" s="50">
        <v>2</v>
      </c>
      <c r="O50" s="50">
        <v>6</v>
      </c>
      <c r="P50" s="50">
        <v>2</v>
      </c>
      <c r="Q50" s="50">
        <v>7</v>
      </c>
      <c r="R50" s="51">
        <v>6</v>
      </c>
    </row>
    <row r="51" spans="1:18" x14ac:dyDescent="0.2">
      <c r="A51" s="43" t="s">
        <v>16</v>
      </c>
      <c r="B51" s="12">
        <v>2</v>
      </c>
      <c r="C51" s="19">
        <v>6</v>
      </c>
      <c r="D51" s="19">
        <v>6</v>
      </c>
      <c r="E51" s="19">
        <v>6</v>
      </c>
      <c r="F51" s="19">
        <v>2</v>
      </c>
      <c r="G51" s="20">
        <v>7</v>
      </c>
      <c r="H51" s="20">
        <v>7</v>
      </c>
      <c r="I51" s="20">
        <v>7</v>
      </c>
      <c r="J51" s="20">
        <v>7</v>
      </c>
      <c r="K51" s="21">
        <v>4</v>
      </c>
      <c r="L51" s="21">
        <v>2</v>
      </c>
      <c r="M51" s="21">
        <v>6</v>
      </c>
      <c r="N51" s="22">
        <v>4</v>
      </c>
      <c r="O51" s="22">
        <v>6</v>
      </c>
      <c r="P51" s="22">
        <v>2</v>
      </c>
      <c r="Q51" s="22">
        <v>7</v>
      </c>
      <c r="R51" s="52">
        <v>7</v>
      </c>
    </row>
    <row r="52" spans="1:18" x14ac:dyDescent="0.2">
      <c r="A52" s="43" t="s">
        <v>16</v>
      </c>
      <c r="B52" s="12">
        <v>3</v>
      </c>
      <c r="C52" s="19">
        <v>7</v>
      </c>
      <c r="D52" s="19">
        <v>7</v>
      </c>
      <c r="E52" s="19">
        <v>6</v>
      </c>
      <c r="F52" s="19">
        <v>2</v>
      </c>
      <c r="G52" s="20">
        <v>7</v>
      </c>
      <c r="H52" s="20">
        <v>7</v>
      </c>
      <c r="I52" s="20">
        <v>7</v>
      </c>
      <c r="J52" s="20">
        <v>7</v>
      </c>
      <c r="K52" s="21">
        <v>4</v>
      </c>
      <c r="L52" s="21">
        <v>6</v>
      </c>
      <c r="M52" s="21">
        <v>6</v>
      </c>
      <c r="N52" s="22">
        <v>3</v>
      </c>
      <c r="O52" s="22">
        <v>6</v>
      </c>
      <c r="P52" s="22">
        <v>2</v>
      </c>
      <c r="Q52" s="22">
        <v>7</v>
      </c>
      <c r="R52" s="52">
        <v>7</v>
      </c>
    </row>
    <row r="53" spans="1:18" x14ac:dyDescent="0.2">
      <c r="A53" s="43" t="s">
        <v>16</v>
      </c>
      <c r="B53" s="12">
        <v>4</v>
      </c>
      <c r="C53" s="19">
        <v>7</v>
      </c>
      <c r="D53" s="19">
        <v>6</v>
      </c>
      <c r="E53" s="19">
        <v>6</v>
      </c>
      <c r="F53" s="19">
        <v>2</v>
      </c>
      <c r="G53" s="20">
        <v>7</v>
      </c>
      <c r="H53" s="20">
        <v>7</v>
      </c>
      <c r="I53" s="20">
        <v>7</v>
      </c>
      <c r="J53" s="20">
        <v>7</v>
      </c>
      <c r="K53" s="21">
        <v>3</v>
      </c>
      <c r="L53" s="21">
        <v>3</v>
      </c>
      <c r="M53" s="21">
        <v>6</v>
      </c>
      <c r="N53" s="22">
        <v>2</v>
      </c>
      <c r="O53" s="22">
        <v>2</v>
      </c>
      <c r="P53" s="22">
        <v>2</v>
      </c>
      <c r="Q53" s="22">
        <v>7</v>
      </c>
      <c r="R53" s="52">
        <v>7</v>
      </c>
    </row>
    <row r="54" spans="1:18" x14ac:dyDescent="0.2">
      <c r="A54" s="43" t="s">
        <v>16</v>
      </c>
      <c r="B54" s="12">
        <v>5</v>
      </c>
      <c r="C54" s="19">
        <v>7</v>
      </c>
      <c r="D54" s="19">
        <v>7</v>
      </c>
      <c r="E54" s="19">
        <v>7</v>
      </c>
      <c r="F54" s="19">
        <v>5</v>
      </c>
      <c r="G54" s="20">
        <v>7</v>
      </c>
      <c r="H54" s="20">
        <v>7</v>
      </c>
      <c r="I54" s="20">
        <v>7</v>
      </c>
      <c r="J54" s="20">
        <v>7</v>
      </c>
      <c r="K54" s="21">
        <v>6</v>
      </c>
      <c r="L54" s="21">
        <v>6</v>
      </c>
      <c r="M54" s="21">
        <v>7</v>
      </c>
      <c r="N54" s="22">
        <v>6</v>
      </c>
      <c r="O54" s="22">
        <v>2</v>
      </c>
      <c r="P54" s="22">
        <v>1</v>
      </c>
      <c r="Q54" s="22">
        <v>7</v>
      </c>
      <c r="R54" s="52">
        <v>7</v>
      </c>
    </row>
    <row r="55" spans="1:18" ht="15.75" thickBot="1" x14ac:dyDescent="0.25">
      <c r="A55" s="44" t="s">
        <v>16</v>
      </c>
      <c r="B55" s="37">
        <v>6</v>
      </c>
      <c r="C55" s="53">
        <v>6</v>
      </c>
      <c r="D55" s="53">
        <v>6</v>
      </c>
      <c r="E55" s="53">
        <v>7</v>
      </c>
      <c r="F55" s="53">
        <v>2</v>
      </c>
      <c r="G55" s="54">
        <v>7</v>
      </c>
      <c r="H55" s="54">
        <v>7</v>
      </c>
      <c r="I55" s="54">
        <v>7</v>
      </c>
      <c r="J55" s="54">
        <v>5</v>
      </c>
      <c r="K55" s="55">
        <v>2</v>
      </c>
      <c r="L55" s="55">
        <v>2</v>
      </c>
      <c r="M55" s="55">
        <v>3</v>
      </c>
      <c r="N55" s="56">
        <v>7</v>
      </c>
      <c r="O55" s="56">
        <v>2</v>
      </c>
      <c r="P55" s="56">
        <v>3</v>
      </c>
      <c r="Q55" s="56">
        <v>7</v>
      </c>
      <c r="R55" s="57">
        <v>7</v>
      </c>
    </row>
    <row r="56" spans="1:18" x14ac:dyDescent="0.2">
      <c r="A56" s="42" t="s">
        <v>17</v>
      </c>
      <c r="B56" s="42">
        <v>1</v>
      </c>
      <c r="C56" s="47">
        <v>3</v>
      </c>
      <c r="D56" s="47">
        <v>3</v>
      </c>
      <c r="E56" s="47">
        <v>5</v>
      </c>
      <c r="F56" s="47">
        <v>3</v>
      </c>
      <c r="G56" s="48">
        <v>5</v>
      </c>
      <c r="H56" s="48">
        <v>6</v>
      </c>
      <c r="I56" s="48">
        <v>5</v>
      </c>
      <c r="J56" s="48">
        <v>7</v>
      </c>
      <c r="K56" s="49">
        <v>3</v>
      </c>
      <c r="L56" s="49">
        <v>3</v>
      </c>
      <c r="M56" s="49">
        <v>7</v>
      </c>
      <c r="N56" s="50">
        <v>5</v>
      </c>
      <c r="O56" s="50">
        <v>5</v>
      </c>
      <c r="P56" s="50">
        <v>7</v>
      </c>
      <c r="Q56" s="50">
        <v>3</v>
      </c>
      <c r="R56" s="50">
        <v>3</v>
      </c>
    </row>
    <row r="57" spans="1:18" x14ac:dyDescent="0.2">
      <c r="A57" s="12" t="s">
        <v>17</v>
      </c>
      <c r="B57" s="12">
        <v>2</v>
      </c>
      <c r="C57" s="19">
        <v>6</v>
      </c>
      <c r="D57" s="19">
        <v>7</v>
      </c>
      <c r="E57" s="19">
        <v>7</v>
      </c>
      <c r="F57" s="19">
        <v>6</v>
      </c>
      <c r="G57" s="20">
        <v>4</v>
      </c>
      <c r="H57" s="20">
        <v>6</v>
      </c>
      <c r="I57" s="20">
        <v>6</v>
      </c>
      <c r="J57" s="20">
        <v>7</v>
      </c>
      <c r="K57" s="21">
        <v>7</v>
      </c>
      <c r="L57" s="21">
        <v>7</v>
      </c>
      <c r="M57" s="21">
        <v>7</v>
      </c>
      <c r="N57" s="22">
        <v>3</v>
      </c>
      <c r="O57" s="22">
        <v>3</v>
      </c>
      <c r="P57" s="22">
        <v>5</v>
      </c>
      <c r="Q57" s="22">
        <v>6</v>
      </c>
      <c r="R57" s="22">
        <v>6</v>
      </c>
    </row>
    <row r="58" spans="1:18" x14ac:dyDescent="0.2">
      <c r="A58" s="12" t="s">
        <v>17</v>
      </c>
      <c r="B58" s="12">
        <v>3</v>
      </c>
      <c r="C58" s="19">
        <v>1</v>
      </c>
      <c r="D58" s="19">
        <v>2</v>
      </c>
      <c r="E58" s="19">
        <v>2</v>
      </c>
      <c r="F58" s="19">
        <v>2</v>
      </c>
      <c r="G58" s="20">
        <v>5</v>
      </c>
      <c r="H58" s="20">
        <v>6</v>
      </c>
      <c r="I58" s="20">
        <v>7</v>
      </c>
      <c r="J58" s="20">
        <v>2</v>
      </c>
      <c r="K58" s="21">
        <v>1</v>
      </c>
      <c r="L58" s="21">
        <v>1</v>
      </c>
      <c r="M58" s="21">
        <v>1</v>
      </c>
      <c r="N58" s="22">
        <v>6</v>
      </c>
      <c r="O58" s="22">
        <v>6</v>
      </c>
      <c r="P58" s="22">
        <v>3</v>
      </c>
      <c r="Q58" s="22">
        <v>1</v>
      </c>
      <c r="R58" s="22">
        <v>2</v>
      </c>
    </row>
    <row r="59" spans="1:18" x14ac:dyDescent="0.2">
      <c r="A59" s="12" t="s">
        <v>17</v>
      </c>
      <c r="B59" s="12">
        <v>4</v>
      </c>
      <c r="C59" s="19">
        <v>6</v>
      </c>
      <c r="D59" s="19">
        <v>7</v>
      </c>
      <c r="E59" s="19">
        <v>7</v>
      </c>
      <c r="F59" s="19">
        <v>7</v>
      </c>
      <c r="G59" s="20">
        <v>5</v>
      </c>
      <c r="H59" s="20">
        <v>7</v>
      </c>
      <c r="I59" s="20">
        <v>7</v>
      </c>
      <c r="J59" s="20">
        <v>3</v>
      </c>
      <c r="K59" s="21">
        <v>3</v>
      </c>
      <c r="L59" s="21">
        <v>3</v>
      </c>
      <c r="M59" s="21">
        <v>3</v>
      </c>
      <c r="N59" s="22">
        <v>1</v>
      </c>
      <c r="O59" s="22">
        <v>2</v>
      </c>
      <c r="P59" s="22">
        <v>1</v>
      </c>
      <c r="Q59" s="22">
        <v>6</v>
      </c>
      <c r="R59" s="22">
        <v>7</v>
      </c>
    </row>
    <row r="60" spans="1:18" x14ac:dyDescent="0.2">
      <c r="A60" s="12" t="s">
        <v>17</v>
      </c>
      <c r="B60" s="12">
        <v>5</v>
      </c>
      <c r="C60" s="19">
        <v>3</v>
      </c>
      <c r="D60" s="19">
        <v>2</v>
      </c>
      <c r="E60" s="19">
        <v>3</v>
      </c>
      <c r="F60" s="19">
        <v>5</v>
      </c>
      <c r="G60" s="20">
        <v>3</v>
      </c>
      <c r="H60" s="20">
        <v>6</v>
      </c>
      <c r="I60" s="20">
        <v>3</v>
      </c>
      <c r="J60" s="20">
        <v>3</v>
      </c>
      <c r="K60" s="21">
        <v>2</v>
      </c>
      <c r="L60" s="21">
        <v>2</v>
      </c>
      <c r="M60" s="21">
        <v>1</v>
      </c>
      <c r="N60" s="22">
        <v>3</v>
      </c>
      <c r="O60" s="22">
        <v>5</v>
      </c>
      <c r="P60" s="22">
        <v>3</v>
      </c>
      <c r="Q60" s="22">
        <v>3</v>
      </c>
      <c r="R60" s="22">
        <v>3</v>
      </c>
    </row>
    <row r="61" spans="1:18" ht="15.75" thickBot="1" x14ac:dyDescent="0.25">
      <c r="A61" s="76" t="s">
        <v>17</v>
      </c>
      <c r="B61" s="76">
        <v>6</v>
      </c>
      <c r="C61" s="85">
        <v>5</v>
      </c>
      <c r="D61" s="85">
        <v>3</v>
      </c>
      <c r="E61" s="85">
        <v>5</v>
      </c>
      <c r="F61" s="85">
        <v>3</v>
      </c>
      <c r="G61" s="86">
        <v>5</v>
      </c>
      <c r="H61" s="86">
        <v>7</v>
      </c>
      <c r="I61" s="86">
        <v>3</v>
      </c>
      <c r="J61" s="86">
        <v>7</v>
      </c>
      <c r="K61" s="87">
        <v>7</v>
      </c>
      <c r="L61" s="87">
        <v>6</v>
      </c>
      <c r="M61" s="87">
        <v>7</v>
      </c>
      <c r="N61" s="78">
        <v>1</v>
      </c>
      <c r="O61" s="78">
        <v>6</v>
      </c>
      <c r="P61" s="78">
        <v>7</v>
      </c>
      <c r="Q61" s="78">
        <v>3</v>
      </c>
      <c r="R61" s="78">
        <v>4</v>
      </c>
    </row>
    <row r="62" spans="1:18" x14ac:dyDescent="0.2">
      <c r="A62" s="9" t="s">
        <v>135</v>
      </c>
      <c r="B62" s="9">
        <v>1</v>
      </c>
      <c r="C62" s="45">
        <v>5</v>
      </c>
      <c r="D62" s="45">
        <v>4</v>
      </c>
      <c r="E62" s="45">
        <v>4</v>
      </c>
      <c r="F62" s="45">
        <v>5</v>
      </c>
      <c r="G62" s="46">
        <v>7</v>
      </c>
      <c r="H62" s="46">
        <v>7</v>
      </c>
      <c r="I62" s="46">
        <v>6</v>
      </c>
      <c r="J62" s="46">
        <v>6</v>
      </c>
      <c r="K62" s="25">
        <v>2</v>
      </c>
      <c r="L62" s="25">
        <v>3</v>
      </c>
      <c r="M62" s="25">
        <v>4</v>
      </c>
      <c r="N62" s="23">
        <v>4</v>
      </c>
      <c r="O62" s="23">
        <v>4</v>
      </c>
      <c r="P62" s="23">
        <v>2</v>
      </c>
      <c r="Q62" s="23">
        <v>6</v>
      </c>
      <c r="R62" s="23">
        <v>6</v>
      </c>
    </row>
    <row r="63" spans="1:18" x14ac:dyDescent="0.2">
      <c r="A63" s="12" t="s">
        <v>135</v>
      </c>
      <c r="B63" s="12">
        <v>2</v>
      </c>
      <c r="C63" s="19">
        <v>3</v>
      </c>
      <c r="D63" s="19">
        <v>3</v>
      </c>
      <c r="E63" s="19">
        <v>5</v>
      </c>
      <c r="F63" s="19">
        <v>4</v>
      </c>
      <c r="G63" s="20">
        <v>6</v>
      </c>
      <c r="H63" s="20">
        <v>6</v>
      </c>
      <c r="I63" s="20">
        <v>6</v>
      </c>
      <c r="J63" s="20">
        <v>6</v>
      </c>
      <c r="K63" s="21">
        <v>4</v>
      </c>
      <c r="L63" s="21">
        <v>3</v>
      </c>
      <c r="M63" s="21">
        <v>4</v>
      </c>
      <c r="N63" s="22">
        <v>3</v>
      </c>
      <c r="O63" s="22">
        <v>3</v>
      </c>
      <c r="P63" s="22">
        <v>2</v>
      </c>
      <c r="Q63" s="22">
        <v>6</v>
      </c>
      <c r="R63" s="22">
        <v>5</v>
      </c>
    </row>
    <row r="64" spans="1:18" x14ac:dyDescent="0.2">
      <c r="A64" s="12" t="s">
        <v>135</v>
      </c>
      <c r="B64" s="12">
        <v>3</v>
      </c>
      <c r="C64" s="19">
        <v>4</v>
      </c>
      <c r="D64" s="19">
        <v>4</v>
      </c>
      <c r="E64" s="19">
        <v>5</v>
      </c>
      <c r="F64" s="19">
        <v>4</v>
      </c>
      <c r="G64" s="20">
        <v>6</v>
      </c>
      <c r="H64" s="20">
        <v>6</v>
      </c>
      <c r="I64" s="20">
        <v>6</v>
      </c>
      <c r="J64" s="20">
        <v>6</v>
      </c>
      <c r="K64" s="21">
        <v>5</v>
      </c>
      <c r="L64" s="21">
        <v>4</v>
      </c>
      <c r="M64" s="21">
        <v>4</v>
      </c>
      <c r="N64" s="22">
        <v>3</v>
      </c>
      <c r="O64" s="22">
        <v>3</v>
      </c>
      <c r="P64" s="22">
        <v>2</v>
      </c>
      <c r="Q64" s="22">
        <v>5</v>
      </c>
      <c r="R64" s="22">
        <v>6</v>
      </c>
    </row>
    <row r="65" spans="1:18" x14ac:dyDescent="0.2">
      <c r="A65" s="12" t="s">
        <v>135</v>
      </c>
      <c r="B65" s="12">
        <v>4</v>
      </c>
      <c r="C65" s="19">
        <v>3</v>
      </c>
      <c r="D65" s="19">
        <v>5</v>
      </c>
      <c r="E65" s="19">
        <v>5</v>
      </c>
      <c r="F65" s="19">
        <v>4</v>
      </c>
      <c r="G65" s="20">
        <v>5</v>
      </c>
      <c r="H65" s="20">
        <v>6</v>
      </c>
      <c r="I65" s="20">
        <v>6</v>
      </c>
      <c r="J65" s="20">
        <v>5</v>
      </c>
      <c r="K65" s="21">
        <v>5</v>
      </c>
      <c r="L65" s="21">
        <v>4</v>
      </c>
      <c r="M65" s="21">
        <v>4</v>
      </c>
      <c r="N65" s="22">
        <v>3</v>
      </c>
      <c r="O65" s="22">
        <v>3</v>
      </c>
      <c r="P65" s="22">
        <v>3</v>
      </c>
      <c r="Q65" s="22">
        <v>5</v>
      </c>
      <c r="R65" s="22">
        <v>6</v>
      </c>
    </row>
    <row r="66" spans="1:18" x14ac:dyDescent="0.2">
      <c r="A66" s="12" t="s">
        <v>135</v>
      </c>
      <c r="B66" s="12">
        <v>5</v>
      </c>
      <c r="C66" s="19">
        <v>4</v>
      </c>
      <c r="D66" s="19">
        <v>4</v>
      </c>
      <c r="E66" s="19">
        <v>5</v>
      </c>
      <c r="F66" s="19">
        <v>3</v>
      </c>
      <c r="G66" s="20">
        <v>5</v>
      </c>
      <c r="H66" s="20">
        <v>6</v>
      </c>
      <c r="I66" s="20">
        <v>6</v>
      </c>
      <c r="J66" s="20">
        <v>6</v>
      </c>
      <c r="K66" s="21">
        <v>4</v>
      </c>
      <c r="L66" s="21">
        <v>3</v>
      </c>
      <c r="M66" s="21">
        <v>4</v>
      </c>
      <c r="N66" s="22">
        <v>3</v>
      </c>
      <c r="O66" s="22">
        <v>4</v>
      </c>
      <c r="P66" s="22">
        <v>2</v>
      </c>
      <c r="Q66" s="22">
        <v>5</v>
      </c>
      <c r="R66" s="22">
        <v>5</v>
      </c>
    </row>
    <row r="67" spans="1:18" ht="15.75" thickBot="1" x14ac:dyDescent="0.25">
      <c r="A67" s="76" t="s">
        <v>135</v>
      </c>
      <c r="B67" s="76">
        <v>6</v>
      </c>
      <c r="C67" s="19">
        <v>5</v>
      </c>
      <c r="D67" s="19">
        <v>5</v>
      </c>
      <c r="E67" s="19">
        <v>5</v>
      </c>
      <c r="F67" s="19">
        <v>4</v>
      </c>
      <c r="G67" s="20">
        <v>5</v>
      </c>
      <c r="H67" s="20">
        <v>5</v>
      </c>
      <c r="I67" s="20">
        <v>5</v>
      </c>
      <c r="J67" s="20">
        <v>6</v>
      </c>
      <c r="K67" s="21">
        <v>4</v>
      </c>
      <c r="L67" s="21">
        <v>4</v>
      </c>
      <c r="M67" s="21">
        <v>3</v>
      </c>
      <c r="N67" s="22">
        <v>2</v>
      </c>
      <c r="O67" s="22">
        <v>4</v>
      </c>
      <c r="P67" s="22">
        <v>2</v>
      </c>
      <c r="Q67" s="22">
        <v>6</v>
      </c>
      <c r="R67" s="22">
        <v>6</v>
      </c>
    </row>
    <row r="68" spans="1:18" x14ac:dyDescent="0.2">
      <c r="A68" s="81" t="s">
        <v>136</v>
      </c>
      <c r="B68" s="81">
        <v>1</v>
      </c>
      <c r="C68" s="88">
        <v>6</v>
      </c>
      <c r="D68" s="88">
        <v>7</v>
      </c>
      <c r="E68" s="88">
        <v>6</v>
      </c>
      <c r="F68" s="88">
        <v>6</v>
      </c>
      <c r="G68" s="89">
        <v>7</v>
      </c>
      <c r="H68" s="89">
        <v>7</v>
      </c>
      <c r="I68" s="89">
        <v>7</v>
      </c>
      <c r="J68" s="89">
        <v>7</v>
      </c>
      <c r="K68" s="90">
        <v>4</v>
      </c>
      <c r="L68" s="90">
        <v>4</v>
      </c>
      <c r="M68" s="90">
        <v>4</v>
      </c>
      <c r="N68" s="83">
        <v>2</v>
      </c>
      <c r="O68" s="83">
        <v>3</v>
      </c>
      <c r="P68" s="83">
        <v>2</v>
      </c>
      <c r="Q68" s="83">
        <v>6</v>
      </c>
      <c r="R68" s="83">
        <v>6</v>
      </c>
    </row>
    <row r="69" spans="1:18" x14ac:dyDescent="0.2">
      <c r="A69" s="12" t="s">
        <v>136</v>
      </c>
      <c r="B69" s="12">
        <v>2</v>
      </c>
      <c r="C69" s="19">
        <v>7</v>
      </c>
      <c r="D69" s="19">
        <v>7</v>
      </c>
      <c r="E69" s="19">
        <v>6</v>
      </c>
      <c r="F69" s="19">
        <v>6</v>
      </c>
      <c r="G69" s="20">
        <v>7</v>
      </c>
      <c r="H69" s="20">
        <v>7</v>
      </c>
      <c r="I69" s="20">
        <v>7</v>
      </c>
      <c r="J69" s="20">
        <v>7</v>
      </c>
      <c r="K69" s="21">
        <v>6</v>
      </c>
      <c r="L69" s="21">
        <v>5</v>
      </c>
      <c r="M69" s="21">
        <v>5</v>
      </c>
      <c r="N69" s="22">
        <v>2</v>
      </c>
      <c r="O69" s="22">
        <v>2</v>
      </c>
      <c r="P69" s="22">
        <v>1</v>
      </c>
      <c r="Q69" s="22">
        <v>6</v>
      </c>
      <c r="R69" s="22">
        <v>7</v>
      </c>
    </row>
    <row r="70" spans="1:18" x14ac:dyDescent="0.2">
      <c r="A70" s="12" t="s">
        <v>136</v>
      </c>
      <c r="B70" s="12">
        <v>3</v>
      </c>
      <c r="C70" s="19">
        <v>2</v>
      </c>
      <c r="D70" s="19">
        <v>1</v>
      </c>
      <c r="E70" s="19">
        <v>3</v>
      </c>
      <c r="F70" s="19">
        <v>4</v>
      </c>
      <c r="G70" s="20">
        <v>5</v>
      </c>
      <c r="H70" s="20">
        <v>5</v>
      </c>
      <c r="I70" s="20">
        <v>6</v>
      </c>
      <c r="J70" s="20">
        <v>4</v>
      </c>
      <c r="K70" s="21">
        <v>1</v>
      </c>
      <c r="L70" s="21">
        <v>1</v>
      </c>
      <c r="M70" s="21">
        <v>1</v>
      </c>
      <c r="N70" s="22">
        <v>2</v>
      </c>
      <c r="O70" s="22">
        <v>2</v>
      </c>
      <c r="P70" s="22">
        <v>1</v>
      </c>
      <c r="Q70" s="22">
        <v>1</v>
      </c>
      <c r="R70" s="22">
        <v>2</v>
      </c>
    </row>
    <row r="71" spans="1:18" x14ac:dyDescent="0.2">
      <c r="A71" s="12" t="s">
        <v>136</v>
      </c>
      <c r="B71" s="12">
        <v>4</v>
      </c>
      <c r="C71" s="19">
        <v>4</v>
      </c>
      <c r="D71" s="19">
        <v>3</v>
      </c>
      <c r="E71" s="19">
        <v>3</v>
      </c>
      <c r="F71" s="19">
        <v>3</v>
      </c>
      <c r="G71" s="20">
        <v>5</v>
      </c>
      <c r="H71" s="20">
        <v>5</v>
      </c>
      <c r="I71" s="20">
        <v>5</v>
      </c>
      <c r="J71" s="20">
        <v>4</v>
      </c>
      <c r="K71" s="21">
        <v>3</v>
      </c>
      <c r="L71" s="21">
        <v>4</v>
      </c>
      <c r="M71" s="21">
        <v>3</v>
      </c>
      <c r="N71" s="22">
        <v>4</v>
      </c>
      <c r="O71" s="22">
        <v>7</v>
      </c>
      <c r="P71" s="22">
        <v>6</v>
      </c>
      <c r="Q71" s="22">
        <v>5</v>
      </c>
      <c r="R71" s="22">
        <v>3</v>
      </c>
    </row>
    <row r="72" spans="1:18" x14ac:dyDescent="0.2">
      <c r="A72" s="12" t="s">
        <v>136</v>
      </c>
      <c r="B72" s="12">
        <v>5</v>
      </c>
      <c r="C72" s="19">
        <v>7</v>
      </c>
      <c r="D72" s="19">
        <v>7</v>
      </c>
      <c r="E72" s="19">
        <v>6</v>
      </c>
      <c r="F72" s="19">
        <v>7</v>
      </c>
      <c r="G72" s="20">
        <v>7</v>
      </c>
      <c r="H72" s="20">
        <v>7</v>
      </c>
      <c r="I72" s="20">
        <v>7</v>
      </c>
      <c r="J72" s="20">
        <v>7</v>
      </c>
      <c r="K72" s="21">
        <v>5</v>
      </c>
      <c r="L72" s="21">
        <v>6</v>
      </c>
      <c r="M72" s="21">
        <v>6</v>
      </c>
      <c r="N72" s="22">
        <v>1</v>
      </c>
      <c r="O72" s="22">
        <v>2</v>
      </c>
      <c r="P72" s="22">
        <v>2</v>
      </c>
      <c r="Q72" s="22">
        <v>7</v>
      </c>
      <c r="R72" s="22">
        <v>7</v>
      </c>
    </row>
    <row r="73" spans="1:18" ht="15.75" thickBot="1" x14ac:dyDescent="0.25">
      <c r="A73" s="76" t="s">
        <v>136</v>
      </c>
      <c r="B73" s="76">
        <v>6</v>
      </c>
      <c r="C73" s="85">
        <v>7</v>
      </c>
      <c r="D73" s="85">
        <v>7</v>
      </c>
      <c r="E73" s="85">
        <v>7</v>
      </c>
      <c r="F73" s="85">
        <v>7</v>
      </c>
      <c r="G73" s="86">
        <v>7</v>
      </c>
      <c r="H73" s="86">
        <v>7</v>
      </c>
      <c r="I73" s="86">
        <v>7</v>
      </c>
      <c r="J73" s="86">
        <v>7</v>
      </c>
      <c r="K73" s="87">
        <v>7</v>
      </c>
      <c r="L73" s="87">
        <v>6</v>
      </c>
      <c r="M73" s="107">
        <v>7</v>
      </c>
      <c r="N73" s="78">
        <v>1</v>
      </c>
      <c r="O73" s="78">
        <v>1</v>
      </c>
      <c r="P73" s="78">
        <v>1</v>
      </c>
      <c r="Q73" s="78">
        <v>6</v>
      </c>
      <c r="R73" s="78">
        <v>7</v>
      </c>
    </row>
    <row r="74" spans="1:18" x14ac:dyDescent="0.2">
      <c r="A74" s="81" t="s">
        <v>137</v>
      </c>
      <c r="B74" s="81">
        <v>1</v>
      </c>
      <c r="C74" s="88">
        <v>3</v>
      </c>
      <c r="D74" s="88">
        <v>5</v>
      </c>
      <c r="E74" s="88">
        <v>6</v>
      </c>
      <c r="F74" s="88">
        <v>4</v>
      </c>
      <c r="G74" s="89">
        <v>1</v>
      </c>
      <c r="H74" s="89">
        <v>6</v>
      </c>
      <c r="I74" s="89">
        <v>4</v>
      </c>
      <c r="J74" s="89">
        <v>5</v>
      </c>
      <c r="K74" s="90">
        <v>3</v>
      </c>
      <c r="L74" s="90">
        <v>3</v>
      </c>
      <c r="M74" s="108">
        <v>2</v>
      </c>
      <c r="N74" s="83">
        <v>6</v>
      </c>
      <c r="O74" s="83">
        <v>5</v>
      </c>
      <c r="P74" s="83">
        <v>6</v>
      </c>
      <c r="Q74" s="83">
        <v>2</v>
      </c>
      <c r="R74" s="83">
        <v>2</v>
      </c>
    </row>
    <row r="75" spans="1:18" x14ac:dyDescent="0.2">
      <c r="A75" s="12" t="s">
        <v>137</v>
      </c>
      <c r="B75" s="12">
        <v>2</v>
      </c>
      <c r="C75" s="19">
        <v>2</v>
      </c>
      <c r="D75" s="19">
        <v>5</v>
      </c>
      <c r="E75" s="19">
        <v>6</v>
      </c>
      <c r="F75" s="19">
        <v>4</v>
      </c>
      <c r="G75" s="20">
        <v>5</v>
      </c>
      <c r="H75" s="20">
        <v>6</v>
      </c>
      <c r="I75" s="20">
        <v>6</v>
      </c>
      <c r="J75" s="20">
        <v>6</v>
      </c>
      <c r="K75" s="21">
        <v>6</v>
      </c>
      <c r="L75" s="21">
        <v>5</v>
      </c>
      <c r="M75" s="21">
        <v>6</v>
      </c>
      <c r="N75" s="22">
        <v>3</v>
      </c>
      <c r="O75" s="22">
        <v>4</v>
      </c>
      <c r="P75" s="22">
        <v>5</v>
      </c>
      <c r="Q75" s="22">
        <v>3</v>
      </c>
      <c r="R75" s="22">
        <v>3</v>
      </c>
    </row>
    <row r="76" spans="1:18" x14ac:dyDescent="0.2">
      <c r="A76" s="12" t="s">
        <v>137</v>
      </c>
      <c r="B76" s="12">
        <v>3</v>
      </c>
      <c r="C76" s="19">
        <v>3</v>
      </c>
      <c r="D76" s="19">
        <v>6</v>
      </c>
      <c r="E76" s="19">
        <v>7</v>
      </c>
      <c r="F76" s="19">
        <v>4</v>
      </c>
      <c r="G76" s="20">
        <v>6</v>
      </c>
      <c r="H76" s="20">
        <v>6</v>
      </c>
      <c r="I76" s="20">
        <v>4</v>
      </c>
      <c r="J76" s="20">
        <v>4</v>
      </c>
      <c r="K76" s="21">
        <v>3</v>
      </c>
      <c r="L76" s="21">
        <v>2</v>
      </c>
      <c r="M76" s="21">
        <v>3</v>
      </c>
      <c r="N76" s="22">
        <v>4</v>
      </c>
      <c r="O76" s="22">
        <v>2</v>
      </c>
      <c r="P76" s="22">
        <v>3</v>
      </c>
      <c r="Q76" s="22">
        <v>4</v>
      </c>
      <c r="R76" s="22">
        <v>3</v>
      </c>
    </row>
    <row r="77" spans="1:18" x14ac:dyDescent="0.2">
      <c r="A77" s="12" t="s">
        <v>137</v>
      </c>
      <c r="B77" s="12">
        <v>4</v>
      </c>
      <c r="C77" s="19">
        <v>5</v>
      </c>
      <c r="D77" s="19">
        <v>7</v>
      </c>
      <c r="E77" s="19">
        <v>7</v>
      </c>
      <c r="F77" s="19">
        <v>3</v>
      </c>
      <c r="G77" s="20">
        <v>5</v>
      </c>
      <c r="H77" s="20">
        <v>5</v>
      </c>
      <c r="I77" s="20">
        <v>5</v>
      </c>
      <c r="J77" s="20">
        <v>5</v>
      </c>
      <c r="K77" s="21">
        <v>6</v>
      </c>
      <c r="L77" s="21">
        <v>5</v>
      </c>
      <c r="M77" s="21">
        <v>3</v>
      </c>
      <c r="N77" s="22">
        <v>4</v>
      </c>
      <c r="O77" s="22">
        <v>3</v>
      </c>
      <c r="P77" s="22">
        <v>3</v>
      </c>
      <c r="Q77" s="22">
        <v>6</v>
      </c>
      <c r="R77" s="22">
        <v>5</v>
      </c>
    </row>
    <row r="78" spans="1:18" x14ac:dyDescent="0.2">
      <c r="A78" s="12" t="s">
        <v>137</v>
      </c>
      <c r="B78" s="12">
        <v>5</v>
      </c>
      <c r="C78" s="19">
        <v>1</v>
      </c>
      <c r="D78" s="19">
        <v>7</v>
      </c>
      <c r="E78" s="19">
        <v>7</v>
      </c>
      <c r="F78" s="19">
        <v>4</v>
      </c>
      <c r="G78" s="20">
        <v>4</v>
      </c>
      <c r="H78" s="20">
        <v>3</v>
      </c>
      <c r="I78" s="20">
        <v>3</v>
      </c>
      <c r="J78" s="20">
        <v>3</v>
      </c>
      <c r="K78" s="21">
        <v>4</v>
      </c>
      <c r="L78" s="21">
        <v>3</v>
      </c>
      <c r="M78" s="21">
        <v>2</v>
      </c>
      <c r="N78" s="22">
        <v>4</v>
      </c>
      <c r="O78" s="22">
        <v>2</v>
      </c>
      <c r="P78" s="22">
        <v>3</v>
      </c>
      <c r="Q78" s="22">
        <v>4</v>
      </c>
      <c r="R78" s="22">
        <v>3</v>
      </c>
    </row>
    <row r="79" spans="1:18" ht="15.75" thickBot="1" x14ac:dyDescent="0.25">
      <c r="A79" s="76" t="s">
        <v>137</v>
      </c>
      <c r="B79" s="76">
        <v>6</v>
      </c>
      <c r="C79" s="85">
        <v>1</v>
      </c>
      <c r="D79" s="85">
        <v>7</v>
      </c>
      <c r="E79" s="85">
        <v>7</v>
      </c>
      <c r="F79" s="85">
        <v>4</v>
      </c>
      <c r="G79" s="86">
        <v>4</v>
      </c>
      <c r="H79" s="86">
        <v>5</v>
      </c>
      <c r="I79" s="86">
        <v>4</v>
      </c>
      <c r="J79" s="86">
        <v>3</v>
      </c>
      <c r="K79" s="87">
        <v>3</v>
      </c>
      <c r="L79" s="87">
        <v>3</v>
      </c>
      <c r="M79" s="87">
        <v>2</v>
      </c>
      <c r="N79" s="78">
        <v>2</v>
      </c>
      <c r="O79" s="78">
        <v>2</v>
      </c>
      <c r="P79" s="78">
        <v>2</v>
      </c>
      <c r="Q79" s="78">
        <v>1</v>
      </c>
      <c r="R79" s="78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AFC6-83AB-4C7F-9096-195C0DF717BA}">
  <dimension ref="A1:X7"/>
  <sheetViews>
    <sheetView topLeftCell="D1" workbookViewId="0">
      <selection activeCell="O10" sqref="O10"/>
    </sheetView>
  </sheetViews>
  <sheetFormatPr defaultRowHeight="15" x14ac:dyDescent="0.2"/>
  <cols>
    <col min="1" max="1" width="13.33203125" customWidth="1"/>
    <col min="2" max="2" width="10.77734375" customWidth="1"/>
    <col min="3" max="3" width="11.33203125" customWidth="1"/>
    <col min="14" max="22" width="10.77734375" customWidth="1"/>
    <col min="23" max="23" width="11.77734375" customWidth="1"/>
  </cols>
  <sheetData>
    <row r="1" spans="1:24" x14ac:dyDescent="0.2">
      <c r="A1" s="93" t="s">
        <v>142</v>
      </c>
      <c r="B1" s="94" t="s">
        <v>49</v>
      </c>
      <c r="C1" s="94" t="s">
        <v>50</v>
      </c>
      <c r="D1" s="94" t="s">
        <v>67</v>
      </c>
      <c r="E1" s="94" t="s">
        <v>68</v>
      </c>
      <c r="F1" s="94" t="s">
        <v>69</v>
      </c>
      <c r="G1" s="94" t="s">
        <v>70</v>
      </c>
      <c r="H1" s="94" t="s">
        <v>71</v>
      </c>
      <c r="I1" s="95" t="s">
        <v>51</v>
      </c>
      <c r="J1" s="95" t="s">
        <v>52</v>
      </c>
      <c r="K1" s="95" t="s">
        <v>53</v>
      </c>
      <c r="L1" s="95" t="s">
        <v>54</v>
      </c>
      <c r="M1" s="95" t="s">
        <v>55</v>
      </c>
      <c r="N1" s="96" t="s">
        <v>56</v>
      </c>
      <c r="O1" s="96" t="s">
        <v>57</v>
      </c>
      <c r="P1" s="96" t="s">
        <v>58</v>
      </c>
      <c r="Q1" s="96" t="s">
        <v>59</v>
      </c>
      <c r="R1" s="96" t="s">
        <v>60</v>
      </c>
      <c r="S1" s="96" t="s">
        <v>61</v>
      </c>
      <c r="T1" s="96" t="s">
        <v>62</v>
      </c>
      <c r="U1" s="96" t="s">
        <v>63</v>
      </c>
      <c r="V1" s="96" t="s">
        <v>64</v>
      </c>
      <c r="W1" s="96" t="s">
        <v>65</v>
      </c>
      <c r="X1" s="97" t="s">
        <v>66</v>
      </c>
    </row>
    <row r="2" spans="1:24" x14ac:dyDescent="0.2">
      <c r="A2" s="98" t="s">
        <v>135</v>
      </c>
      <c r="B2" s="65">
        <v>99</v>
      </c>
      <c r="C2" s="65">
        <v>1</v>
      </c>
      <c r="D2" s="91">
        <v>1</v>
      </c>
      <c r="E2" s="91">
        <v>5</v>
      </c>
      <c r="F2" s="91">
        <v>2</v>
      </c>
      <c r="G2" s="92">
        <v>2</v>
      </c>
      <c r="H2" s="92">
        <v>2</v>
      </c>
      <c r="I2" s="65">
        <f>5-Table6[[#This Row],[BFI Item 5]] + Table6[[#This Row],[BFI Item 10]]</f>
        <v>5</v>
      </c>
      <c r="J2" s="65">
        <f>5-Table6[[#This Row],[BFI Item 3]] + Table6[[#This Row],[BFI Item 8]]</f>
        <v>5</v>
      </c>
      <c r="K2" s="65">
        <f>5-Table6[[#This Row],[BFI Item 1]] + Table6[[#This Row],[BFI Item 6]]</f>
        <v>2</v>
      </c>
      <c r="L2" s="65">
        <f>5-Table6[[#This Row],[BFI Item 7]] + Table6[[#This Row],[BFI Item 2]]</f>
        <v>7</v>
      </c>
      <c r="M2" s="65">
        <f>5-Table6[[#This Row],[BFI Item 4]] + Table6[[#This Row],[BFI Item 9]]</f>
        <v>3</v>
      </c>
      <c r="N2" s="65">
        <v>5</v>
      </c>
      <c r="O2" s="65">
        <v>4</v>
      </c>
      <c r="P2" s="65">
        <v>4</v>
      </c>
      <c r="Q2" s="65">
        <v>4</v>
      </c>
      <c r="R2" s="65">
        <v>4</v>
      </c>
      <c r="S2" s="65">
        <v>2</v>
      </c>
      <c r="T2" s="65">
        <v>2</v>
      </c>
      <c r="U2" s="65">
        <v>4</v>
      </c>
      <c r="V2" s="65">
        <v>2</v>
      </c>
      <c r="W2" s="65">
        <v>4</v>
      </c>
      <c r="X2" s="99">
        <v>3</v>
      </c>
    </row>
    <row r="3" spans="1:24" x14ac:dyDescent="0.2">
      <c r="A3" s="98" t="s">
        <v>135</v>
      </c>
      <c r="B3" s="65">
        <v>99</v>
      </c>
      <c r="C3" s="65">
        <v>2</v>
      </c>
      <c r="D3" s="91">
        <v>2</v>
      </c>
      <c r="E3" s="91">
        <v>5</v>
      </c>
      <c r="F3" s="91">
        <v>2</v>
      </c>
      <c r="G3" s="92">
        <v>2</v>
      </c>
      <c r="H3" s="92">
        <v>3</v>
      </c>
      <c r="I3" s="65">
        <f>5-Table6[[#This Row],[BFI Item 5]] + Table6[[#This Row],[BFI Item 10]]</f>
        <v>5</v>
      </c>
      <c r="J3" s="65">
        <f>5-Table6[[#This Row],[BFI Item 3]] + Table6[[#This Row],[BFI Item 8]]</f>
        <v>5</v>
      </c>
      <c r="K3" s="65">
        <f>5-Table6[[#This Row],[BFI Item 1]] + Table6[[#This Row],[BFI Item 6]]</f>
        <v>2</v>
      </c>
      <c r="L3" s="65">
        <f>5-Table6[[#This Row],[BFI Item 7]] + Table6[[#This Row],[BFI Item 2]]</f>
        <v>7</v>
      </c>
      <c r="M3" s="65">
        <f>5-Table6[[#This Row],[BFI Item 4]] + Table6[[#This Row],[BFI Item 9]]</f>
        <v>3</v>
      </c>
      <c r="N3" s="65">
        <v>5</v>
      </c>
      <c r="O3" s="65">
        <v>4</v>
      </c>
      <c r="P3" s="65">
        <v>4</v>
      </c>
      <c r="Q3" s="65">
        <v>4</v>
      </c>
      <c r="R3" s="65">
        <v>4</v>
      </c>
      <c r="S3" s="65">
        <v>2</v>
      </c>
      <c r="T3" s="65">
        <v>2</v>
      </c>
      <c r="U3" s="65">
        <v>4</v>
      </c>
      <c r="V3" s="65">
        <v>2</v>
      </c>
      <c r="W3" s="65">
        <v>4</v>
      </c>
      <c r="X3" s="99">
        <v>3</v>
      </c>
    </row>
    <row r="4" spans="1:24" x14ac:dyDescent="0.2">
      <c r="A4" s="98" t="s">
        <v>136</v>
      </c>
      <c r="B4" s="65">
        <v>99</v>
      </c>
      <c r="C4" s="65">
        <v>1</v>
      </c>
      <c r="D4" s="91">
        <v>3</v>
      </c>
      <c r="E4" s="91">
        <v>1</v>
      </c>
      <c r="F4" s="91">
        <v>3</v>
      </c>
      <c r="G4" s="92">
        <v>5</v>
      </c>
      <c r="H4" s="92">
        <v>5</v>
      </c>
      <c r="I4" s="65">
        <f>5-Table6[[#This Row],[BFI Item 5]] + Table6[[#This Row],[BFI Item 10]]</f>
        <v>5</v>
      </c>
      <c r="J4" s="65">
        <f>5-Table6[[#This Row],[BFI Item 3]] + Table6[[#This Row],[BFI Item 8]]</f>
        <v>5</v>
      </c>
      <c r="K4" s="65">
        <f>5-Table6[[#This Row],[BFI Item 1]] + Table6[[#This Row],[BFI Item 6]]</f>
        <v>5</v>
      </c>
      <c r="L4" s="65">
        <f>5-Table6[[#This Row],[BFI Item 7]] + Table6[[#This Row],[BFI Item 2]]</f>
        <v>5</v>
      </c>
      <c r="M4" s="65">
        <f>5-Table6[[#This Row],[BFI Item 4]] + Table6[[#This Row],[BFI Item 9]]</f>
        <v>5</v>
      </c>
      <c r="N4" s="65">
        <v>3</v>
      </c>
      <c r="O4" s="65">
        <v>3</v>
      </c>
      <c r="P4" s="65">
        <v>3</v>
      </c>
      <c r="Q4" s="65">
        <v>3</v>
      </c>
      <c r="R4" s="65">
        <v>3</v>
      </c>
      <c r="S4" s="65">
        <v>3</v>
      </c>
      <c r="T4" s="65">
        <v>3</v>
      </c>
      <c r="U4" s="65">
        <v>3</v>
      </c>
      <c r="V4" s="65">
        <v>3</v>
      </c>
      <c r="W4" s="65">
        <v>3</v>
      </c>
      <c r="X4" s="99">
        <v>1</v>
      </c>
    </row>
    <row r="5" spans="1:24" x14ac:dyDescent="0.2">
      <c r="A5" s="98" t="s">
        <v>136</v>
      </c>
      <c r="B5" s="65">
        <v>99</v>
      </c>
      <c r="C5" s="65">
        <v>2</v>
      </c>
      <c r="D5" s="91">
        <v>5</v>
      </c>
      <c r="E5" s="91">
        <v>1</v>
      </c>
      <c r="F5" s="91">
        <v>3</v>
      </c>
      <c r="G5" s="92">
        <v>5</v>
      </c>
      <c r="H5" s="92">
        <v>5</v>
      </c>
      <c r="I5" s="65">
        <f>5-Table6[[#This Row],[BFI Item 5]] + Table6[[#This Row],[BFI Item 10]]</f>
        <v>5</v>
      </c>
      <c r="J5" s="65">
        <f>5-Table6[[#This Row],[BFI Item 3]] + Table6[[#This Row],[BFI Item 8]]</f>
        <v>5</v>
      </c>
      <c r="K5" s="65">
        <f>5-Table6[[#This Row],[BFI Item 1]] + Table6[[#This Row],[BFI Item 6]]</f>
        <v>5</v>
      </c>
      <c r="L5" s="65">
        <f>5-Table6[[#This Row],[BFI Item 7]] + Table6[[#This Row],[BFI Item 2]]</f>
        <v>5</v>
      </c>
      <c r="M5" s="65">
        <f>5-Table6[[#This Row],[BFI Item 4]] + Table6[[#This Row],[BFI Item 9]]</f>
        <v>5</v>
      </c>
      <c r="N5" s="65">
        <v>3</v>
      </c>
      <c r="O5" s="65">
        <v>3</v>
      </c>
      <c r="P5" s="65">
        <v>3</v>
      </c>
      <c r="Q5" s="65">
        <v>3</v>
      </c>
      <c r="R5" s="65">
        <v>3</v>
      </c>
      <c r="S5" s="65">
        <v>3</v>
      </c>
      <c r="T5" s="65">
        <v>3</v>
      </c>
      <c r="U5" s="65">
        <v>3</v>
      </c>
      <c r="V5" s="65">
        <v>3</v>
      </c>
      <c r="W5" s="65">
        <v>3</v>
      </c>
      <c r="X5" s="99">
        <v>1</v>
      </c>
    </row>
    <row r="6" spans="1:24" x14ac:dyDescent="0.2">
      <c r="A6" s="98" t="s">
        <v>137</v>
      </c>
      <c r="B6" s="65">
        <v>99</v>
      </c>
      <c r="C6" s="65">
        <v>1</v>
      </c>
      <c r="D6" s="91">
        <v>4</v>
      </c>
      <c r="E6" s="91">
        <v>2</v>
      </c>
      <c r="F6" s="91">
        <v>1</v>
      </c>
      <c r="G6" s="92">
        <v>3</v>
      </c>
      <c r="H6" s="92">
        <v>4</v>
      </c>
      <c r="I6" s="65">
        <f>5-Table6[[#This Row],[BFI Item 5]] + Table6[[#This Row],[BFI Item 10]]</f>
        <v>5</v>
      </c>
      <c r="J6" s="65">
        <f>5-Table6[[#This Row],[BFI Item 3]] + Table6[[#This Row],[BFI Item 8]]</f>
        <v>5</v>
      </c>
      <c r="K6" s="65">
        <f>5-Table6[[#This Row],[BFI Item 1]] + Table6[[#This Row],[BFI Item 6]]</f>
        <v>5</v>
      </c>
      <c r="L6" s="65">
        <f>5-Table6[[#This Row],[BFI Item 7]] + Table6[[#This Row],[BFI Item 2]]</f>
        <v>5</v>
      </c>
      <c r="M6" s="65">
        <f>5-Table6[[#This Row],[BFI Item 4]] + Table6[[#This Row],[BFI Item 9]]</f>
        <v>5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99">
        <v>1</v>
      </c>
    </row>
    <row r="7" spans="1:24" x14ac:dyDescent="0.2">
      <c r="A7" s="100" t="s">
        <v>137</v>
      </c>
      <c r="B7" s="101">
        <v>99</v>
      </c>
      <c r="C7" s="101">
        <v>2</v>
      </c>
      <c r="D7" s="102">
        <v>4</v>
      </c>
      <c r="E7" s="102">
        <v>2</v>
      </c>
      <c r="F7" s="102">
        <v>1</v>
      </c>
      <c r="G7" s="103">
        <v>4</v>
      </c>
      <c r="H7" s="103">
        <v>4</v>
      </c>
      <c r="I7" s="65">
        <f>5-Table6[[#This Row],[BFI Item 5]] + Table6[[#This Row],[BFI Item 10]]</f>
        <v>5</v>
      </c>
      <c r="J7" s="101">
        <f>5-Table6[[#This Row],[BFI Item 3]] + Table6[[#This Row],[BFI Item 8]]</f>
        <v>5</v>
      </c>
      <c r="K7" s="101">
        <f>5-Table6[[#This Row],[BFI Item 1]] + Table6[[#This Row],[BFI Item 6]]</f>
        <v>5</v>
      </c>
      <c r="L7" s="101">
        <f>5-Table6[[#This Row],[BFI Item 7]] + Table6[[#This Row],[BFI Item 2]]</f>
        <v>5</v>
      </c>
      <c r="M7" s="101">
        <f>5-Table6[[#This Row],[BFI Item 4]] + Table6[[#This Row],[BFI Item 9]]</f>
        <v>5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99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7faf545-739c-44d4-814c-764e9ab2b2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718A8805FA2414B8298D4A96FC3C309" ma:contentTypeVersion="15" ma:contentTypeDescription="新しいドキュメントを作成します。" ma:contentTypeScope="" ma:versionID="dff4087b531c6ed407a274aa619649b7">
  <xsd:schema xmlns:xsd="http://www.w3.org/2001/XMLSchema" xmlns:xs="http://www.w3.org/2001/XMLSchema" xmlns:p="http://schemas.microsoft.com/office/2006/metadata/properties" xmlns:ns3="67faf545-739c-44d4-814c-764e9ab2b2b9" xmlns:ns4="bf44c073-de5b-4827-a575-79fea0f60a48" targetNamespace="http://schemas.microsoft.com/office/2006/metadata/properties" ma:root="true" ma:fieldsID="b312fc6dc2ff44b27d8c4db6cf0fdff1" ns3:_="" ns4:_="">
    <xsd:import namespace="67faf545-739c-44d4-814c-764e9ab2b2b9"/>
    <xsd:import namespace="bf44c073-de5b-4827-a575-79fea0f60a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af545-739c-44d4-814c-764e9ab2b2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4c073-de5b-4827-a575-79fea0f60a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DA2EF6-4FBB-4001-958A-15BC94076891}">
  <ds:schemaRefs>
    <ds:schemaRef ds:uri="http://schemas.microsoft.com/office/infopath/2007/PartnerControls"/>
    <ds:schemaRef ds:uri="http://purl.org/dc/terms/"/>
    <ds:schemaRef ds:uri="http://purl.org/dc/elements/1.1/"/>
    <ds:schemaRef ds:uri="bf44c073-de5b-4827-a575-79fea0f60a48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67faf545-739c-44d4-814c-764e9ab2b2b9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168CAF5-F2C9-4F96-90AB-8FF366BB1F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faf545-739c-44d4-814c-764e9ab2b2b9"/>
    <ds:schemaRef ds:uri="bf44c073-de5b-4827-a575-79fea0f60a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354B57-A2A9-4091-B896-9A7E4066B2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eHMI Mapping</vt:lpstr>
      <vt:lpstr>Participants</vt:lpstr>
      <vt:lpstr>Subjective</vt:lpstr>
      <vt:lpstr>eHMI personality</vt:lpstr>
      <vt:lpstr>eHMI quality</vt:lpstr>
      <vt:lpstr>eHMI-T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Phương Nam Đặng</dc:creator>
  <cp:lastModifiedBy>Dang Phuong Nam</cp:lastModifiedBy>
  <dcterms:created xsi:type="dcterms:W3CDTF">2025-03-11T14:36:45Z</dcterms:created>
  <dcterms:modified xsi:type="dcterms:W3CDTF">2025-03-26T14:39:59Z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0x010100D718A8805FA2414B8298D4A96FC3C309</vt:lpwstr>
  </property>
</Properties>
</file>