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 Cortés\Downloads\Sistemas Inteligentes\miniproyecto2\GRAFICAS\"/>
    </mc:Choice>
  </mc:AlternateContent>
  <xr:revisionPtr revIDLastSave="0" documentId="13_ncr:1_{FBC8FB0F-2420-433D-8B16-867FEFAA520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xo" sheetId="1" r:id="rId1"/>
    <sheet name="IMPORTANTES" sheetId="18" r:id="rId2"/>
    <sheet name="dias_fiebre" sheetId="2" r:id="rId3"/>
    <sheet name="dias_ultima_fiebre" sheetId="3" r:id="rId4"/>
    <sheet name="nauseas" sheetId="4" r:id="rId5"/>
    <sheet name="vomitos" sheetId="5" r:id="rId6"/>
    <sheet name="rash" sheetId="6" r:id="rId7"/>
    <sheet name="mialgias" sheetId="7" r:id="rId8"/>
    <sheet name="artralgias" sheetId="8" r:id="rId9"/>
    <sheet name="prueba_torniquete" sheetId="9" r:id="rId10"/>
    <sheet name="dolor_abdominal" sheetId="10" r:id="rId11"/>
    <sheet name="acumulacion_fluidos" sheetId="11" r:id="rId12"/>
    <sheet name="sangrado_mucosas" sheetId="12" r:id="rId13"/>
    <sheet name="hemorragia" sheetId="13" r:id="rId14"/>
    <sheet name="shock" sheetId="14" r:id="rId15"/>
    <sheet name="letargia" sheetId="15" r:id="rId16"/>
    <sheet name="irritabilidad" sheetId="16" r:id="rId17"/>
    <sheet name="hepatomegalia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8" l="1"/>
  <c r="W6" i="18"/>
  <c r="W7" i="18"/>
  <c r="W8" i="18"/>
  <c r="W2" i="18"/>
  <c r="O1" i="18"/>
  <c r="O2" i="18"/>
  <c r="O3" i="18"/>
  <c r="O8" i="18"/>
  <c r="O9" i="18"/>
  <c r="O10" i="18"/>
  <c r="O11" i="18"/>
  <c r="O12" i="18"/>
  <c r="O15" i="18"/>
  <c r="O16" i="18"/>
  <c r="O17" i="18"/>
  <c r="O21" i="18"/>
  <c r="O20" i="18"/>
  <c r="N21" i="18"/>
  <c r="N20" i="18"/>
  <c r="O22" i="18"/>
  <c r="G3" i="18"/>
  <c r="G4" i="18"/>
  <c r="G8" i="18"/>
  <c r="G9" i="18"/>
  <c r="G13" i="18"/>
  <c r="G14" i="18"/>
  <c r="G15" i="18"/>
  <c r="G16" i="18"/>
  <c r="G17" i="18"/>
  <c r="G21" i="18"/>
  <c r="G22" i="18"/>
  <c r="G2" i="18"/>
  <c r="V8" i="18"/>
  <c r="V7" i="18"/>
  <c r="V6" i="18"/>
  <c r="V3" i="18"/>
  <c r="V2" i="18"/>
  <c r="N17" i="18"/>
  <c r="N16" i="18"/>
  <c r="N15" i="18"/>
  <c r="N12" i="18"/>
  <c r="N11" i="18"/>
  <c r="N10" i="18"/>
  <c r="N9" i="18"/>
  <c r="N8" i="18"/>
  <c r="N3" i="18"/>
  <c r="N2" i="18"/>
  <c r="E23" i="18"/>
  <c r="D23" i="18"/>
  <c r="C23" i="18"/>
  <c r="B23" i="18"/>
  <c r="F22" i="18"/>
  <c r="F21" i="18"/>
  <c r="F17" i="18"/>
  <c r="F16" i="18"/>
  <c r="F15" i="18"/>
  <c r="F14" i="18"/>
  <c r="F13" i="18"/>
  <c r="F9" i="18"/>
  <c r="F8" i="18"/>
  <c r="F4" i="18"/>
  <c r="F3" i="18"/>
  <c r="F2" i="18"/>
  <c r="F32" i="1"/>
  <c r="F31" i="1"/>
  <c r="F30" i="1"/>
  <c r="T21" i="1"/>
  <c r="T20" i="1"/>
  <c r="T19" i="1"/>
  <c r="T16" i="1"/>
  <c r="T15" i="1"/>
  <c r="T12" i="1"/>
  <c r="T11" i="1"/>
  <c r="T8" i="1"/>
  <c r="T7" i="1"/>
  <c r="T3" i="1"/>
  <c r="T2" i="1"/>
  <c r="M32" i="1"/>
  <c r="M31" i="1"/>
  <c r="M26" i="1"/>
  <c r="M25" i="1"/>
  <c r="M21" i="1"/>
  <c r="M20" i="1"/>
  <c r="M19" i="1"/>
  <c r="M14" i="1"/>
  <c r="M15" i="1"/>
  <c r="M16" i="1"/>
  <c r="M13" i="1"/>
  <c r="M12" i="1"/>
  <c r="M8" i="1"/>
  <c r="M7" i="1"/>
  <c r="M2" i="1"/>
  <c r="M3" i="1"/>
  <c r="F25" i="1"/>
  <c r="F26" i="1"/>
  <c r="F27" i="1"/>
  <c r="F24" i="1"/>
  <c r="F23" i="1"/>
  <c r="F19" i="1"/>
  <c r="F18" i="1"/>
  <c r="F14" i="1"/>
  <c r="F13" i="1"/>
  <c r="F12" i="1"/>
  <c r="F8" i="1"/>
  <c r="F7" i="1"/>
  <c r="F3" i="1"/>
  <c r="F2" i="1"/>
  <c r="C28" i="1"/>
  <c r="S22" i="1"/>
  <c r="R22" i="1"/>
  <c r="Q22" i="1"/>
  <c r="P22" i="1"/>
  <c r="S17" i="1"/>
  <c r="R17" i="1"/>
  <c r="Q17" i="1"/>
  <c r="P17" i="1"/>
  <c r="S13" i="1"/>
  <c r="R13" i="1"/>
  <c r="Q13" i="1"/>
  <c r="P13" i="1"/>
  <c r="S9" i="1"/>
  <c r="R9" i="1"/>
  <c r="Q9" i="1"/>
  <c r="P9" i="1"/>
  <c r="P4" i="1"/>
  <c r="S4" i="1"/>
  <c r="R4" i="1"/>
  <c r="Q4" i="1"/>
  <c r="L33" i="1"/>
  <c r="K33" i="1"/>
  <c r="J33" i="1"/>
  <c r="I33" i="1"/>
  <c r="J27" i="1"/>
  <c r="K27" i="1"/>
  <c r="L27" i="1"/>
  <c r="I27" i="1"/>
  <c r="J22" i="1"/>
  <c r="K22" i="1"/>
  <c r="L22" i="1"/>
  <c r="I22" i="1"/>
  <c r="J17" i="1"/>
  <c r="K17" i="1"/>
  <c r="L17" i="1"/>
  <c r="I17" i="1"/>
  <c r="J9" i="1"/>
  <c r="K9" i="1"/>
  <c r="L9" i="1"/>
  <c r="I9" i="1"/>
  <c r="J4" i="1"/>
  <c r="K4" i="1"/>
  <c r="L4" i="1"/>
  <c r="I4" i="1"/>
  <c r="C33" i="1"/>
  <c r="D33" i="1"/>
  <c r="E33" i="1"/>
  <c r="B33" i="1"/>
  <c r="B28" i="1"/>
</calcChain>
</file>

<file path=xl/sharedStrings.xml><?xml version="1.0" encoding="utf-8"?>
<sst xmlns="http://schemas.openxmlformats.org/spreadsheetml/2006/main" count="285" uniqueCount="30">
  <si>
    <t>sexo</t>
  </si>
  <si>
    <t>No Dengue</t>
  </si>
  <si>
    <t>No signos Alerta</t>
  </si>
  <si>
    <t>Signos Alerta</t>
  </si>
  <si>
    <t>Dengue  Grave</t>
  </si>
  <si>
    <t>M</t>
  </si>
  <si>
    <t>F</t>
  </si>
  <si>
    <t>dias_fiebre</t>
  </si>
  <si>
    <t>dias_ultima_fiebre</t>
  </si>
  <si>
    <t>nauseas</t>
  </si>
  <si>
    <t>Si</t>
  </si>
  <si>
    <t>No</t>
  </si>
  <si>
    <t>vomitos</t>
  </si>
  <si>
    <t>Persistente</t>
  </si>
  <si>
    <t>rash</t>
  </si>
  <si>
    <t>mialgias</t>
  </si>
  <si>
    <t>artralgias</t>
  </si>
  <si>
    <t>prueba_torniquete</t>
  </si>
  <si>
    <t>Positiva</t>
  </si>
  <si>
    <t>NA</t>
  </si>
  <si>
    <t>Negativa</t>
  </si>
  <si>
    <t>dolor_abdominal</t>
  </si>
  <si>
    <t>acumulacion_fluidos</t>
  </si>
  <si>
    <t>sangrado_mucosas</t>
  </si>
  <si>
    <t>hemorragia</t>
  </si>
  <si>
    <t>shock</t>
  </si>
  <si>
    <t>letargia</t>
  </si>
  <si>
    <t>irritabilidad</t>
  </si>
  <si>
    <t>hepatomegalia</t>
  </si>
  <si>
    <t>Dengue 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</si>
</sst>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9"/>
      <color rgb="FF44546A"/>
      <name val="Arial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0" xfId="0" applyFont="1"/>
    <xf numFmtId="0" fontId="8" fillId="5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opLeftCell="A7" zoomScale="85" zoomScaleNormal="85" workbookViewId="0">
      <selection activeCell="G28" sqref="G24:G28"/>
    </sheetView>
  </sheetViews>
  <sheetFormatPr baseColWidth="10" defaultColWidth="9.140625" defaultRowHeight="15" x14ac:dyDescent="0.25"/>
  <cols>
    <col min="1" max="1" width="18" customWidth="1"/>
    <col min="2" max="2" width="16.140625" customWidth="1"/>
    <col min="3" max="3" width="17.42578125" customWidth="1"/>
    <col min="4" max="4" width="19.42578125" customWidth="1"/>
    <col min="5" max="5" width="15.7109375" customWidth="1"/>
    <col min="9" max="9" width="23.28515625" customWidth="1"/>
    <col min="11" max="11" width="17" customWidth="1"/>
    <col min="14" max="14" width="6.5703125" customWidth="1"/>
    <col min="15" max="15" width="15.7109375" customWidth="1"/>
    <col min="16" max="16" width="18.7109375" customWidth="1"/>
    <col min="17" max="17" width="16" customWidth="1"/>
    <col min="18" max="18" width="18.5703125" customWidth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9"/>
      <c r="H1" s="2" t="s">
        <v>16</v>
      </c>
      <c r="I1" s="3" t="s">
        <v>1</v>
      </c>
      <c r="J1" s="3" t="s">
        <v>2</v>
      </c>
      <c r="K1" s="3" t="s">
        <v>3</v>
      </c>
      <c r="L1" s="3" t="s">
        <v>29</v>
      </c>
      <c r="M1" s="9"/>
      <c r="O1" s="16" t="s">
        <v>24</v>
      </c>
      <c r="P1" s="17" t="s">
        <v>1</v>
      </c>
      <c r="Q1" s="17" t="s">
        <v>2</v>
      </c>
      <c r="R1" s="17" t="s">
        <v>3</v>
      </c>
      <c r="S1" s="17" t="s">
        <v>29</v>
      </c>
    </row>
    <row r="2" spans="1:20" ht="15.75" thickBot="1" x14ac:dyDescent="0.3">
      <c r="A2" s="4" t="s">
        <v>5</v>
      </c>
      <c r="B2" s="5">
        <v>2914</v>
      </c>
      <c r="C2" s="5">
        <v>1028</v>
      </c>
      <c r="D2" s="5">
        <v>510</v>
      </c>
      <c r="E2" s="5">
        <v>502</v>
      </c>
      <c r="F2" s="10">
        <f>SUM(C2:E2)</f>
        <v>2040</v>
      </c>
      <c r="H2" s="4" t="s">
        <v>10</v>
      </c>
      <c r="I2" s="25">
        <v>2441</v>
      </c>
      <c r="J2" s="25">
        <v>1583</v>
      </c>
      <c r="K2" s="25">
        <v>851</v>
      </c>
      <c r="L2" s="25">
        <v>792</v>
      </c>
      <c r="M2" s="10">
        <f>SUM(J2:L2)</f>
        <v>3226</v>
      </c>
      <c r="O2" s="18" t="s">
        <v>11</v>
      </c>
      <c r="P2" s="19">
        <v>4987</v>
      </c>
      <c r="Q2" s="19">
        <v>1980</v>
      </c>
      <c r="R2" s="19">
        <v>1042</v>
      </c>
      <c r="S2" s="19">
        <v>197</v>
      </c>
      <c r="T2" s="10">
        <f>SUM(Q2:S2)</f>
        <v>3219</v>
      </c>
    </row>
    <row r="3" spans="1:20" ht="15.75" thickBot="1" x14ac:dyDescent="0.3">
      <c r="A3" s="4" t="s">
        <v>6</v>
      </c>
      <c r="B3" s="5">
        <v>3068</v>
      </c>
      <c r="C3" s="5">
        <v>952</v>
      </c>
      <c r="D3" s="5">
        <v>532</v>
      </c>
      <c r="E3" s="5">
        <v>494</v>
      </c>
      <c r="F3" s="10">
        <f>SUM(C3:E3)</f>
        <v>1978</v>
      </c>
      <c r="H3" s="4" t="s">
        <v>11</v>
      </c>
      <c r="I3" s="5">
        <v>3541</v>
      </c>
      <c r="J3" s="5">
        <v>397</v>
      </c>
      <c r="K3" s="5">
        <v>191</v>
      </c>
      <c r="L3" s="5">
        <v>204</v>
      </c>
      <c r="M3" s="10">
        <f>SUM(J3:L3)</f>
        <v>792</v>
      </c>
      <c r="O3" s="18" t="s">
        <v>10</v>
      </c>
      <c r="P3" s="19">
        <v>995</v>
      </c>
      <c r="Q3" s="19">
        <v>0</v>
      </c>
      <c r="R3" s="19">
        <v>0</v>
      </c>
      <c r="S3" s="19">
        <v>799</v>
      </c>
      <c r="T3" s="10">
        <f>SUM(Q3:S3)</f>
        <v>799</v>
      </c>
    </row>
    <row r="4" spans="1:20" x14ac:dyDescent="0.25">
      <c r="A4" s="20"/>
      <c r="B4" s="10"/>
      <c r="C4" s="10"/>
      <c r="D4" s="10"/>
      <c r="E4" s="10"/>
      <c r="F4" s="10"/>
      <c r="H4" s="20"/>
      <c r="I4" s="10">
        <f>SUM(I2:I3)/10000</f>
        <v>0.59819999999999995</v>
      </c>
      <c r="J4" s="10">
        <f t="shared" ref="J4:L4" si="0">SUM(J2:J3)/10000</f>
        <v>0.19800000000000001</v>
      </c>
      <c r="K4" s="10">
        <f t="shared" si="0"/>
        <v>0.1042</v>
      </c>
      <c r="L4" s="10">
        <f t="shared" si="0"/>
        <v>9.9599999999999994E-2</v>
      </c>
      <c r="M4" s="10"/>
      <c r="O4" s="20"/>
      <c r="P4">
        <f>SUM(P1:P3)/10000</f>
        <v>0.59819999999999995</v>
      </c>
      <c r="Q4">
        <f>SUM(Q1:Q3)/10000</f>
        <v>0.19800000000000001</v>
      </c>
      <c r="R4">
        <f>SUM(R1:R3)/10000</f>
        <v>0.1042</v>
      </c>
      <c r="S4">
        <f>SUM(S1:S3)/10000</f>
        <v>9.9599999999999994E-2</v>
      </c>
    </row>
    <row r="5" spans="1:20" ht="15.75" thickBot="1" x14ac:dyDescent="0.3">
      <c r="F5" s="10"/>
      <c r="M5" s="10"/>
      <c r="O5" s="8"/>
    </row>
    <row r="6" spans="1:20" ht="15.75" thickBot="1" x14ac:dyDescent="0.3">
      <c r="A6" s="2" t="s">
        <v>9</v>
      </c>
      <c r="B6" s="3" t="s">
        <v>1</v>
      </c>
      <c r="C6" s="3" t="s">
        <v>2</v>
      </c>
      <c r="D6" s="3" t="s">
        <v>3</v>
      </c>
      <c r="E6" s="3" t="s">
        <v>29</v>
      </c>
      <c r="F6" s="10"/>
      <c r="H6" s="2" t="s">
        <v>15</v>
      </c>
      <c r="I6" s="3" t="s">
        <v>1</v>
      </c>
      <c r="J6" s="3" t="s">
        <v>2</v>
      </c>
      <c r="K6" s="3" t="s">
        <v>3</v>
      </c>
      <c r="L6" s="3" t="s">
        <v>29</v>
      </c>
      <c r="M6" s="10"/>
      <c r="O6" s="16" t="s">
        <v>25</v>
      </c>
      <c r="P6" s="17" t="s">
        <v>1</v>
      </c>
      <c r="Q6" s="17" t="s">
        <v>2</v>
      </c>
      <c r="R6" s="17" t="s">
        <v>3</v>
      </c>
      <c r="S6" s="17" t="s">
        <v>29</v>
      </c>
    </row>
    <row r="7" spans="1:20" ht="15.75" thickBot="1" x14ac:dyDescent="0.3">
      <c r="A7" s="4" t="s">
        <v>10</v>
      </c>
      <c r="B7" s="5">
        <v>1755</v>
      </c>
      <c r="C7" s="5">
        <v>427</v>
      </c>
      <c r="D7" s="5">
        <v>218</v>
      </c>
      <c r="E7" s="5">
        <v>610</v>
      </c>
      <c r="F7" s="10">
        <f>SUM(C7:E7)</f>
        <v>1255</v>
      </c>
      <c r="H7" s="4" t="s">
        <v>10</v>
      </c>
      <c r="I7" s="5">
        <v>3604</v>
      </c>
      <c r="J7" s="5">
        <v>1585</v>
      </c>
      <c r="K7" s="5">
        <v>831</v>
      </c>
      <c r="L7" s="5">
        <v>818</v>
      </c>
      <c r="M7" s="10">
        <f>SUM(J7:L7)</f>
        <v>3234</v>
      </c>
      <c r="O7" s="18" t="s">
        <v>11</v>
      </c>
      <c r="P7" s="19">
        <v>5521</v>
      </c>
      <c r="Q7" s="19">
        <v>1980</v>
      </c>
      <c r="R7" s="19">
        <v>1042</v>
      </c>
      <c r="S7" s="19">
        <v>592</v>
      </c>
      <c r="T7" s="10">
        <f>SUM(Q7:S7)</f>
        <v>3614</v>
      </c>
    </row>
    <row r="8" spans="1:20" ht="15.75" thickBot="1" x14ac:dyDescent="0.3">
      <c r="A8" s="4" t="s">
        <v>11</v>
      </c>
      <c r="B8" s="5">
        <v>4227</v>
      </c>
      <c r="C8" s="5">
        <v>1553</v>
      </c>
      <c r="D8" s="5">
        <v>824</v>
      </c>
      <c r="E8" s="5">
        <v>386</v>
      </c>
      <c r="F8" s="10">
        <f>SUM(C8:E8)</f>
        <v>2763</v>
      </c>
      <c r="H8" s="4" t="s">
        <v>11</v>
      </c>
      <c r="I8" s="5">
        <v>2378</v>
      </c>
      <c r="J8" s="5">
        <v>395</v>
      </c>
      <c r="K8" s="5">
        <v>211</v>
      </c>
      <c r="L8" s="5">
        <v>178</v>
      </c>
      <c r="M8" s="10">
        <f>SUM(J8:L8)</f>
        <v>784</v>
      </c>
      <c r="O8" s="18" t="s">
        <v>10</v>
      </c>
      <c r="P8" s="19">
        <v>461</v>
      </c>
      <c r="Q8" s="19">
        <v>0</v>
      </c>
      <c r="R8" s="19">
        <v>0</v>
      </c>
      <c r="S8" s="19">
        <v>404</v>
      </c>
      <c r="T8" s="10">
        <f>SUM(Q8:S8)</f>
        <v>404</v>
      </c>
    </row>
    <row r="9" spans="1:20" ht="15.75" thickBot="1" x14ac:dyDescent="0.3">
      <c r="F9" s="10"/>
      <c r="I9">
        <f>SUM(I7:I8)/10000</f>
        <v>0.59819999999999995</v>
      </c>
      <c r="J9">
        <f t="shared" ref="J9:L9" si="1">SUM(J7:J8)/10000</f>
        <v>0.19800000000000001</v>
      </c>
      <c r="K9">
        <f t="shared" si="1"/>
        <v>0.1042</v>
      </c>
      <c r="L9">
        <f t="shared" si="1"/>
        <v>9.9599999999999994E-2</v>
      </c>
      <c r="M9" s="10"/>
      <c r="O9" s="8"/>
      <c r="P9">
        <f>SUM(P6:P8)/10000</f>
        <v>0.59819999999999995</v>
      </c>
      <c r="Q9">
        <f>SUM(Q6:Q8)/10000</f>
        <v>0.19800000000000001</v>
      </c>
      <c r="R9">
        <f>SUM(R6:R8)/10000</f>
        <v>0.1042</v>
      </c>
      <c r="S9">
        <f>SUM(S6:S8)/10000</f>
        <v>9.9599999999999994E-2</v>
      </c>
    </row>
    <row r="10" spans="1:20" ht="15.75" thickBot="1" x14ac:dyDescent="0.3">
      <c r="F10" s="10"/>
      <c r="M10" s="10"/>
      <c r="O10" s="12" t="s">
        <v>26</v>
      </c>
      <c r="P10" s="13" t="s">
        <v>1</v>
      </c>
      <c r="Q10" s="13" t="s">
        <v>2</v>
      </c>
      <c r="R10" s="13" t="s">
        <v>3</v>
      </c>
      <c r="S10" s="13" t="s">
        <v>29</v>
      </c>
    </row>
    <row r="11" spans="1:20" ht="15.75" thickBot="1" x14ac:dyDescent="0.3">
      <c r="A11" s="12" t="s">
        <v>12</v>
      </c>
      <c r="B11" s="13" t="s">
        <v>1</v>
      </c>
      <c r="C11" s="13" t="s">
        <v>2</v>
      </c>
      <c r="D11" s="13" t="s">
        <v>3</v>
      </c>
      <c r="E11" s="13" t="s">
        <v>29</v>
      </c>
      <c r="F11" s="10"/>
      <c r="H11" s="12" t="s">
        <v>7</v>
      </c>
      <c r="I11" s="13" t="s">
        <v>1</v>
      </c>
      <c r="J11" s="13" t="s">
        <v>2</v>
      </c>
      <c r="K11" s="13" t="s">
        <v>3</v>
      </c>
      <c r="L11" s="13" t="s">
        <v>29</v>
      </c>
      <c r="M11" s="10"/>
      <c r="O11" s="21" t="s">
        <v>11</v>
      </c>
      <c r="P11" s="22">
        <v>5658</v>
      </c>
      <c r="Q11" s="22">
        <v>1797</v>
      </c>
      <c r="R11" s="22">
        <v>652</v>
      </c>
      <c r="S11" s="22">
        <v>307</v>
      </c>
      <c r="T11" s="10">
        <f>SUM(Q11:S11)</f>
        <v>2756</v>
      </c>
    </row>
    <row r="12" spans="1:20" ht="15.75" thickBot="1" x14ac:dyDescent="0.3">
      <c r="A12" s="21" t="s">
        <v>11</v>
      </c>
      <c r="B12" s="22">
        <v>3670</v>
      </c>
      <c r="C12" s="22">
        <v>1697</v>
      </c>
      <c r="D12" s="22">
        <v>625</v>
      </c>
      <c r="E12" s="22">
        <v>241</v>
      </c>
      <c r="F12" s="10">
        <f>SUM(C12:E12)</f>
        <v>2563</v>
      </c>
      <c r="H12" s="27">
        <v>4</v>
      </c>
      <c r="I12" s="22">
        <v>858</v>
      </c>
      <c r="J12" s="22">
        <v>389</v>
      </c>
      <c r="K12" s="22">
        <v>187</v>
      </c>
      <c r="L12" s="22">
        <v>361</v>
      </c>
      <c r="M12" s="10">
        <f>SUM(J12:L12)</f>
        <v>937</v>
      </c>
      <c r="O12" s="28" t="s">
        <v>10</v>
      </c>
      <c r="P12" s="25">
        <v>324</v>
      </c>
      <c r="Q12" s="25">
        <v>183</v>
      </c>
      <c r="R12" s="25">
        <v>390</v>
      </c>
      <c r="S12" s="25">
        <v>689</v>
      </c>
      <c r="T12" s="10">
        <f>SUM(Q12:S12)</f>
        <v>1262</v>
      </c>
    </row>
    <row r="13" spans="1:20" ht="15.75" thickBot="1" x14ac:dyDescent="0.3">
      <c r="A13" s="21" t="s">
        <v>10</v>
      </c>
      <c r="B13" s="22">
        <v>1835</v>
      </c>
      <c r="C13" s="22">
        <v>103</v>
      </c>
      <c r="D13" s="22">
        <v>35</v>
      </c>
      <c r="E13" s="22">
        <v>10</v>
      </c>
      <c r="F13" s="10">
        <f>SUM(C13:E13)</f>
        <v>148</v>
      </c>
      <c r="H13" s="27">
        <v>3</v>
      </c>
      <c r="I13" s="25">
        <v>1095</v>
      </c>
      <c r="J13" s="25">
        <v>1211</v>
      </c>
      <c r="K13" s="25">
        <v>674</v>
      </c>
      <c r="L13" s="25">
        <v>324</v>
      </c>
      <c r="M13" s="10">
        <f>SUM(J13:L13)</f>
        <v>2209</v>
      </c>
      <c r="O13" s="8"/>
      <c r="P13">
        <f>SUM(P10:P12)/10000</f>
        <v>0.59819999999999995</v>
      </c>
      <c r="Q13">
        <f>SUM(Q10:Q12)/10000</f>
        <v>0.19800000000000001</v>
      </c>
      <c r="R13">
        <f>SUM(R10:R12)/10000</f>
        <v>0.1042</v>
      </c>
      <c r="S13">
        <f>SUM(S10:S12)/10000</f>
        <v>9.9599999999999994E-2</v>
      </c>
    </row>
    <row r="14" spans="1:20" ht="15.75" thickBot="1" x14ac:dyDescent="0.3">
      <c r="A14" s="23" t="s">
        <v>13</v>
      </c>
      <c r="B14" s="24">
        <v>477</v>
      </c>
      <c r="C14" s="24">
        <v>180</v>
      </c>
      <c r="D14" s="24">
        <v>382</v>
      </c>
      <c r="E14" s="22">
        <v>745</v>
      </c>
      <c r="F14" s="10">
        <f>SUM(C14:E14)</f>
        <v>1307</v>
      </c>
      <c r="H14" s="27">
        <v>1</v>
      </c>
      <c r="I14" s="22">
        <v>2419</v>
      </c>
      <c r="J14" s="22">
        <v>0</v>
      </c>
      <c r="K14" s="22">
        <v>0</v>
      </c>
      <c r="L14" s="22">
        <v>0</v>
      </c>
      <c r="M14" s="10">
        <f t="shared" ref="M14:M16" si="2">SUM(J14:L14)</f>
        <v>0</v>
      </c>
      <c r="O14" s="16" t="s">
        <v>27</v>
      </c>
      <c r="P14" s="17" t="s">
        <v>1</v>
      </c>
      <c r="Q14" s="17" t="s">
        <v>2</v>
      </c>
      <c r="R14" s="17" t="s">
        <v>3</v>
      </c>
      <c r="S14" s="17" t="s">
        <v>29</v>
      </c>
    </row>
    <row r="15" spans="1:20" ht="15.75" thickBot="1" x14ac:dyDescent="0.3">
      <c r="F15" s="10"/>
      <c r="H15" s="27">
        <v>5</v>
      </c>
      <c r="I15" s="22">
        <v>0</v>
      </c>
      <c r="J15" s="22">
        <v>380</v>
      </c>
      <c r="K15" s="22">
        <v>181</v>
      </c>
      <c r="L15" s="22">
        <v>311</v>
      </c>
      <c r="M15" s="10">
        <f t="shared" si="2"/>
        <v>872</v>
      </c>
      <c r="O15" s="18" t="s">
        <v>11</v>
      </c>
      <c r="P15" s="19">
        <v>5682</v>
      </c>
      <c r="Q15" s="19">
        <v>1969</v>
      </c>
      <c r="R15" s="19">
        <v>1011</v>
      </c>
      <c r="S15" s="19">
        <v>923</v>
      </c>
      <c r="T15" s="10">
        <f>SUM(Q15:S15)</f>
        <v>3903</v>
      </c>
    </row>
    <row r="16" spans="1:20" ht="15.75" thickBot="1" x14ac:dyDescent="0.3">
      <c r="F16" s="10"/>
      <c r="H16" s="27">
        <v>2</v>
      </c>
      <c r="I16" s="22">
        <v>1610</v>
      </c>
      <c r="J16" s="22">
        <v>0</v>
      </c>
      <c r="K16" s="22">
        <v>0</v>
      </c>
      <c r="L16" s="22">
        <v>0</v>
      </c>
      <c r="M16" s="10">
        <f t="shared" si="2"/>
        <v>0</v>
      </c>
      <c r="O16" s="18" t="s">
        <v>10</v>
      </c>
      <c r="P16" s="19">
        <v>300</v>
      </c>
      <c r="Q16" s="19">
        <v>11</v>
      </c>
      <c r="R16" s="19">
        <v>31</v>
      </c>
      <c r="S16" s="19">
        <v>73</v>
      </c>
      <c r="T16" s="10">
        <f>SUM(Q16:S16)</f>
        <v>115</v>
      </c>
    </row>
    <row r="17" spans="1:20" ht="15.75" thickBot="1" x14ac:dyDescent="0.3">
      <c r="A17" s="12" t="s">
        <v>14</v>
      </c>
      <c r="B17" s="13" t="s">
        <v>1</v>
      </c>
      <c r="C17" s="13" t="s">
        <v>2</v>
      </c>
      <c r="D17" s="13" t="s">
        <v>3</v>
      </c>
      <c r="E17" s="13" t="s">
        <v>29</v>
      </c>
      <c r="F17" s="10"/>
      <c r="I17">
        <f>SUM(I12:I16)/10000</f>
        <v>0.59819999999999995</v>
      </c>
      <c r="J17">
        <f t="shared" ref="J17:L17" si="3">SUM(J12:J16)/10000</f>
        <v>0.19800000000000001</v>
      </c>
      <c r="K17">
        <f t="shared" si="3"/>
        <v>0.1042</v>
      </c>
      <c r="L17">
        <f t="shared" si="3"/>
        <v>9.9599999999999994E-2</v>
      </c>
      <c r="M17" s="10"/>
      <c r="O17" s="8"/>
      <c r="P17">
        <f>SUM(P14:P16)/10000</f>
        <v>0.59819999999999995</v>
      </c>
      <c r="Q17">
        <f>SUM(Q14:Q16)/10000</f>
        <v>0.19800000000000001</v>
      </c>
      <c r="R17">
        <f>SUM(R14:R16)/10000</f>
        <v>0.1042</v>
      </c>
      <c r="S17">
        <f>SUM(S14:S16)/10000</f>
        <v>9.9599999999999994E-2</v>
      </c>
    </row>
    <row r="18" spans="1:20" ht="15.75" thickBot="1" x14ac:dyDescent="0.3">
      <c r="A18" s="21" t="s">
        <v>10</v>
      </c>
      <c r="B18" s="25">
        <v>323</v>
      </c>
      <c r="C18" s="25">
        <v>501</v>
      </c>
      <c r="D18" s="25">
        <v>265</v>
      </c>
      <c r="E18" s="25">
        <v>465</v>
      </c>
      <c r="F18" s="10">
        <f>SUM(C18:E18)</f>
        <v>1231</v>
      </c>
      <c r="H18" s="12" t="s">
        <v>17</v>
      </c>
      <c r="I18" s="13" t="s">
        <v>1</v>
      </c>
      <c r="J18" s="13" t="s">
        <v>2</v>
      </c>
      <c r="K18" s="13" t="s">
        <v>3</v>
      </c>
      <c r="L18" s="13" t="s">
        <v>29</v>
      </c>
      <c r="M18" s="10"/>
      <c r="O18" s="2" t="s">
        <v>28</v>
      </c>
      <c r="P18" s="3" t="s">
        <v>1</v>
      </c>
      <c r="Q18" s="3" t="s">
        <v>2</v>
      </c>
      <c r="R18" s="3" t="s">
        <v>3</v>
      </c>
      <c r="S18" s="3" t="s">
        <v>29</v>
      </c>
    </row>
    <row r="19" spans="1:20" ht="15.75" thickBot="1" x14ac:dyDescent="0.3">
      <c r="A19" s="21" t="s">
        <v>11</v>
      </c>
      <c r="B19" s="22">
        <v>5659</v>
      </c>
      <c r="C19" s="22">
        <v>1479</v>
      </c>
      <c r="D19" s="22">
        <v>777</v>
      </c>
      <c r="E19" s="22">
        <v>531</v>
      </c>
      <c r="F19" s="10">
        <f>SUM(C19:E19)</f>
        <v>2787</v>
      </c>
      <c r="H19" s="14" t="s">
        <v>18</v>
      </c>
      <c r="I19" s="26">
        <v>194</v>
      </c>
      <c r="J19" s="26">
        <v>421</v>
      </c>
      <c r="K19" s="26">
        <v>222</v>
      </c>
      <c r="L19" s="26">
        <v>741</v>
      </c>
      <c r="M19" s="10">
        <f>SUM(J19:L19)</f>
        <v>1384</v>
      </c>
      <c r="O19" s="4" t="s">
        <v>11</v>
      </c>
      <c r="P19" s="5">
        <v>5796</v>
      </c>
      <c r="Q19" s="5">
        <v>1832</v>
      </c>
      <c r="R19" s="5">
        <v>652</v>
      </c>
      <c r="S19" s="5">
        <v>265</v>
      </c>
      <c r="T19" s="10">
        <f>SUM(Q19:S19)</f>
        <v>2749</v>
      </c>
    </row>
    <row r="20" spans="1:20" ht="15.75" thickBot="1" x14ac:dyDescent="0.3">
      <c r="A20" s="20"/>
      <c r="B20" s="20"/>
      <c r="D20" s="20"/>
      <c r="E20" s="20"/>
      <c r="F20" s="10"/>
      <c r="H20" s="14" t="s">
        <v>19</v>
      </c>
      <c r="I20" s="15">
        <v>5067</v>
      </c>
      <c r="J20" s="15">
        <v>497</v>
      </c>
      <c r="K20" s="15">
        <v>262</v>
      </c>
      <c r="L20" s="15">
        <v>244</v>
      </c>
      <c r="M20" s="10">
        <f>SUM(J20:L20)</f>
        <v>1003</v>
      </c>
      <c r="O20" s="4"/>
      <c r="P20" s="5"/>
      <c r="Q20" s="5"/>
      <c r="R20" s="5"/>
      <c r="S20" s="5"/>
      <c r="T20" s="10">
        <f>SUM(Q20:S20)</f>
        <v>0</v>
      </c>
    </row>
    <row r="21" spans="1:20" ht="15.75" thickBot="1" x14ac:dyDescent="0.3">
      <c r="F21" s="10"/>
      <c r="H21" s="14" t="s">
        <v>20</v>
      </c>
      <c r="I21" s="15">
        <v>721</v>
      </c>
      <c r="J21" s="15">
        <v>1062</v>
      </c>
      <c r="K21" s="15">
        <v>558</v>
      </c>
      <c r="L21" s="15">
        <v>11</v>
      </c>
      <c r="M21" s="10">
        <f>SUM(J21:L21)</f>
        <v>1631</v>
      </c>
      <c r="O21" s="28" t="s">
        <v>10</v>
      </c>
      <c r="P21" s="25">
        <v>186</v>
      </c>
      <c r="Q21" s="25">
        <v>148</v>
      </c>
      <c r="R21" s="25">
        <v>390</v>
      </c>
      <c r="S21" s="25">
        <v>731</v>
      </c>
      <c r="T21" s="10">
        <f>SUM(Q21:S21)</f>
        <v>1269</v>
      </c>
    </row>
    <row r="22" spans="1:20" ht="15.75" thickBot="1" x14ac:dyDescent="0.3">
      <c r="A22" s="2" t="s">
        <v>8</v>
      </c>
      <c r="B22" s="3" t="s">
        <v>1</v>
      </c>
      <c r="C22" s="3" t="s">
        <v>2</v>
      </c>
      <c r="D22" s="3" t="s">
        <v>3</v>
      </c>
      <c r="E22" s="3" t="s">
        <v>29</v>
      </c>
      <c r="F22" s="10"/>
      <c r="I22">
        <f>SUM(I19:I21)/10000</f>
        <v>0.59819999999999995</v>
      </c>
      <c r="J22">
        <f>SUM(J19:J21)/10000</f>
        <v>0.19800000000000001</v>
      </c>
      <c r="K22">
        <f>SUM(K19:K21)/10000</f>
        <v>0.1042</v>
      </c>
      <c r="L22">
        <f>SUM(L19:L21)/10000</f>
        <v>9.9599999999999994E-2</v>
      </c>
      <c r="M22" s="10"/>
      <c r="O22" s="8"/>
      <c r="P22">
        <f>SUM(P19:P21)/10000</f>
        <v>0.59819999999999995</v>
      </c>
      <c r="Q22">
        <f>SUM(Q19:Q21)/10000</f>
        <v>0.19800000000000001</v>
      </c>
      <c r="R22">
        <f>SUM(R19:R21)/10000</f>
        <v>0.1042</v>
      </c>
      <c r="S22">
        <f>SUM(S19:S21)/10000</f>
        <v>9.9599999999999994E-2</v>
      </c>
    </row>
    <row r="23" spans="1:20" ht="15.75" thickBot="1" x14ac:dyDescent="0.3">
      <c r="A23" s="6">
        <v>1</v>
      </c>
      <c r="B23" s="7">
        <v>1144</v>
      </c>
      <c r="C23" s="7">
        <v>305</v>
      </c>
      <c r="D23" s="7">
        <v>158</v>
      </c>
      <c r="E23" s="7">
        <v>222</v>
      </c>
      <c r="F23" s="10">
        <f>SUM(C23:E23)</f>
        <v>685</v>
      </c>
      <c r="M23" s="10"/>
    </row>
    <row r="24" spans="1:20" ht="15.75" thickBot="1" x14ac:dyDescent="0.3">
      <c r="A24" s="6">
        <v>0</v>
      </c>
      <c r="B24" s="26">
        <v>1753</v>
      </c>
      <c r="C24" s="26">
        <v>1116</v>
      </c>
      <c r="D24" s="26">
        <v>575</v>
      </c>
      <c r="E24" s="26">
        <v>252</v>
      </c>
      <c r="F24" s="10">
        <f>SUM(C24:E24)</f>
        <v>1943</v>
      </c>
      <c r="H24" s="2" t="s">
        <v>21</v>
      </c>
      <c r="I24" s="3" t="s">
        <v>1</v>
      </c>
      <c r="J24" s="3" t="s">
        <v>2</v>
      </c>
      <c r="K24" s="3" t="s">
        <v>3</v>
      </c>
      <c r="L24" s="3" t="s">
        <v>29</v>
      </c>
      <c r="M24" s="10"/>
    </row>
    <row r="25" spans="1:20" ht="15.75" thickBot="1" x14ac:dyDescent="0.3">
      <c r="A25" s="6">
        <v>2</v>
      </c>
      <c r="B25" s="7">
        <v>931</v>
      </c>
      <c r="C25" s="7">
        <v>285</v>
      </c>
      <c r="D25" s="7">
        <v>142</v>
      </c>
      <c r="E25" s="7">
        <v>258</v>
      </c>
      <c r="F25" s="10">
        <f t="shared" ref="F25:F27" si="4">SUM(C25:E25)</f>
        <v>685</v>
      </c>
      <c r="H25" s="6" t="s">
        <v>11</v>
      </c>
      <c r="I25" s="7">
        <v>3638</v>
      </c>
      <c r="J25" s="7">
        <v>1799</v>
      </c>
      <c r="K25" s="7">
        <v>671</v>
      </c>
      <c r="L25" s="7">
        <v>273</v>
      </c>
      <c r="M25" s="10">
        <f>SUM(J25:L25)</f>
        <v>2743</v>
      </c>
    </row>
    <row r="26" spans="1:20" ht="15.75" thickBot="1" x14ac:dyDescent="0.3">
      <c r="A26" s="6">
        <v>4</v>
      </c>
      <c r="B26" s="7">
        <v>0</v>
      </c>
      <c r="C26" s="7">
        <v>82</v>
      </c>
      <c r="D26" s="7">
        <v>57</v>
      </c>
      <c r="E26" s="7">
        <v>83</v>
      </c>
      <c r="F26" s="10">
        <f t="shared" si="4"/>
        <v>222</v>
      </c>
      <c r="H26" s="6" t="s">
        <v>10</v>
      </c>
      <c r="I26" s="7">
        <v>2344</v>
      </c>
      <c r="J26" s="7">
        <v>181</v>
      </c>
      <c r="K26" s="7">
        <v>371</v>
      </c>
      <c r="L26" s="7">
        <v>723</v>
      </c>
      <c r="M26" s="10">
        <f>SUM(J26:L26)</f>
        <v>1275</v>
      </c>
    </row>
    <row r="27" spans="1:20" ht="15.75" thickBot="1" x14ac:dyDescent="0.3">
      <c r="A27" s="6">
        <v>3</v>
      </c>
      <c r="B27" s="7">
        <v>2154</v>
      </c>
      <c r="C27" s="7">
        <v>192</v>
      </c>
      <c r="D27" s="7">
        <v>110</v>
      </c>
      <c r="E27" s="7">
        <v>181</v>
      </c>
      <c r="F27" s="10">
        <f t="shared" si="4"/>
        <v>483</v>
      </c>
      <c r="I27">
        <f>SUM(I25:I26)/10000</f>
        <v>0.59819999999999995</v>
      </c>
      <c r="J27">
        <f t="shared" ref="J27:L27" si="5">SUM(J25:J26)/10000</f>
        <v>0.19800000000000001</v>
      </c>
      <c r="K27">
        <f t="shared" si="5"/>
        <v>0.1042</v>
      </c>
      <c r="L27">
        <f t="shared" si="5"/>
        <v>9.9599999999999994E-2</v>
      </c>
      <c r="M27" s="10"/>
    </row>
    <row r="28" spans="1:20" x14ac:dyDescent="0.25">
      <c r="A28" s="11"/>
      <c r="B28" s="11">
        <f>SUM(B23:B27)/10000</f>
        <v>0.59819999999999995</v>
      </c>
      <c r="C28">
        <f>SUM(C23:E27)/10000</f>
        <v>0.40179999999999999</v>
      </c>
      <c r="D28" s="11"/>
      <c r="E28" s="11"/>
      <c r="F28" s="10"/>
      <c r="M28" s="10"/>
    </row>
    <row r="29" spans="1:20" ht="15.75" thickBot="1" x14ac:dyDescent="0.3">
      <c r="F29" s="10"/>
      <c r="M29" s="10"/>
    </row>
    <row r="30" spans="1:20" ht="15.75" thickBot="1" x14ac:dyDescent="0.3">
      <c r="A30" s="12" t="s">
        <v>22</v>
      </c>
      <c r="B30" s="13" t="s">
        <v>1</v>
      </c>
      <c r="C30" s="13" t="s">
        <v>2</v>
      </c>
      <c r="D30" s="13" t="s">
        <v>3</v>
      </c>
      <c r="E30" s="13" t="s">
        <v>29</v>
      </c>
      <c r="F30" s="10">
        <f>SUM(C30:E30)</f>
        <v>0</v>
      </c>
      <c r="H30" s="12" t="s">
        <v>23</v>
      </c>
      <c r="I30" s="13" t="s">
        <v>1</v>
      </c>
      <c r="J30" s="13" t="s">
        <v>2</v>
      </c>
      <c r="K30" s="13" t="s">
        <v>3</v>
      </c>
      <c r="L30" s="13" t="s">
        <v>29</v>
      </c>
      <c r="M30" s="10"/>
    </row>
    <row r="31" spans="1:20" ht="15.75" thickBot="1" x14ac:dyDescent="0.3">
      <c r="A31" s="14" t="s">
        <v>11</v>
      </c>
      <c r="B31" s="15">
        <v>5680</v>
      </c>
      <c r="C31" s="15">
        <v>1785</v>
      </c>
      <c r="D31" s="15">
        <v>658</v>
      </c>
      <c r="E31" s="15">
        <v>251</v>
      </c>
      <c r="F31" s="10">
        <f t="shared" ref="F31" si="6">SUM(C31:E31)</f>
        <v>2694</v>
      </c>
      <c r="H31" s="14" t="s">
        <v>11</v>
      </c>
      <c r="I31" s="15">
        <v>5918</v>
      </c>
      <c r="J31" s="15">
        <v>1867</v>
      </c>
      <c r="K31" s="15">
        <v>887</v>
      </c>
      <c r="L31" s="15">
        <v>197</v>
      </c>
      <c r="M31" s="10">
        <f>SUM(J31:L31)</f>
        <v>2951</v>
      </c>
    </row>
    <row r="32" spans="1:20" ht="15.75" thickBot="1" x14ac:dyDescent="0.3">
      <c r="A32" s="14" t="s">
        <v>10</v>
      </c>
      <c r="B32" s="26">
        <v>302</v>
      </c>
      <c r="C32" s="26">
        <v>195</v>
      </c>
      <c r="D32" s="26">
        <v>384</v>
      </c>
      <c r="E32" s="26">
        <v>745</v>
      </c>
      <c r="F32" s="10">
        <f>SUM(C32:E32)</f>
        <v>1324</v>
      </c>
      <c r="H32" s="14" t="s">
        <v>10</v>
      </c>
      <c r="I32" s="26">
        <v>64</v>
      </c>
      <c r="J32" s="26">
        <v>113</v>
      </c>
      <c r="K32" s="26">
        <v>155</v>
      </c>
      <c r="L32" s="26">
        <v>799</v>
      </c>
      <c r="M32" s="10">
        <f>SUM(J32:L32)</f>
        <v>1067</v>
      </c>
    </row>
    <row r="33" spans="2:12" x14ac:dyDescent="0.25">
      <c r="B33">
        <f>SUM(B31:B32)/10000</f>
        <v>0.59819999999999995</v>
      </c>
      <c r="C33">
        <f t="shared" ref="C33:E33" si="7">SUM(C31:C32)/10000</f>
        <v>0.19800000000000001</v>
      </c>
      <c r="D33">
        <f t="shared" si="7"/>
        <v>0.1042</v>
      </c>
      <c r="E33">
        <f t="shared" si="7"/>
        <v>9.9599999999999994E-2</v>
      </c>
      <c r="I33">
        <f>SUM(I31:I32)/10000</f>
        <v>0.59819999999999995</v>
      </c>
      <c r="J33">
        <f t="shared" ref="J33" si="8">SUM(J31:J32)/10000</f>
        <v>0.19800000000000001</v>
      </c>
      <c r="K33">
        <f t="shared" ref="K33" si="9">SUM(K31:K32)/10000</f>
        <v>0.1042</v>
      </c>
      <c r="L33">
        <f t="shared" ref="L33" si="10">SUM(L31:L32)/10000</f>
        <v>9.9599999999999994E-2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18</v>
      </c>
      <c r="B2">
        <v>194</v>
      </c>
      <c r="C2">
        <v>421</v>
      </c>
      <c r="D2">
        <v>222</v>
      </c>
      <c r="E2">
        <v>741</v>
      </c>
    </row>
    <row r="3" spans="1:5" x14ac:dyDescent="0.25">
      <c r="A3" t="s">
        <v>19</v>
      </c>
      <c r="B3">
        <v>5067</v>
      </c>
      <c r="C3">
        <v>497</v>
      </c>
      <c r="D3">
        <v>262</v>
      </c>
      <c r="E3">
        <v>244</v>
      </c>
    </row>
    <row r="4" spans="1:5" x14ac:dyDescent="0.25">
      <c r="A4" t="s">
        <v>20</v>
      </c>
      <c r="B4">
        <v>721</v>
      </c>
      <c r="C4">
        <v>1062</v>
      </c>
      <c r="D4">
        <v>558</v>
      </c>
      <c r="E4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3638</v>
      </c>
      <c r="C2">
        <v>1799</v>
      </c>
      <c r="D2">
        <v>671</v>
      </c>
      <c r="E2">
        <v>273</v>
      </c>
    </row>
    <row r="3" spans="1:5" x14ac:dyDescent="0.25">
      <c r="A3" t="s">
        <v>10</v>
      </c>
      <c r="B3">
        <v>2344</v>
      </c>
      <c r="C3">
        <v>181</v>
      </c>
      <c r="D3">
        <v>371</v>
      </c>
      <c r="E3">
        <v>723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5680</v>
      </c>
      <c r="C2">
        <v>1785</v>
      </c>
      <c r="D2">
        <v>658</v>
      </c>
      <c r="E2">
        <v>251</v>
      </c>
    </row>
    <row r="3" spans="1:5" x14ac:dyDescent="0.25">
      <c r="A3" t="s">
        <v>10</v>
      </c>
      <c r="B3">
        <v>302</v>
      </c>
      <c r="C3">
        <v>195</v>
      </c>
      <c r="D3">
        <v>384</v>
      </c>
      <c r="E3">
        <v>745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23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5918</v>
      </c>
      <c r="C2">
        <v>1867</v>
      </c>
      <c r="D2">
        <v>887</v>
      </c>
      <c r="E2">
        <v>197</v>
      </c>
    </row>
    <row r="3" spans="1:5" x14ac:dyDescent="0.25">
      <c r="A3" t="s">
        <v>10</v>
      </c>
      <c r="B3">
        <v>64</v>
      </c>
      <c r="C3">
        <v>113</v>
      </c>
      <c r="D3">
        <v>155</v>
      </c>
      <c r="E3">
        <v>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4987</v>
      </c>
      <c r="C2">
        <v>1980</v>
      </c>
      <c r="D2">
        <v>1042</v>
      </c>
      <c r="E2">
        <v>197</v>
      </c>
    </row>
    <row r="3" spans="1:5" x14ac:dyDescent="0.25">
      <c r="A3" t="s">
        <v>10</v>
      </c>
      <c r="B3">
        <v>995</v>
      </c>
      <c r="C3">
        <v>0</v>
      </c>
      <c r="D3">
        <v>0</v>
      </c>
      <c r="E3">
        <v>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5521</v>
      </c>
      <c r="C2">
        <v>1980</v>
      </c>
      <c r="D2">
        <v>1042</v>
      </c>
      <c r="E2">
        <v>592</v>
      </c>
    </row>
    <row r="3" spans="1:5" x14ac:dyDescent="0.25">
      <c r="A3" t="s">
        <v>10</v>
      </c>
      <c r="B3">
        <v>461</v>
      </c>
      <c r="C3">
        <v>0</v>
      </c>
      <c r="D3">
        <v>0</v>
      </c>
      <c r="E3">
        <v>404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26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5658</v>
      </c>
      <c r="C2">
        <v>1797</v>
      </c>
      <c r="D2">
        <v>652</v>
      </c>
      <c r="E2">
        <v>307</v>
      </c>
    </row>
    <row r="3" spans="1:5" x14ac:dyDescent="0.25">
      <c r="A3" t="s">
        <v>10</v>
      </c>
      <c r="B3">
        <v>324</v>
      </c>
      <c r="C3">
        <v>183</v>
      </c>
      <c r="D3">
        <v>390</v>
      </c>
      <c r="E3">
        <v>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5682</v>
      </c>
      <c r="C2">
        <v>1969</v>
      </c>
      <c r="D2">
        <v>1011</v>
      </c>
      <c r="E2">
        <v>923</v>
      </c>
    </row>
    <row r="3" spans="1:5" x14ac:dyDescent="0.25">
      <c r="A3" t="s">
        <v>10</v>
      </c>
      <c r="B3">
        <v>300</v>
      </c>
      <c r="C3">
        <v>11</v>
      </c>
      <c r="D3">
        <v>31</v>
      </c>
      <c r="E3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5796</v>
      </c>
      <c r="C2">
        <v>1832</v>
      </c>
      <c r="D2">
        <v>652</v>
      </c>
      <c r="E2">
        <v>265</v>
      </c>
    </row>
    <row r="3" spans="1:5" x14ac:dyDescent="0.25">
      <c r="A3" t="s">
        <v>10</v>
      </c>
      <c r="B3">
        <v>186</v>
      </c>
      <c r="C3">
        <v>148</v>
      </c>
      <c r="D3">
        <v>390</v>
      </c>
      <c r="E3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24A6-F01B-485C-95DB-801CF356CA42}">
  <dimension ref="A1:W25"/>
  <sheetViews>
    <sheetView tabSelected="1" topLeftCell="G1" zoomScale="70" zoomScaleNormal="70" workbookViewId="0">
      <selection activeCell="J7" sqref="J7"/>
    </sheetView>
  </sheetViews>
  <sheetFormatPr baseColWidth="10" defaultRowHeight="15" x14ac:dyDescent="0.25"/>
  <sheetData>
    <row r="1" spans="1:23" ht="15.75" thickBot="1" x14ac:dyDescent="0.3">
      <c r="A1" s="12" t="s">
        <v>12</v>
      </c>
      <c r="B1" s="13" t="s">
        <v>1</v>
      </c>
      <c r="C1" s="13" t="s">
        <v>2</v>
      </c>
      <c r="D1" s="13" t="s">
        <v>3</v>
      </c>
      <c r="E1" s="13" t="s">
        <v>29</v>
      </c>
      <c r="F1" s="10"/>
      <c r="G1" s="10"/>
      <c r="I1" s="2" t="s">
        <v>16</v>
      </c>
      <c r="J1" s="3" t="s">
        <v>1</v>
      </c>
      <c r="K1" s="3" t="s">
        <v>2</v>
      </c>
      <c r="L1" s="3" t="s">
        <v>3</v>
      </c>
      <c r="M1" s="3" t="s">
        <v>29</v>
      </c>
      <c r="N1" s="9"/>
      <c r="O1" s="10" t="e">
        <f t="shared" ref="O1:O19" si="0">J1-N1</f>
        <v>#VALUE!</v>
      </c>
      <c r="Q1" s="12" t="s">
        <v>26</v>
      </c>
      <c r="R1" s="13" t="s">
        <v>1</v>
      </c>
      <c r="S1" s="13" t="s">
        <v>2</v>
      </c>
      <c r="T1" s="13" t="s">
        <v>3</v>
      </c>
      <c r="U1" s="13" t="s">
        <v>29</v>
      </c>
    </row>
    <row r="2" spans="1:23" ht="15.75" thickBot="1" x14ac:dyDescent="0.3">
      <c r="A2" s="21" t="s">
        <v>11</v>
      </c>
      <c r="B2" s="22">
        <v>3670</v>
      </c>
      <c r="C2" s="22">
        <v>1697</v>
      </c>
      <c r="D2" s="22">
        <v>625</v>
      </c>
      <c r="E2" s="22">
        <v>241</v>
      </c>
      <c r="F2" s="10">
        <f>SUM(C2:E2)</f>
        <v>2563</v>
      </c>
      <c r="G2" s="10">
        <f>B2-F2</f>
        <v>1107</v>
      </c>
      <c r="I2" s="4" t="s">
        <v>10</v>
      </c>
      <c r="J2" s="25">
        <v>2441</v>
      </c>
      <c r="K2" s="25">
        <v>1583</v>
      </c>
      <c r="L2" s="25">
        <v>851</v>
      </c>
      <c r="M2" s="25">
        <v>792</v>
      </c>
      <c r="N2" s="10">
        <f>SUM(K2:M2)</f>
        <v>3226</v>
      </c>
      <c r="O2" s="10">
        <f t="shared" si="0"/>
        <v>-785</v>
      </c>
      <c r="Q2" s="21" t="s">
        <v>11</v>
      </c>
      <c r="R2" s="22">
        <v>5658</v>
      </c>
      <c r="S2" s="22">
        <v>1797</v>
      </c>
      <c r="T2" s="22">
        <v>652</v>
      </c>
      <c r="U2" s="22">
        <v>307</v>
      </c>
      <c r="V2" s="10">
        <f>SUM(S2:U2)</f>
        <v>2756</v>
      </c>
      <c r="W2">
        <f>R2-V2</f>
        <v>2902</v>
      </c>
    </row>
    <row r="3" spans="1:23" ht="15.75" thickBot="1" x14ac:dyDescent="0.3">
      <c r="A3" s="21" t="s">
        <v>10</v>
      </c>
      <c r="B3" s="22">
        <v>1835</v>
      </c>
      <c r="C3" s="22">
        <v>103</v>
      </c>
      <c r="D3" s="22">
        <v>35</v>
      </c>
      <c r="E3" s="22">
        <v>10</v>
      </c>
      <c r="F3" s="10">
        <f>SUM(C3:E3)</f>
        <v>148</v>
      </c>
      <c r="G3" s="10">
        <f t="shared" ref="G3:G22" si="1">B3-F3</f>
        <v>1687</v>
      </c>
      <c r="I3" s="4" t="s">
        <v>11</v>
      </c>
      <c r="J3" s="5">
        <v>3541</v>
      </c>
      <c r="K3" s="5">
        <v>397</v>
      </c>
      <c r="L3" s="5">
        <v>191</v>
      </c>
      <c r="M3" s="5">
        <v>204</v>
      </c>
      <c r="N3" s="10">
        <f>SUM(K3:M3)</f>
        <v>792</v>
      </c>
      <c r="O3" s="10">
        <f t="shared" si="0"/>
        <v>2749</v>
      </c>
      <c r="Q3" s="28" t="s">
        <v>10</v>
      </c>
      <c r="R3" s="25">
        <v>324</v>
      </c>
      <c r="S3" s="25">
        <v>183</v>
      </c>
      <c r="T3" s="25">
        <v>390</v>
      </c>
      <c r="U3" s="25">
        <v>689</v>
      </c>
      <c r="V3" s="10">
        <f>SUM(S3:U3)</f>
        <v>1262</v>
      </c>
      <c r="W3" s="30">
        <f t="shared" ref="W3:W8" si="2">R3-V3</f>
        <v>-938</v>
      </c>
    </row>
    <row r="4" spans="1:23" ht="15.75" thickBot="1" x14ac:dyDescent="0.3">
      <c r="A4" s="23" t="s">
        <v>13</v>
      </c>
      <c r="B4" s="24">
        <v>477</v>
      </c>
      <c r="C4" s="24">
        <v>180</v>
      </c>
      <c r="D4" s="24">
        <v>382</v>
      </c>
      <c r="E4" s="22">
        <v>745</v>
      </c>
      <c r="F4" s="10">
        <f>SUM(C4:E4)</f>
        <v>1307</v>
      </c>
      <c r="G4" s="29">
        <f t="shared" si="1"/>
        <v>-830</v>
      </c>
      <c r="O4" s="10"/>
      <c r="Q4" s="8"/>
    </row>
    <row r="5" spans="1:23" ht="15.75" thickBot="1" x14ac:dyDescent="0.3">
      <c r="F5" s="10"/>
      <c r="G5" s="10"/>
      <c r="O5" s="10"/>
      <c r="Q5" s="2" t="s">
        <v>28</v>
      </c>
      <c r="R5" s="3" t="s">
        <v>1</v>
      </c>
      <c r="S5" s="3" t="s">
        <v>2</v>
      </c>
      <c r="T5" s="3" t="s">
        <v>3</v>
      </c>
      <c r="U5" s="3" t="s">
        <v>29</v>
      </c>
    </row>
    <row r="6" spans="1:23" ht="15.75" thickBot="1" x14ac:dyDescent="0.3">
      <c r="F6" s="10"/>
      <c r="G6" s="10"/>
      <c r="O6" s="10"/>
      <c r="Q6" s="4" t="s">
        <v>11</v>
      </c>
      <c r="R6" s="5">
        <v>5796</v>
      </c>
      <c r="S6" s="5">
        <v>1832</v>
      </c>
      <c r="T6" s="5">
        <v>652</v>
      </c>
      <c r="U6" s="5">
        <v>265</v>
      </c>
      <c r="V6" s="10">
        <f>SUM(S6:U6)</f>
        <v>2749</v>
      </c>
      <c r="W6">
        <f t="shared" si="2"/>
        <v>3047</v>
      </c>
    </row>
    <row r="7" spans="1:23" ht="15.75" thickBot="1" x14ac:dyDescent="0.3">
      <c r="A7" s="12" t="s">
        <v>14</v>
      </c>
      <c r="B7" s="13" t="s">
        <v>1</v>
      </c>
      <c r="C7" s="13" t="s">
        <v>2</v>
      </c>
      <c r="D7" s="13" t="s">
        <v>3</v>
      </c>
      <c r="E7" s="13" t="s">
        <v>29</v>
      </c>
      <c r="F7" s="10"/>
      <c r="G7" s="10"/>
      <c r="I7" s="12" t="s">
        <v>7</v>
      </c>
      <c r="J7" s="13" t="s">
        <v>1</v>
      </c>
      <c r="K7" s="13" t="s">
        <v>2</v>
      </c>
      <c r="L7" s="13" t="s">
        <v>3</v>
      </c>
      <c r="M7" s="13" t="s">
        <v>29</v>
      </c>
      <c r="N7" s="10"/>
      <c r="O7" s="10"/>
      <c r="Q7" s="4"/>
      <c r="R7" s="5"/>
      <c r="S7" s="5"/>
      <c r="T7" s="5"/>
      <c r="U7" s="5"/>
      <c r="V7" s="10">
        <f>SUM(S7:U7)</f>
        <v>0</v>
      </c>
      <c r="W7">
        <f t="shared" si="2"/>
        <v>0</v>
      </c>
    </row>
    <row r="8" spans="1:23" ht="15.75" thickBot="1" x14ac:dyDescent="0.3">
      <c r="A8" s="21" t="s">
        <v>10</v>
      </c>
      <c r="B8" s="25">
        <v>323</v>
      </c>
      <c r="C8" s="25">
        <v>501</v>
      </c>
      <c r="D8" s="25">
        <v>265</v>
      </c>
      <c r="E8" s="25">
        <v>465</v>
      </c>
      <c r="F8" s="10">
        <f>SUM(C8:E8)</f>
        <v>1231</v>
      </c>
      <c r="G8" s="29">
        <f t="shared" si="1"/>
        <v>-908</v>
      </c>
      <c r="I8" s="27">
        <v>4</v>
      </c>
      <c r="J8" s="22">
        <v>858</v>
      </c>
      <c r="K8" s="22">
        <v>389</v>
      </c>
      <c r="L8" s="22">
        <v>187</v>
      </c>
      <c r="M8" s="22">
        <v>361</v>
      </c>
      <c r="N8" s="10">
        <f>SUM(K8:M8)</f>
        <v>937</v>
      </c>
      <c r="O8" s="10">
        <f t="shared" si="0"/>
        <v>-79</v>
      </c>
      <c r="Q8" s="28" t="s">
        <v>10</v>
      </c>
      <c r="R8" s="25">
        <v>186</v>
      </c>
      <c r="S8" s="25">
        <v>148</v>
      </c>
      <c r="T8" s="25">
        <v>390</v>
      </c>
      <c r="U8" s="25">
        <v>731</v>
      </c>
      <c r="V8" s="10">
        <f>SUM(S8:U8)</f>
        <v>1269</v>
      </c>
      <c r="W8" s="33">
        <f t="shared" si="2"/>
        <v>-1083</v>
      </c>
    </row>
    <row r="9" spans="1:23" ht="15.75" thickBot="1" x14ac:dyDescent="0.3">
      <c r="A9" s="21" t="s">
        <v>11</v>
      </c>
      <c r="B9" s="22">
        <v>5659</v>
      </c>
      <c r="C9" s="22">
        <v>1479</v>
      </c>
      <c r="D9" s="22">
        <v>777</v>
      </c>
      <c r="E9" s="22">
        <v>531</v>
      </c>
      <c r="F9" s="10">
        <f>SUM(C9:E9)</f>
        <v>2787</v>
      </c>
      <c r="G9" s="10">
        <f t="shared" si="1"/>
        <v>2872</v>
      </c>
      <c r="I9" s="27">
        <v>3</v>
      </c>
      <c r="J9" s="25">
        <v>1095</v>
      </c>
      <c r="K9" s="25">
        <v>1211</v>
      </c>
      <c r="L9" s="25">
        <v>674</v>
      </c>
      <c r="M9" s="25">
        <v>324</v>
      </c>
      <c r="N9" s="10">
        <f>SUM(K9:M9)</f>
        <v>2209</v>
      </c>
      <c r="O9" s="31">
        <f t="shared" si="0"/>
        <v>-1114</v>
      </c>
    </row>
    <row r="10" spans="1:23" ht="15.75" thickBot="1" x14ac:dyDescent="0.3">
      <c r="A10" s="20"/>
      <c r="B10" s="20"/>
      <c r="D10" s="20"/>
      <c r="E10" s="20"/>
      <c r="F10" s="10"/>
      <c r="G10" s="10"/>
      <c r="I10" s="27">
        <v>1</v>
      </c>
      <c r="J10" s="22">
        <v>2419</v>
      </c>
      <c r="K10" s="22">
        <v>0</v>
      </c>
      <c r="L10" s="22">
        <v>0</v>
      </c>
      <c r="M10" s="22">
        <v>0</v>
      </c>
      <c r="N10" s="10">
        <f t="shared" ref="N10:N12" si="3">SUM(K10:M10)</f>
        <v>0</v>
      </c>
      <c r="O10" s="10">
        <f t="shared" si="0"/>
        <v>2419</v>
      </c>
    </row>
    <row r="11" spans="1:23" ht="15.75" thickBot="1" x14ac:dyDescent="0.3">
      <c r="F11" s="10"/>
      <c r="G11" s="10"/>
      <c r="I11" s="27">
        <v>5</v>
      </c>
      <c r="J11" s="22">
        <v>0</v>
      </c>
      <c r="K11" s="22">
        <v>380</v>
      </c>
      <c r="L11" s="22">
        <v>181</v>
      </c>
      <c r="M11" s="22">
        <v>311</v>
      </c>
      <c r="N11" s="10">
        <f t="shared" si="3"/>
        <v>872</v>
      </c>
      <c r="O11" s="10">
        <f t="shared" si="0"/>
        <v>-872</v>
      </c>
    </row>
    <row r="12" spans="1:23" ht="15.75" thickBot="1" x14ac:dyDescent="0.3">
      <c r="A12" s="2" t="s">
        <v>8</v>
      </c>
      <c r="B12" s="3" t="s">
        <v>1</v>
      </c>
      <c r="C12" s="3" t="s">
        <v>2</v>
      </c>
      <c r="D12" s="3" t="s">
        <v>3</v>
      </c>
      <c r="E12" s="3" t="s">
        <v>29</v>
      </c>
      <c r="F12" s="10"/>
      <c r="G12" s="10"/>
      <c r="I12" s="27">
        <v>2</v>
      </c>
      <c r="J12" s="22">
        <v>1610</v>
      </c>
      <c r="K12" s="22">
        <v>0</v>
      </c>
      <c r="L12" s="22">
        <v>0</v>
      </c>
      <c r="M12" s="22">
        <v>0</v>
      </c>
      <c r="N12" s="10">
        <f t="shared" si="3"/>
        <v>0</v>
      </c>
      <c r="O12" s="10">
        <f t="shared" si="0"/>
        <v>1610</v>
      </c>
    </row>
    <row r="13" spans="1:23" ht="15.75" thickBot="1" x14ac:dyDescent="0.3">
      <c r="A13" s="6">
        <v>1</v>
      </c>
      <c r="B13" s="7">
        <v>1144</v>
      </c>
      <c r="C13" s="7">
        <v>305</v>
      </c>
      <c r="D13" s="7">
        <v>158</v>
      </c>
      <c r="E13" s="7">
        <v>222</v>
      </c>
      <c r="F13" s="10">
        <f>SUM(C13:E13)</f>
        <v>685</v>
      </c>
      <c r="G13" s="10">
        <f t="shared" si="1"/>
        <v>459</v>
      </c>
      <c r="N13" s="10"/>
      <c r="O13" s="10"/>
    </row>
    <row r="14" spans="1:23" ht="15.75" thickBot="1" x14ac:dyDescent="0.3">
      <c r="A14" s="6">
        <v>0</v>
      </c>
      <c r="B14" s="26">
        <v>1753</v>
      </c>
      <c r="C14" s="26">
        <v>1116</v>
      </c>
      <c r="D14" s="26">
        <v>575</v>
      </c>
      <c r="E14" s="26">
        <v>252</v>
      </c>
      <c r="F14" s="10">
        <f>SUM(C14:E14)</f>
        <v>1943</v>
      </c>
      <c r="G14" s="10">
        <f t="shared" si="1"/>
        <v>-190</v>
      </c>
      <c r="I14" s="12" t="s">
        <v>17</v>
      </c>
      <c r="J14" s="13" t="s">
        <v>1</v>
      </c>
      <c r="K14" s="13" t="s">
        <v>2</v>
      </c>
      <c r="L14" s="13" t="s">
        <v>3</v>
      </c>
      <c r="M14" s="13" t="s">
        <v>29</v>
      </c>
      <c r="N14" s="10"/>
      <c r="O14" s="10"/>
    </row>
    <row r="15" spans="1:23" ht="15.75" thickBot="1" x14ac:dyDescent="0.3">
      <c r="A15" s="6">
        <v>2</v>
      </c>
      <c r="B15" s="7">
        <v>931</v>
      </c>
      <c r="C15" s="7">
        <v>285</v>
      </c>
      <c r="D15" s="7">
        <v>142</v>
      </c>
      <c r="E15" s="7">
        <v>258</v>
      </c>
      <c r="F15" s="10">
        <f t="shared" ref="F15:F17" si="4">SUM(C15:E15)</f>
        <v>685</v>
      </c>
      <c r="G15" s="10">
        <f t="shared" si="1"/>
        <v>246</v>
      </c>
      <c r="I15" s="14" t="s">
        <v>18</v>
      </c>
      <c r="J15" s="26">
        <v>194</v>
      </c>
      <c r="K15" s="26">
        <v>421</v>
      </c>
      <c r="L15" s="26">
        <v>222</v>
      </c>
      <c r="M15" s="26">
        <v>741</v>
      </c>
      <c r="N15" s="10">
        <f>SUM(K15:M15)</f>
        <v>1384</v>
      </c>
      <c r="O15" s="31">
        <f t="shared" si="0"/>
        <v>-1190</v>
      </c>
    </row>
    <row r="16" spans="1:23" ht="15.75" thickBot="1" x14ac:dyDescent="0.3">
      <c r="A16" s="6">
        <v>4</v>
      </c>
      <c r="B16" s="7">
        <v>0</v>
      </c>
      <c r="C16" s="7">
        <v>82</v>
      </c>
      <c r="D16" s="7">
        <v>57</v>
      </c>
      <c r="E16" s="7">
        <v>83</v>
      </c>
      <c r="F16" s="10">
        <f t="shared" si="4"/>
        <v>222</v>
      </c>
      <c r="G16" s="10">
        <f t="shared" si="1"/>
        <v>-222</v>
      </c>
      <c r="I16" s="14" t="s">
        <v>19</v>
      </c>
      <c r="J16" s="15">
        <v>5067</v>
      </c>
      <c r="K16" s="15">
        <v>497</v>
      </c>
      <c r="L16" s="15">
        <v>262</v>
      </c>
      <c r="M16" s="15">
        <v>244</v>
      </c>
      <c r="N16" s="10">
        <f>SUM(K16:M16)</f>
        <v>1003</v>
      </c>
      <c r="O16" s="10">
        <f t="shared" si="0"/>
        <v>4064</v>
      </c>
    </row>
    <row r="17" spans="1:15" ht="15.75" thickBot="1" x14ac:dyDescent="0.3">
      <c r="A17" s="6">
        <v>3</v>
      </c>
      <c r="B17" s="7">
        <v>2154</v>
      </c>
      <c r="C17" s="7">
        <v>192</v>
      </c>
      <c r="D17" s="7">
        <v>110</v>
      </c>
      <c r="E17" s="7">
        <v>181</v>
      </c>
      <c r="F17" s="10">
        <f t="shared" si="4"/>
        <v>483</v>
      </c>
      <c r="G17" s="10">
        <f t="shared" si="1"/>
        <v>1671</v>
      </c>
      <c r="I17" s="14" t="s">
        <v>20</v>
      </c>
      <c r="J17" s="15">
        <v>721</v>
      </c>
      <c r="K17" s="15">
        <v>1062</v>
      </c>
      <c r="L17" s="15">
        <v>558</v>
      </c>
      <c r="M17" s="15">
        <v>11</v>
      </c>
      <c r="N17" s="10">
        <f>SUM(K17:M17)</f>
        <v>1631</v>
      </c>
      <c r="O17" s="10">
        <f t="shared" si="0"/>
        <v>-910</v>
      </c>
    </row>
    <row r="18" spans="1:15" ht="15.75" thickBot="1" x14ac:dyDescent="0.3">
      <c r="A18" s="11"/>
      <c r="B18" s="11"/>
      <c r="D18" s="11"/>
      <c r="E18" s="11"/>
      <c r="F18" s="10"/>
      <c r="G18" s="10"/>
      <c r="N18" s="10"/>
      <c r="O18" s="10"/>
    </row>
    <row r="19" spans="1:15" ht="15.75" thickBot="1" x14ac:dyDescent="0.3">
      <c r="F19" s="10"/>
      <c r="G19" s="10"/>
      <c r="I19" s="12" t="s">
        <v>23</v>
      </c>
      <c r="J19" s="13" t="s">
        <v>1</v>
      </c>
      <c r="K19" s="13" t="s">
        <v>2</v>
      </c>
      <c r="L19" s="13" t="s">
        <v>3</v>
      </c>
      <c r="M19" s="13" t="s">
        <v>29</v>
      </c>
      <c r="O19" s="10"/>
    </row>
    <row r="20" spans="1:15" ht="15.75" thickBot="1" x14ac:dyDescent="0.3">
      <c r="A20" s="12" t="s">
        <v>22</v>
      </c>
      <c r="B20" s="13" t="s">
        <v>1</v>
      </c>
      <c r="C20" s="13" t="s">
        <v>2</v>
      </c>
      <c r="D20" s="13" t="s">
        <v>3</v>
      </c>
      <c r="E20" s="13" t="s">
        <v>29</v>
      </c>
      <c r="F20" s="10"/>
      <c r="G20" s="10"/>
      <c r="I20" s="14" t="s">
        <v>11</v>
      </c>
      <c r="J20" s="15">
        <v>5918</v>
      </c>
      <c r="K20" s="15">
        <v>1867</v>
      </c>
      <c r="L20" s="15">
        <v>887</v>
      </c>
      <c r="M20" s="15">
        <v>197</v>
      </c>
      <c r="N20">
        <f>SUM(K20:M20)</f>
        <v>2951</v>
      </c>
      <c r="O20" s="10">
        <f>J20-N20</f>
        <v>2967</v>
      </c>
    </row>
    <row r="21" spans="1:15" ht="15.75" thickBot="1" x14ac:dyDescent="0.3">
      <c r="A21" s="14" t="s">
        <v>11</v>
      </c>
      <c r="B21" s="15">
        <v>5680</v>
      </c>
      <c r="C21" s="15">
        <v>1785</v>
      </c>
      <c r="D21" s="15">
        <v>658</v>
      </c>
      <c r="E21" s="15">
        <v>251</v>
      </c>
      <c r="F21" s="10">
        <f t="shared" ref="F21" si="5">SUM(C21:E21)</f>
        <v>2694</v>
      </c>
      <c r="G21" s="10">
        <f t="shared" si="1"/>
        <v>2986</v>
      </c>
      <c r="I21" s="14" t="s">
        <v>10</v>
      </c>
      <c r="J21" s="26">
        <v>64</v>
      </c>
      <c r="K21" s="26">
        <v>113</v>
      </c>
      <c r="L21" s="26">
        <v>155</v>
      </c>
      <c r="M21" s="26">
        <v>799</v>
      </c>
      <c r="N21">
        <f>SUM(K21:M21)</f>
        <v>1067</v>
      </c>
      <c r="O21" s="31">
        <f>J21-N21</f>
        <v>-1003</v>
      </c>
    </row>
    <row r="22" spans="1:15" ht="15.75" thickBot="1" x14ac:dyDescent="0.3">
      <c r="A22" s="14" t="s">
        <v>10</v>
      </c>
      <c r="B22" s="26">
        <v>302</v>
      </c>
      <c r="C22" s="26">
        <v>195</v>
      </c>
      <c r="D22" s="26">
        <v>384</v>
      </c>
      <c r="E22" s="26">
        <v>745</v>
      </c>
      <c r="F22" s="10">
        <f>SUM(C22:E22)</f>
        <v>1324</v>
      </c>
      <c r="G22" s="31">
        <f t="shared" si="1"/>
        <v>-1022</v>
      </c>
      <c r="O22" s="32">
        <f t="shared" ref="O3:O22" si="6">J22-M22</f>
        <v>0</v>
      </c>
    </row>
    <row r="23" spans="1:15" x14ac:dyDescent="0.25">
      <c r="B23">
        <f>SUM(B21:B22)/10000</f>
        <v>0.59819999999999995</v>
      </c>
      <c r="C23">
        <f t="shared" ref="C23:E23" si="7">SUM(C21:C22)/10000</f>
        <v>0.19800000000000001</v>
      </c>
      <c r="D23">
        <f t="shared" si="7"/>
        <v>0.1042</v>
      </c>
      <c r="E23">
        <f t="shared" si="7"/>
        <v>9.9599999999999994E-2</v>
      </c>
    </row>
    <row r="25" spans="1:15" x14ac:dyDescent="0.25">
      <c r="G25">
        <v>1022</v>
      </c>
      <c r="H25">
        <v>114</v>
      </c>
      <c r="I25">
        <v>11900</v>
      </c>
      <c r="J25">
        <v>1003</v>
      </c>
      <c r="K25">
        <v>1083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E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E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>
        <v>1755</v>
      </c>
      <c r="C2">
        <v>427</v>
      </c>
      <c r="D2">
        <v>218</v>
      </c>
      <c r="E2">
        <v>610</v>
      </c>
    </row>
    <row r="3" spans="1:5" x14ac:dyDescent="0.25">
      <c r="A3" t="s">
        <v>11</v>
      </c>
      <c r="B3">
        <v>4227</v>
      </c>
      <c r="C3">
        <v>1553</v>
      </c>
      <c r="D3">
        <v>824</v>
      </c>
      <c r="E3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sqref="A1:E4"/>
    </sheetView>
  </sheetViews>
  <sheetFormatPr baseColWidth="10" defaultColWidth="9.140625" defaultRowHeight="15" x14ac:dyDescent="0.25"/>
  <sheetData>
    <row r="1" spans="1:5" x14ac:dyDescent="0.25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</v>
      </c>
      <c r="B2">
        <v>3670</v>
      </c>
      <c r="C2">
        <v>1697</v>
      </c>
      <c r="D2">
        <v>625</v>
      </c>
      <c r="E2">
        <v>241</v>
      </c>
    </row>
    <row r="3" spans="1:5" x14ac:dyDescent="0.25">
      <c r="A3" t="s">
        <v>10</v>
      </c>
      <c r="B3">
        <v>1835</v>
      </c>
      <c r="C3">
        <v>103</v>
      </c>
      <c r="D3">
        <v>35</v>
      </c>
      <c r="E3">
        <v>10</v>
      </c>
    </row>
    <row r="4" spans="1:5" x14ac:dyDescent="0.25">
      <c r="A4" t="s">
        <v>13</v>
      </c>
      <c r="B4">
        <v>477</v>
      </c>
      <c r="C4">
        <v>180</v>
      </c>
      <c r="D4">
        <v>382</v>
      </c>
      <c r="E4">
        <v>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sqref="A1:E3"/>
    </sheetView>
  </sheetViews>
  <sheetFormatPr baseColWidth="10" defaultColWidth="9.140625" defaultRowHeight="15" x14ac:dyDescent="0.25"/>
  <sheetData>
    <row r="1" spans="1:5" x14ac:dyDescent="0.2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>
        <v>323</v>
      </c>
      <c r="C2">
        <v>501</v>
      </c>
      <c r="D2">
        <v>265</v>
      </c>
      <c r="E2">
        <v>465</v>
      </c>
    </row>
    <row r="3" spans="1:5" x14ac:dyDescent="0.25">
      <c r="A3" t="s">
        <v>11</v>
      </c>
      <c r="B3">
        <v>5659</v>
      </c>
      <c r="C3">
        <v>1479</v>
      </c>
      <c r="D3">
        <v>777</v>
      </c>
      <c r="E3">
        <v>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>
        <v>3604</v>
      </c>
      <c r="C2">
        <v>1585</v>
      </c>
      <c r="D2">
        <v>831</v>
      </c>
      <c r="E2">
        <v>818</v>
      </c>
    </row>
    <row r="3" spans="1:5" x14ac:dyDescent="0.25">
      <c r="A3" t="s">
        <v>11</v>
      </c>
      <c r="B3">
        <v>2378</v>
      </c>
      <c r="C3">
        <v>395</v>
      </c>
      <c r="D3">
        <v>211</v>
      </c>
      <c r="E3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>
        <v>2441</v>
      </c>
      <c r="C2">
        <v>1583</v>
      </c>
      <c r="D2">
        <v>851</v>
      </c>
      <c r="E2">
        <v>792</v>
      </c>
    </row>
    <row r="3" spans="1:5" x14ac:dyDescent="0.25">
      <c r="A3" t="s">
        <v>11</v>
      </c>
      <c r="B3">
        <v>3541</v>
      </c>
      <c r="C3">
        <v>397</v>
      </c>
      <c r="D3">
        <v>191</v>
      </c>
      <c r="E3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sexo</vt:lpstr>
      <vt:lpstr>IMPORTANTES</vt:lpstr>
      <vt:lpstr>dias_fiebre</vt:lpstr>
      <vt:lpstr>dias_ultima_fiebre</vt:lpstr>
      <vt:lpstr>nauseas</vt:lpstr>
      <vt:lpstr>vomitos</vt:lpstr>
      <vt:lpstr>rash</vt:lpstr>
      <vt:lpstr>mialgias</vt:lpstr>
      <vt:lpstr>artralgias</vt:lpstr>
      <vt:lpstr>prueba_torniquete</vt:lpstr>
      <vt:lpstr>dolor_abdominal</vt:lpstr>
      <vt:lpstr>acumulacion_fluidos</vt:lpstr>
      <vt:lpstr>sangrado_mucosas</vt:lpstr>
      <vt:lpstr>hemorragia</vt:lpstr>
      <vt:lpstr>shock</vt:lpstr>
      <vt:lpstr>letargia</vt:lpstr>
      <vt:lpstr>irritabilidad</vt:lpstr>
      <vt:lpstr>hepatomegalia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Claudia Cortés</cp:lastModifiedBy>
  <dcterms:created xsi:type="dcterms:W3CDTF">2020-12-08T05:47:07Z</dcterms:created>
  <dcterms:modified xsi:type="dcterms:W3CDTF">2020-12-08T08:23:54Z</dcterms:modified>
</cp:coreProperties>
</file>