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<sst xmlns="http://schemas.openxmlformats.org/spreadsheetml/2006/main" count="216" uniqueCount="49">
  <si>
    <t>Akuntansi Dasar &amp; Praktik</t>
  </si>
  <si>
    <t>per-9</t>
  </si>
  <si>
    <t>Cika Maulia</t>
  </si>
  <si>
    <t>19.3C.05</t>
  </si>
  <si>
    <t>JURNAL UMUM</t>
  </si>
  <si>
    <t>BUKU BESAR</t>
  </si>
  <si>
    <t>NERACA SALDO</t>
  </si>
  <si>
    <t>PT. ABADI JAYA</t>
  </si>
  <si>
    <t>PT.ABADI JAYA</t>
  </si>
  <si>
    <t>per Jan</t>
  </si>
  <si>
    <t>Tanggal</t>
  </si>
  <si>
    <t>Akun</t>
  </si>
  <si>
    <t>Debit</t>
  </si>
  <si>
    <t>Kredit</t>
  </si>
  <si>
    <t>Akun : Kas</t>
  </si>
  <si>
    <t>Saldo</t>
  </si>
  <si>
    <t>Tgl</t>
  </si>
  <si>
    <t>Total</t>
  </si>
  <si>
    <t>JANUARI</t>
  </si>
  <si>
    <t>Barang Dagang A</t>
  </si>
  <si>
    <t>Kas</t>
  </si>
  <si>
    <t>Piutang Usaha</t>
  </si>
  <si>
    <t>Perlengkapan</t>
  </si>
  <si>
    <t>Piutang Wesel</t>
  </si>
  <si>
    <t>Utang Usaha</t>
  </si>
  <si>
    <t>Beban Gaji</t>
  </si>
  <si>
    <t>Utang Bank</t>
  </si>
  <si>
    <t>Barang Dagang B</t>
  </si>
  <si>
    <t>Utang Usaha (PT.XYZ)</t>
  </si>
  <si>
    <t>Barang Dagang C</t>
  </si>
  <si>
    <t>Piutang Wesel (UD.Maju)</t>
  </si>
  <si>
    <t>Modal Saham</t>
  </si>
  <si>
    <t>Biaya Listrik</t>
  </si>
  <si>
    <t>Uang Muka Pembelian</t>
  </si>
  <si>
    <t>Biaya Air</t>
  </si>
  <si>
    <t>Retur Pembelian</t>
  </si>
  <si>
    <t>Penjualan</t>
  </si>
  <si>
    <t>Retur Pembelian (PT.XYZ)</t>
  </si>
  <si>
    <t>Barang Dagang A ( Retur UD. Maju)</t>
  </si>
  <si>
    <t>Pph pasal 21</t>
  </si>
  <si>
    <t>TOTAL</t>
  </si>
  <si>
    <t>Piutang Usaha (UD.Sejahtera)</t>
  </si>
  <si>
    <t>Penjualan (Barang Dagang B)</t>
  </si>
  <si>
    <t>Barang Dagang C (Memo)</t>
  </si>
  <si>
    <t>Piutang Usaha (CV. Ali)</t>
  </si>
  <si>
    <t>Uang Muka Pembelian (PT.XYZ)</t>
  </si>
  <si>
    <t>Piutang Usaha (CV.Ali)</t>
  </si>
  <si>
    <t>Utang Bank (Bank Nusumma)</t>
  </si>
  <si>
    <t>Penjualan (Barang 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</si>
</sst>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Rp-421]* #,##0_-;\-[$Rp-421]* #,##0_-;_-[$Rp-421]* &quot;-&quot;_-;_-@"/>
    <numFmt numFmtId="165" formatCode="_-&quot;Rp&quot;* #,##0_-;\-&quot;Rp&quot;* #,##0_-;_-&quot;Rp&quot;* &quot;-&quot;_-;_-@"/>
    <numFmt numFmtId="166" formatCode="_-[$Rp-3809]* #,##0.00_-;\-[$Rp-3809]* #,##0.00_-;_-[$Rp-3809]* &quot;-&quot;??_-;_-@"/>
  </numFmts>
  <fonts count="17">
    <font>
      <sz val="11.0"/>
      <color theme="1"/>
      <name val="Calibri"/>
      <scheme val="minor"/>
    </font>
    <font>
      <sz val="20.0"/>
      <color theme="1"/>
      <name val="Lustria"/>
    </font>
    <font>
      <sz val="11.0"/>
      <color theme="1"/>
      <name val="Teko"/>
    </font>
    <font>
      <sz val="11.0"/>
      <color theme="1"/>
      <name val="Calibri"/>
    </font>
    <font>
      <sz val="11.0"/>
      <color theme="1"/>
      <name val="Georgia"/>
    </font>
    <font>
      <b/>
      <sz val="11.0"/>
      <color theme="1"/>
      <name val="Calibri"/>
    </font>
    <font>
      <sz val="9.0"/>
      <color theme="1"/>
      <name val="Calibri"/>
    </font>
    <font/>
    <font>
      <color theme="1"/>
      <name val="Calibri"/>
      <scheme val="minor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1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164" xfId="0" applyFont="1" applyNumberFormat="1"/>
    <xf borderId="0" fillId="0" fontId="3" numFmtId="165" xfId="0" applyFont="1" applyNumberFormat="1"/>
    <xf borderId="0" fillId="0" fontId="4" numFmtId="0" xfId="0" applyAlignment="1" applyFont="1">
      <alignment horizontal="left" readingOrder="0"/>
    </xf>
    <xf borderId="0" fillId="0" fontId="4" numFmtId="1" xfId="0" applyAlignment="1" applyFont="1" applyNumberFormat="1">
      <alignment horizontal="left" readingOrder="0"/>
    </xf>
    <xf borderId="0" fillId="0" fontId="4" numFmtId="0" xfId="0" applyFont="1"/>
    <xf borderId="0" fillId="0" fontId="4" numFmtId="0" xfId="0" applyAlignment="1" applyFont="1">
      <alignment vertical="center"/>
    </xf>
    <xf borderId="0" fillId="0" fontId="4" numFmtId="164" xfId="0" applyFont="1" applyNumberFormat="1"/>
    <xf borderId="0" fillId="0" fontId="5" numFmtId="0" xfId="0" applyAlignment="1" applyFont="1">
      <alignment horizontal="center"/>
    </xf>
    <xf borderId="0" fillId="0" fontId="3" numFmtId="166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6" numFmtId="0" xfId="0" applyAlignment="1" applyBorder="1" applyFont="1">
      <alignment horizontal="center"/>
    </xf>
    <xf borderId="1" fillId="0" fontId="7" numFmtId="0" xfId="0" applyBorder="1" applyFont="1"/>
    <xf borderId="0" fillId="0" fontId="6" numFmtId="0" xfId="0" applyAlignment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7" numFmtId="0" xfId="0" applyBorder="1" applyFont="1"/>
    <xf borderId="4" fillId="0" fontId="5" numFmtId="0" xfId="0" applyAlignment="1" applyBorder="1" applyFont="1">
      <alignment horizontal="center" vertical="center"/>
    </xf>
    <xf borderId="4" fillId="0" fontId="5" numFmtId="166" xfId="0" applyAlignment="1" applyBorder="1" applyFont="1" applyNumberFormat="1">
      <alignment horizontal="center" vertical="center"/>
    </xf>
    <xf borderId="5" fillId="0" fontId="5" numFmtId="166" xfId="0" applyAlignment="1" applyBorder="1" applyFont="1" applyNumberFormat="1">
      <alignment horizontal="center" vertical="center"/>
    </xf>
    <xf borderId="0" fillId="0" fontId="8" numFmtId="0" xfId="0" applyFont="1"/>
    <xf borderId="0" fillId="0" fontId="3" numFmtId="166" xfId="0" applyFont="1" applyNumberFormat="1"/>
    <xf borderId="0" fillId="0" fontId="3" numFmtId="166" xfId="0" applyAlignment="1" applyFont="1" applyNumberFormat="1">
      <alignment horizontal="right"/>
    </xf>
    <xf borderId="0" fillId="0" fontId="3" numFmtId="166" xfId="0" applyAlignment="1" applyFont="1" applyNumberFormat="1">
      <alignment horizontal="left"/>
    </xf>
    <xf borderId="6" fillId="0" fontId="5" numFmtId="0" xfId="0" applyAlignment="1" applyBorder="1" applyFont="1">
      <alignment horizontal="center" vertical="center"/>
    </xf>
    <xf borderId="7" fillId="0" fontId="5" numFmtId="166" xfId="0" applyAlignment="1" applyBorder="1" applyFont="1" applyNumberFormat="1">
      <alignment horizontal="center" vertical="center"/>
    </xf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5" numFmtId="166" xfId="0" applyAlignment="1" applyBorder="1" applyFont="1" applyNumberFormat="1">
      <alignment horizontal="center" vertical="center"/>
    </xf>
    <xf borderId="15" fillId="0" fontId="7" numFmtId="0" xfId="0" applyBorder="1" applyFont="1"/>
    <xf borderId="16" fillId="0" fontId="5" numFmtId="166" xfId="0" applyAlignment="1" applyBorder="1" applyFont="1" applyNumberFormat="1">
      <alignment horizontal="center" vertical="center"/>
    </xf>
    <xf borderId="17" fillId="0" fontId="5" numFmtId="166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 textRotation="90" vertical="center"/>
    </xf>
    <xf borderId="14" fillId="0" fontId="3" numFmtId="0" xfId="0" applyAlignment="1" applyBorder="1" applyFont="1">
      <alignment horizontal="center" vertical="center"/>
    </xf>
    <xf borderId="18" fillId="0" fontId="3" numFmtId="16" xfId="0" applyBorder="1" applyFont="1" applyNumberFormat="1"/>
    <xf borderId="18" fillId="0" fontId="3" numFmtId="0" xfId="0" applyBorder="1" applyFont="1"/>
    <xf borderId="18" fillId="0" fontId="3" numFmtId="166" xfId="0" applyBorder="1" applyFont="1" applyNumberFormat="1"/>
    <xf borderId="19" fillId="0" fontId="3" numFmtId="0" xfId="0" applyBorder="1" applyFont="1"/>
    <xf borderId="20" fillId="0" fontId="7" numFmtId="0" xfId="0" applyBorder="1" applyFont="1"/>
    <xf borderId="21" fillId="0" fontId="3" numFmtId="0" xfId="0" applyAlignment="1" applyBorder="1" applyFont="1">
      <alignment horizontal="left"/>
    </xf>
    <xf borderId="18" fillId="0" fontId="3" numFmtId="166" xfId="0" applyAlignment="1" applyBorder="1" applyFont="1" applyNumberFormat="1">
      <alignment horizontal="left"/>
    </xf>
    <xf borderId="19" fillId="0" fontId="3" numFmtId="166" xfId="0" applyAlignment="1" applyBorder="1" applyFont="1" applyNumberFormat="1">
      <alignment horizontal="left"/>
    </xf>
    <xf borderId="22" fillId="0" fontId="7" numFmtId="0" xfId="0" applyBorder="1" applyFont="1"/>
    <xf borderId="23" fillId="0" fontId="7" numFmtId="0" xfId="0" applyBorder="1" applyFont="1"/>
    <xf borderId="24" fillId="0" fontId="3" numFmtId="16" xfId="0" applyBorder="1" applyFont="1" applyNumberFormat="1"/>
    <xf borderId="25" fillId="0" fontId="3" numFmtId="0" xfId="0" applyBorder="1" applyFont="1"/>
    <xf borderId="26" fillId="0" fontId="3" numFmtId="166" xfId="0" applyBorder="1" applyFont="1" applyNumberFormat="1"/>
    <xf borderId="27" fillId="0" fontId="3" numFmtId="166" xfId="0" applyBorder="1" applyFont="1" applyNumberFormat="1"/>
    <xf borderId="21" fillId="0" fontId="3" numFmtId="0" xfId="0" applyAlignment="1" applyBorder="1" applyFont="1">
      <alignment vertical="center"/>
    </xf>
    <xf borderId="19" fillId="0" fontId="3" numFmtId="166" xfId="0" applyBorder="1" applyFont="1" applyNumberFormat="1"/>
    <xf borderId="28" fillId="0" fontId="3" numFmtId="0" xfId="0" applyAlignment="1" applyBorder="1" applyFont="1">
      <alignment horizontal="left"/>
    </xf>
    <xf borderId="26" fillId="0" fontId="3" numFmtId="166" xfId="0" applyAlignment="1" applyBorder="1" applyFont="1" applyNumberFormat="1">
      <alignment horizontal="left"/>
    </xf>
    <xf borderId="27" fillId="0" fontId="3" numFmtId="166" xfId="0" applyAlignment="1" applyBorder="1" applyFont="1" applyNumberFormat="1">
      <alignment horizontal="left"/>
    </xf>
    <xf borderId="28" fillId="0" fontId="3" numFmtId="0" xfId="0" applyAlignment="1" applyBorder="1" applyFont="1">
      <alignment vertical="center"/>
    </xf>
    <xf borderId="24" fillId="0" fontId="3" numFmtId="0" xfId="0" applyBorder="1" applyFont="1"/>
    <xf borderId="26" fillId="0" fontId="3" numFmtId="0" xfId="0" applyBorder="1" applyFont="1"/>
    <xf borderId="16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vertical="top"/>
    </xf>
    <xf borderId="29" fillId="0" fontId="3" numFmtId="0" xfId="0" applyAlignment="1" applyBorder="1" applyFont="1">
      <alignment vertical="top"/>
    </xf>
    <xf borderId="30" fillId="0" fontId="3" numFmtId="166" xfId="0" applyBorder="1" applyFont="1" applyNumberFormat="1"/>
    <xf borderId="30" fillId="0" fontId="9" numFmtId="166" xfId="0" applyBorder="1" applyFont="1" applyNumberFormat="1"/>
    <xf borderId="31" fillId="0" fontId="3" numFmtId="166" xfId="0" applyBorder="1" applyFont="1" applyNumberFormat="1"/>
    <xf borderId="0" fillId="0" fontId="3" numFmtId="0" xfId="0" applyAlignment="1" applyFont="1">
      <alignment vertical="top"/>
    </xf>
    <xf borderId="0" fillId="0" fontId="10" numFmtId="166" xfId="0" applyFont="1" applyNumberFormat="1"/>
    <xf borderId="16" fillId="0" fontId="3" numFmtId="0" xfId="0" applyAlignment="1" applyBorder="1" applyFont="1">
      <alignment horizontal="center" vertical="top"/>
    </xf>
    <xf borderId="26" fillId="0" fontId="3" numFmtId="0" xfId="0" applyAlignment="1" applyBorder="1" applyFont="1">
      <alignment vertical="top"/>
    </xf>
    <xf borderId="29" fillId="0" fontId="3" numFmtId="0" xfId="0" applyAlignment="1" applyBorder="1" applyFont="1">
      <alignment horizontal="left"/>
    </xf>
    <xf borderId="30" fillId="0" fontId="3" numFmtId="166" xfId="0" applyAlignment="1" applyBorder="1" applyFont="1" applyNumberFormat="1">
      <alignment horizontal="left"/>
    </xf>
    <xf borderId="31" fillId="0" fontId="3" numFmtId="166" xfId="0" applyAlignment="1" applyBorder="1" applyFont="1" applyNumberFormat="1">
      <alignment horizontal="left"/>
    </xf>
    <xf borderId="29" fillId="0" fontId="3" numFmtId="0" xfId="0" applyAlignment="1" applyBorder="1" applyFont="1">
      <alignment vertical="center"/>
    </xf>
    <xf borderId="31" fillId="0" fontId="11" numFmtId="166" xfId="0" applyBorder="1" applyFont="1" applyNumberFormat="1"/>
    <xf borderId="32" fillId="0" fontId="5" numFmtId="0" xfId="0" applyAlignment="1" applyBorder="1" applyFont="1">
      <alignment horizontal="center"/>
    </xf>
    <xf borderId="33" fillId="0" fontId="12" numFmtId="166" xfId="0" applyBorder="1" applyFont="1" applyNumberFormat="1"/>
    <xf borderId="34" fillId="0" fontId="7" numFmtId="0" xfId="0" applyBorder="1" applyFont="1"/>
    <xf borderId="35" fillId="0" fontId="3" numFmtId="0" xfId="0" applyAlignment="1" applyBorder="1" applyFont="1">
      <alignment vertical="center"/>
    </xf>
    <xf borderId="36" fillId="0" fontId="3" numFmtId="166" xfId="0" applyBorder="1" applyFont="1" applyNumberFormat="1"/>
    <xf borderId="36" fillId="0" fontId="13" numFmtId="166" xfId="0" applyBorder="1" applyFont="1" applyNumberFormat="1"/>
    <xf borderId="37" fillId="0" fontId="3" numFmtId="166" xfId="0" applyBorder="1" applyFont="1" applyNumberFormat="1"/>
    <xf borderId="33" fillId="0" fontId="7" numFmtId="0" xfId="0" applyBorder="1" applyFont="1"/>
    <xf borderId="30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33" fillId="0" fontId="3" numFmtId="166" xfId="0" applyBorder="1" applyFont="1" applyNumberFormat="1"/>
    <xf borderId="40" fillId="0" fontId="3" numFmtId="166" xfId="0" applyBorder="1" applyFont="1" applyNumberFormat="1"/>
    <xf borderId="29" fillId="0" fontId="3" numFmtId="0" xfId="0" applyBorder="1" applyFont="1"/>
    <xf borderId="26" fillId="0" fontId="14" numFmtId="166" xfId="0" applyBorder="1" applyFont="1" applyNumberFormat="1"/>
    <xf borderId="31" fillId="0" fontId="3" numFmtId="0" xfId="0" applyBorder="1" applyFont="1"/>
    <xf borderId="37" fillId="0" fontId="15" numFmtId="166" xfId="0" applyBorder="1" applyFont="1" applyNumberFormat="1"/>
    <xf borderId="27" fillId="0" fontId="16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.0"/>
    <col customWidth="1" min="3" max="3" width="5.14"/>
    <col customWidth="1" min="4" max="4" width="27.0"/>
    <col customWidth="1" min="5" max="6" width="18.86"/>
    <col customWidth="1" min="7" max="7" width="8.71"/>
    <col customWidth="1" min="8" max="8" width="4.43"/>
    <col customWidth="1" min="9" max="9" width="17.86"/>
    <col customWidth="1" min="10" max="10" width="17.14"/>
    <col customWidth="1" min="11" max="11" width="18.43"/>
    <col customWidth="1" min="12" max="12" width="19.14"/>
    <col customWidth="1" min="13" max="13" width="8.71"/>
    <col customWidth="1" min="14" max="14" width="19.0"/>
    <col customWidth="1" min="15" max="16" width="17.14"/>
    <col customWidth="1" min="17" max="26" width="8.71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E3" s="3"/>
      <c r="F3" s="4"/>
      <c r="G3" s="4"/>
      <c r="H3" s="5"/>
      <c r="I3" s="5"/>
      <c r="J3" s="5"/>
    </row>
    <row r="4" ht="14.25" customHeight="1">
      <c r="A4" s="6" t="s">
        <v>2</v>
      </c>
      <c r="H4" s="5"/>
      <c r="I4" s="5"/>
      <c r="J4" s="5"/>
    </row>
    <row r="5" ht="14.25" customHeight="1">
      <c r="A5" s="7">
        <v>1.9220927E7</v>
      </c>
      <c r="H5" s="5"/>
      <c r="I5" s="5"/>
      <c r="J5" s="5"/>
    </row>
    <row r="6" ht="14.25" customHeight="1">
      <c r="A6" s="8" t="s">
        <v>3</v>
      </c>
      <c r="B6" s="8"/>
      <c r="C6" s="8"/>
      <c r="D6" s="8"/>
      <c r="E6" s="9"/>
      <c r="F6" s="10"/>
      <c r="G6" s="10"/>
      <c r="H6" s="5"/>
      <c r="I6" s="5"/>
      <c r="J6" s="5"/>
    </row>
    <row r="7" ht="14.25" customHeight="1">
      <c r="A7" s="11" t="s">
        <v>4</v>
      </c>
      <c r="H7" s="12" t="s">
        <v>5</v>
      </c>
      <c r="N7" s="13" t="s">
        <v>6</v>
      </c>
    </row>
    <row r="8" ht="14.25" customHeight="1">
      <c r="A8" s="11" t="s">
        <v>7</v>
      </c>
      <c r="H8" s="11" t="s">
        <v>7</v>
      </c>
      <c r="N8" s="13" t="s">
        <v>8</v>
      </c>
    </row>
    <row r="9" ht="14.25" customHeight="1">
      <c r="A9" s="14" t="s">
        <v>9</v>
      </c>
      <c r="B9" s="15"/>
      <c r="C9" s="15"/>
      <c r="D9" s="15"/>
      <c r="E9" s="15"/>
      <c r="F9" s="15"/>
      <c r="H9" s="16" t="s">
        <v>9</v>
      </c>
      <c r="N9" s="16" t="s">
        <v>9</v>
      </c>
    </row>
    <row r="10" ht="14.25" customHeight="1">
      <c r="A10" s="17" t="s">
        <v>10</v>
      </c>
      <c r="B10" s="18"/>
      <c r="C10" s="19" t="s">
        <v>11</v>
      </c>
      <c r="D10" s="18"/>
      <c r="E10" s="20" t="s">
        <v>12</v>
      </c>
      <c r="F10" s="21" t="s">
        <v>13</v>
      </c>
      <c r="H10" s="22" t="s">
        <v>14</v>
      </c>
      <c r="I10" s="23"/>
      <c r="J10" s="23"/>
      <c r="K10" s="24"/>
      <c r="L10" s="25"/>
      <c r="N10" s="26" t="s">
        <v>11</v>
      </c>
      <c r="O10" s="27" t="s">
        <v>15</v>
      </c>
      <c r="P10" s="28"/>
    </row>
    <row r="11" ht="14.25" customHeight="1">
      <c r="A11" s="29"/>
      <c r="B11" s="30"/>
      <c r="C11" s="31"/>
      <c r="D11" s="30"/>
      <c r="E11" s="32"/>
      <c r="F11" s="33"/>
      <c r="H11" s="26" t="s">
        <v>16</v>
      </c>
      <c r="I11" s="34" t="s">
        <v>12</v>
      </c>
      <c r="J11" s="34" t="s">
        <v>13</v>
      </c>
      <c r="K11" s="27" t="s">
        <v>17</v>
      </c>
      <c r="L11" s="28"/>
      <c r="N11" s="35"/>
      <c r="O11" s="36" t="s">
        <v>12</v>
      </c>
      <c r="P11" s="37" t="s">
        <v>13</v>
      </c>
    </row>
    <row r="12" ht="14.25" customHeight="1">
      <c r="A12" s="38" t="s">
        <v>18</v>
      </c>
      <c r="B12" s="39">
        <v>1.0</v>
      </c>
      <c r="C12" s="40" t="s">
        <v>19</v>
      </c>
      <c r="D12" s="41"/>
      <c r="E12" s="42">
        <v>1000000.0</v>
      </c>
      <c r="F12" s="43"/>
      <c r="H12" s="35"/>
      <c r="I12" s="44"/>
      <c r="J12" s="44"/>
      <c r="K12" s="36" t="s">
        <v>12</v>
      </c>
      <c r="L12" s="37" t="s">
        <v>13</v>
      </c>
      <c r="N12" s="45" t="s">
        <v>20</v>
      </c>
      <c r="O12" s="46">
        <v>2.42925E8</v>
      </c>
      <c r="P12" s="47"/>
    </row>
    <row r="13" ht="14.25" customHeight="1">
      <c r="A13" s="48"/>
      <c r="B13" s="49"/>
      <c r="C13" s="50"/>
      <c r="D13" s="51" t="s">
        <v>20</v>
      </c>
      <c r="E13" s="52"/>
      <c r="F13" s="53">
        <v>1000000.0</v>
      </c>
      <c r="H13" s="54">
        <v>1.0</v>
      </c>
      <c r="I13" s="42"/>
      <c r="J13" s="42">
        <v>1000000.0</v>
      </c>
      <c r="K13" s="42"/>
      <c r="L13" s="55">
        <f>I13-J13</f>
        <v>-1000000</v>
      </c>
      <c r="N13" s="56" t="s">
        <v>21</v>
      </c>
      <c r="O13" s="57">
        <f>SUM(K38)</f>
        <v>0</v>
      </c>
      <c r="P13" s="58">
        <v>750000.0</v>
      </c>
    </row>
    <row r="14" ht="14.25" customHeight="1">
      <c r="A14" s="48"/>
      <c r="B14" s="49"/>
      <c r="C14" s="50" t="s">
        <v>22</v>
      </c>
      <c r="D14" s="51"/>
      <c r="E14" s="52">
        <v>1500000.0</v>
      </c>
      <c r="F14" s="53"/>
      <c r="H14" s="59">
        <v>1.0</v>
      </c>
      <c r="I14" s="52"/>
      <c r="J14" s="52">
        <v>1500000.0</v>
      </c>
      <c r="K14" s="52"/>
      <c r="L14" s="53">
        <f t="shared" ref="L14:L20" si="1">L13+I14-J14</f>
        <v>-2500000</v>
      </c>
      <c r="N14" s="56" t="s">
        <v>23</v>
      </c>
      <c r="O14" s="57">
        <v>3850000.0</v>
      </c>
      <c r="P14" s="58"/>
    </row>
    <row r="15" ht="14.25" customHeight="1">
      <c r="A15" s="48"/>
      <c r="B15" s="49"/>
      <c r="C15" s="50"/>
      <c r="D15" s="51" t="s">
        <v>20</v>
      </c>
      <c r="E15" s="52"/>
      <c r="F15" s="53">
        <v>1500000.0</v>
      </c>
      <c r="H15" s="59">
        <v>1.0</v>
      </c>
      <c r="I15" s="52"/>
      <c r="J15" s="52">
        <v>1000000.0</v>
      </c>
      <c r="K15" s="52"/>
      <c r="L15" s="53">
        <f t="shared" si="1"/>
        <v>-3500000</v>
      </c>
      <c r="N15" s="56" t="s">
        <v>24</v>
      </c>
      <c r="O15" s="57">
        <v>2450000.0</v>
      </c>
      <c r="P15" s="58"/>
    </row>
    <row r="16" ht="14.25" customHeight="1">
      <c r="A16" s="48"/>
      <c r="B16" s="49"/>
      <c r="C16" s="50" t="s">
        <v>25</v>
      </c>
      <c r="D16" s="51"/>
      <c r="E16" s="52">
        <v>1000000.0</v>
      </c>
      <c r="F16" s="53"/>
      <c r="H16" s="59">
        <v>3.0</v>
      </c>
      <c r="I16" s="52"/>
      <c r="J16" s="52">
        <v>250000.0</v>
      </c>
      <c r="K16" s="52"/>
      <c r="L16" s="53">
        <f t="shared" si="1"/>
        <v>-3750000</v>
      </c>
      <c r="N16" s="56" t="s">
        <v>26</v>
      </c>
      <c r="O16" s="57"/>
      <c r="P16" s="58">
        <v>2.5E8</v>
      </c>
    </row>
    <row r="17" ht="14.25" customHeight="1">
      <c r="A17" s="48"/>
      <c r="B17" s="44"/>
      <c r="C17" s="60"/>
      <c r="D17" s="51" t="s">
        <v>20</v>
      </c>
      <c r="E17" s="61"/>
      <c r="F17" s="53">
        <v>1000000.0</v>
      </c>
      <c r="H17" s="59">
        <v>6.0</v>
      </c>
      <c r="I17" s="52"/>
      <c r="J17" s="52">
        <v>2500000.0</v>
      </c>
      <c r="K17" s="52"/>
      <c r="L17" s="53">
        <f t="shared" si="1"/>
        <v>-6250000</v>
      </c>
      <c r="N17" s="56" t="s">
        <v>19</v>
      </c>
      <c r="O17" s="57"/>
      <c r="P17" s="58">
        <v>975000.0</v>
      </c>
    </row>
    <row r="18" ht="14.25" customHeight="1">
      <c r="A18" s="48"/>
      <c r="B18" s="62">
        <v>2.0</v>
      </c>
      <c r="C18" s="60" t="s">
        <v>27</v>
      </c>
      <c r="D18" s="51"/>
      <c r="E18" s="52">
        <v>5000000.0</v>
      </c>
      <c r="F18" s="53"/>
      <c r="H18" s="59">
        <v>12.0</v>
      </c>
      <c r="I18" s="52">
        <v>3750000.0</v>
      </c>
      <c r="J18" s="52"/>
      <c r="K18" s="52"/>
      <c r="L18" s="53">
        <f t="shared" si="1"/>
        <v>-2500000</v>
      </c>
      <c r="N18" s="56" t="s">
        <v>27</v>
      </c>
      <c r="O18" s="57">
        <v>5000000.0</v>
      </c>
      <c r="P18" s="58"/>
    </row>
    <row r="19" ht="14.25" customHeight="1">
      <c r="A19" s="48"/>
      <c r="B19" s="49"/>
      <c r="C19" s="60"/>
      <c r="D19" s="51" t="s">
        <v>28</v>
      </c>
      <c r="E19" s="52"/>
      <c r="F19" s="53">
        <v>5000000.0</v>
      </c>
      <c r="H19" s="63">
        <v>14.0</v>
      </c>
      <c r="I19" s="52"/>
      <c r="J19" s="52">
        <v>5000000.0</v>
      </c>
      <c r="K19" s="52"/>
      <c r="L19" s="53">
        <f t="shared" si="1"/>
        <v>-7500000</v>
      </c>
      <c r="N19" s="56" t="s">
        <v>29</v>
      </c>
      <c r="O19" s="57">
        <v>1.75E8</v>
      </c>
      <c r="P19" s="58"/>
    </row>
    <row r="20" ht="14.25" customHeight="1">
      <c r="A20" s="48"/>
      <c r="B20" s="49"/>
      <c r="C20" s="60" t="s">
        <v>30</v>
      </c>
      <c r="D20" s="51"/>
      <c r="E20" s="52">
        <v>2000000.0</v>
      </c>
      <c r="F20" s="53"/>
      <c r="H20" s="63">
        <v>19.0</v>
      </c>
      <c r="I20" s="52">
        <v>2000000.0</v>
      </c>
      <c r="J20" s="52"/>
      <c r="K20" s="52"/>
      <c r="L20" s="53">
        <f t="shared" si="1"/>
        <v>-5500000</v>
      </c>
      <c r="N20" s="56" t="s">
        <v>31</v>
      </c>
      <c r="O20" s="57"/>
      <c r="P20" s="58">
        <v>1.5E8</v>
      </c>
    </row>
    <row r="21" ht="14.25" customHeight="1">
      <c r="A21" s="48"/>
      <c r="B21" s="44"/>
      <c r="C21" s="60"/>
      <c r="D21" s="51" t="s">
        <v>19</v>
      </c>
      <c r="E21" s="52"/>
      <c r="F21" s="53">
        <v>2000000.0</v>
      </c>
      <c r="H21" s="63">
        <v>19.0</v>
      </c>
      <c r="I21" s="52">
        <v>2.5E8</v>
      </c>
      <c r="J21" s="52"/>
      <c r="K21" s="52">
        <f>L20+I21</f>
        <v>244500000</v>
      </c>
      <c r="L21" s="53"/>
      <c r="N21" s="56" t="s">
        <v>22</v>
      </c>
      <c r="O21" s="57">
        <v>1500000.0</v>
      </c>
      <c r="P21" s="58"/>
    </row>
    <row r="22" ht="14.25" customHeight="1">
      <c r="A22" s="48"/>
      <c r="B22" s="62">
        <v>3.0</v>
      </c>
      <c r="C22" s="60" t="s">
        <v>32</v>
      </c>
      <c r="D22" s="51"/>
      <c r="E22" s="52">
        <v>150000.0</v>
      </c>
      <c r="F22" s="53"/>
      <c r="H22" s="64">
        <v>20.0</v>
      </c>
      <c r="I22" s="65"/>
      <c r="J22" s="65">
        <v>1575000.0</v>
      </c>
      <c r="K22" s="66">
        <f>K21-J22</f>
        <v>242925000</v>
      </c>
      <c r="L22" s="67"/>
      <c r="N22" s="56" t="s">
        <v>33</v>
      </c>
      <c r="O22" s="57"/>
      <c r="P22" s="58">
        <v>2.5E7</v>
      </c>
    </row>
    <row r="23" ht="14.25" customHeight="1">
      <c r="A23" s="48"/>
      <c r="B23" s="49"/>
      <c r="C23" s="60" t="s">
        <v>34</v>
      </c>
      <c r="D23" s="51"/>
      <c r="E23" s="52">
        <v>100000.0</v>
      </c>
      <c r="F23" s="53"/>
      <c r="H23" s="68"/>
      <c r="I23" s="23"/>
      <c r="J23" s="23"/>
      <c r="K23" s="69"/>
      <c r="L23" s="23"/>
      <c r="N23" s="56" t="s">
        <v>35</v>
      </c>
      <c r="O23" s="57">
        <v>50000.0</v>
      </c>
      <c r="P23" s="58"/>
    </row>
    <row r="24" ht="14.25" customHeight="1">
      <c r="A24" s="48"/>
      <c r="B24" s="44"/>
      <c r="C24" s="60"/>
      <c r="D24" s="51" t="s">
        <v>20</v>
      </c>
      <c r="E24" s="52"/>
      <c r="F24" s="53">
        <v>250000.0</v>
      </c>
      <c r="H24" s="22" t="s">
        <v>14</v>
      </c>
      <c r="I24" s="23" t="s">
        <v>19</v>
      </c>
      <c r="J24" s="23"/>
      <c r="K24" s="24"/>
      <c r="L24" s="25"/>
      <c r="N24" s="56" t="s">
        <v>36</v>
      </c>
      <c r="O24" s="57"/>
      <c r="P24" s="58">
        <v>6875000.0</v>
      </c>
    </row>
    <row r="25" ht="14.25" customHeight="1">
      <c r="A25" s="48"/>
      <c r="B25" s="70">
        <v>4.0</v>
      </c>
      <c r="C25" s="60" t="s">
        <v>37</v>
      </c>
      <c r="D25" s="51"/>
      <c r="E25" s="52">
        <v>50000.0</v>
      </c>
      <c r="F25" s="53"/>
      <c r="H25" s="26" t="s">
        <v>16</v>
      </c>
      <c r="I25" s="34" t="s">
        <v>12</v>
      </c>
      <c r="J25" s="34" t="s">
        <v>13</v>
      </c>
      <c r="K25" s="27" t="s">
        <v>17</v>
      </c>
      <c r="L25" s="28"/>
      <c r="N25" s="56" t="s">
        <v>25</v>
      </c>
      <c r="O25" s="57">
        <v>2500000.0</v>
      </c>
      <c r="P25" s="58"/>
    </row>
    <row r="26" ht="14.25" customHeight="1">
      <c r="A26" s="48"/>
      <c r="B26" s="44"/>
      <c r="C26" s="60"/>
      <c r="D26" s="51" t="s">
        <v>28</v>
      </c>
      <c r="E26" s="52"/>
      <c r="F26" s="53">
        <v>50000.0</v>
      </c>
      <c r="H26" s="35"/>
      <c r="I26" s="44"/>
      <c r="J26" s="44"/>
      <c r="K26" s="36" t="s">
        <v>12</v>
      </c>
      <c r="L26" s="37" t="s">
        <v>13</v>
      </c>
      <c r="N26" s="56" t="s">
        <v>32</v>
      </c>
      <c r="O26" s="57">
        <v>150000.0</v>
      </c>
      <c r="P26" s="58"/>
    </row>
    <row r="27" ht="14.25" customHeight="1">
      <c r="A27" s="48"/>
      <c r="B27" s="71">
        <v>5.0</v>
      </c>
      <c r="C27" s="60" t="s">
        <v>38</v>
      </c>
      <c r="D27" s="51"/>
      <c r="E27" s="52">
        <v>25000.0</v>
      </c>
      <c r="F27" s="53"/>
      <c r="H27" s="54">
        <v>1.0</v>
      </c>
      <c r="I27" s="42">
        <v>1000000.0</v>
      </c>
      <c r="J27" s="42"/>
      <c r="K27" s="42">
        <f>I27-J27</f>
        <v>1000000</v>
      </c>
      <c r="L27" s="55"/>
      <c r="N27" s="56" t="s">
        <v>34</v>
      </c>
      <c r="O27" s="57">
        <v>100000.0</v>
      </c>
      <c r="P27" s="58"/>
    </row>
    <row r="28" ht="14.25" customHeight="1">
      <c r="A28" s="48"/>
      <c r="B28" s="71"/>
      <c r="C28" s="60"/>
      <c r="D28" s="51" t="s">
        <v>30</v>
      </c>
      <c r="E28" s="52"/>
      <c r="F28" s="53">
        <v>25000.0</v>
      </c>
      <c r="H28" s="59">
        <v>2.0</v>
      </c>
      <c r="I28" s="52"/>
      <c r="J28" s="52">
        <v>2000000.0</v>
      </c>
      <c r="K28" s="52"/>
      <c r="L28" s="53">
        <f>K27-L27+I28-J28</f>
        <v>-1000000</v>
      </c>
      <c r="N28" s="72" t="s">
        <v>39</v>
      </c>
      <c r="O28" s="73">
        <v>75000.0</v>
      </c>
      <c r="P28" s="74"/>
    </row>
    <row r="29" ht="14.25" customHeight="1">
      <c r="A29" s="48"/>
      <c r="B29" s="71">
        <v>6.0</v>
      </c>
      <c r="C29" s="60" t="s">
        <v>28</v>
      </c>
      <c r="D29" s="51"/>
      <c r="E29" s="52">
        <v>2500000.0</v>
      </c>
      <c r="F29" s="53"/>
      <c r="H29" s="75">
        <v>5.0</v>
      </c>
      <c r="I29" s="65">
        <v>25000.0</v>
      </c>
      <c r="J29" s="65"/>
      <c r="K29" s="65"/>
      <c r="L29" s="76">
        <f>L28+I29</f>
        <v>-975000</v>
      </c>
      <c r="N29" s="77" t="s">
        <v>40</v>
      </c>
      <c r="O29" s="78">
        <f t="shared" ref="O29:P29" si="2">SUM(O12:O28)</f>
        <v>433600000</v>
      </c>
      <c r="P29" s="78">
        <f t="shared" si="2"/>
        <v>433600000</v>
      </c>
    </row>
    <row r="30" ht="14.25" customHeight="1">
      <c r="A30" s="48"/>
      <c r="B30" s="71"/>
      <c r="C30" s="60"/>
      <c r="D30" s="51" t="s">
        <v>20</v>
      </c>
      <c r="E30" s="52"/>
      <c r="F30" s="53">
        <v>2500000.0</v>
      </c>
    </row>
    <row r="31" ht="14.25" customHeight="1">
      <c r="A31" s="48"/>
      <c r="B31" s="71">
        <v>7.0</v>
      </c>
      <c r="C31" s="60" t="s">
        <v>41</v>
      </c>
      <c r="D31" s="51"/>
      <c r="E31" s="52">
        <v>3000000.0</v>
      </c>
      <c r="F31" s="53"/>
      <c r="H31" s="22" t="s">
        <v>14</v>
      </c>
      <c r="I31" s="23" t="s">
        <v>27</v>
      </c>
      <c r="J31" s="23"/>
      <c r="K31" s="24"/>
      <c r="L31" s="25"/>
    </row>
    <row r="32" ht="14.25" customHeight="1">
      <c r="A32" s="48"/>
      <c r="B32" s="71"/>
      <c r="C32" s="60"/>
      <c r="D32" s="51" t="s">
        <v>42</v>
      </c>
      <c r="E32" s="52"/>
      <c r="F32" s="53">
        <v>3000000.0</v>
      </c>
      <c r="H32" s="26" t="s">
        <v>16</v>
      </c>
      <c r="I32" s="34" t="s">
        <v>12</v>
      </c>
      <c r="J32" s="34" t="s">
        <v>13</v>
      </c>
      <c r="K32" s="27" t="s">
        <v>17</v>
      </c>
      <c r="L32" s="28"/>
    </row>
    <row r="33" ht="14.25" customHeight="1">
      <c r="A33" s="48"/>
      <c r="B33" s="71">
        <v>8.0</v>
      </c>
      <c r="C33" s="60" t="s">
        <v>43</v>
      </c>
      <c r="D33" s="51"/>
      <c r="E33" s="52">
        <v>1.5E8</v>
      </c>
      <c r="F33" s="53"/>
      <c r="H33" s="79"/>
      <c r="I33" s="44"/>
      <c r="J33" s="44"/>
      <c r="K33" s="36" t="s">
        <v>12</v>
      </c>
      <c r="L33" s="37" t="s">
        <v>13</v>
      </c>
    </row>
    <row r="34" ht="14.25" customHeight="1">
      <c r="A34" s="48"/>
      <c r="B34" s="71"/>
      <c r="C34" s="60"/>
      <c r="D34" s="51" t="s">
        <v>31</v>
      </c>
      <c r="E34" s="52"/>
      <c r="F34" s="53">
        <v>1.5E8</v>
      </c>
      <c r="H34" s="80">
        <v>2.0</v>
      </c>
      <c r="I34" s="81">
        <v>5000000.0</v>
      </c>
      <c r="J34" s="81"/>
      <c r="K34" s="82">
        <f>I34-J34</f>
        <v>5000000</v>
      </c>
      <c r="L34" s="83"/>
    </row>
    <row r="35" ht="14.25" customHeight="1">
      <c r="A35" s="48"/>
      <c r="B35" s="71">
        <v>11.0</v>
      </c>
      <c r="C35" s="60" t="s">
        <v>44</v>
      </c>
      <c r="D35" s="51"/>
      <c r="E35" s="52">
        <v>2000000.0</v>
      </c>
      <c r="F35" s="53"/>
      <c r="H35" s="3"/>
      <c r="I35" s="23"/>
      <c r="J35" s="23"/>
      <c r="K35" s="23"/>
      <c r="L35" s="69"/>
    </row>
    <row r="36" ht="14.25" customHeight="1">
      <c r="A36" s="48"/>
      <c r="B36" s="71"/>
      <c r="C36" s="60"/>
      <c r="D36" s="51" t="s">
        <v>42</v>
      </c>
      <c r="E36" s="52"/>
      <c r="F36" s="53">
        <v>2000000.0</v>
      </c>
      <c r="H36" s="22" t="s">
        <v>14</v>
      </c>
      <c r="I36" s="23" t="s">
        <v>29</v>
      </c>
      <c r="J36" s="23"/>
      <c r="K36" s="24"/>
      <c r="L36" s="25"/>
    </row>
    <row r="37" ht="14.25" customHeight="1">
      <c r="A37" s="48"/>
      <c r="B37" s="71">
        <v>12.0</v>
      </c>
      <c r="C37" s="60" t="s">
        <v>20</v>
      </c>
      <c r="D37" s="51"/>
      <c r="E37" s="52">
        <v>3750000.0</v>
      </c>
      <c r="F37" s="53"/>
      <c r="H37" s="26" t="s">
        <v>16</v>
      </c>
      <c r="I37" s="34" t="s">
        <v>12</v>
      </c>
      <c r="J37" s="34" t="s">
        <v>13</v>
      </c>
      <c r="K37" s="27" t="s">
        <v>17</v>
      </c>
      <c r="L37" s="28"/>
    </row>
    <row r="38" ht="14.25" customHeight="1">
      <c r="A38" s="48"/>
      <c r="B38" s="71"/>
      <c r="C38" s="60"/>
      <c r="D38" s="51" t="s">
        <v>41</v>
      </c>
      <c r="E38" s="52"/>
      <c r="F38" s="53">
        <v>3750000.0</v>
      </c>
      <c r="H38" s="79"/>
      <c r="I38" s="84"/>
      <c r="J38" s="84"/>
      <c r="K38" s="36" t="s">
        <v>12</v>
      </c>
      <c r="L38" s="37" t="s">
        <v>13</v>
      </c>
    </row>
    <row r="39" ht="14.25" customHeight="1">
      <c r="A39" s="48"/>
      <c r="B39" s="71">
        <v>14.0</v>
      </c>
      <c r="C39" s="60" t="s">
        <v>28</v>
      </c>
      <c r="D39" s="51"/>
      <c r="E39" s="52">
        <v>5000000.0</v>
      </c>
      <c r="F39" s="53"/>
      <c r="H39" s="54">
        <v>8.0</v>
      </c>
      <c r="I39" s="42">
        <v>1.5E8</v>
      </c>
      <c r="J39" s="42"/>
      <c r="K39" s="42">
        <f>I39-J39</f>
        <v>150000000</v>
      </c>
      <c r="L39" s="55"/>
    </row>
    <row r="40" ht="14.25" customHeight="1">
      <c r="A40" s="48"/>
      <c r="B40" s="71"/>
      <c r="C40" s="60"/>
      <c r="D40" s="51" t="s">
        <v>20</v>
      </c>
      <c r="E40" s="52"/>
      <c r="F40" s="53">
        <v>5000000.0</v>
      </c>
      <c r="H40" s="75">
        <v>15.0</v>
      </c>
      <c r="I40" s="65">
        <v>2.5E7</v>
      </c>
      <c r="J40" s="65"/>
      <c r="K40" s="66">
        <f>K39+I40</f>
        <v>175000000</v>
      </c>
      <c r="L40" s="76"/>
    </row>
    <row r="41" ht="14.25" customHeight="1">
      <c r="A41" s="48"/>
      <c r="B41" s="71">
        <v>15.0</v>
      </c>
      <c r="C41" s="60" t="s">
        <v>29</v>
      </c>
      <c r="D41" s="51"/>
      <c r="E41" s="52">
        <v>2.5E7</v>
      </c>
      <c r="F41" s="53"/>
    </row>
    <row r="42" ht="14.25" customHeight="1">
      <c r="A42" s="48"/>
      <c r="B42" s="71"/>
      <c r="C42" s="60"/>
      <c r="D42" s="51" t="s">
        <v>45</v>
      </c>
      <c r="E42" s="52"/>
      <c r="F42" s="53">
        <v>2.5E7</v>
      </c>
      <c r="H42" s="22" t="s">
        <v>14</v>
      </c>
      <c r="I42" s="23" t="s">
        <v>22</v>
      </c>
      <c r="J42" s="23"/>
      <c r="K42" s="24"/>
      <c r="L42" s="25"/>
    </row>
    <row r="43" ht="14.25" customHeight="1">
      <c r="A43" s="48"/>
      <c r="B43" s="71">
        <v>19.0</v>
      </c>
      <c r="C43" s="60" t="s">
        <v>20</v>
      </c>
      <c r="D43" s="51"/>
      <c r="E43" s="52">
        <v>2000000.0</v>
      </c>
      <c r="F43" s="53"/>
      <c r="H43" s="26" t="s">
        <v>16</v>
      </c>
      <c r="I43" s="34" t="s">
        <v>12</v>
      </c>
      <c r="J43" s="34" t="s">
        <v>13</v>
      </c>
      <c r="K43" s="27" t="s">
        <v>17</v>
      </c>
      <c r="L43" s="28"/>
    </row>
    <row r="44" ht="14.25" customHeight="1">
      <c r="A44" s="48"/>
      <c r="B44" s="71"/>
      <c r="C44" s="60"/>
      <c r="D44" s="51" t="s">
        <v>46</v>
      </c>
      <c r="E44" s="52"/>
      <c r="F44" s="53">
        <v>2000000.0</v>
      </c>
      <c r="H44" s="79"/>
      <c r="I44" s="44"/>
      <c r="J44" s="44"/>
      <c r="K44" s="36" t="s">
        <v>12</v>
      </c>
      <c r="L44" s="37" t="s">
        <v>13</v>
      </c>
    </row>
    <row r="45" ht="14.25" customHeight="1">
      <c r="A45" s="48"/>
      <c r="B45" s="71">
        <v>19.0</v>
      </c>
      <c r="C45" s="60" t="s">
        <v>20</v>
      </c>
      <c r="D45" s="51"/>
      <c r="E45" s="52">
        <v>2.5E8</v>
      </c>
      <c r="F45" s="53"/>
      <c r="H45" s="80">
        <v>1.0</v>
      </c>
      <c r="I45" s="81">
        <v>1500000.0</v>
      </c>
      <c r="J45" s="81"/>
      <c r="K45" s="82">
        <f>I45-J45</f>
        <v>1500000</v>
      </c>
      <c r="L45" s="83"/>
    </row>
    <row r="46" ht="14.25" customHeight="1">
      <c r="A46" s="48"/>
      <c r="B46" s="61"/>
      <c r="C46" s="60"/>
      <c r="D46" s="51" t="s">
        <v>47</v>
      </c>
      <c r="E46" s="52"/>
      <c r="F46" s="53">
        <v>2.5E8</v>
      </c>
    </row>
    <row r="47" ht="14.25" customHeight="1">
      <c r="A47" s="48"/>
      <c r="B47" s="61">
        <v>19.0</v>
      </c>
      <c r="C47" s="60" t="s">
        <v>30</v>
      </c>
      <c r="D47" s="51"/>
      <c r="E47" s="52">
        <v>1875000.0</v>
      </c>
      <c r="F47" s="53"/>
      <c r="H47" s="22" t="s">
        <v>14</v>
      </c>
      <c r="I47" s="23" t="s">
        <v>24</v>
      </c>
      <c r="J47" s="23"/>
      <c r="K47" s="24"/>
      <c r="L47" s="25"/>
    </row>
    <row r="48" ht="14.25" customHeight="1">
      <c r="A48" s="48"/>
      <c r="B48" s="61"/>
      <c r="C48" s="60"/>
      <c r="D48" s="51" t="s">
        <v>48</v>
      </c>
      <c r="E48" s="52"/>
      <c r="F48" s="53">
        <v>1875000.0</v>
      </c>
      <c r="H48" s="26" t="s">
        <v>16</v>
      </c>
      <c r="I48" s="34" t="s">
        <v>12</v>
      </c>
      <c r="J48" s="34" t="s">
        <v>13</v>
      </c>
      <c r="K48" s="27" t="s">
        <v>17</v>
      </c>
      <c r="L48" s="28"/>
    </row>
    <row r="49" ht="14.25" customHeight="1">
      <c r="A49" s="48"/>
      <c r="B49" s="61">
        <v>20.0</v>
      </c>
      <c r="C49" s="60" t="s">
        <v>25</v>
      </c>
      <c r="D49" s="51"/>
      <c r="E49" s="52">
        <v>1500000.0</v>
      </c>
      <c r="F49" s="53"/>
      <c r="H49" s="35"/>
      <c r="I49" s="44"/>
      <c r="J49" s="44"/>
      <c r="K49" s="36" t="s">
        <v>12</v>
      </c>
      <c r="L49" s="37" t="s">
        <v>13</v>
      </c>
    </row>
    <row r="50" ht="14.25" customHeight="1">
      <c r="A50" s="48"/>
      <c r="B50" s="61"/>
      <c r="C50" s="60" t="s">
        <v>39</v>
      </c>
      <c r="D50" s="51"/>
      <c r="E50" s="52">
        <v>75000.0</v>
      </c>
      <c r="F50" s="53"/>
      <c r="H50" s="54">
        <v>2.0</v>
      </c>
      <c r="I50" s="42"/>
      <c r="J50" s="42">
        <v>5000000.0</v>
      </c>
      <c r="K50" s="42"/>
      <c r="L50" s="42">
        <f>I50-J50</f>
        <v>-5000000</v>
      </c>
    </row>
    <row r="51" ht="14.25" customHeight="1">
      <c r="A51" s="79"/>
      <c r="B51" s="85"/>
      <c r="C51" s="86"/>
      <c r="D51" s="87" t="s">
        <v>20</v>
      </c>
      <c r="E51" s="65"/>
      <c r="F51" s="67">
        <v>1575000.0</v>
      </c>
      <c r="H51" s="59">
        <v>4.0</v>
      </c>
      <c r="I51" s="52"/>
      <c r="J51" s="52">
        <v>50000.0</v>
      </c>
      <c r="K51" s="52"/>
      <c r="L51" s="53">
        <f t="shared" ref="L51:L52" si="3">L50+I51-J51</f>
        <v>-5050000</v>
      </c>
    </row>
    <row r="52" ht="14.25" customHeight="1">
      <c r="A52" s="77" t="s">
        <v>40</v>
      </c>
      <c r="B52" s="15"/>
      <c r="C52" s="15"/>
      <c r="D52" s="15"/>
      <c r="E52" s="88">
        <f>SUM(E12:E51)</f>
        <v>457525000</v>
      </c>
      <c r="F52" s="89">
        <f>SUM(F13:F51)</f>
        <v>457525000</v>
      </c>
      <c r="H52" s="59">
        <v>6.0</v>
      </c>
      <c r="I52" s="52">
        <v>2500000.0</v>
      </c>
      <c r="J52" s="52"/>
      <c r="K52" s="52"/>
      <c r="L52" s="53">
        <f t="shared" si="3"/>
        <v>-2550000</v>
      </c>
    </row>
    <row r="53" ht="14.25" customHeight="1">
      <c r="H53" s="90">
        <v>14.0</v>
      </c>
      <c r="I53" s="65">
        <v>5000000.0</v>
      </c>
      <c r="J53" s="85"/>
      <c r="K53" s="91">
        <f>L52+I53-J53</f>
        <v>2450000</v>
      </c>
      <c r="L53" s="92"/>
    </row>
    <row r="54" ht="14.25" customHeight="1"/>
    <row r="55" ht="14.25" customHeight="1">
      <c r="H55" s="22" t="s">
        <v>14</v>
      </c>
      <c r="I55" s="23" t="s">
        <v>26</v>
      </c>
      <c r="J55" s="23"/>
      <c r="K55" s="24"/>
      <c r="L55" s="25"/>
    </row>
    <row r="56" ht="14.25" customHeight="1">
      <c r="H56" s="26" t="s">
        <v>16</v>
      </c>
      <c r="I56" s="34" t="s">
        <v>12</v>
      </c>
      <c r="J56" s="34" t="s">
        <v>13</v>
      </c>
      <c r="K56" s="27" t="s">
        <v>17</v>
      </c>
      <c r="L56" s="28"/>
    </row>
    <row r="57" ht="14.25" customHeight="1">
      <c r="H57" s="79"/>
      <c r="I57" s="44"/>
      <c r="J57" s="44"/>
      <c r="K57" s="36" t="s">
        <v>12</v>
      </c>
      <c r="L57" s="37" t="s">
        <v>13</v>
      </c>
    </row>
    <row r="58" ht="14.25" customHeight="1">
      <c r="H58" s="80">
        <v>19.0</v>
      </c>
      <c r="I58" s="81"/>
      <c r="J58" s="81">
        <v>2.5E8</v>
      </c>
      <c r="K58" s="82"/>
      <c r="L58" s="93">
        <f>I58-J58</f>
        <v>-250000000</v>
      </c>
    </row>
    <row r="59" ht="14.25" customHeight="1"/>
    <row r="60" ht="14.25" customHeight="1">
      <c r="H60" s="22" t="s">
        <v>14</v>
      </c>
      <c r="I60" s="23" t="s">
        <v>31</v>
      </c>
      <c r="J60" s="23"/>
      <c r="K60" s="24"/>
      <c r="L60" s="25"/>
    </row>
    <row r="61" ht="14.25" customHeight="1">
      <c r="H61" s="26" t="s">
        <v>16</v>
      </c>
      <c r="I61" s="34" t="s">
        <v>12</v>
      </c>
      <c r="J61" s="34" t="s">
        <v>13</v>
      </c>
      <c r="K61" s="27" t="s">
        <v>17</v>
      </c>
      <c r="L61" s="28"/>
    </row>
    <row r="62" ht="14.25" customHeight="1">
      <c r="H62" s="79"/>
      <c r="I62" s="44"/>
      <c r="J62" s="44"/>
      <c r="K62" s="36" t="s">
        <v>12</v>
      </c>
      <c r="L62" s="37" t="s">
        <v>13</v>
      </c>
    </row>
    <row r="63" ht="14.25" customHeight="1">
      <c r="H63" s="80">
        <v>8.0</v>
      </c>
      <c r="I63" s="81"/>
      <c r="J63" s="81">
        <v>1.5E8</v>
      </c>
      <c r="K63" s="82"/>
      <c r="L63" s="93">
        <f>I63-J63</f>
        <v>-150000000</v>
      </c>
    </row>
    <row r="64" ht="14.25" customHeight="1"/>
    <row r="65" ht="14.25" customHeight="1">
      <c r="H65" s="22" t="s">
        <v>14</v>
      </c>
      <c r="I65" s="23" t="s">
        <v>21</v>
      </c>
      <c r="J65" s="23"/>
      <c r="K65" s="24"/>
      <c r="L65" s="25"/>
    </row>
    <row r="66" ht="14.25" customHeight="1">
      <c r="H66" s="26" t="s">
        <v>16</v>
      </c>
      <c r="I66" s="34" t="s">
        <v>12</v>
      </c>
      <c r="J66" s="34" t="s">
        <v>13</v>
      </c>
      <c r="K66" s="27" t="s">
        <v>17</v>
      </c>
      <c r="L66" s="28"/>
    </row>
    <row r="67" ht="14.25" customHeight="1">
      <c r="H67" s="35"/>
      <c r="I67" s="44"/>
      <c r="J67" s="44"/>
      <c r="K67" s="36" t="s">
        <v>12</v>
      </c>
      <c r="L67" s="37" t="s">
        <v>13</v>
      </c>
    </row>
    <row r="68" ht="14.25" customHeight="1">
      <c r="H68" s="54">
        <v>7.0</v>
      </c>
      <c r="I68" s="42">
        <v>3000000.0</v>
      </c>
      <c r="J68" s="42"/>
      <c r="K68" s="42">
        <f>I68-J68</f>
        <v>3000000</v>
      </c>
      <c r="L68" s="42"/>
    </row>
    <row r="69" ht="14.25" customHeight="1">
      <c r="H69" s="59">
        <v>11.0</v>
      </c>
      <c r="I69" s="52">
        <v>2000000.0</v>
      </c>
      <c r="J69" s="52"/>
      <c r="K69" s="52">
        <f>K68+I69-J69</f>
        <v>5000000</v>
      </c>
      <c r="L69" s="53"/>
    </row>
    <row r="70" ht="14.25" customHeight="1">
      <c r="H70" s="59">
        <v>12.0</v>
      </c>
      <c r="I70" s="52"/>
      <c r="J70" s="52">
        <v>3750000.0</v>
      </c>
      <c r="K70" s="52">
        <f>K69-J70</f>
        <v>1250000</v>
      </c>
      <c r="L70" s="53"/>
    </row>
    <row r="71" ht="14.25" customHeight="1">
      <c r="H71" s="90">
        <v>19.0</v>
      </c>
      <c r="I71" s="65"/>
      <c r="J71" s="52">
        <v>2000000.0</v>
      </c>
      <c r="K71" s="91"/>
      <c r="L71" s="76">
        <f>K70-J71</f>
        <v>-750000</v>
      </c>
    </row>
    <row r="72" ht="14.25" customHeight="1"/>
    <row r="73" ht="14.25" customHeight="1">
      <c r="H73" s="22" t="s">
        <v>14</v>
      </c>
      <c r="I73" s="23" t="s">
        <v>23</v>
      </c>
      <c r="J73" s="23"/>
      <c r="K73" s="24"/>
      <c r="L73" s="25"/>
    </row>
    <row r="74" ht="14.25" customHeight="1">
      <c r="H74" s="26" t="s">
        <v>16</v>
      </c>
      <c r="I74" s="34" t="s">
        <v>12</v>
      </c>
      <c r="J74" s="34" t="s">
        <v>13</v>
      </c>
      <c r="K74" s="27" t="s">
        <v>17</v>
      </c>
      <c r="L74" s="28"/>
    </row>
    <row r="75" ht="14.25" customHeight="1">
      <c r="H75" s="35"/>
      <c r="I75" s="44"/>
      <c r="J75" s="44"/>
      <c r="K75" s="36" t="s">
        <v>12</v>
      </c>
      <c r="L75" s="37" t="s">
        <v>13</v>
      </c>
    </row>
    <row r="76" ht="14.25" customHeight="1">
      <c r="H76" s="54">
        <v>1.0</v>
      </c>
      <c r="I76" s="42">
        <v>2000000.0</v>
      </c>
      <c r="J76" s="42"/>
      <c r="K76" s="42">
        <f>I76-J76</f>
        <v>2000000</v>
      </c>
      <c r="L76" s="55"/>
    </row>
    <row r="77" ht="14.25" customHeight="1">
      <c r="H77" s="59">
        <v>5.0</v>
      </c>
      <c r="I77" s="52"/>
      <c r="J77" s="52">
        <v>25000.0</v>
      </c>
      <c r="K77" s="52">
        <f>K76-J77</f>
        <v>1975000</v>
      </c>
      <c r="L77" s="53"/>
    </row>
    <row r="78" ht="14.25" customHeight="1">
      <c r="H78" s="75">
        <v>19.0</v>
      </c>
      <c r="I78" s="65">
        <v>1875000.0</v>
      </c>
      <c r="J78" s="65"/>
      <c r="K78" s="66">
        <f>K77+I78</f>
        <v>3850000</v>
      </c>
      <c r="L78" s="76"/>
    </row>
    <row r="79" ht="14.25" customHeight="1"/>
    <row r="80" ht="14.25" customHeight="1">
      <c r="H80" s="22" t="s">
        <v>14</v>
      </c>
      <c r="I80" s="23" t="s">
        <v>25</v>
      </c>
      <c r="J80" s="23"/>
      <c r="K80" s="24"/>
      <c r="L80" s="25"/>
    </row>
    <row r="81" ht="14.25" customHeight="1">
      <c r="H81" s="26" t="s">
        <v>16</v>
      </c>
      <c r="I81" s="34" t="s">
        <v>12</v>
      </c>
      <c r="J81" s="34" t="s">
        <v>13</v>
      </c>
      <c r="K81" s="27" t="s">
        <v>17</v>
      </c>
      <c r="L81" s="28"/>
    </row>
    <row r="82" ht="14.25" customHeight="1">
      <c r="H82" s="79"/>
      <c r="I82" s="84"/>
      <c r="J82" s="84"/>
      <c r="K82" s="36" t="s">
        <v>12</v>
      </c>
      <c r="L82" s="37" t="s">
        <v>13</v>
      </c>
    </row>
    <row r="83" ht="14.25" customHeight="1">
      <c r="H83" s="54">
        <v>1.0</v>
      </c>
      <c r="I83" s="42">
        <v>1000000.0</v>
      </c>
      <c r="J83" s="42"/>
      <c r="K83" s="42">
        <f>I83-J83</f>
        <v>1000000</v>
      </c>
      <c r="L83" s="55"/>
    </row>
    <row r="84" ht="14.25" customHeight="1">
      <c r="H84" s="75">
        <v>20.0</v>
      </c>
      <c r="I84" s="65">
        <v>1500000.0</v>
      </c>
      <c r="J84" s="65"/>
      <c r="K84" s="66">
        <f>K83+I84</f>
        <v>2500000</v>
      </c>
      <c r="L84" s="76"/>
    </row>
    <row r="85" ht="14.25" customHeight="1"/>
    <row r="86" ht="14.25" customHeight="1">
      <c r="H86" s="22" t="s">
        <v>14</v>
      </c>
      <c r="I86" s="23" t="s">
        <v>36</v>
      </c>
      <c r="J86" s="23"/>
      <c r="K86" s="24"/>
      <c r="L86" s="25"/>
    </row>
    <row r="87" ht="14.25" customHeight="1">
      <c r="H87" s="26" t="s">
        <v>16</v>
      </c>
      <c r="I87" s="34" t="s">
        <v>12</v>
      </c>
      <c r="J87" s="34" t="s">
        <v>13</v>
      </c>
      <c r="K87" s="27" t="s">
        <v>17</v>
      </c>
      <c r="L87" s="28"/>
    </row>
    <row r="88" ht="14.25" customHeight="1">
      <c r="H88" s="35"/>
      <c r="I88" s="44"/>
      <c r="J88" s="44"/>
      <c r="K88" s="36" t="s">
        <v>12</v>
      </c>
      <c r="L88" s="37" t="s">
        <v>13</v>
      </c>
    </row>
    <row r="89" ht="14.25" customHeight="1">
      <c r="H89" s="54">
        <v>7.0</v>
      </c>
      <c r="I89" s="42"/>
      <c r="J89" s="42">
        <v>3000000.0</v>
      </c>
      <c r="K89" s="42"/>
      <c r="L89" s="55">
        <f>I89-J89</f>
        <v>-3000000</v>
      </c>
    </row>
    <row r="90" ht="14.25" customHeight="1">
      <c r="H90" s="59">
        <v>11.0</v>
      </c>
      <c r="I90" s="52"/>
      <c r="J90" s="52">
        <v>2000000.0</v>
      </c>
      <c r="K90" s="52"/>
      <c r="L90" s="53">
        <f t="shared" ref="L90:L91" si="4">L89+I90-J90</f>
        <v>-5000000</v>
      </c>
    </row>
    <row r="91" ht="14.25" customHeight="1">
      <c r="H91" s="75">
        <v>19.0</v>
      </c>
      <c r="I91" s="65"/>
      <c r="J91" s="65">
        <v>1875000.0</v>
      </c>
      <c r="K91" s="66"/>
      <c r="L91" s="94">
        <f t="shared" si="4"/>
        <v>-6875000</v>
      </c>
    </row>
    <row r="92" ht="14.25" customHeight="1"/>
    <row r="93" ht="14.25" customHeight="1">
      <c r="H93" s="22" t="s">
        <v>14</v>
      </c>
      <c r="I93" s="23" t="s">
        <v>33</v>
      </c>
      <c r="J93" s="23"/>
      <c r="K93" s="24"/>
      <c r="L93" s="25"/>
    </row>
    <row r="94" ht="14.25" customHeight="1">
      <c r="H94" s="26" t="s">
        <v>16</v>
      </c>
      <c r="I94" s="34" t="s">
        <v>12</v>
      </c>
      <c r="J94" s="34" t="s">
        <v>13</v>
      </c>
      <c r="K94" s="27" t="s">
        <v>17</v>
      </c>
      <c r="L94" s="28"/>
    </row>
    <row r="95" ht="14.25" customHeight="1">
      <c r="H95" s="79"/>
      <c r="I95" s="44"/>
      <c r="J95" s="44"/>
      <c r="K95" s="36" t="s">
        <v>12</v>
      </c>
      <c r="L95" s="37" t="s">
        <v>13</v>
      </c>
    </row>
    <row r="96" ht="14.25" customHeight="1">
      <c r="H96" s="80">
        <v>15.0</v>
      </c>
      <c r="I96" s="81"/>
      <c r="J96" s="81">
        <v>2.5E7</v>
      </c>
      <c r="K96" s="82"/>
      <c r="L96" s="82">
        <f>I96-J96</f>
        <v>-25000000</v>
      </c>
    </row>
    <row r="97" ht="14.25" customHeight="1"/>
    <row r="98" ht="14.25" customHeight="1">
      <c r="H98" s="22" t="s">
        <v>14</v>
      </c>
      <c r="I98" s="23" t="s">
        <v>35</v>
      </c>
      <c r="J98" s="23"/>
      <c r="K98" s="24"/>
      <c r="L98" s="25"/>
    </row>
    <row r="99" ht="14.25" customHeight="1">
      <c r="H99" s="26" t="s">
        <v>16</v>
      </c>
      <c r="I99" s="34" t="s">
        <v>12</v>
      </c>
      <c r="J99" s="34" t="s">
        <v>13</v>
      </c>
      <c r="K99" s="27" t="s">
        <v>17</v>
      </c>
      <c r="L99" s="28"/>
    </row>
    <row r="100" ht="14.25" customHeight="1">
      <c r="H100" s="79"/>
      <c r="I100" s="44"/>
      <c r="J100" s="44"/>
      <c r="K100" s="36" t="s">
        <v>12</v>
      </c>
      <c r="L100" s="37" t="s">
        <v>13</v>
      </c>
    </row>
    <row r="101" ht="14.25" customHeight="1">
      <c r="H101" s="80">
        <v>4.0</v>
      </c>
      <c r="I101" s="81">
        <v>50000.0</v>
      </c>
      <c r="J101" s="81"/>
      <c r="K101" s="82">
        <f>I101-J101</f>
        <v>50000</v>
      </c>
      <c r="L101" s="83"/>
    </row>
    <row r="102" ht="14.25" customHeight="1"/>
    <row r="103" ht="14.25" customHeight="1">
      <c r="H103" s="22" t="s">
        <v>14</v>
      </c>
      <c r="I103" s="23" t="s">
        <v>32</v>
      </c>
      <c r="J103" s="23"/>
      <c r="K103" s="24"/>
      <c r="L103" s="25"/>
    </row>
    <row r="104" ht="14.25" customHeight="1">
      <c r="H104" s="26" t="s">
        <v>16</v>
      </c>
      <c r="I104" s="34" t="s">
        <v>12</v>
      </c>
      <c r="J104" s="34" t="s">
        <v>13</v>
      </c>
      <c r="K104" s="27" t="s">
        <v>17</v>
      </c>
      <c r="L104" s="28"/>
    </row>
    <row r="105" ht="14.25" customHeight="1">
      <c r="H105" s="79"/>
      <c r="I105" s="44"/>
      <c r="J105" s="44"/>
      <c r="K105" s="36" t="s">
        <v>12</v>
      </c>
      <c r="L105" s="37" t="s">
        <v>13</v>
      </c>
    </row>
    <row r="106" ht="14.25" customHeight="1">
      <c r="H106" s="80">
        <v>3.0</v>
      </c>
      <c r="I106" s="81">
        <v>150000.0</v>
      </c>
      <c r="J106" s="81"/>
      <c r="K106" s="82">
        <f>I106-J106</f>
        <v>150000</v>
      </c>
      <c r="L106" s="83"/>
    </row>
    <row r="107" ht="14.25" customHeight="1"/>
    <row r="108" ht="14.25" customHeight="1">
      <c r="H108" s="22" t="s">
        <v>14</v>
      </c>
      <c r="I108" s="23" t="s">
        <v>34</v>
      </c>
      <c r="J108" s="23"/>
      <c r="K108" s="24"/>
      <c r="L108" s="25"/>
    </row>
    <row r="109" ht="14.25" customHeight="1">
      <c r="H109" s="26" t="s">
        <v>16</v>
      </c>
      <c r="I109" s="34" t="s">
        <v>12</v>
      </c>
      <c r="J109" s="34" t="s">
        <v>13</v>
      </c>
      <c r="K109" s="27" t="s">
        <v>17</v>
      </c>
      <c r="L109" s="28"/>
    </row>
    <row r="110" ht="14.25" customHeight="1">
      <c r="H110" s="79"/>
      <c r="I110" s="44"/>
      <c r="J110" s="44"/>
      <c r="K110" s="36" t="s">
        <v>12</v>
      </c>
      <c r="L110" s="37" t="s">
        <v>13</v>
      </c>
    </row>
    <row r="111" ht="14.25" customHeight="1">
      <c r="H111" s="80">
        <v>3.0</v>
      </c>
      <c r="I111" s="81">
        <v>100000.0</v>
      </c>
      <c r="J111" s="81"/>
      <c r="K111" s="82">
        <f>I111-J111</f>
        <v>100000</v>
      </c>
      <c r="L111" s="83"/>
    </row>
    <row r="112" ht="14.25" customHeight="1"/>
    <row r="113" ht="14.25" customHeight="1">
      <c r="H113" s="22" t="s">
        <v>14</v>
      </c>
      <c r="I113" s="23" t="s">
        <v>39</v>
      </c>
      <c r="J113" s="23"/>
      <c r="K113" s="24"/>
      <c r="L113" s="25"/>
    </row>
    <row r="114" ht="14.25" customHeight="1">
      <c r="H114" s="26" t="s">
        <v>16</v>
      </c>
      <c r="I114" s="34" t="s">
        <v>12</v>
      </c>
      <c r="J114" s="34" t="s">
        <v>13</v>
      </c>
      <c r="K114" s="27" t="s">
        <v>17</v>
      </c>
      <c r="L114" s="28"/>
    </row>
    <row r="115" ht="14.25" customHeight="1">
      <c r="H115" s="79"/>
      <c r="I115" s="44"/>
      <c r="J115" s="44"/>
      <c r="K115" s="36" t="s">
        <v>12</v>
      </c>
      <c r="L115" s="37" t="s">
        <v>13</v>
      </c>
    </row>
    <row r="116" ht="14.25" customHeight="1">
      <c r="H116" s="80">
        <v>2.0</v>
      </c>
      <c r="I116" s="81">
        <v>75000.0</v>
      </c>
      <c r="J116" s="81"/>
      <c r="K116" s="82">
        <f>I116-J116</f>
        <v>75000</v>
      </c>
      <c r="L116" s="83"/>
    </row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3">
    <mergeCell ref="A1:P1"/>
    <mergeCell ref="A2:P2"/>
    <mergeCell ref="A4:G4"/>
    <mergeCell ref="A5:G5"/>
    <mergeCell ref="A7:F7"/>
    <mergeCell ref="N7:P7"/>
    <mergeCell ref="N8:P8"/>
    <mergeCell ref="H7:L7"/>
    <mergeCell ref="H8:L8"/>
    <mergeCell ref="H9:L9"/>
    <mergeCell ref="N9:P9"/>
    <mergeCell ref="N10:N11"/>
    <mergeCell ref="O10:P10"/>
    <mergeCell ref="H11:H12"/>
    <mergeCell ref="K11:L11"/>
    <mergeCell ref="B12:B17"/>
    <mergeCell ref="B18:B21"/>
    <mergeCell ref="B22:B24"/>
    <mergeCell ref="B25:B26"/>
    <mergeCell ref="H25:H26"/>
    <mergeCell ref="I25:I26"/>
    <mergeCell ref="J25:J26"/>
    <mergeCell ref="K25:L25"/>
    <mergeCell ref="A8:F8"/>
    <mergeCell ref="A9:F9"/>
    <mergeCell ref="A10:B11"/>
    <mergeCell ref="C10:D11"/>
    <mergeCell ref="E10:E11"/>
    <mergeCell ref="F10:F11"/>
    <mergeCell ref="A12:A51"/>
    <mergeCell ref="A52:D52"/>
    <mergeCell ref="I11:I12"/>
    <mergeCell ref="J11:J12"/>
    <mergeCell ref="H32:H33"/>
    <mergeCell ref="I32:I33"/>
    <mergeCell ref="J32:J33"/>
    <mergeCell ref="K32:L32"/>
    <mergeCell ref="H37:H38"/>
    <mergeCell ref="K37:L37"/>
    <mergeCell ref="I61:I62"/>
    <mergeCell ref="J61:J62"/>
    <mergeCell ref="H87:H88"/>
    <mergeCell ref="H94:H95"/>
    <mergeCell ref="I94:I95"/>
    <mergeCell ref="J94:J95"/>
    <mergeCell ref="K94:L94"/>
    <mergeCell ref="H99:H100"/>
    <mergeCell ref="I99:I100"/>
    <mergeCell ref="H104:H105"/>
    <mergeCell ref="I104:I105"/>
    <mergeCell ref="J104:J105"/>
    <mergeCell ref="K104:L104"/>
    <mergeCell ref="I109:I110"/>
    <mergeCell ref="J109:J110"/>
    <mergeCell ref="K109:L109"/>
    <mergeCell ref="I37:I38"/>
    <mergeCell ref="J37:J38"/>
    <mergeCell ref="H43:H44"/>
    <mergeCell ref="I43:I44"/>
    <mergeCell ref="J43:J44"/>
    <mergeCell ref="K43:L43"/>
    <mergeCell ref="H48:H49"/>
    <mergeCell ref="K48:L48"/>
    <mergeCell ref="I48:I49"/>
    <mergeCell ref="J48:J49"/>
    <mergeCell ref="H56:H57"/>
    <mergeCell ref="I56:I57"/>
    <mergeCell ref="J56:J57"/>
    <mergeCell ref="K56:L56"/>
    <mergeCell ref="K61:L61"/>
    <mergeCell ref="J74:J75"/>
    <mergeCell ref="K74:L74"/>
    <mergeCell ref="H61:H62"/>
    <mergeCell ref="H66:H67"/>
    <mergeCell ref="I66:I67"/>
    <mergeCell ref="J66:J67"/>
    <mergeCell ref="K66:L66"/>
    <mergeCell ref="H74:H75"/>
    <mergeCell ref="I74:I75"/>
    <mergeCell ref="H81:H82"/>
    <mergeCell ref="I81:I82"/>
    <mergeCell ref="J81:J82"/>
    <mergeCell ref="K81:L81"/>
    <mergeCell ref="I87:I88"/>
    <mergeCell ref="J87:J88"/>
    <mergeCell ref="K87:L87"/>
    <mergeCell ref="J99:J100"/>
    <mergeCell ref="K99:L99"/>
    <mergeCell ref="H109:H110"/>
    <mergeCell ref="H114:H115"/>
    <mergeCell ref="I114:I115"/>
    <mergeCell ref="J114:J115"/>
    <mergeCell ref="K114:L114"/>
  </mergeCells>
  <printOptions/>
  <pageMargins bottom="0.75" footer="0.0" header="0.0" left="0.7" right="0.7" top="0.75"/>
  <pageSetup orientation="landscape"/>
  <drawing r:id="rId1"/>
</worksheet>
</file>