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ergei's\Java\Projects\Linearization\Results\new test data\Для доклада\"/>
    </mc:Choice>
  </mc:AlternateContent>
  <bookViews>
    <workbookView xWindow="0" yWindow="0" windowWidth="13440" windowHeight="12045"/>
  </bookViews>
  <sheets>
    <sheet name="Sheet1" sheetId="1" r:id="rId1"/>
    <sheet name="Sheet2" sheetId="2" r:id="rId2"/>
  </sheets>
  <definedNames>
    <definedName name="big_graphs_perf" localSheetId="1">Sheet2!$B$3:$C$7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3" i="2"/>
  <c r="B9" i="1" l="1"/>
  <c r="B8" i="1"/>
  <c r="B7" i="1"/>
  <c r="B6" i="1"/>
  <c r="B5" i="1"/>
  <c r="B4" i="1"/>
</calcChain>
</file>

<file path=xl/connections.xml><?xml version="1.0" encoding="utf-8"?>
<connections xmlns="http://schemas.openxmlformats.org/spreadsheetml/2006/main">
  <connection id="1" name="big_graphs_perf" type="6" refreshedVersion="6" background="1" saveData="1">
    <textPr codePage="1257" sourceFile="C:\Sergei's\Java\Projects\Linearization\src\test\new test data\big graphs\big_graphs_perf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<sst xmlns="http://schemas.openxmlformats.org/spreadsheetml/2006/main" count="88" uniqueCount="34">
  <si>
    <t>Eades</t>
  </si>
  <si>
    <t>Haussler</t>
  </si>
  <si>
    <t>RE</t>
  </si>
  <si>
    <t>Mobile Elements</t>
  </si>
  <si>
    <t>Large Deletions</t>
  </si>
  <si>
    <t>Duplications</t>
  </si>
  <si>
    <t>InDels</t>
  </si>
  <si>
    <t>SNPs</t>
  </si>
  <si>
    <t>Number of humans</t>
  </si>
  <si>
    <t>ACW</t>
  </si>
  <si>
    <t>biograph1_16000_ME_24_LD_16_DU_6_InDel_120_SNP_600.gfa</t>
  </si>
  <si>
    <t>0m29.033s</t>
  </si>
  <si>
    <t>biograph1_32000_ME_48_LD_32_DU_12_InDel_240_SNP_1200.gfa</t>
  </si>
  <si>
    <t>2m44.602s</t>
  </si>
  <si>
    <t>biograph1_64000_ME_96_LD_64_DU_24_InDel_480_SNP_2400.gfa</t>
  </si>
  <si>
    <t>21m45.948s</t>
  </si>
  <si>
    <t>biograph1_128000_ME_192_LD_128_DU_48_InDel_960_SNP_4800.gfa</t>
  </si>
  <si>
    <t>91m57.957s</t>
  </si>
  <si>
    <t>biograph1_256000_ME_384_LD_256_DU_96_InDel_1920_SNP_9600.gfa</t>
  </si>
  <si>
    <t>574m25.264s</t>
  </si>
  <si>
    <t>biograph1_8000_ME_12_LD_8_DU_3_InDel_60_SNP_300.gfa</t>
  </si>
  <si>
    <t>0m15.112s</t>
  </si>
  <si>
    <t>sec</t>
  </si>
  <si>
    <t>vg</t>
  </si>
  <si>
    <t>0m0.262s</t>
  </si>
  <si>
    <t>0m0.505s</t>
  </si>
  <si>
    <t>0m1.273s</t>
  </si>
  <si>
    <t>0m2.727s</t>
  </si>
  <si>
    <t>0m5.875s</t>
  </si>
  <si>
    <t>0m0.366s</t>
  </si>
  <si>
    <t>0m0.656s</t>
  </si>
  <si>
    <t>0m1.516s</t>
  </si>
  <si>
    <t>0m3.627s</t>
  </si>
  <si>
    <t>0m14.572s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</si>
</sst>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10.5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числа </a:t>
            </a:r>
            <a:r>
              <a:rPr lang="en-US" baseline="0"/>
              <a:t>reversing edges </a:t>
            </a:r>
            <a:r>
              <a:rPr lang="ru-RU" baseline="0"/>
              <a:t>от количества особей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Eades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7.35</c:v>
                </c:pt>
                <c:pt idx="1">
                  <c:v>22.29</c:v>
                </c:pt>
                <c:pt idx="2">
                  <c:v>49.292000000000002</c:v>
                </c:pt>
                <c:pt idx="3">
                  <c:v>76.683999999999997</c:v>
                </c:pt>
                <c:pt idx="4">
                  <c:v>103.652</c:v>
                </c:pt>
                <c:pt idx="5">
                  <c:v>121.541</c:v>
                </c:pt>
                <c:pt idx="6">
                  <c:v>172.16300000000001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C-433A-98EF-731EF90C0311}"/>
            </c:ext>
          </c:extLst>
        </c:ser>
        <c:ser>
          <c:idx val="1"/>
          <c:order val="1"/>
          <c:tx>
            <c:v>Haussler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21.42</c:v>
                </c:pt>
                <c:pt idx="1">
                  <c:v>84.77</c:v>
                </c:pt>
                <c:pt idx="2">
                  <c:v>178.15625</c:v>
                </c:pt>
                <c:pt idx="3">
                  <c:v>278.28421052631501</c:v>
                </c:pt>
                <c:pt idx="4">
                  <c:v>367.95652173912998</c:v>
                </c:pt>
                <c:pt idx="5">
                  <c:v>503.68235294117602</c:v>
                </c:pt>
                <c:pt idx="6">
                  <c:v>595.46739130434798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C-433A-98EF-731EF90C0311}"/>
            </c:ext>
          </c:extLst>
        </c:ser>
        <c:ser>
          <c:idx val="2"/>
          <c:order val="2"/>
          <c:tx>
            <c:v>vg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Sheet1!$I$3:$I$9</c:f>
              <c:numCache>
                <c:formatCode>General</c:formatCode>
                <c:ptCount val="7"/>
                <c:pt idx="0">
                  <c:v>14.23</c:v>
                </c:pt>
                <c:pt idx="1">
                  <c:v>34.340000000000003</c:v>
                </c:pt>
                <c:pt idx="2">
                  <c:v>62.905999999999999</c:v>
                </c:pt>
                <c:pt idx="3">
                  <c:v>102.821</c:v>
                </c:pt>
                <c:pt idx="4">
                  <c:v>131.5</c:v>
                </c:pt>
                <c:pt idx="5">
                  <c:v>181.69399999999999</c:v>
                </c:pt>
                <c:pt idx="6">
                  <c:v>223.79300000000001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F-49B4-8F69-1E77094A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33215"/>
        <c:axId val="1762034463"/>
      </c:lineChart>
      <c:catAx>
        <c:axId val="17620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особей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463"/>
        <c:crosses val="autoZero"/>
        <c:auto val="1"/>
        <c:lblAlgn val="ctr"/>
        <c:lblOffset val="100"/>
        <c:noMultiLvlLbl val="0"/>
      </c:catAx>
      <c:valAx>
        <c:axId val="17620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Reversing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</a:t>
            </a:r>
            <a:r>
              <a:rPr lang="en-US" sz="1400" b="0" i="0" u="none" strike="noStrike" baseline="0">
                <a:effectLst/>
              </a:rPr>
              <a:t>average cut width</a:t>
            </a:r>
            <a:r>
              <a:rPr lang="ru-RU" sz="1400" b="0" i="0" u="none" strike="noStrike" baseline="0">
                <a:effectLst/>
              </a:rPr>
              <a:t> от количества  ИнДелов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Eades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Sheet1!$B$67:$B$72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</c:numCache>
            </c:numRef>
          </c:cat>
          <c:val>
            <c:numRef>
              <c:f>Sheet1!$D$67:$D$72</c:f>
              <c:numCache>
                <c:formatCode>General</c:formatCode>
                <c:ptCount val="6"/>
                <c:pt idx="0">
                  <c:v>13.765000000000001</c:v>
                </c:pt>
                <c:pt idx="1">
                  <c:v>13.465</c:v>
                </c:pt>
                <c:pt idx="2">
                  <c:v>18.212</c:v>
                </c:pt>
                <c:pt idx="3">
                  <c:v>18.201000000000001</c:v>
                </c:pt>
                <c:pt idx="4">
                  <c:v>19.3</c:v>
                </c:pt>
                <c:pt idx="5">
                  <c:v>34.113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9-4ADD-8FDD-15BEB3C453E7}"/>
            </c:ext>
          </c:extLst>
        </c:ser>
        <c:ser>
          <c:idx val="1"/>
          <c:order val="1"/>
          <c:tx>
            <c:v>Haussler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Sheet1!$B$67:$B$72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</c:numCache>
            </c:numRef>
          </c:cat>
          <c:val>
            <c:numRef>
              <c:f>Sheet1!$G$67:$G$72</c:f>
              <c:numCache>
                <c:formatCode>General</c:formatCode>
                <c:ptCount val="6"/>
                <c:pt idx="0">
                  <c:v>11.235519999999999</c:v>
                </c:pt>
                <c:pt idx="1">
                  <c:v>11.077919999999899</c:v>
                </c:pt>
                <c:pt idx="2">
                  <c:v>14.122199999999999</c:v>
                </c:pt>
                <c:pt idx="3">
                  <c:v>14.59193</c:v>
                </c:pt>
                <c:pt idx="4">
                  <c:v>15.4531212121212</c:v>
                </c:pt>
                <c:pt idx="5">
                  <c:v>25.727663265306099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9-4ADD-8FDD-15BEB3C453E7}"/>
            </c:ext>
          </c:extLst>
        </c:ser>
        <c:ser>
          <c:idx val="2"/>
          <c:order val="2"/>
          <c:tx>
            <c:v>vg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Sheet1!$J$67:$J$72</c:f>
              <c:numCache>
                <c:formatCode>General</c:formatCode>
                <c:ptCount val="6"/>
                <c:pt idx="0">
                  <c:v>11.375</c:v>
                </c:pt>
                <c:pt idx="1">
                  <c:v>11.009</c:v>
                </c:pt>
                <c:pt idx="2">
                  <c:v>15.076000000000001</c:v>
                </c:pt>
                <c:pt idx="3">
                  <c:v>14.845000000000001</c:v>
                </c:pt>
                <c:pt idx="4">
                  <c:v>15.587</c:v>
                </c:pt>
                <c:pt idx="5">
                  <c:v>26.885000000000002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F-434E-9499-221AD1946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33215"/>
        <c:axId val="1762034463"/>
      </c:lineChart>
      <c:catAx>
        <c:axId val="17620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463"/>
        <c:crosses val="autoZero"/>
        <c:auto val="1"/>
        <c:lblAlgn val="ctr"/>
        <c:lblOffset val="100"/>
        <c:noMultiLvlLbl val="0"/>
      </c:catAx>
      <c:valAx>
        <c:axId val="17620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cut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числа </a:t>
            </a:r>
            <a:r>
              <a:rPr lang="en-US" sz="1400" b="0" i="0" u="none" strike="noStrike" baseline="0">
                <a:effectLst/>
              </a:rPr>
              <a:t>reversing edges</a:t>
            </a:r>
            <a:r>
              <a:rPr lang="ru-RU" sz="1400" b="0" i="0" u="none" strike="noStrike" baseline="0">
                <a:effectLst/>
              </a:rPr>
              <a:t> от количества </a:t>
            </a:r>
            <a:r>
              <a:rPr lang="en-US" sz="1400" b="0" i="0" u="none" strike="noStrike" baseline="0">
                <a:effectLst/>
              </a:rPr>
              <a:t>SNP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Eades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Sheet1!$B$83:$B$88</c:f>
              <c:numCache>
                <c:formatCode>General</c:formatCode>
                <c:ptCount val="6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  <c:pt idx="5">
                  <c:v>9600</c:v>
                </c:pt>
              </c:numCache>
            </c:numRef>
          </c:cat>
          <c:val>
            <c:numRef>
              <c:f>Sheet1!$C$83:$C$88</c:f>
              <c:numCache>
                <c:formatCode>General</c:formatCode>
                <c:ptCount val="6"/>
                <c:pt idx="0">
                  <c:v>7.35</c:v>
                </c:pt>
                <c:pt idx="1">
                  <c:v>8.14</c:v>
                </c:pt>
                <c:pt idx="2">
                  <c:v>13.52</c:v>
                </c:pt>
                <c:pt idx="3">
                  <c:v>32.65</c:v>
                </c:pt>
                <c:pt idx="4">
                  <c:v>67.23</c:v>
                </c:pt>
                <c:pt idx="5">
                  <c:v>275.57600000000002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D-4B00-88B8-71DE179153EC}"/>
            </c:ext>
          </c:extLst>
        </c:ser>
        <c:ser>
          <c:idx val="1"/>
          <c:order val="1"/>
          <c:tx>
            <c:v>Haussler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Sheet1!$B$83:$B$88</c:f>
              <c:numCache>
                <c:formatCode>General</c:formatCode>
                <c:ptCount val="6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  <c:pt idx="5">
                  <c:v>9600</c:v>
                </c:pt>
              </c:numCache>
            </c:numRef>
          </c:cat>
          <c:val>
            <c:numRef>
              <c:f>Sheet1!$F$83:$F$88</c:f>
              <c:numCache>
                <c:formatCode>General</c:formatCode>
                <c:ptCount val="6"/>
                <c:pt idx="0">
                  <c:v>21.42</c:v>
                </c:pt>
                <c:pt idx="1">
                  <c:v>35.719999999999899</c:v>
                </c:pt>
                <c:pt idx="2">
                  <c:v>95.39</c:v>
                </c:pt>
                <c:pt idx="3">
                  <c:v>272.58999999999901</c:v>
                </c:pt>
                <c:pt idx="4">
                  <c:v>782.46</c:v>
                </c:pt>
                <c:pt idx="5">
                  <c:v>2035.2121212121201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D-4B00-88B8-71DE179153EC}"/>
            </c:ext>
          </c:extLst>
        </c:ser>
        <c:ser>
          <c:idx val="2"/>
          <c:order val="2"/>
          <c:tx>
            <c:v>vg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Sheet1!$I$83:$I$88</c:f>
              <c:numCache>
                <c:formatCode>General</c:formatCode>
                <c:ptCount val="6"/>
                <c:pt idx="0">
                  <c:v>14.23</c:v>
                </c:pt>
                <c:pt idx="1">
                  <c:v>14.74</c:v>
                </c:pt>
                <c:pt idx="2">
                  <c:v>18.850000000000001</c:v>
                </c:pt>
                <c:pt idx="3">
                  <c:v>27.75</c:v>
                </c:pt>
                <c:pt idx="4">
                  <c:v>39.409999999999997</c:v>
                </c:pt>
                <c:pt idx="5">
                  <c:v>190.303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0-4092-960A-33AA5277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33215"/>
        <c:axId val="1762034463"/>
      </c:lineChart>
      <c:catAx>
        <c:axId val="17620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SNP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463"/>
        <c:crosses val="autoZero"/>
        <c:auto val="1"/>
        <c:lblAlgn val="ctr"/>
        <c:lblOffset val="100"/>
        <c:noMultiLvlLbl val="0"/>
      </c:catAx>
      <c:valAx>
        <c:axId val="17620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Reversing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</a:t>
            </a:r>
            <a:r>
              <a:rPr lang="en-US" sz="1400" b="0" i="0" u="none" strike="noStrike" baseline="0">
                <a:effectLst/>
              </a:rPr>
              <a:t>average cut width</a:t>
            </a:r>
            <a:r>
              <a:rPr lang="ru-RU" sz="1400" b="0" i="0" u="none" strike="noStrike" baseline="0">
                <a:effectLst/>
              </a:rPr>
              <a:t> от количества </a:t>
            </a:r>
            <a:r>
              <a:rPr lang="en-US" sz="1400" b="0" i="0" u="none" strike="noStrike" baseline="0">
                <a:effectLst/>
              </a:rPr>
              <a:t>SNP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Eades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Sheet1!$B$83:$B$88</c:f>
              <c:numCache>
                <c:formatCode>General</c:formatCode>
                <c:ptCount val="6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  <c:pt idx="5">
                  <c:v>9600</c:v>
                </c:pt>
              </c:numCache>
            </c:numRef>
          </c:cat>
          <c:val>
            <c:numRef>
              <c:f>Sheet1!$D$83:$D$88</c:f>
              <c:numCache>
                <c:formatCode>General</c:formatCode>
                <c:ptCount val="6"/>
                <c:pt idx="0">
                  <c:v>13.765000000000001</c:v>
                </c:pt>
                <c:pt idx="1">
                  <c:v>14.22</c:v>
                </c:pt>
                <c:pt idx="2">
                  <c:v>17.952999999999999</c:v>
                </c:pt>
                <c:pt idx="3">
                  <c:v>39.576000000000001</c:v>
                </c:pt>
                <c:pt idx="4">
                  <c:v>68.204999999999998</c:v>
                </c:pt>
                <c:pt idx="5">
                  <c:v>244.23400000000001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C-4EE1-BBAE-9477B1A18232}"/>
            </c:ext>
          </c:extLst>
        </c:ser>
        <c:ser>
          <c:idx val="1"/>
          <c:order val="1"/>
          <c:tx>
            <c:v>Haussler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Sheet1!$B$83:$B$88</c:f>
              <c:numCache>
                <c:formatCode>General</c:formatCode>
                <c:ptCount val="6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  <c:pt idx="5">
                  <c:v>9600</c:v>
                </c:pt>
              </c:numCache>
            </c:numRef>
          </c:cat>
          <c:val>
            <c:numRef>
              <c:f>Sheet1!$G$83:$G$88</c:f>
              <c:numCache>
                <c:formatCode>General</c:formatCode>
                <c:ptCount val="6"/>
                <c:pt idx="0">
                  <c:v>11.235519999999999</c:v>
                </c:pt>
                <c:pt idx="1">
                  <c:v>12.667589999999899</c:v>
                </c:pt>
                <c:pt idx="2">
                  <c:v>13.83264</c:v>
                </c:pt>
                <c:pt idx="3">
                  <c:v>16.690670000000001</c:v>
                </c:pt>
                <c:pt idx="4">
                  <c:v>23.401669999999999</c:v>
                </c:pt>
                <c:pt idx="5">
                  <c:v>88.371747474747394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C-4EE1-BBAE-9477B1A18232}"/>
            </c:ext>
          </c:extLst>
        </c:ser>
        <c:ser>
          <c:idx val="2"/>
          <c:order val="2"/>
          <c:tx>
            <c:v>vg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Sheet1!$J$83:$J$88</c:f>
              <c:numCache>
                <c:formatCode>General</c:formatCode>
                <c:ptCount val="6"/>
                <c:pt idx="0">
                  <c:v>11.375</c:v>
                </c:pt>
                <c:pt idx="1">
                  <c:v>13.393000000000001</c:v>
                </c:pt>
                <c:pt idx="2">
                  <c:v>15.499000000000001</c:v>
                </c:pt>
                <c:pt idx="3">
                  <c:v>17.302</c:v>
                </c:pt>
                <c:pt idx="4">
                  <c:v>27.128</c:v>
                </c:pt>
                <c:pt idx="5">
                  <c:v>123.345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8-4B36-9C29-0CB91D03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33215"/>
        <c:axId val="1762034463"/>
      </c:lineChart>
      <c:catAx>
        <c:axId val="17620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SNP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463"/>
        <c:crosses val="autoZero"/>
        <c:auto val="1"/>
        <c:lblAlgn val="ctr"/>
        <c:lblOffset val="100"/>
        <c:noMultiLvlLbl val="0"/>
      </c:catAx>
      <c:valAx>
        <c:axId val="17620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cut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Eades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16000</c:v>
                </c:pt>
                <c:pt idx="1">
                  <c:v>32000</c:v>
                </c:pt>
                <c:pt idx="2">
                  <c:v>64000</c:v>
                </c:pt>
                <c:pt idx="3">
                  <c:v>128000</c:v>
                </c:pt>
                <c:pt idx="4">
                  <c:v>256000</c:v>
                </c:pt>
              </c:numCache>
            </c:numRef>
          </c:cat>
          <c:val>
            <c:numRef>
              <c:f>Sheet2!$F$3:$F$7</c:f>
              <c:numCache>
                <c:formatCode>0.00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1.5</c:v>
                </c:pt>
                <c:pt idx="3">
                  <c:v>3.6</c:v>
                </c:pt>
                <c:pt idx="4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E-4E94-816A-32BB20DD65BE}"/>
            </c:ext>
          </c:extLst>
        </c:ser>
        <c:ser>
          <c:idx val="1"/>
          <c:order val="1"/>
          <c:tx>
            <c:v>vg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Sheet2!$H$3:$H$7</c:f>
              <c:numCache>
                <c:formatCode>0.00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1.3</c:v>
                </c:pt>
                <c:pt idx="3">
                  <c:v>2.7</c:v>
                </c:pt>
                <c:pt idx="4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E-4E94-816A-32BB20DD65BE}"/>
            </c:ext>
          </c:extLst>
        </c:ser>
        <c:ser>
          <c:idx val="2"/>
          <c:order val="2"/>
          <c:tx>
            <c:v>Haussler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Sheet2!$D$3:$D$7</c:f>
              <c:numCache>
                <c:formatCode>General</c:formatCode>
                <c:ptCount val="5"/>
                <c:pt idx="0">
                  <c:v>29</c:v>
                </c:pt>
                <c:pt idx="1">
                  <c:v>164</c:v>
                </c:pt>
                <c:pt idx="2">
                  <c:v>1305</c:v>
                </c:pt>
                <c:pt idx="3">
                  <c:v>5517</c:v>
                </c:pt>
                <c:pt idx="4">
                  <c:v>34465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E-4E94-816A-32BB20DD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768592"/>
        <c:axId val="1225761104"/>
      </c:lineChart>
      <c:catAx>
        <c:axId val="122576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61104"/>
        <c:crosses val="autoZero"/>
        <c:auto val="1"/>
        <c:lblAlgn val="ctr"/>
        <c:lblOffset val="100"/>
        <c:noMultiLvlLbl val="0"/>
      </c:catAx>
      <c:valAx>
        <c:axId val="12257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(сек)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6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Eades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16000</c:v>
                </c:pt>
                <c:pt idx="1">
                  <c:v>32000</c:v>
                </c:pt>
                <c:pt idx="2">
                  <c:v>64000</c:v>
                </c:pt>
                <c:pt idx="3">
                  <c:v>128000</c:v>
                </c:pt>
                <c:pt idx="4">
                  <c:v>256000</c:v>
                </c:pt>
              </c:numCache>
            </c:numRef>
          </c:cat>
          <c:val>
            <c:numRef>
              <c:f>Sheet2!$F$3:$F$7</c:f>
              <c:numCache>
                <c:formatCode>0.00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1.5</c:v>
                </c:pt>
                <c:pt idx="3">
                  <c:v>3.6</c:v>
                </c:pt>
                <c:pt idx="4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04E-B000-E0ECD0D94A89}"/>
            </c:ext>
          </c:extLst>
        </c:ser>
        <c:ser>
          <c:idx val="1"/>
          <c:order val="1"/>
          <c:tx>
            <c:v>vg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Sheet2!$H$3:$H$7</c:f>
              <c:numCache>
                <c:formatCode>0.00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1.3</c:v>
                </c:pt>
                <c:pt idx="3">
                  <c:v>2.7</c:v>
                </c:pt>
                <c:pt idx="4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04E-B000-E0ECD0D94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768592"/>
        <c:axId val="1225761104"/>
      </c:lineChart>
      <c:catAx>
        <c:axId val="122576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61104"/>
        <c:crosses val="autoZero"/>
        <c:auto val="1"/>
        <c:lblAlgn val="ctr"/>
        <c:lblOffset val="100"/>
        <c:noMultiLvlLbl val="0"/>
      </c:catAx>
      <c:valAx>
        <c:axId val="12257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(сек)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6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</a:t>
            </a:r>
            <a:r>
              <a:rPr lang="en-US" sz="1400" b="0" i="0" u="none" strike="noStrike" baseline="0">
                <a:effectLst/>
              </a:rPr>
              <a:t>average cut width</a:t>
            </a:r>
            <a:r>
              <a:rPr lang="ru-RU" sz="1400" b="0" i="0" u="none" strike="noStrike" baseline="0">
                <a:effectLst/>
              </a:rPr>
              <a:t> от количества особей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Eades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13.765000000000001</c:v>
                </c:pt>
                <c:pt idx="1">
                  <c:v>48.715000000000003</c:v>
                </c:pt>
                <c:pt idx="2">
                  <c:v>92.822999999999993</c:v>
                </c:pt>
                <c:pt idx="3">
                  <c:v>222.66200000000001</c:v>
                </c:pt>
                <c:pt idx="4">
                  <c:v>312.86099999999999</c:v>
                </c:pt>
                <c:pt idx="5">
                  <c:v>312.68</c:v>
                </c:pt>
                <c:pt idx="6">
                  <c:v>414.22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9-4A98-B739-FE6530076A79}"/>
            </c:ext>
          </c:extLst>
        </c:ser>
        <c:ser>
          <c:idx val="1"/>
          <c:order val="1"/>
          <c:tx>
            <c:v>Haussler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11.235519999999999</c:v>
                </c:pt>
                <c:pt idx="1">
                  <c:v>37.98274</c:v>
                </c:pt>
                <c:pt idx="2">
                  <c:v>57.960812500000003</c:v>
                </c:pt>
                <c:pt idx="3">
                  <c:v>167.086652631578</c:v>
                </c:pt>
                <c:pt idx="4">
                  <c:v>254.588608695652</c:v>
                </c:pt>
                <c:pt idx="5">
                  <c:v>242.639070588235</c:v>
                </c:pt>
                <c:pt idx="6">
                  <c:v>317.96043478260799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9-4A98-B739-FE6530076A79}"/>
            </c:ext>
          </c:extLst>
        </c:ser>
        <c:ser>
          <c:idx val="2"/>
          <c:order val="2"/>
          <c:tx>
            <c:v>vg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Sheet1!$J$3:$J$9</c:f>
              <c:numCache>
                <c:formatCode>General</c:formatCode>
                <c:ptCount val="7"/>
                <c:pt idx="0">
                  <c:v>11.375</c:v>
                </c:pt>
                <c:pt idx="1">
                  <c:v>43.61</c:v>
                </c:pt>
                <c:pt idx="2">
                  <c:v>79.331000000000003</c:v>
                </c:pt>
                <c:pt idx="3">
                  <c:v>203.21100000000001</c:v>
                </c:pt>
                <c:pt idx="4">
                  <c:v>282.96300000000002</c:v>
                </c:pt>
                <c:pt idx="5">
                  <c:v>302.24400000000003</c:v>
                </c:pt>
                <c:pt idx="6">
                  <c:v>390.92700000000002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3-4C80-B074-40B92A65B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32383"/>
        <c:axId val="1762036127"/>
      </c:lineChart>
      <c:catAx>
        <c:axId val="176203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особей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6127"/>
        <c:crosses val="autoZero"/>
        <c:auto val="1"/>
        <c:lblAlgn val="ctr"/>
        <c:lblOffset val="100"/>
        <c:noMultiLvlLbl val="0"/>
      </c:catAx>
      <c:valAx>
        <c:axId val="17620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cut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числа </a:t>
            </a:r>
            <a:r>
              <a:rPr lang="en-US"/>
              <a:t>reversing</a:t>
            </a:r>
            <a:r>
              <a:rPr lang="en-US" baseline="0"/>
              <a:t> edges</a:t>
            </a:r>
            <a:r>
              <a:rPr lang="ru-RU" baseline="0"/>
              <a:t> от количества мобильных элементов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Eades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Sheet1!$B$19:$B$24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</c:numCache>
            </c:numRef>
          </c:cat>
          <c:val>
            <c:numRef>
              <c:f>Sheet1!$C$19:$C$24</c:f>
              <c:numCache>
                <c:formatCode>General</c:formatCode>
                <c:ptCount val="6"/>
                <c:pt idx="0">
                  <c:v>7.35</c:v>
                </c:pt>
                <c:pt idx="1">
                  <c:v>11.77</c:v>
                </c:pt>
                <c:pt idx="2">
                  <c:v>20.77</c:v>
                </c:pt>
                <c:pt idx="3">
                  <c:v>34.484999999999999</c:v>
                </c:pt>
                <c:pt idx="4">
                  <c:v>60.787999999999997</c:v>
                </c:pt>
                <c:pt idx="5">
                  <c:v>113.71599999999999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8-4592-BEA4-8399E1799F63}"/>
            </c:ext>
          </c:extLst>
        </c:ser>
        <c:ser>
          <c:idx val="1"/>
          <c:order val="1"/>
          <c:tx>
            <c:v>Haussler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Sheet1!$B$19:$B$24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</c:numCache>
            </c:numRef>
          </c:cat>
          <c:val>
            <c:numRef>
              <c:f>Sheet1!$F$19:$F$24</c:f>
              <c:numCache>
                <c:formatCode>General</c:formatCode>
                <c:ptCount val="6"/>
                <c:pt idx="0">
                  <c:v>21.42</c:v>
                </c:pt>
                <c:pt idx="1">
                  <c:v>37.489999999999903</c:v>
                </c:pt>
                <c:pt idx="2">
                  <c:v>64.930000000000007</c:v>
                </c:pt>
                <c:pt idx="3">
                  <c:v>112.232323232323</c:v>
                </c:pt>
                <c:pt idx="4">
                  <c:v>207.39393939393901</c:v>
                </c:pt>
                <c:pt idx="5">
                  <c:v>413.28421052631501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8-4592-BEA4-8399E1799F63}"/>
            </c:ext>
          </c:extLst>
        </c:ser>
        <c:ser>
          <c:idx val="2"/>
          <c:order val="2"/>
          <c:tx>
            <c:v>vg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Sheet1!$I$19:$I$24</c:f>
              <c:numCache>
                <c:formatCode>General</c:formatCode>
                <c:ptCount val="6"/>
                <c:pt idx="0">
                  <c:v>14.23</c:v>
                </c:pt>
                <c:pt idx="1">
                  <c:v>25.74</c:v>
                </c:pt>
                <c:pt idx="2">
                  <c:v>48.98</c:v>
                </c:pt>
                <c:pt idx="3">
                  <c:v>94.02</c:v>
                </c:pt>
                <c:pt idx="4">
                  <c:v>186.84800000000001</c:v>
                </c:pt>
                <c:pt idx="5">
                  <c:v>377.30500000000001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8-47BD-983B-31EC7C61E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33215"/>
        <c:axId val="1762034463"/>
      </c:lineChart>
      <c:catAx>
        <c:axId val="17620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ru-RU" baseline="0"/>
                  <a:t> </a:t>
                </a:r>
                <a:r>
                  <a:rPr lang="en-US" baseline="0"/>
                  <a:t>mobile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463"/>
        <c:crosses val="autoZero"/>
        <c:auto val="0"/>
        <c:lblAlgn val="ctr"/>
        <c:lblOffset val="100"/>
        <c:noMultiLvlLbl val="0"/>
      </c:catAx>
      <c:valAx>
        <c:axId val="17620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Reversing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average cut width</a:t>
            </a:r>
            <a:r>
              <a:rPr lang="ru-RU"/>
              <a:t> от количества мобильных элементов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Eades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Sheet1!$B$19:$B$24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</c:numCache>
            </c:numRef>
          </c:cat>
          <c:val>
            <c:numRef>
              <c:f>Sheet1!$D$19:$D$24</c:f>
              <c:numCache>
                <c:formatCode>General</c:formatCode>
                <c:ptCount val="6"/>
                <c:pt idx="0">
                  <c:v>13.765000000000001</c:v>
                </c:pt>
                <c:pt idx="1">
                  <c:v>28.905000000000001</c:v>
                </c:pt>
                <c:pt idx="2">
                  <c:v>54.886000000000003</c:v>
                </c:pt>
                <c:pt idx="3">
                  <c:v>105.89</c:v>
                </c:pt>
                <c:pt idx="4">
                  <c:v>197.14599999999999</c:v>
                </c:pt>
                <c:pt idx="5">
                  <c:v>383.14499999999998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3-47FE-BCBA-0ABD33294818}"/>
            </c:ext>
          </c:extLst>
        </c:ser>
        <c:ser>
          <c:idx val="1"/>
          <c:order val="1"/>
          <c:tx>
            <c:v>Haussler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Sheet1!$B$19:$B$24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</c:numCache>
            </c:numRef>
          </c:cat>
          <c:val>
            <c:numRef>
              <c:f>Sheet1!$G$19:$G$24</c:f>
              <c:numCache>
                <c:formatCode>General</c:formatCode>
                <c:ptCount val="6"/>
                <c:pt idx="0">
                  <c:v>11.235519999999999</c:v>
                </c:pt>
                <c:pt idx="1">
                  <c:v>21.915059999999901</c:v>
                </c:pt>
                <c:pt idx="2">
                  <c:v>40.4404099999999</c:v>
                </c:pt>
                <c:pt idx="3">
                  <c:v>72.206696969697006</c:v>
                </c:pt>
                <c:pt idx="4">
                  <c:v>124.59584848484801</c:v>
                </c:pt>
                <c:pt idx="5">
                  <c:v>231.55186315789399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3-47FE-BCBA-0ABD33294818}"/>
            </c:ext>
          </c:extLst>
        </c:ser>
        <c:ser>
          <c:idx val="2"/>
          <c:order val="2"/>
          <c:tx>
            <c:v>vg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Sheet1!$J$19:$J$24</c:f>
              <c:numCache>
                <c:formatCode>General</c:formatCode>
                <c:ptCount val="6"/>
                <c:pt idx="0">
                  <c:v>11.375</c:v>
                </c:pt>
                <c:pt idx="1">
                  <c:v>23.526</c:v>
                </c:pt>
                <c:pt idx="2">
                  <c:v>42.820999999999998</c:v>
                </c:pt>
                <c:pt idx="3">
                  <c:v>79.89</c:v>
                </c:pt>
                <c:pt idx="4">
                  <c:v>138.435</c:v>
                </c:pt>
                <c:pt idx="5">
                  <c:v>254.423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4-4B59-BBFB-BE90BE4A0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33215"/>
        <c:axId val="1762034463"/>
      </c:lineChart>
      <c:catAx>
        <c:axId val="17620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mobile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463"/>
        <c:crosses val="autoZero"/>
        <c:auto val="1"/>
        <c:lblAlgn val="ctr"/>
        <c:lblOffset val="100"/>
        <c:noMultiLvlLbl val="0"/>
      </c:catAx>
      <c:valAx>
        <c:axId val="17620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cut width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числа </a:t>
            </a:r>
            <a:r>
              <a:rPr lang="en-US"/>
              <a:t>reversing</a:t>
            </a:r>
            <a:r>
              <a:rPr lang="en-US" baseline="0"/>
              <a:t> edges</a:t>
            </a:r>
            <a:r>
              <a:rPr lang="ru-RU" baseline="0"/>
              <a:t> от количества больших делеций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Eades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Sheet1!$C$35:$C$40</c:f>
              <c:numCache>
                <c:formatCode>General</c:formatCode>
                <c:ptCount val="6"/>
                <c:pt idx="0">
                  <c:v>7.35</c:v>
                </c:pt>
                <c:pt idx="1">
                  <c:v>7.59</c:v>
                </c:pt>
                <c:pt idx="2">
                  <c:v>9.61</c:v>
                </c:pt>
                <c:pt idx="3">
                  <c:v>12.31</c:v>
                </c:pt>
                <c:pt idx="4">
                  <c:v>18.34</c:v>
                </c:pt>
                <c:pt idx="5">
                  <c:v>24.619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7-4B5B-8316-07F0E5F1DC13}"/>
            </c:ext>
          </c:extLst>
        </c:ser>
        <c:ser>
          <c:idx val="1"/>
          <c:order val="1"/>
          <c:tx>
            <c:v>Haussler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Sheet1!$F$35:$F$40</c:f>
              <c:numCache>
                <c:formatCode>General</c:formatCode>
                <c:ptCount val="6"/>
                <c:pt idx="0">
                  <c:v>21.42</c:v>
                </c:pt>
                <c:pt idx="1">
                  <c:v>25.01</c:v>
                </c:pt>
                <c:pt idx="2">
                  <c:v>32.209999999999901</c:v>
                </c:pt>
                <c:pt idx="3">
                  <c:v>41.82</c:v>
                </c:pt>
                <c:pt idx="4">
                  <c:v>62.28</c:v>
                </c:pt>
                <c:pt idx="5">
                  <c:v>86.587628865979298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7-4B5B-8316-07F0E5F1DC13}"/>
            </c:ext>
          </c:extLst>
        </c:ser>
        <c:ser>
          <c:idx val="2"/>
          <c:order val="2"/>
          <c:tx>
            <c:v>vg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Sheet1!$I$35:$I$40</c:f>
              <c:numCache>
                <c:formatCode>General</c:formatCode>
                <c:ptCount val="6"/>
                <c:pt idx="0">
                  <c:v>14.23</c:v>
                </c:pt>
                <c:pt idx="1">
                  <c:v>14.65</c:v>
                </c:pt>
                <c:pt idx="2">
                  <c:v>15.53</c:v>
                </c:pt>
                <c:pt idx="3">
                  <c:v>18.100000000000001</c:v>
                </c:pt>
                <c:pt idx="4">
                  <c:v>19.39</c:v>
                </c:pt>
                <c:pt idx="5">
                  <c:v>24.937999999999999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7-4400-A6B1-2A3AA57BB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33215"/>
        <c:axId val="1762034463"/>
      </c:lineChart>
      <c:catAx>
        <c:axId val="17620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ru-RU"/>
                  <a:t> </a:t>
                </a:r>
                <a:r>
                  <a:rPr lang="en-US"/>
                  <a:t>large deletions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463"/>
        <c:crosses val="autoZero"/>
        <c:auto val="1"/>
        <c:lblAlgn val="ctr"/>
        <c:lblOffset val="100"/>
        <c:noMultiLvlLbl val="0"/>
      </c:catAx>
      <c:valAx>
        <c:axId val="17620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Reversing</a:t>
                </a:r>
                <a:r>
                  <a:rPr lang="en-US" baseline="0"/>
                  <a:t> edges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</a:t>
            </a:r>
            <a:r>
              <a:rPr lang="en-US" sz="1400" b="0" i="0" u="none" strike="noStrike" baseline="0">
                <a:effectLst/>
              </a:rPr>
              <a:t>average cut width</a:t>
            </a:r>
            <a:r>
              <a:rPr lang="ru-RU" sz="1400" b="0" i="0" u="none" strike="noStrike" baseline="0">
                <a:effectLst/>
              </a:rPr>
              <a:t> от количества  больших делеций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Eades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Sheet1!$D$35:$D$40</c:f>
              <c:numCache>
                <c:formatCode>General</c:formatCode>
                <c:ptCount val="6"/>
                <c:pt idx="0">
                  <c:v>13.765000000000001</c:v>
                </c:pt>
                <c:pt idx="1">
                  <c:v>14.86</c:v>
                </c:pt>
                <c:pt idx="2">
                  <c:v>25.596</c:v>
                </c:pt>
                <c:pt idx="3">
                  <c:v>29.206</c:v>
                </c:pt>
                <c:pt idx="4">
                  <c:v>53.006</c:v>
                </c:pt>
                <c:pt idx="5">
                  <c:v>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D-44F6-800F-DB82EE504EE9}"/>
            </c:ext>
          </c:extLst>
        </c:ser>
        <c:ser>
          <c:idx val="1"/>
          <c:order val="1"/>
          <c:tx>
            <c:v>Haussler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Sheet1!$G$35:$G$40</c:f>
              <c:numCache>
                <c:formatCode>General</c:formatCode>
                <c:ptCount val="6"/>
                <c:pt idx="0">
                  <c:v>11.235519999999999</c:v>
                </c:pt>
                <c:pt idx="1">
                  <c:v>11.798690000000001</c:v>
                </c:pt>
                <c:pt idx="2">
                  <c:v>20.55376</c:v>
                </c:pt>
                <c:pt idx="3">
                  <c:v>24.44379</c:v>
                </c:pt>
                <c:pt idx="4">
                  <c:v>48.014319999999898</c:v>
                </c:pt>
                <c:pt idx="5">
                  <c:v>70.932350515463895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D-44F6-800F-DB82EE504EE9}"/>
            </c:ext>
          </c:extLst>
        </c:ser>
        <c:ser>
          <c:idx val="2"/>
          <c:order val="2"/>
          <c:tx>
            <c:v>vg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Sheet1!$J$35:$J$40</c:f>
              <c:numCache>
                <c:formatCode>General</c:formatCode>
                <c:ptCount val="6"/>
                <c:pt idx="0">
                  <c:v>11.375</c:v>
                </c:pt>
                <c:pt idx="1">
                  <c:v>12.022</c:v>
                </c:pt>
                <c:pt idx="2">
                  <c:v>21.905000000000001</c:v>
                </c:pt>
                <c:pt idx="3">
                  <c:v>24.616</c:v>
                </c:pt>
                <c:pt idx="4">
                  <c:v>49.216000000000001</c:v>
                </c:pt>
                <c:pt idx="5">
                  <c:v>78.92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D-46AE-967D-4DD5455A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33215"/>
        <c:axId val="1762034463"/>
      </c:lineChart>
      <c:catAx>
        <c:axId val="17620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large</a:t>
                </a:r>
                <a:r>
                  <a:rPr lang="en-US" baseline="0"/>
                  <a:t> deletions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463"/>
        <c:crosses val="autoZero"/>
        <c:auto val="1"/>
        <c:lblAlgn val="ctr"/>
        <c:lblOffset val="100"/>
        <c:noMultiLvlLbl val="0"/>
      </c:catAx>
      <c:valAx>
        <c:axId val="17620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cut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числа </a:t>
            </a:r>
            <a:r>
              <a:rPr lang="en-US" sz="1400" b="0" i="0" u="none" strike="noStrike" baseline="0">
                <a:effectLst/>
              </a:rPr>
              <a:t>reversing edges</a:t>
            </a:r>
            <a:r>
              <a:rPr lang="ru-RU" sz="1400" b="0" i="0" u="none" strike="noStrike" baseline="0">
                <a:effectLst/>
              </a:rPr>
              <a:t> от количества дупликаций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Eades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cat>
          <c:val>
            <c:numRef>
              <c:f>Sheet1!$C$51:$C$56</c:f>
              <c:numCache>
                <c:formatCode>General</c:formatCode>
                <c:ptCount val="6"/>
                <c:pt idx="0">
                  <c:v>7.35</c:v>
                </c:pt>
                <c:pt idx="1">
                  <c:v>11</c:v>
                </c:pt>
                <c:pt idx="2">
                  <c:v>17.16</c:v>
                </c:pt>
                <c:pt idx="3">
                  <c:v>29.89</c:v>
                </c:pt>
                <c:pt idx="4">
                  <c:v>56.68</c:v>
                </c:pt>
                <c:pt idx="5">
                  <c:v>103.7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A-448D-82C1-A23A58770E6C}"/>
            </c:ext>
          </c:extLst>
        </c:ser>
        <c:ser>
          <c:idx val="1"/>
          <c:order val="1"/>
          <c:tx>
            <c:v>Haussler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cat>
          <c:val>
            <c:numRef>
              <c:f>Sheet1!$F$51:$F$56</c:f>
              <c:numCache>
                <c:formatCode>General</c:formatCode>
                <c:ptCount val="6"/>
                <c:pt idx="0">
                  <c:v>21.42</c:v>
                </c:pt>
                <c:pt idx="1">
                  <c:v>23.85</c:v>
                </c:pt>
                <c:pt idx="2">
                  <c:v>31.25</c:v>
                </c:pt>
                <c:pt idx="3">
                  <c:v>45.1099999999999</c:v>
                </c:pt>
                <c:pt idx="4">
                  <c:v>74.289999999999907</c:v>
                </c:pt>
                <c:pt idx="5">
                  <c:v>128.36000000000001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A-448D-82C1-A23A58770E6C}"/>
            </c:ext>
          </c:extLst>
        </c:ser>
        <c:ser>
          <c:idx val="2"/>
          <c:order val="2"/>
          <c:tx>
            <c:v>vg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Sheet1!$I$51:$I$56</c:f>
              <c:numCache>
                <c:formatCode>General</c:formatCode>
                <c:ptCount val="6"/>
                <c:pt idx="0">
                  <c:v>14.23</c:v>
                </c:pt>
                <c:pt idx="1">
                  <c:v>18.04</c:v>
                </c:pt>
                <c:pt idx="2">
                  <c:v>24.82</c:v>
                </c:pt>
                <c:pt idx="3">
                  <c:v>37.61</c:v>
                </c:pt>
                <c:pt idx="4">
                  <c:v>64.83</c:v>
                </c:pt>
                <c:pt idx="5">
                  <c:v>114.35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7-49AE-A8B8-B59CF9D59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33215"/>
        <c:axId val="1762034463"/>
      </c:lineChart>
      <c:catAx>
        <c:axId val="17620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duplications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463"/>
        <c:crosses val="autoZero"/>
        <c:auto val="1"/>
        <c:lblAlgn val="ctr"/>
        <c:lblOffset val="100"/>
        <c:noMultiLvlLbl val="0"/>
      </c:catAx>
      <c:valAx>
        <c:axId val="17620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Reversing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</a:t>
            </a:r>
            <a:r>
              <a:rPr lang="en-US" sz="1400" b="0" i="0" u="none" strike="noStrike" baseline="0">
                <a:effectLst/>
              </a:rPr>
              <a:t>average cut width</a:t>
            </a:r>
            <a:r>
              <a:rPr lang="ru-RU" sz="1400" b="0" i="0" u="none" strike="noStrike" baseline="0">
                <a:effectLst/>
              </a:rPr>
              <a:t> от количества дупликаций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Eades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cat>
          <c:val>
            <c:numRef>
              <c:f>Sheet1!$D$51:$D$56</c:f>
              <c:numCache>
                <c:formatCode>General</c:formatCode>
                <c:ptCount val="6"/>
                <c:pt idx="0">
                  <c:v>13.765000000000001</c:v>
                </c:pt>
                <c:pt idx="1">
                  <c:v>14.53</c:v>
                </c:pt>
                <c:pt idx="2">
                  <c:v>16.378</c:v>
                </c:pt>
                <c:pt idx="3">
                  <c:v>15.535</c:v>
                </c:pt>
                <c:pt idx="4">
                  <c:v>18.940999999999999</c:v>
                </c:pt>
                <c:pt idx="5">
                  <c:v>26.422000000000001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48FC-BE19-9356AD0380C3}"/>
            </c:ext>
          </c:extLst>
        </c:ser>
        <c:ser>
          <c:idx val="1"/>
          <c:order val="1"/>
          <c:tx>
            <c:v>Haussler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numCache>
            </c:numRef>
          </c:cat>
          <c:val>
            <c:numRef>
              <c:f>Sheet1!$G$51:$G$56</c:f>
              <c:numCache>
                <c:formatCode>General</c:formatCode>
                <c:ptCount val="6"/>
                <c:pt idx="0">
                  <c:v>11.235519999999999</c:v>
                </c:pt>
                <c:pt idx="1">
                  <c:v>10.66896</c:v>
                </c:pt>
                <c:pt idx="2">
                  <c:v>12.81348</c:v>
                </c:pt>
                <c:pt idx="3">
                  <c:v>12.160600000000001</c:v>
                </c:pt>
                <c:pt idx="4">
                  <c:v>12.51318</c:v>
                </c:pt>
                <c:pt idx="5">
                  <c:v>15.37778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8-48FC-BE19-9356AD0380C3}"/>
            </c:ext>
          </c:extLst>
        </c:ser>
        <c:ser>
          <c:idx val="2"/>
          <c:order val="2"/>
          <c:tx>
            <c:v>vg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Sheet1!$J$51:$J$56</c:f>
              <c:numCache>
                <c:formatCode>General</c:formatCode>
                <c:ptCount val="6"/>
                <c:pt idx="0">
                  <c:v>11.375</c:v>
                </c:pt>
                <c:pt idx="1">
                  <c:v>11.086</c:v>
                </c:pt>
                <c:pt idx="2">
                  <c:v>13.567</c:v>
                </c:pt>
                <c:pt idx="3">
                  <c:v>12.457000000000001</c:v>
                </c:pt>
                <c:pt idx="4">
                  <c:v>14.002000000000001</c:v>
                </c:pt>
                <c:pt idx="5">
                  <c:v>17.687999999999999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B-453A-BC28-9C33C61B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33215"/>
        <c:axId val="1762034463"/>
      </c:lineChart>
      <c:catAx>
        <c:axId val="17620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duplications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463"/>
        <c:crosses val="autoZero"/>
        <c:auto val="1"/>
        <c:lblAlgn val="ctr"/>
        <c:lblOffset val="100"/>
        <c:noMultiLvlLbl val="0"/>
      </c:catAx>
      <c:valAx>
        <c:axId val="17620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cut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числа </a:t>
            </a:r>
            <a:r>
              <a:rPr lang="en-US" sz="1400" b="0" i="0" u="none" strike="noStrike" baseline="0">
                <a:effectLst/>
              </a:rPr>
              <a:t>reversing edges</a:t>
            </a:r>
            <a:r>
              <a:rPr lang="ru-RU" sz="1400" b="0" i="0" u="none" strike="noStrike" baseline="0">
                <a:effectLst/>
              </a:rPr>
              <a:t> от количества ИнДелов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Eades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Sheet1!$B$67:$B$72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</c:numCache>
            </c:numRef>
          </c:cat>
          <c:val>
            <c:numRef>
              <c:f>Sheet1!$C$67:$C$72</c:f>
              <c:numCache>
                <c:formatCode>General</c:formatCode>
                <c:ptCount val="6"/>
                <c:pt idx="0">
                  <c:v>7.35</c:v>
                </c:pt>
                <c:pt idx="1">
                  <c:v>7.28</c:v>
                </c:pt>
                <c:pt idx="2">
                  <c:v>9.4700000000000006</c:v>
                </c:pt>
                <c:pt idx="3">
                  <c:v>11.51</c:v>
                </c:pt>
                <c:pt idx="4">
                  <c:v>14.848000000000001</c:v>
                </c:pt>
                <c:pt idx="5">
                  <c:v>24.704000000000001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1-4220-94E4-20CCE255EBCC}"/>
            </c:ext>
          </c:extLst>
        </c:ser>
        <c:ser>
          <c:idx val="1"/>
          <c:order val="1"/>
          <c:tx>
            <c:v>Haussler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Sheet1!$B$67:$B$72</c:f>
              <c:numCache>
                <c:formatCode>General</c:formatCode>
                <c:ptCount val="6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480</c:v>
                </c:pt>
                <c:pt idx="4">
                  <c:v>960</c:v>
                </c:pt>
                <c:pt idx="5">
                  <c:v>1920</c:v>
                </c:pt>
              </c:numCache>
            </c:numRef>
          </c:cat>
          <c:val>
            <c:numRef>
              <c:f>Sheet1!$F$67:$F$72</c:f>
              <c:numCache>
                <c:formatCode>General</c:formatCode>
                <c:ptCount val="6"/>
                <c:pt idx="0">
                  <c:v>21.42</c:v>
                </c:pt>
                <c:pt idx="1">
                  <c:v>25.7</c:v>
                </c:pt>
                <c:pt idx="2">
                  <c:v>43.59</c:v>
                </c:pt>
                <c:pt idx="3">
                  <c:v>73.559999999999903</c:v>
                </c:pt>
                <c:pt idx="4">
                  <c:v>165.797979797979</c:v>
                </c:pt>
                <c:pt idx="5">
                  <c:v>385.132653061224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1-4220-94E4-20CCE255EBCC}"/>
            </c:ext>
          </c:extLst>
        </c:ser>
        <c:ser>
          <c:idx val="2"/>
          <c:order val="2"/>
          <c:tx>
            <c:v>vg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Sheet1!$I$67:$I$72</c:f>
              <c:numCache>
                <c:formatCode>General</c:formatCode>
                <c:ptCount val="6"/>
                <c:pt idx="0">
                  <c:v>14.23</c:v>
                </c:pt>
                <c:pt idx="1">
                  <c:v>14.7</c:v>
                </c:pt>
                <c:pt idx="2">
                  <c:v>15.65</c:v>
                </c:pt>
                <c:pt idx="3">
                  <c:v>16.98</c:v>
                </c:pt>
                <c:pt idx="4">
                  <c:v>21.111000000000001</c:v>
                </c:pt>
                <c:pt idx="5">
                  <c:v>29.061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3-4762-B6AA-601F432F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33215"/>
        <c:axId val="1762034463"/>
      </c:lineChart>
      <c:catAx>
        <c:axId val="17620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463"/>
        <c:crosses val="autoZero"/>
        <c:auto val="1"/>
        <c:lblAlgn val="ctr"/>
        <c:lblOffset val="100"/>
        <c:noMultiLvlLbl val="0"/>
      </c:catAx>
      <c:valAx>
        <c:axId val="17620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Reversing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47623</xdr:rowOff>
    </xdr:from>
    <xdr:to>
      <xdr:col>20</xdr:col>
      <xdr:colOff>533400</xdr:colOff>
      <xdr:row>15</xdr:row>
      <xdr:rowOff>161923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47623</xdr:colOff>
      <xdr:row>0</xdr:row>
      <xdr:rowOff>47623</xdr:rowOff>
    </xdr:from>
    <xdr:to>
      <xdr:col>30</xdr:col>
      <xdr:colOff>504823</xdr:colOff>
      <xdr:row>15</xdr:row>
      <xdr:rowOff>161923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16</xdr:row>
      <xdr:rowOff>57150</xdr:rowOff>
    </xdr:from>
    <xdr:to>
      <xdr:col>20</xdr:col>
      <xdr:colOff>542925</xdr:colOff>
      <xdr:row>31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47625</xdr:colOff>
      <xdr:row>16</xdr:row>
      <xdr:rowOff>65871</xdr:rowOff>
    </xdr:from>
    <xdr:to>
      <xdr:col>30</xdr:col>
      <xdr:colOff>504825</xdr:colOff>
      <xdr:row>31</xdr:row>
      <xdr:rowOff>180171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</xdr:colOff>
      <xdr:row>32</xdr:row>
      <xdr:rowOff>47624</xdr:rowOff>
    </xdr:from>
    <xdr:to>
      <xdr:col>20</xdr:col>
      <xdr:colOff>533400</xdr:colOff>
      <xdr:row>47</xdr:row>
      <xdr:rowOff>161924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66675</xdr:colOff>
      <xdr:row>32</xdr:row>
      <xdr:rowOff>28574</xdr:rowOff>
    </xdr:from>
    <xdr:to>
      <xdr:col>30</xdr:col>
      <xdr:colOff>523875</xdr:colOff>
      <xdr:row>47</xdr:row>
      <xdr:rowOff>142874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66675</xdr:colOff>
      <xdr:row>48</xdr:row>
      <xdr:rowOff>19049</xdr:rowOff>
    </xdr:from>
    <xdr:to>
      <xdr:col>20</xdr:col>
      <xdr:colOff>523875</xdr:colOff>
      <xdr:row>63</xdr:row>
      <xdr:rowOff>133349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57150</xdr:colOff>
      <xdr:row>48</xdr:row>
      <xdr:rowOff>38099</xdr:rowOff>
    </xdr:from>
    <xdr:to>
      <xdr:col>30</xdr:col>
      <xdr:colOff>514350</xdr:colOff>
      <xdr:row>63</xdr:row>
      <xdr:rowOff>152399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57150</xdr:colOff>
      <xdr:row>64</xdr:row>
      <xdr:rowOff>47624</xdr:rowOff>
    </xdr:from>
    <xdr:to>
      <xdr:col>20</xdr:col>
      <xdr:colOff>514350</xdr:colOff>
      <xdr:row>79</xdr:row>
      <xdr:rowOff>161924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38100</xdr:colOff>
      <xdr:row>64</xdr:row>
      <xdr:rowOff>57149</xdr:rowOff>
    </xdr:from>
    <xdr:to>
      <xdr:col>30</xdr:col>
      <xdr:colOff>495300</xdr:colOff>
      <xdr:row>79</xdr:row>
      <xdr:rowOff>171449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38100</xdr:colOff>
      <xdr:row>80</xdr:row>
      <xdr:rowOff>57149</xdr:rowOff>
    </xdr:from>
    <xdr:to>
      <xdr:col>20</xdr:col>
      <xdr:colOff>495300</xdr:colOff>
      <xdr:row>95</xdr:row>
      <xdr:rowOff>171449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57150</xdr:colOff>
      <xdr:row>80</xdr:row>
      <xdr:rowOff>47624</xdr:rowOff>
    </xdr:from>
    <xdr:to>
      <xdr:col>30</xdr:col>
      <xdr:colOff>514350</xdr:colOff>
      <xdr:row>95</xdr:row>
      <xdr:rowOff>161924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7</xdr:row>
      <xdr:rowOff>180974</xdr:rowOff>
    </xdr:from>
    <xdr:to>
      <xdr:col>3</xdr:col>
      <xdr:colOff>180975</xdr:colOff>
      <xdr:row>29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7</xdr:row>
      <xdr:rowOff>171450</xdr:rowOff>
    </xdr:from>
    <xdr:to>
      <xdr:col>12</xdr:col>
      <xdr:colOff>57150</xdr:colOff>
      <xdr:row>29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ig_graphs_perf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zoomScale="85" zoomScaleNormal="85" workbookViewId="0">
      <selection activeCell="I12" sqref="I12"/>
    </sheetView>
  </sheetViews>
  <sheetFormatPr defaultRowHeight="21" x14ac:dyDescent="0.35"/>
  <cols>
    <col min="1" max="16384" width="9.140625" style="1"/>
  </cols>
  <sheetData>
    <row r="1" spans="1:10" x14ac:dyDescent="0.35">
      <c r="C1" s="10" t="s">
        <v>0</v>
      </c>
      <c r="D1" s="10"/>
      <c r="F1" s="10" t="s">
        <v>1</v>
      </c>
      <c r="G1" s="10"/>
      <c r="H1" s="5"/>
      <c r="I1" s="10" t="s">
        <v>23</v>
      </c>
      <c r="J1" s="10"/>
    </row>
    <row r="2" spans="1:10" x14ac:dyDescent="0.35">
      <c r="C2" s="1" t="s">
        <v>2</v>
      </c>
      <c r="D2" s="1" t="s">
        <v>9</v>
      </c>
      <c r="F2" s="1" t="s">
        <v>2</v>
      </c>
      <c r="G2" s="1" t="s">
        <v>9</v>
      </c>
      <c r="I2" s="1" t="s">
        <v>2</v>
      </c>
      <c r="J2" s="1" t="s">
        <v>9</v>
      </c>
    </row>
    <row r="3" spans="1:10" x14ac:dyDescent="0.35">
      <c r="A3" s="11" t="s">
        <v>8</v>
      </c>
      <c r="B3" s="1">
        <v>16</v>
      </c>
      <c r="C3" s="4">
        <v>7.35</v>
      </c>
      <c r="D3" s="4">
        <v>13.765000000000001</v>
      </c>
      <c r="E3" s="4"/>
      <c r="F3" s="4">
        <v>21.42</v>
      </c>
      <c r="G3" s="4">
        <v>11.235519999999999</v>
      </c>
      <c r="H3" s="4"/>
      <c r="I3" s="4">
        <v>14.23</v>
      </c>
      <c r="J3" s="4">
        <v>11.375</v>
      </c>
    </row>
    <row r="4" spans="1:10" x14ac:dyDescent="0.35">
      <c r="A4" s="11"/>
      <c r="B4" s="1">
        <f>B3*2</f>
        <v>32</v>
      </c>
      <c r="C4" s="4">
        <v>22.29</v>
      </c>
      <c r="D4" s="4">
        <v>48.715000000000003</v>
      </c>
      <c r="E4" s="4"/>
      <c r="F4" s="4">
        <v>84.77</v>
      </c>
      <c r="G4" s="4">
        <v>37.98274</v>
      </c>
      <c r="H4" s="4"/>
      <c r="I4" s="4">
        <v>34.340000000000003</v>
      </c>
      <c r="J4" s="4">
        <v>43.61</v>
      </c>
    </row>
    <row r="5" spans="1:10" x14ac:dyDescent="0.35">
      <c r="A5" s="11"/>
      <c r="B5" s="1">
        <f>B3*3</f>
        <v>48</v>
      </c>
      <c r="C5" s="4">
        <v>49.292000000000002</v>
      </c>
      <c r="D5" s="4">
        <v>92.822999999999993</v>
      </c>
      <c r="E5" s="4"/>
      <c r="F5" s="4">
        <v>178.15625</v>
      </c>
      <c r="G5" s="4">
        <v>57.960812500000003</v>
      </c>
      <c r="H5" s="4"/>
      <c r="I5" s="4">
        <v>62.905999999999999</v>
      </c>
      <c r="J5" s="4">
        <v>79.331000000000003</v>
      </c>
    </row>
    <row r="6" spans="1:10" x14ac:dyDescent="0.35">
      <c r="A6" s="11"/>
      <c r="B6" s="1">
        <f>B3*4</f>
        <v>64</v>
      </c>
      <c r="C6" s="4">
        <v>76.683999999999997</v>
      </c>
      <c r="D6" s="4">
        <v>222.66200000000001</v>
      </c>
      <c r="E6" s="4"/>
      <c r="F6" s="4">
        <v>278.28421052631501</v>
      </c>
      <c r="G6" s="4">
        <v>167.086652631578</v>
      </c>
      <c r="H6" s="4"/>
      <c r="I6" s="4">
        <v>102.821</v>
      </c>
      <c r="J6" s="4">
        <v>203.21100000000001</v>
      </c>
    </row>
    <row r="7" spans="1:10" x14ac:dyDescent="0.35">
      <c r="A7" s="11"/>
      <c r="B7" s="1">
        <f>B3*5</f>
        <v>80</v>
      </c>
      <c r="C7" s="4">
        <v>103.652</v>
      </c>
      <c r="D7" s="4">
        <v>312.86099999999999</v>
      </c>
      <c r="E7" s="4"/>
      <c r="F7" s="4">
        <v>367.95652173912998</v>
      </c>
      <c r="G7" s="4">
        <v>254.588608695652</v>
      </c>
      <c r="H7" s="4"/>
      <c r="I7" s="4">
        <v>131.5</v>
      </c>
      <c r="J7" s="4">
        <v>282.96300000000002</v>
      </c>
    </row>
    <row r="8" spans="1:10" x14ac:dyDescent="0.35">
      <c r="A8" s="11"/>
      <c r="B8" s="1">
        <f>B3*6</f>
        <v>96</v>
      </c>
      <c r="C8" s="4">
        <v>121.541</v>
      </c>
      <c r="D8" s="4">
        <v>312.68</v>
      </c>
      <c r="E8" s="4"/>
      <c r="F8" s="4">
        <v>503.68235294117602</v>
      </c>
      <c r="G8" s="4">
        <v>242.639070588235</v>
      </c>
      <c r="H8" s="4"/>
      <c r="I8" s="4">
        <v>181.69399999999999</v>
      </c>
      <c r="J8" s="4">
        <v>302.24400000000003</v>
      </c>
    </row>
    <row r="9" spans="1:10" x14ac:dyDescent="0.35">
      <c r="A9" s="11"/>
      <c r="B9" s="1">
        <f>B3*7</f>
        <v>112</v>
      </c>
      <c r="C9" s="4">
        <v>172.16300000000001</v>
      </c>
      <c r="D9" s="4">
        <v>414.22</v>
      </c>
      <c r="E9" s="4"/>
      <c r="F9" s="4">
        <v>595.46739130434798</v>
      </c>
      <c r="G9" s="4">
        <v>317.96043478260799</v>
      </c>
      <c r="H9" s="4"/>
      <c r="I9" s="4">
        <v>223.79300000000001</v>
      </c>
      <c r="J9" s="4">
        <v>390.92700000000002</v>
      </c>
    </row>
    <row r="10" spans="1:10" x14ac:dyDescent="0.35">
      <c r="C10" s="4"/>
      <c r="D10" s="4"/>
      <c r="E10" s="4"/>
      <c r="F10" s="4"/>
      <c r="G10" s="4"/>
      <c r="H10" s="4"/>
      <c r="I10" s="4"/>
      <c r="J10" s="4"/>
    </row>
    <row r="11" spans="1:10" x14ac:dyDescent="0.35">
      <c r="C11" s="4"/>
      <c r="D11" s="4"/>
      <c r="E11" s="4"/>
      <c r="F11" s="4"/>
      <c r="G11" s="4"/>
      <c r="H11" s="4"/>
      <c r="I11" s="4"/>
      <c r="J11" s="4"/>
    </row>
    <row r="12" spans="1:10" x14ac:dyDescent="0.35">
      <c r="C12" s="4"/>
      <c r="D12" s="4"/>
      <c r="E12" s="4"/>
      <c r="F12" s="4"/>
      <c r="G12" s="4"/>
      <c r="H12" s="4"/>
      <c r="I12" s="4"/>
      <c r="J12" s="4"/>
    </row>
    <row r="13" spans="1:10" x14ac:dyDescent="0.35">
      <c r="C13" s="4"/>
      <c r="D13" s="4"/>
      <c r="E13" s="4"/>
      <c r="F13" s="4"/>
      <c r="G13" s="4"/>
      <c r="H13" s="4"/>
      <c r="I13" s="4"/>
      <c r="J13" s="4"/>
    </row>
    <row r="14" spans="1:10" x14ac:dyDescent="0.35">
      <c r="C14" s="4"/>
      <c r="D14" s="4"/>
      <c r="E14" s="4"/>
      <c r="F14" s="4"/>
      <c r="G14" s="4"/>
      <c r="H14" s="4"/>
      <c r="I14" s="4"/>
      <c r="J14" s="4"/>
    </row>
    <row r="15" spans="1:10" x14ac:dyDescent="0.35">
      <c r="C15" s="4"/>
      <c r="D15" s="4"/>
      <c r="E15" s="4"/>
      <c r="F15" s="4"/>
      <c r="G15" s="4"/>
      <c r="H15" s="4"/>
      <c r="I15" s="4"/>
      <c r="J15" s="4"/>
    </row>
    <row r="16" spans="1:10" x14ac:dyDescent="0.35">
      <c r="C16" s="4"/>
      <c r="D16" s="4"/>
      <c r="E16" s="4"/>
      <c r="F16" s="4"/>
      <c r="G16" s="4"/>
      <c r="H16" s="4"/>
      <c r="I16" s="4"/>
      <c r="J16" s="4"/>
    </row>
    <row r="17" spans="1:10" x14ac:dyDescent="0.35">
      <c r="C17" s="9" t="s">
        <v>0</v>
      </c>
      <c r="D17" s="9"/>
      <c r="E17" s="4"/>
      <c r="F17" s="9" t="s">
        <v>1</v>
      </c>
      <c r="G17" s="9"/>
      <c r="H17" s="8"/>
      <c r="I17" s="9" t="s">
        <v>23</v>
      </c>
      <c r="J17" s="9"/>
    </row>
    <row r="18" spans="1:10" x14ac:dyDescent="0.35">
      <c r="C18" s="4" t="s">
        <v>2</v>
      </c>
      <c r="D18" s="4" t="s">
        <v>9</v>
      </c>
      <c r="E18" s="4"/>
      <c r="F18" s="4" t="s">
        <v>2</v>
      </c>
      <c r="G18" s="4" t="s">
        <v>9</v>
      </c>
      <c r="H18" s="4"/>
      <c r="I18" s="4" t="s">
        <v>2</v>
      </c>
      <c r="J18" s="4" t="s">
        <v>9</v>
      </c>
    </row>
    <row r="19" spans="1:10" x14ac:dyDescent="0.35">
      <c r="A19" s="11" t="s">
        <v>3</v>
      </c>
      <c r="B19" s="1">
        <v>12</v>
      </c>
      <c r="C19" s="4">
        <v>7.35</v>
      </c>
      <c r="D19" s="4">
        <v>13.765000000000001</v>
      </c>
      <c r="E19" s="4"/>
      <c r="F19" s="4">
        <v>21.42</v>
      </c>
      <c r="G19" s="4">
        <v>11.235519999999999</v>
      </c>
      <c r="H19" s="4"/>
      <c r="I19" s="4">
        <v>14.23</v>
      </c>
      <c r="J19" s="4">
        <v>11.375</v>
      </c>
    </row>
    <row r="20" spans="1:10" x14ac:dyDescent="0.35">
      <c r="A20" s="11"/>
      <c r="B20" s="1">
        <v>24</v>
      </c>
      <c r="C20" s="4">
        <v>11.77</v>
      </c>
      <c r="D20" s="4">
        <v>28.905000000000001</v>
      </c>
      <c r="E20" s="4"/>
      <c r="F20" s="4">
        <v>37.489999999999903</v>
      </c>
      <c r="G20" s="4">
        <v>21.915059999999901</v>
      </c>
      <c r="H20" s="4"/>
      <c r="I20" s="4">
        <v>25.74</v>
      </c>
      <c r="J20" s="4">
        <v>23.526</v>
      </c>
    </row>
    <row r="21" spans="1:10" x14ac:dyDescent="0.35">
      <c r="A21" s="11"/>
      <c r="B21" s="1">
        <v>48</v>
      </c>
      <c r="C21" s="4">
        <v>20.77</v>
      </c>
      <c r="D21" s="4">
        <v>54.886000000000003</v>
      </c>
      <c r="E21" s="4"/>
      <c r="F21" s="4">
        <v>64.930000000000007</v>
      </c>
      <c r="G21" s="4">
        <v>40.4404099999999</v>
      </c>
      <c r="H21" s="4"/>
      <c r="I21" s="4">
        <v>48.98</v>
      </c>
      <c r="J21" s="4">
        <v>42.820999999999998</v>
      </c>
    </row>
    <row r="22" spans="1:10" x14ac:dyDescent="0.35">
      <c r="A22" s="11"/>
      <c r="B22" s="1">
        <v>96</v>
      </c>
      <c r="C22" s="4">
        <v>34.484999999999999</v>
      </c>
      <c r="D22" s="4">
        <v>105.89</v>
      </c>
      <c r="E22" s="4"/>
      <c r="F22" s="4">
        <v>112.232323232323</v>
      </c>
      <c r="G22" s="4">
        <v>72.206696969697006</v>
      </c>
      <c r="H22" s="4"/>
      <c r="I22" s="4">
        <v>94.02</v>
      </c>
      <c r="J22" s="4">
        <v>79.89</v>
      </c>
    </row>
    <row r="23" spans="1:10" x14ac:dyDescent="0.35">
      <c r="A23" s="11"/>
      <c r="B23" s="1">
        <v>192</v>
      </c>
      <c r="C23" s="4">
        <v>60.787999999999997</v>
      </c>
      <c r="D23" s="4">
        <v>197.14599999999999</v>
      </c>
      <c r="E23" s="4"/>
      <c r="F23" s="4">
        <v>207.39393939393901</v>
      </c>
      <c r="G23" s="4">
        <v>124.59584848484801</v>
      </c>
      <c r="H23" s="4"/>
      <c r="I23" s="4">
        <v>186.84800000000001</v>
      </c>
      <c r="J23" s="4">
        <v>138.435</v>
      </c>
    </row>
    <row r="24" spans="1:10" x14ac:dyDescent="0.35">
      <c r="A24" s="11"/>
      <c r="B24" s="1">
        <v>384</v>
      </c>
      <c r="C24" s="4">
        <v>113.71599999999999</v>
      </c>
      <c r="D24" s="4">
        <v>383.14499999999998</v>
      </c>
      <c r="E24" s="4"/>
      <c r="F24" s="4">
        <v>413.28421052631501</v>
      </c>
      <c r="G24" s="4">
        <v>231.55186315789399</v>
      </c>
      <c r="H24" s="4"/>
      <c r="I24" s="4">
        <v>377.30500000000001</v>
      </c>
      <c r="J24" s="4">
        <v>254.423</v>
      </c>
    </row>
    <row r="25" spans="1:10" x14ac:dyDescent="0.35">
      <c r="C25" s="4"/>
      <c r="D25" s="4"/>
      <c r="E25" s="4"/>
      <c r="F25" s="4"/>
      <c r="G25" s="4"/>
      <c r="H25" s="4"/>
      <c r="I25" s="4"/>
      <c r="J25" s="4"/>
    </row>
    <row r="26" spans="1:10" x14ac:dyDescent="0.35">
      <c r="C26" s="4"/>
      <c r="D26" s="4"/>
      <c r="E26" s="4"/>
      <c r="F26" s="4"/>
      <c r="G26" s="4"/>
      <c r="H26" s="4"/>
      <c r="I26" s="4"/>
      <c r="J26" s="4"/>
    </row>
    <row r="27" spans="1:10" x14ac:dyDescent="0.35">
      <c r="C27" s="4"/>
      <c r="D27" s="4"/>
      <c r="E27" s="4"/>
      <c r="F27" s="4"/>
      <c r="G27" s="4"/>
      <c r="H27" s="4"/>
      <c r="I27" s="4"/>
      <c r="J27" s="4"/>
    </row>
    <row r="28" spans="1:10" x14ac:dyDescent="0.35">
      <c r="C28" s="4"/>
      <c r="D28" s="4"/>
      <c r="E28" s="4"/>
      <c r="F28" s="4"/>
      <c r="G28" s="4"/>
      <c r="H28" s="4"/>
      <c r="I28" s="4"/>
      <c r="J28" s="4"/>
    </row>
    <row r="29" spans="1:10" x14ac:dyDescent="0.35">
      <c r="C29" s="4"/>
      <c r="D29" s="4"/>
      <c r="E29" s="4"/>
      <c r="F29" s="4"/>
      <c r="G29" s="4"/>
      <c r="H29" s="4"/>
      <c r="I29" s="4"/>
      <c r="J29" s="4"/>
    </row>
    <row r="30" spans="1:10" x14ac:dyDescent="0.35">
      <c r="C30" s="4"/>
      <c r="D30" s="4"/>
      <c r="E30" s="4"/>
      <c r="F30" s="4"/>
      <c r="G30" s="4"/>
      <c r="H30" s="4"/>
      <c r="I30" s="4"/>
      <c r="J30" s="4"/>
    </row>
    <row r="31" spans="1:10" x14ac:dyDescent="0.35">
      <c r="C31" s="4"/>
      <c r="D31" s="4"/>
      <c r="E31" s="4"/>
      <c r="F31" s="4"/>
      <c r="G31" s="4"/>
      <c r="H31" s="4"/>
      <c r="I31" s="4"/>
      <c r="J31" s="4"/>
    </row>
    <row r="32" spans="1:10" x14ac:dyDescent="0.35">
      <c r="C32" s="4"/>
      <c r="D32" s="4"/>
      <c r="E32" s="4"/>
      <c r="F32" s="4"/>
      <c r="G32" s="4"/>
      <c r="H32" s="4"/>
      <c r="I32" s="4"/>
      <c r="J32" s="4"/>
    </row>
    <row r="33" spans="1:10" x14ac:dyDescent="0.35">
      <c r="C33" s="9" t="s">
        <v>0</v>
      </c>
      <c r="D33" s="9"/>
      <c r="E33" s="4"/>
      <c r="F33" s="9" t="s">
        <v>1</v>
      </c>
      <c r="G33" s="9"/>
      <c r="H33" s="8"/>
      <c r="I33" s="9" t="s">
        <v>23</v>
      </c>
      <c r="J33" s="9"/>
    </row>
    <row r="34" spans="1:10" x14ac:dyDescent="0.35">
      <c r="C34" s="4" t="s">
        <v>2</v>
      </c>
      <c r="D34" s="4" t="s">
        <v>9</v>
      </c>
      <c r="E34" s="4"/>
      <c r="F34" s="4" t="s">
        <v>2</v>
      </c>
      <c r="G34" s="4" t="s">
        <v>9</v>
      </c>
      <c r="H34" s="4"/>
      <c r="I34" s="4" t="s">
        <v>2</v>
      </c>
      <c r="J34" s="4" t="s">
        <v>9</v>
      </c>
    </row>
    <row r="35" spans="1:10" x14ac:dyDescent="0.35">
      <c r="A35" s="11" t="s">
        <v>4</v>
      </c>
      <c r="B35" s="1">
        <v>8</v>
      </c>
      <c r="C35" s="4">
        <v>7.35</v>
      </c>
      <c r="D35" s="4">
        <v>13.765000000000001</v>
      </c>
      <c r="E35" s="4"/>
      <c r="F35" s="4">
        <v>21.42</v>
      </c>
      <c r="G35" s="4">
        <v>11.235519999999999</v>
      </c>
      <c r="H35" s="4"/>
      <c r="I35" s="4">
        <v>14.23</v>
      </c>
      <c r="J35" s="4">
        <v>11.375</v>
      </c>
    </row>
    <row r="36" spans="1:10" x14ac:dyDescent="0.35">
      <c r="A36" s="11"/>
      <c r="B36" s="1">
        <v>16</v>
      </c>
      <c r="C36" s="4">
        <v>7.59</v>
      </c>
      <c r="D36" s="4">
        <v>14.86</v>
      </c>
      <c r="E36" s="4"/>
      <c r="F36" s="4">
        <v>25.01</v>
      </c>
      <c r="G36" s="4">
        <v>11.798690000000001</v>
      </c>
      <c r="H36" s="4"/>
      <c r="I36" s="4">
        <v>14.65</v>
      </c>
      <c r="J36" s="4">
        <v>12.022</v>
      </c>
    </row>
    <row r="37" spans="1:10" x14ac:dyDescent="0.35">
      <c r="A37" s="11"/>
      <c r="B37" s="1">
        <v>32</v>
      </c>
      <c r="C37" s="4">
        <v>9.61</v>
      </c>
      <c r="D37" s="4">
        <v>25.596</v>
      </c>
      <c r="E37" s="4"/>
      <c r="F37" s="4">
        <v>32.209999999999901</v>
      </c>
      <c r="G37" s="4">
        <v>20.55376</v>
      </c>
      <c r="H37" s="4"/>
      <c r="I37" s="4">
        <v>15.53</v>
      </c>
      <c r="J37" s="4">
        <v>21.905000000000001</v>
      </c>
    </row>
    <row r="38" spans="1:10" x14ac:dyDescent="0.35">
      <c r="A38" s="11"/>
      <c r="B38" s="1">
        <v>64</v>
      </c>
      <c r="C38" s="4">
        <v>12.31</v>
      </c>
      <c r="D38" s="4">
        <v>29.206</v>
      </c>
      <c r="E38" s="4"/>
      <c r="F38" s="4">
        <v>41.82</v>
      </c>
      <c r="G38" s="4">
        <v>24.44379</v>
      </c>
      <c r="H38" s="4"/>
      <c r="I38" s="4">
        <v>18.100000000000001</v>
      </c>
      <c r="J38" s="4">
        <v>24.616</v>
      </c>
    </row>
    <row r="39" spans="1:10" x14ac:dyDescent="0.35">
      <c r="A39" s="11"/>
      <c r="B39" s="1">
        <v>128</v>
      </c>
      <c r="C39" s="4">
        <v>18.34</v>
      </c>
      <c r="D39" s="4">
        <v>53.006</v>
      </c>
      <c r="E39" s="4"/>
      <c r="F39" s="4">
        <v>62.28</v>
      </c>
      <c r="G39" s="4">
        <v>48.014319999999898</v>
      </c>
      <c r="H39" s="4"/>
      <c r="I39" s="4">
        <v>19.39</v>
      </c>
      <c r="J39" s="4">
        <v>49.216000000000001</v>
      </c>
    </row>
    <row r="40" spans="1:10" x14ac:dyDescent="0.35">
      <c r="A40" s="11"/>
      <c r="B40" s="1">
        <v>256</v>
      </c>
      <c r="C40" s="4">
        <v>24.619</v>
      </c>
      <c r="D40" s="4">
        <v>86.13</v>
      </c>
      <c r="E40" s="4"/>
      <c r="F40" s="4">
        <v>86.587628865979298</v>
      </c>
      <c r="G40" s="4">
        <v>70.932350515463895</v>
      </c>
      <c r="H40" s="4"/>
      <c r="I40" s="4">
        <v>24.937999999999999</v>
      </c>
      <c r="J40" s="4">
        <v>78.92</v>
      </c>
    </row>
    <row r="41" spans="1:10" x14ac:dyDescent="0.35">
      <c r="C41" s="4"/>
      <c r="D41" s="4"/>
      <c r="E41" s="4"/>
      <c r="F41" s="4"/>
      <c r="G41" s="4"/>
      <c r="H41" s="4"/>
      <c r="I41" s="4"/>
      <c r="J41" s="4"/>
    </row>
    <row r="42" spans="1:10" x14ac:dyDescent="0.35">
      <c r="C42" s="4"/>
      <c r="D42" s="4"/>
      <c r="E42" s="4"/>
      <c r="F42" s="4"/>
      <c r="G42" s="4"/>
      <c r="H42" s="4"/>
      <c r="I42" s="4"/>
      <c r="J42" s="4"/>
    </row>
    <row r="43" spans="1:10" x14ac:dyDescent="0.35">
      <c r="C43" s="4"/>
      <c r="D43" s="4"/>
      <c r="E43" s="4"/>
      <c r="F43" s="4"/>
      <c r="G43" s="4"/>
      <c r="H43" s="4"/>
      <c r="I43" s="4"/>
      <c r="J43" s="4"/>
    </row>
    <row r="44" spans="1:10" x14ac:dyDescent="0.35">
      <c r="C44" s="4"/>
      <c r="D44" s="4"/>
      <c r="E44" s="4"/>
      <c r="F44" s="4"/>
      <c r="G44" s="4"/>
      <c r="H44" s="4"/>
      <c r="I44" s="4"/>
      <c r="J44" s="4"/>
    </row>
    <row r="45" spans="1:10" x14ac:dyDescent="0.35">
      <c r="C45" s="4"/>
      <c r="D45" s="4"/>
      <c r="E45" s="4"/>
      <c r="F45" s="4"/>
      <c r="G45" s="4"/>
      <c r="H45" s="4"/>
      <c r="I45" s="4"/>
      <c r="J45" s="4"/>
    </row>
    <row r="46" spans="1:10" x14ac:dyDescent="0.35">
      <c r="C46" s="4"/>
      <c r="D46" s="4"/>
      <c r="E46" s="4"/>
      <c r="F46" s="4"/>
      <c r="G46" s="4"/>
      <c r="H46" s="4"/>
      <c r="I46" s="4"/>
      <c r="J46" s="4"/>
    </row>
    <row r="47" spans="1:10" x14ac:dyDescent="0.35">
      <c r="C47" s="4"/>
      <c r="D47" s="4"/>
      <c r="E47" s="4"/>
      <c r="F47" s="4"/>
      <c r="G47" s="4"/>
      <c r="H47" s="4"/>
      <c r="I47" s="4"/>
      <c r="J47" s="4"/>
    </row>
    <row r="48" spans="1:10" x14ac:dyDescent="0.35">
      <c r="C48" s="4"/>
      <c r="D48" s="4"/>
      <c r="E48" s="4"/>
      <c r="F48" s="4"/>
      <c r="G48" s="4"/>
      <c r="H48" s="4"/>
      <c r="I48" s="4"/>
      <c r="J48" s="4"/>
    </row>
    <row r="49" spans="1:10" x14ac:dyDescent="0.35">
      <c r="C49" s="9" t="s">
        <v>0</v>
      </c>
      <c r="D49" s="9"/>
      <c r="E49" s="4"/>
      <c r="F49" s="9" t="s">
        <v>1</v>
      </c>
      <c r="G49" s="9"/>
      <c r="H49" s="8"/>
      <c r="I49" s="9" t="s">
        <v>23</v>
      </c>
      <c r="J49" s="9"/>
    </row>
    <row r="50" spans="1:10" x14ac:dyDescent="0.35">
      <c r="C50" s="4" t="s">
        <v>2</v>
      </c>
      <c r="D50" s="4" t="s">
        <v>9</v>
      </c>
      <c r="E50" s="4"/>
      <c r="F50" s="4" t="s">
        <v>2</v>
      </c>
      <c r="G50" s="4" t="s">
        <v>9</v>
      </c>
      <c r="H50" s="4"/>
      <c r="I50" s="4" t="s">
        <v>2</v>
      </c>
      <c r="J50" s="4" t="s">
        <v>9</v>
      </c>
    </row>
    <row r="51" spans="1:10" x14ac:dyDescent="0.35">
      <c r="A51" s="11" t="s">
        <v>5</v>
      </c>
      <c r="B51" s="1">
        <v>3</v>
      </c>
      <c r="C51" s="4">
        <v>7.35</v>
      </c>
      <c r="D51" s="4">
        <v>13.765000000000001</v>
      </c>
      <c r="E51" s="4"/>
      <c r="F51" s="4">
        <v>21.42</v>
      </c>
      <c r="G51" s="4">
        <v>11.235519999999999</v>
      </c>
      <c r="H51" s="4"/>
      <c r="I51" s="4">
        <v>14.23</v>
      </c>
      <c r="J51" s="4">
        <v>11.375</v>
      </c>
    </row>
    <row r="52" spans="1:10" x14ac:dyDescent="0.35">
      <c r="A52" s="11"/>
      <c r="B52" s="1">
        <v>6</v>
      </c>
      <c r="C52" s="4">
        <v>11</v>
      </c>
      <c r="D52" s="4">
        <v>14.53</v>
      </c>
      <c r="E52" s="4"/>
      <c r="F52" s="3">
        <v>23.85</v>
      </c>
      <c r="G52" s="4">
        <v>10.66896</v>
      </c>
      <c r="H52" s="4"/>
      <c r="I52" s="4">
        <v>18.04</v>
      </c>
      <c r="J52" s="4">
        <v>11.086</v>
      </c>
    </row>
    <row r="53" spans="1:10" x14ac:dyDescent="0.35">
      <c r="A53" s="11"/>
      <c r="B53" s="1">
        <v>12</v>
      </c>
      <c r="C53" s="4">
        <v>17.16</v>
      </c>
      <c r="D53" s="4">
        <v>16.378</v>
      </c>
      <c r="E53" s="4"/>
      <c r="F53" s="4">
        <v>31.25</v>
      </c>
      <c r="G53" s="4">
        <v>12.81348</v>
      </c>
      <c r="H53" s="4"/>
      <c r="I53" s="4">
        <v>24.82</v>
      </c>
      <c r="J53" s="4">
        <v>13.567</v>
      </c>
    </row>
    <row r="54" spans="1:10" x14ac:dyDescent="0.35">
      <c r="A54" s="11"/>
      <c r="B54" s="1">
        <v>24</v>
      </c>
      <c r="C54" s="4">
        <v>29.89</v>
      </c>
      <c r="D54" s="4">
        <v>15.535</v>
      </c>
      <c r="E54" s="4"/>
      <c r="F54" s="4">
        <v>45.1099999999999</v>
      </c>
      <c r="G54" s="4">
        <v>12.160600000000001</v>
      </c>
      <c r="H54" s="4"/>
      <c r="I54" s="4">
        <v>37.61</v>
      </c>
      <c r="J54" s="4">
        <v>12.457000000000001</v>
      </c>
    </row>
    <row r="55" spans="1:10" x14ac:dyDescent="0.35">
      <c r="A55" s="11"/>
      <c r="B55" s="1">
        <v>48</v>
      </c>
      <c r="C55" s="4">
        <v>56.68</v>
      </c>
      <c r="D55" s="4">
        <v>18.940999999999999</v>
      </c>
      <c r="E55" s="4"/>
      <c r="F55" s="4">
        <v>74.289999999999907</v>
      </c>
      <c r="G55" s="4">
        <v>12.51318</v>
      </c>
      <c r="H55" s="4"/>
      <c r="I55" s="4">
        <v>64.83</v>
      </c>
      <c r="J55" s="4">
        <v>14.002000000000001</v>
      </c>
    </row>
    <row r="56" spans="1:10" x14ac:dyDescent="0.35">
      <c r="A56" s="11"/>
      <c r="B56" s="1">
        <v>96</v>
      </c>
      <c r="C56" s="4">
        <v>103.7</v>
      </c>
      <c r="D56" s="4">
        <v>26.422000000000001</v>
      </c>
      <c r="E56" s="4"/>
      <c r="F56" s="4">
        <v>128.36000000000001</v>
      </c>
      <c r="G56" s="4">
        <v>15.37778</v>
      </c>
      <c r="H56" s="4"/>
      <c r="I56" s="4">
        <v>114.35</v>
      </c>
      <c r="J56" s="4">
        <v>17.687999999999999</v>
      </c>
    </row>
    <row r="57" spans="1:10" x14ac:dyDescent="0.35">
      <c r="C57" s="4"/>
      <c r="D57" s="4"/>
      <c r="E57" s="4"/>
      <c r="F57" s="4"/>
      <c r="G57" s="4"/>
      <c r="H57" s="4"/>
      <c r="I57" s="4"/>
      <c r="J57" s="4"/>
    </row>
    <row r="58" spans="1:10" x14ac:dyDescent="0.35">
      <c r="C58" s="4"/>
      <c r="D58" s="4"/>
      <c r="E58" s="4"/>
      <c r="F58" s="4"/>
      <c r="G58" s="4"/>
      <c r="H58" s="4"/>
      <c r="I58" s="4"/>
      <c r="J58" s="4"/>
    </row>
    <row r="59" spans="1:10" x14ac:dyDescent="0.35">
      <c r="C59" s="4"/>
      <c r="D59" s="4"/>
      <c r="E59" s="4"/>
      <c r="F59" s="4"/>
      <c r="G59" s="4"/>
      <c r="H59" s="4"/>
      <c r="I59" s="4"/>
      <c r="J59" s="4"/>
    </row>
    <row r="60" spans="1:10" x14ac:dyDescent="0.35">
      <c r="C60" s="4"/>
      <c r="D60" s="4"/>
      <c r="E60" s="4"/>
      <c r="F60" s="4"/>
      <c r="G60" s="4"/>
      <c r="H60" s="4"/>
      <c r="I60" s="4"/>
      <c r="J60" s="4"/>
    </row>
    <row r="61" spans="1:10" x14ac:dyDescent="0.35">
      <c r="C61" s="4"/>
      <c r="D61" s="4"/>
      <c r="E61" s="4"/>
      <c r="F61" s="4"/>
      <c r="G61" s="4"/>
      <c r="H61" s="4"/>
      <c r="I61" s="4"/>
      <c r="J61" s="4"/>
    </row>
    <row r="62" spans="1:10" x14ac:dyDescent="0.35">
      <c r="C62" s="4"/>
      <c r="D62" s="4"/>
      <c r="E62" s="4"/>
      <c r="F62" s="4"/>
      <c r="G62" s="4"/>
      <c r="H62" s="4"/>
      <c r="I62" s="4"/>
      <c r="J62" s="4"/>
    </row>
    <row r="63" spans="1:10" x14ac:dyDescent="0.35">
      <c r="C63" s="4"/>
      <c r="D63" s="4"/>
      <c r="E63" s="4"/>
      <c r="F63" s="4"/>
      <c r="G63" s="4"/>
      <c r="H63" s="4"/>
      <c r="I63" s="4"/>
      <c r="J63" s="4"/>
    </row>
    <row r="64" spans="1:10" x14ac:dyDescent="0.35">
      <c r="C64" s="4"/>
      <c r="D64" s="4"/>
      <c r="E64" s="4"/>
      <c r="F64" s="4"/>
      <c r="G64" s="4"/>
      <c r="H64" s="4"/>
      <c r="I64" s="4"/>
      <c r="J64" s="4"/>
    </row>
    <row r="65" spans="1:10" x14ac:dyDescent="0.35">
      <c r="C65" s="9" t="s">
        <v>0</v>
      </c>
      <c r="D65" s="9"/>
      <c r="E65" s="4"/>
      <c r="F65" s="9" t="s">
        <v>1</v>
      </c>
      <c r="G65" s="9"/>
      <c r="H65" s="8"/>
      <c r="I65" s="9" t="s">
        <v>23</v>
      </c>
      <c r="J65" s="9"/>
    </row>
    <row r="66" spans="1:10" x14ac:dyDescent="0.35">
      <c r="C66" s="4" t="s">
        <v>2</v>
      </c>
      <c r="D66" s="4" t="s">
        <v>9</v>
      </c>
      <c r="E66" s="4"/>
      <c r="F66" s="4" t="s">
        <v>2</v>
      </c>
      <c r="G66" s="4" t="s">
        <v>9</v>
      </c>
      <c r="H66" s="4"/>
      <c r="I66" s="4" t="s">
        <v>2</v>
      </c>
      <c r="J66" s="4" t="s">
        <v>9</v>
      </c>
    </row>
    <row r="67" spans="1:10" x14ac:dyDescent="0.35">
      <c r="A67" s="11" t="s">
        <v>6</v>
      </c>
      <c r="B67" s="1">
        <v>60</v>
      </c>
      <c r="C67" s="4">
        <v>7.35</v>
      </c>
      <c r="D67" s="4">
        <v>13.765000000000001</v>
      </c>
      <c r="E67" s="4"/>
      <c r="F67" s="4">
        <v>21.42</v>
      </c>
      <c r="G67" s="4">
        <v>11.235519999999999</v>
      </c>
      <c r="H67" s="4"/>
      <c r="I67" s="4">
        <v>14.23</v>
      </c>
      <c r="J67" s="4">
        <v>11.375</v>
      </c>
    </row>
    <row r="68" spans="1:10" x14ac:dyDescent="0.35">
      <c r="A68" s="11"/>
      <c r="B68" s="1">
        <v>120</v>
      </c>
      <c r="C68" s="4">
        <v>7.28</v>
      </c>
      <c r="D68" s="4">
        <v>13.465</v>
      </c>
      <c r="E68" s="4"/>
      <c r="F68" s="3">
        <v>25.7</v>
      </c>
      <c r="G68" s="4">
        <v>11.077919999999899</v>
      </c>
      <c r="H68" s="4"/>
      <c r="I68" s="4">
        <v>14.7</v>
      </c>
      <c r="J68" s="4">
        <v>11.009</v>
      </c>
    </row>
    <row r="69" spans="1:10" x14ac:dyDescent="0.35">
      <c r="A69" s="11"/>
      <c r="B69" s="1">
        <v>240</v>
      </c>
      <c r="C69" s="4">
        <v>9.4700000000000006</v>
      </c>
      <c r="D69" s="4">
        <v>18.212</v>
      </c>
      <c r="E69" s="4"/>
      <c r="F69" s="4">
        <v>43.59</v>
      </c>
      <c r="G69" s="4">
        <v>14.122199999999999</v>
      </c>
      <c r="H69" s="4"/>
      <c r="I69" s="4">
        <v>15.65</v>
      </c>
      <c r="J69" s="4">
        <v>15.076000000000001</v>
      </c>
    </row>
    <row r="70" spans="1:10" x14ac:dyDescent="0.35">
      <c r="A70" s="11"/>
      <c r="B70" s="1">
        <v>480</v>
      </c>
      <c r="C70" s="4">
        <v>11.51</v>
      </c>
      <c r="D70" s="4">
        <v>18.201000000000001</v>
      </c>
      <c r="E70" s="4"/>
      <c r="F70" s="4">
        <v>73.559999999999903</v>
      </c>
      <c r="G70" s="4">
        <v>14.59193</v>
      </c>
      <c r="H70" s="4"/>
      <c r="I70" s="4">
        <v>16.98</v>
      </c>
      <c r="J70" s="4">
        <v>14.845000000000001</v>
      </c>
    </row>
    <row r="71" spans="1:10" x14ac:dyDescent="0.35">
      <c r="A71" s="11"/>
      <c r="B71" s="1">
        <v>960</v>
      </c>
      <c r="C71" s="4">
        <v>14.848000000000001</v>
      </c>
      <c r="D71" s="4">
        <v>19.3</v>
      </c>
      <c r="E71" s="4"/>
      <c r="F71" s="4">
        <v>165.797979797979</v>
      </c>
      <c r="G71" s="4">
        <v>15.4531212121212</v>
      </c>
      <c r="H71" s="4"/>
      <c r="I71" s="4">
        <v>21.111000000000001</v>
      </c>
      <c r="J71" s="4">
        <v>15.587</v>
      </c>
    </row>
    <row r="72" spans="1:10" x14ac:dyDescent="0.35">
      <c r="A72" s="11"/>
      <c r="B72" s="1">
        <v>1920</v>
      </c>
      <c r="C72" s="4">
        <v>24.704000000000001</v>
      </c>
      <c r="D72" s="4">
        <v>34.113</v>
      </c>
      <c r="E72" s="4"/>
      <c r="F72" s="4">
        <v>385.132653061224</v>
      </c>
      <c r="G72" s="4">
        <v>25.727663265306099</v>
      </c>
      <c r="H72" s="4"/>
      <c r="I72" s="4">
        <v>29.061</v>
      </c>
      <c r="J72" s="4">
        <v>26.885000000000002</v>
      </c>
    </row>
    <row r="73" spans="1:10" x14ac:dyDescent="0.35">
      <c r="C73" s="4"/>
      <c r="D73" s="4"/>
      <c r="E73" s="4"/>
      <c r="F73" s="4"/>
      <c r="G73" s="4"/>
      <c r="H73" s="4"/>
      <c r="I73" s="4"/>
      <c r="J73" s="4"/>
    </row>
    <row r="74" spans="1:10" x14ac:dyDescent="0.35">
      <c r="C74" s="4"/>
      <c r="D74" s="4"/>
      <c r="E74" s="4"/>
      <c r="F74" s="4"/>
      <c r="G74" s="4"/>
      <c r="H74" s="4"/>
      <c r="I74" s="4"/>
      <c r="J74" s="4"/>
    </row>
    <row r="75" spans="1:10" x14ac:dyDescent="0.35">
      <c r="C75" s="4"/>
      <c r="D75" s="4"/>
      <c r="E75" s="4"/>
      <c r="F75" s="4"/>
      <c r="G75" s="4"/>
      <c r="H75" s="4"/>
      <c r="I75" s="4"/>
      <c r="J75" s="4"/>
    </row>
    <row r="76" spans="1:10" x14ac:dyDescent="0.35">
      <c r="C76" s="4"/>
      <c r="D76" s="4"/>
      <c r="E76" s="4"/>
      <c r="F76" s="4"/>
      <c r="G76" s="4"/>
      <c r="H76" s="4"/>
      <c r="I76" s="4"/>
      <c r="J76" s="4"/>
    </row>
    <row r="77" spans="1:10" x14ac:dyDescent="0.35">
      <c r="C77" s="4"/>
      <c r="D77" s="4"/>
      <c r="E77" s="4"/>
      <c r="F77" s="4"/>
      <c r="G77" s="4"/>
      <c r="H77" s="4"/>
      <c r="I77" s="4"/>
      <c r="J77" s="4"/>
    </row>
    <row r="78" spans="1:10" x14ac:dyDescent="0.35">
      <c r="C78" s="4"/>
      <c r="D78" s="4"/>
      <c r="E78" s="4"/>
      <c r="F78" s="4"/>
      <c r="G78" s="4"/>
      <c r="H78" s="4"/>
      <c r="I78" s="4"/>
      <c r="J78" s="4"/>
    </row>
    <row r="79" spans="1:10" x14ac:dyDescent="0.35">
      <c r="C79" s="4"/>
      <c r="D79" s="4"/>
      <c r="E79" s="4"/>
      <c r="F79" s="4"/>
      <c r="G79" s="4"/>
      <c r="H79" s="4"/>
      <c r="I79" s="4"/>
      <c r="J79" s="4"/>
    </row>
    <row r="80" spans="1:10" x14ac:dyDescent="0.35">
      <c r="C80" s="4"/>
      <c r="D80" s="4"/>
      <c r="E80" s="4"/>
      <c r="F80" s="4"/>
      <c r="G80" s="4"/>
      <c r="H80" s="4"/>
      <c r="I80" s="4"/>
      <c r="J80" s="4"/>
    </row>
    <row r="81" spans="1:10" x14ac:dyDescent="0.35">
      <c r="C81" s="9" t="s">
        <v>0</v>
      </c>
      <c r="D81" s="9"/>
      <c r="E81" s="4"/>
      <c r="F81" s="9" t="s">
        <v>1</v>
      </c>
      <c r="G81" s="9"/>
      <c r="H81" s="8"/>
      <c r="I81" s="9" t="s">
        <v>23</v>
      </c>
      <c r="J81" s="9"/>
    </row>
    <row r="82" spans="1:10" x14ac:dyDescent="0.35">
      <c r="C82" s="4" t="s">
        <v>2</v>
      </c>
      <c r="D82" s="4" t="s">
        <v>9</v>
      </c>
      <c r="E82" s="4"/>
      <c r="F82" s="4" t="s">
        <v>2</v>
      </c>
      <c r="G82" s="4" t="s">
        <v>9</v>
      </c>
      <c r="H82" s="4"/>
      <c r="I82" s="4" t="s">
        <v>2</v>
      </c>
      <c r="J82" s="4" t="s">
        <v>9</v>
      </c>
    </row>
    <row r="83" spans="1:10" x14ac:dyDescent="0.35">
      <c r="A83" s="11" t="s">
        <v>7</v>
      </c>
      <c r="B83" s="1">
        <v>300</v>
      </c>
      <c r="C83" s="4">
        <v>7.35</v>
      </c>
      <c r="D83" s="4">
        <v>13.765000000000001</v>
      </c>
      <c r="E83" s="4"/>
      <c r="F83" s="4">
        <v>21.42</v>
      </c>
      <c r="G83" s="4">
        <v>11.235519999999999</v>
      </c>
      <c r="H83" s="4"/>
      <c r="I83" s="4">
        <v>14.23</v>
      </c>
      <c r="J83" s="4">
        <v>11.375</v>
      </c>
    </row>
    <row r="84" spans="1:10" x14ac:dyDescent="0.35">
      <c r="A84" s="11"/>
      <c r="B84" s="1">
        <v>600</v>
      </c>
      <c r="C84" s="4">
        <v>8.14</v>
      </c>
      <c r="D84" s="4">
        <v>14.22</v>
      </c>
      <c r="E84" s="4"/>
      <c r="F84" s="4">
        <v>35.719999999999899</v>
      </c>
      <c r="G84" s="4">
        <v>12.667589999999899</v>
      </c>
      <c r="H84" s="4"/>
      <c r="I84" s="4">
        <v>14.74</v>
      </c>
      <c r="J84" s="4">
        <v>13.393000000000001</v>
      </c>
    </row>
    <row r="85" spans="1:10" x14ac:dyDescent="0.35">
      <c r="A85" s="11"/>
      <c r="B85" s="1">
        <v>1200</v>
      </c>
      <c r="C85" s="4">
        <v>13.52</v>
      </c>
      <c r="D85" s="4">
        <v>17.952999999999999</v>
      </c>
      <c r="E85" s="4"/>
      <c r="F85" s="4">
        <v>95.39</v>
      </c>
      <c r="G85" s="4">
        <v>13.83264</v>
      </c>
      <c r="H85" s="4"/>
      <c r="I85" s="4">
        <v>18.850000000000001</v>
      </c>
      <c r="J85" s="4">
        <v>15.499000000000001</v>
      </c>
    </row>
    <row r="86" spans="1:10" x14ac:dyDescent="0.35">
      <c r="A86" s="11"/>
      <c r="B86" s="1">
        <v>2400</v>
      </c>
      <c r="C86" s="4">
        <v>32.65</v>
      </c>
      <c r="D86" s="4">
        <v>39.576000000000001</v>
      </c>
      <c r="E86" s="4"/>
      <c r="F86" s="4">
        <v>272.58999999999901</v>
      </c>
      <c r="G86" s="4">
        <v>16.690670000000001</v>
      </c>
      <c r="H86" s="4"/>
      <c r="I86" s="4">
        <v>27.75</v>
      </c>
      <c r="J86" s="4">
        <v>17.302</v>
      </c>
    </row>
    <row r="87" spans="1:10" x14ac:dyDescent="0.35">
      <c r="A87" s="11"/>
      <c r="B87" s="1">
        <v>4800</v>
      </c>
      <c r="C87" s="4">
        <v>67.23</v>
      </c>
      <c r="D87" s="4">
        <v>68.204999999999998</v>
      </c>
      <c r="E87" s="4"/>
      <c r="F87" s="4">
        <v>782.46</v>
      </c>
      <c r="G87" s="4">
        <v>23.401669999999999</v>
      </c>
      <c r="H87" s="4"/>
      <c r="I87" s="4">
        <v>39.409999999999997</v>
      </c>
      <c r="J87" s="4">
        <v>27.128</v>
      </c>
    </row>
    <row r="88" spans="1:10" x14ac:dyDescent="0.35">
      <c r="A88" s="11"/>
      <c r="B88" s="1">
        <v>9600</v>
      </c>
      <c r="C88" s="4">
        <v>275.57600000000002</v>
      </c>
      <c r="D88" s="4">
        <v>244.23400000000001</v>
      </c>
      <c r="E88" s="4"/>
      <c r="F88" s="4">
        <v>2035.2121212121201</v>
      </c>
      <c r="G88" s="4">
        <v>88.371747474747394</v>
      </c>
      <c r="H88" s="4"/>
      <c r="I88" s="4">
        <v>190.303</v>
      </c>
      <c r="J88" s="4">
        <v>123.345</v>
      </c>
    </row>
  </sheetData>
  <mergeCells count="24">
    <mergeCell ref="A83:A88"/>
    <mergeCell ref="C17:D17"/>
    <mergeCell ref="F17:G17"/>
    <mergeCell ref="C33:D33"/>
    <mergeCell ref="F33:G33"/>
    <mergeCell ref="C49:D49"/>
    <mergeCell ref="F49:G49"/>
    <mergeCell ref="A51:A56"/>
    <mergeCell ref="C65:D65"/>
    <mergeCell ref="F65:G65"/>
    <mergeCell ref="C81:D81"/>
    <mergeCell ref="F81:G81"/>
    <mergeCell ref="A67:A72"/>
    <mergeCell ref="C1:D1"/>
    <mergeCell ref="F1:G1"/>
    <mergeCell ref="A3:A9"/>
    <mergeCell ref="A19:A24"/>
    <mergeCell ref="A35:A40"/>
    <mergeCell ref="I81:J81"/>
    <mergeCell ref="I1:J1"/>
    <mergeCell ref="I17:J17"/>
    <mergeCell ref="I33:J33"/>
    <mergeCell ref="I49:J49"/>
    <mergeCell ref="I65:J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O5" sqref="O5"/>
    </sheetView>
  </sheetViews>
  <sheetFormatPr defaultRowHeight="15" x14ac:dyDescent="0.25"/>
  <cols>
    <col min="2" max="2" width="63.7109375" bestFit="1" customWidth="1"/>
    <col min="3" max="3" width="12.140625" bestFit="1" customWidth="1"/>
    <col min="5" max="5" width="12.7109375" customWidth="1"/>
    <col min="7" max="7" width="10.42578125" customWidth="1"/>
  </cols>
  <sheetData>
    <row r="1" spans="1:8" x14ac:dyDescent="0.25">
      <c r="C1" t="s">
        <v>1</v>
      </c>
      <c r="D1" t="s">
        <v>22</v>
      </c>
      <c r="E1" t="s">
        <v>0</v>
      </c>
      <c r="F1" t="s">
        <v>22</v>
      </c>
      <c r="G1" t="s">
        <v>23</v>
      </c>
      <c r="H1" t="s">
        <v>22</v>
      </c>
    </row>
    <row r="2" spans="1:8" x14ac:dyDescent="0.25">
      <c r="A2">
        <v>8000</v>
      </c>
      <c r="B2" s="2" t="s">
        <v>20</v>
      </c>
      <c r="C2" s="2" t="s">
        <v>21</v>
      </c>
      <c r="D2">
        <v>15</v>
      </c>
      <c r="E2" s="2"/>
      <c r="G2" s="2"/>
    </row>
    <row r="3" spans="1:8" x14ac:dyDescent="0.25">
      <c r="A3">
        <v>16000</v>
      </c>
      <c r="B3" t="s">
        <v>10</v>
      </c>
      <c r="C3" t="s">
        <v>11</v>
      </c>
      <c r="D3">
        <f>29</f>
        <v>29</v>
      </c>
      <c r="E3" s="2" t="s">
        <v>29</v>
      </c>
      <c r="F3" s="6">
        <v>0.4</v>
      </c>
      <c r="G3" s="7" t="s">
        <v>24</v>
      </c>
      <c r="H3" s="6">
        <v>0.2</v>
      </c>
    </row>
    <row r="4" spans="1:8" x14ac:dyDescent="0.25">
      <c r="A4">
        <v>32000</v>
      </c>
      <c r="B4" t="s">
        <v>12</v>
      </c>
      <c r="C4" t="s">
        <v>13</v>
      </c>
      <c r="D4">
        <f>2*60+44</f>
        <v>164</v>
      </c>
      <c r="E4" s="2" t="s">
        <v>30</v>
      </c>
      <c r="F4" s="6">
        <v>0.7</v>
      </c>
      <c r="G4" s="7" t="s">
        <v>25</v>
      </c>
      <c r="H4" s="6">
        <v>0.5</v>
      </c>
    </row>
    <row r="5" spans="1:8" x14ac:dyDescent="0.25">
      <c r="A5">
        <v>64000</v>
      </c>
      <c r="B5" t="s">
        <v>14</v>
      </c>
      <c r="C5" t="s">
        <v>15</v>
      </c>
      <c r="D5">
        <f>21*60+45</f>
        <v>1305</v>
      </c>
      <c r="E5" s="2" t="s">
        <v>31</v>
      </c>
      <c r="F5" s="6">
        <v>1.5</v>
      </c>
      <c r="G5" s="7" t="s">
        <v>26</v>
      </c>
      <c r="H5" s="6">
        <v>1.3</v>
      </c>
    </row>
    <row r="6" spans="1:8" x14ac:dyDescent="0.25">
      <c r="A6">
        <v>128000</v>
      </c>
      <c r="B6" t="s">
        <v>16</v>
      </c>
      <c r="C6" t="s">
        <v>17</v>
      </c>
      <c r="D6">
        <f>91*60+57</f>
        <v>5517</v>
      </c>
      <c r="E6" s="2" t="s">
        <v>32</v>
      </c>
      <c r="F6" s="6">
        <v>3.6</v>
      </c>
      <c r="G6" s="7" t="s">
        <v>27</v>
      </c>
      <c r="H6" s="6">
        <v>2.7</v>
      </c>
    </row>
    <row r="7" spans="1:8" x14ac:dyDescent="0.25">
      <c r="A7">
        <v>256000</v>
      </c>
      <c r="B7" t="s">
        <v>18</v>
      </c>
      <c r="C7" t="s">
        <v>19</v>
      </c>
      <c r="D7">
        <f>574*60+25</f>
        <v>34465</v>
      </c>
      <c r="E7" s="2" t="s">
        <v>33</v>
      </c>
      <c r="F7" s="6">
        <v>14.6</v>
      </c>
      <c r="G7" s="7" t="s">
        <v>28</v>
      </c>
      <c r="H7" s="6">
        <v>5.9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Sheet2!big_graphs_perf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Nikitin1</dc:creator>
  <cp:lastModifiedBy>Sergei Nikitin1</cp:lastModifiedBy>
  <dcterms:created xsi:type="dcterms:W3CDTF">2016-09-05T15:13:43Z</dcterms:created>
  <dcterms:modified xsi:type="dcterms:W3CDTF">2016-09-09T09:25:13Z</dcterms:modified>
</cp:coreProperties>
</file>