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01 Prosedur yg Sudah Direvisi\02 Realisasi\03. Prosedur Pemasaran\03_Form pemasaran\"/>
    </mc:Choice>
  </mc:AlternateContent>
  <bookViews>
    <workbookView xWindow="0" yWindow="0" windowWidth="20490" windowHeight="7890" tabRatio="629"/>
  </bookViews>
  <sheets>
    <sheet name="Progres Followers Sosial Media" sheetId="2" r:id="rId1"/>
    <sheet name="Progress Like Sosial Media" sheetId="3" r:id="rId2"/>
  </sheets>
  <calcPr calcId="152511"/>
</workbook>
</file>

<file path=xl/calcChain.xml><?xml version="1.0" encoding="utf-8"?>
<calcChain xmlns="http://schemas.openxmlformats.org/spreadsheetml/2006/main">
  <c r="K96" i="3" l="1"/>
  <c r="J96" i="3"/>
  <c r="I96" i="3"/>
  <c r="H96" i="3"/>
  <c r="G96" i="3"/>
  <c r="F96" i="3"/>
  <c r="E96" i="3"/>
  <c r="D96" i="3"/>
  <c r="C96" i="3"/>
  <c r="M54" i="2"/>
  <c r="J54" i="2"/>
  <c r="N51" i="2"/>
  <c r="M51" i="2"/>
  <c r="K51" i="2"/>
  <c r="G51" i="2"/>
  <c r="H51" i="2" s="1"/>
  <c r="D51" i="2"/>
  <c r="E51" i="2" s="1"/>
  <c r="M50" i="2"/>
  <c r="N50" i="2" s="1"/>
  <c r="K50" i="2"/>
  <c r="G50" i="2"/>
  <c r="H50" i="2" s="1"/>
  <c r="E50" i="2"/>
  <c r="D50" i="2"/>
  <c r="M49" i="2"/>
  <c r="N49" i="2" s="1"/>
  <c r="K49" i="2"/>
  <c r="G49" i="2"/>
  <c r="H49" i="2" s="1"/>
  <c r="D49" i="2"/>
  <c r="E49" i="2" s="1"/>
  <c r="M48" i="2"/>
  <c r="N48" i="2" s="1"/>
  <c r="K48" i="2"/>
  <c r="H48" i="2"/>
  <c r="G48" i="2"/>
  <c r="D48" i="2"/>
  <c r="E48" i="2" s="1"/>
  <c r="N47" i="2"/>
  <c r="M47" i="2"/>
  <c r="K47" i="2"/>
  <c r="G47" i="2"/>
  <c r="H47" i="2" s="1"/>
  <c r="D47" i="2"/>
  <c r="D54" i="2" s="1"/>
  <c r="M46" i="2"/>
  <c r="N46" i="2" s="1"/>
  <c r="K46" i="2"/>
  <c r="G46" i="2"/>
  <c r="H46" i="2" s="1"/>
  <c r="E46" i="2"/>
  <c r="D46" i="2"/>
  <c r="N45" i="2"/>
  <c r="K45" i="2"/>
  <c r="H45" i="2"/>
  <c r="G45" i="2"/>
  <c r="D45" i="2"/>
  <c r="E45" i="2" s="1"/>
  <c r="M40" i="2"/>
  <c r="N40" i="2" s="1"/>
  <c r="K40" i="2"/>
  <c r="H40" i="2"/>
  <c r="G40" i="2"/>
  <c r="D40" i="2"/>
  <c r="E40" i="2" s="1"/>
  <c r="N39" i="2"/>
  <c r="M39" i="2"/>
  <c r="K39" i="2"/>
  <c r="G39" i="2"/>
  <c r="H39" i="2" s="1"/>
  <c r="D39" i="2"/>
  <c r="E39" i="2" s="1"/>
  <c r="M38" i="2"/>
  <c r="N38" i="2" s="1"/>
  <c r="K38" i="2"/>
  <c r="H38" i="2"/>
  <c r="G38" i="2"/>
  <c r="E38" i="2"/>
  <c r="D38" i="2"/>
  <c r="N37" i="2"/>
  <c r="M37" i="2"/>
  <c r="K37" i="2"/>
  <c r="G37" i="2"/>
  <c r="H37" i="2" s="1"/>
  <c r="D37" i="2"/>
  <c r="E37" i="2" s="1"/>
  <c r="M36" i="2"/>
  <c r="N36" i="2" s="1"/>
  <c r="K36" i="2"/>
  <c r="H36" i="2"/>
  <c r="G36" i="2"/>
  <c r="E36" i="2"/>
  <c r="D36" i="2"/>
  <c r="N35" i="2"/>
  <c r="M35" i="2"/>
  <c r="K35" i="2"/>
  <c r="G35" i="2"/>
  <c r="H35" i="2" s="1"/>
  <c r="D35" i="2"/>
  <c r="E35" i="2" s="1"/>
  <c r="M34" i="2"/>
  <c r="N34" i="2" s="1"/>
  <c r="K34" i="2"/>
  <c r="H34" i="2"/>
  <c r="G34" i="2"/>
  <c r="E34" i="2"/>
  <c r="D34" i="2"/>
  <c r="N33" i="2"/>
  <c r="M33" i="2"/>
  <c r="K33" i="2"/>
  <c r="G33" i="2"/>
  <c r="H33" i="2" s="1"/>
  <c r="D33" i="2"/>
  <c r="E33" i="2" s="1"/>
  <c r="N32" i="2"/>
  <c r="K32" i="2"/>
  <c r="G32" i="2"/>
  <c r="H32" i="2" s="1"/>
  <c r="D32" i="2"/>
  <c r="E32" i="2" s="1"/>
  <c r="N31" i="2"/>
  <c r="K31" i="2"/>
  <c r="G31" i="2"/>
  <c r="H31" i="2" s="1"/>
  <c r="D31" i="2"/>
  <c r="E31" i="2" s="1"/>
  <c r="M30" i="2"/>
  <c r="N30" i="2" s="1"/>
  <c r="K30" i="2"/>
  <c r="H30" i="2"/>
  <c r="G30" i="2"/>
  <c r="E30" i="2"/>
  <c r="D30" i="2"/>
  <c r="N29" i="2"/>
  <c r="M29" i="2"/>
  <c r="K29" i="2"/>
  <c r="G29" i="2"/>
  <c r="H29" i="2" s="1"/>
  <c r="D29" i="2"/>
  <c r="E29" i="2" s="1"/>
  <c r="M28" i="2"/>
  <c r="N28" i="2" s="1"/>
  <c r="J28" i="2"/>
  <c r="K28" i="2" s="1"/>
  <c r="G28" i="2"/>
  <c r="H28" i="2" s="1"/>
  <c r="D28" i="2"/>
  <c r="E28" i="2" s="1"/>
  <c r="M27" i="2"/>
  <c r="N27" i="2" s="1"/>
  <c r="J27" i="2"/>
  <c r="K27" i="2" s="1"/>
  <c r="G27" i="2"/>
  <c r="H27" i="2" s="1"/>
  <c r="D27" i="2"/>
  <c r="E27" i="2" s="1"/>
  <c r="M26" i="2"/>
  <c r="N26" i="2" s="1"/>
  <c r="J26" i="2"/>
  <c r="K26" i="2" s="1"/>
  <c r="G26" i="2"/>
  <c r="H26" i="2" s="1"/>
  <c r="D26" i="2"/>
  <c r="E26" i="2" s="1"/>
  <c r="M25" i="2"/>
  <c r="N25" i="2" s="1"/>
  <c r="J25" i="2"/>
  <c r="K25" i="2" s="1"/>
  <c r="G25" i="2"/>
  <c r="H25" i="2" s="1"/>
  <c r="D25" i="2"/>
  <c r="E25" i="2" s="1"/>
  <c r="M24" i="2"/>
  <c r="N24" i="2" s="1"/>
  <c r="J24" i="2"/>
  <c r="K24" i="2" s="1"/>
  <c r="G24" i="2"/>
  <c r="H24" i="2" s="1"/>
  <c r="D24" i="2"/>
  <c r="E24" i="2" s="1"/>
  <c r="M23" i="2"/>
  <c r="N23" i="2" s="1"/>
  <c r="J23" i="2"/>
  <c r="K23" i="2" s="1"/>
  <c r="G23" i="2"/>
  <c r="H23" i="2" s="1"/>
  <c r="D23" i="2"/>
  <c r="E23" i="2" s="1"/>
  <c r="M22" i="2"/>
  <c r="N22" i="2" s="1"/>
  <c r="J22" i="2"/>
  <c r="K22" i="2" s="1"/>
  <c r="G22" i="2"/>
  <c r="H22" i="2" s="1"/>
  <c r="D22" i="2"/>
  <c r="E22" i="2" s="1"/>
  <c r="M21" i="2"/>
  <c r="N21" i="2" s="1"/>
  <c r="J21" i="2"/>
  <c r="K21" i="2" s="1"/>
  <c r="G21" i="2"/>
  <c r="H21" i="2" s="1"/>
  <c r="D21" i="2"/>
  <c r="E21" i="2" s="1"/>
  <c r="M20" i="2"/>
  <c r="N20" i="2" s="1"/>
  <c r="J20" i="2"/>
  <c r="K20" i="2" s="1"/>
  <c r="G20" i="2"/>
  <c r="H20" i="2" s="1"/>
  <c r="D20" i="2"/>
  <c r="E20" i="2" s="1"/>
  <c r="M19" i="2"/>
  <c r="N19" i="2" s="1"/>
  <c r="J19" i="2"/>
  <c r="K19" i="2" s="1"/>
  <c r="G19" i="2"/>
  <c r="H19" i="2" s="1"/>
  <c r="D19" i="2"/>
  <c r="E19" i="2" s="1"/>
  <c r="M18" i="2"/>
  <c r="N18" i="2" s="1"/>
  <c r="J18" i="2"/>
  <c r="K18" i="2" s="1"/>
  <c r="G18" i="2"/>
  <c r="H18" i="2" s="1"/>
  <c r="D18" i="2"/>
  <c r="E18" i="2" s="1"/>
  <c r="M17" i="2"/>
  <c r="N17" i="2" s="1"/>
  <c r="J17" i="2"/>
  <c r="K17" i="2" s="1"/>
  <c r="G17" i="2"/>
  <c r="H17" i="2" s="1"/>
  <c r="D17" i="2"/>
  <c r="E17" i="2" s="1"/>
  <c r="M16" i="2"/>
  <c r="N16" i="2" s="1"/>
  <c r="J16" i="2"/>
  <c r="K16" i="2" s="1"/>
  <c r="G16" i="2"/>
  <c r="H16" i="2" s="1"/>
  <c r="D16" i="2"/>
  <c r="E16" i="2" s="1"/>
  <c r="M15" i="2"/>
  <c r="N15" i="2" s="1"/>
  <c r="J15" i="2"/>
  <c r="K15" i="2" s="1"/>
  <c r="G15" i="2"/>
  <c r="H15" i="2" s="1"/>
  <c r="D15" i="2"/>
  <c r="E15" i="2" s="1"/>
  <c r="M14" i="2"/>
  <c r="N14" i="2" s="1"/>
  <c r="J14" i="2"/>
  <c r="K14" i="2" s="1"/>
  <c r="G14" i="2"/>
  <c r="H14" i="2" s="1"/>
  <c r="D14" i="2"/>
  <c r="E14" i="2" s="1"/>
  <c r="M13" i="2"/>
  <c r="N13" i="2" s="1"/>
  <c r="J13" i="2"/>
  <c r="K13" i="2" s="1"/>
  <c r="G13" i="2"/>
  <c r="H13" i="2" s="1"/>
  <c r="D13" i="2"/>
  <c r="E13" i="2" s="1"/>
  <c r="M12" i="2"/>
  <c r="N12" i="2" s="1"/>
  <c r="J12" i="2"/>
  <c r="K12" i="2" s="1"/>
  <c r="G12" i="2"/>
  <c r="H12" i="2" s="1"/>
  <c r="D12" i="2"/>
  <c r="E12" i="2" s="1"/>
  <c r="M11" i="2"/>
  <c r="N11" i="2" s="1"/>
  <c r="J11" i="2"/>
  <c r="K11" i="2" s="1"/>
  <c r="G11" i="2"/>
  <c r="H11" i="2" s="1"/>
  <c r="D11" i="2"/>
  <c r="E11" i="2" s="1"/>
  <c r="M10" i="2"/>
  <c r="N10" i="2" s="1"/>
  <c r="N41" i="2" s="1"/>
  <c r="J10" i="2"/>
  <c r="K10" i="2" s="1"/>
  <c r="G10" i="2"/>
  <c r="G41" i="2" s="1"/>
  <c r="D10" i="2"/>
  <c r="E10" i="2" s="1"/>
  <c r="J41" i="2" l="1"/>
  <c r="G54" i="2"/>
  <c r="M41" i="2"/>
  <c r="E47" i="2"/>
  <c r="D41" i="2"/>
  <c r="H10" i="2"/>
</calcChain>
</file>

<file path=xl/sharedStrings.xml><?xml version="1.0" encoding="utf-8"?>
<sst xmlns="http://schemas.openxmlformats.org/spreadsheetml/2006/main" count="505" uniqueCount="318">
  <si>
    <t>TARGET</t>
  </si>
  <si>
    <t>FACEBOOK</t>
  </si>
  <si>
    <t>50 New Foll/week</t>
  </si>
  <si>
    <t>LINKEDIN</t>
  </si>
  <si>
    <t>30 New Foll/Week</t>
  </si>
  <si>
    <t>INSTAGRAM</t>
  </si>
  <si>
    <t>5 New Foll/Week</t>
  </si>
  <si>
    <t>YOUTUBE CHANNEL</t>
  </si>
  <si>
    <t xml:space="preserve">Progress Followers and Subscribers Sosial Media </t>
  </si>
  <si>
    <t>Mulai Handle 6 Mei 2020</t>
  </si>
  <si>
    <t>Facebook</t>
  </si>
  <si>
    <t>Penambahan</t>
  </si>
  <si>
    <t>Keterangan</t>
  </si>
  <si>
    <t>LinkedIn</t>
  </si>
  <si>
    <t xml:space="preserve">Penambahan </t>
  </si>
  <si>
    <t>Instagram</t>
  </si>
  <si>
    <t>Youtube Channel</t>
  </si>
  <si>
    <t>06 Mei 2020</t>
  </si>
  <si>
    <t>31 Mei 2020</t>
  </si>
  <si>
    <t>JUNI</t>
  </si>
  <si>
    <t>Week 1 (04/06)</t>
  </si>
  <si>
    <t>Week 2 (11/06)</t>
  </si>
  <si>
    <t>Week 3 (18/06)</t>
  </si>
  <si>
    <t>Week 4 (25/06)</t>
  </si>
  <si>
    <t>JULI</t>
  </si>
  <si>
    <t>Week 1 (02/07)</t>
  </si>
  <si>
    <t>Week 2 (09/07)</t>
  </si>
  <si>
    <t>Week 3 (16/07)</t>
  </si>
  <si>
    <t>Week 4 (24/07)</t>
  </si>
  <si>
    <t>Week 5 (30/07)</t>
  </si>
  <si>
    <t>August</t>
  </si>
  <si>
    <t>Week 1 (06/08)</t>
  </si>
  <si>
    <t>week 2 (13/08)</t>
  </si>
  <si>
    <t>Week 3 (19/08)</t>
  </si>
  <si>
    <t>Week 4 (27/08)</t>
  </si>
  <si>
    <t>Week 5 (31/08)</t>
  </si>
  <si>
    <t>September</t>
  </si>
  <si>
    <t>Week 1 (03/09)</t>
  </si>
  <si>
    <t>Week 2 (11/09)</t>
  </si>
  <si>
    <t>Week 3 (18/09)</t>
  </si>
  <si>
    <t>Week 4 (25/09)</t>
  </si>
  <si>
    <t>Oktober</t>
  </si>
  <si>
    <t>Week 1 (02/10)</t>
  </si>
  <si>
    <t>Week 2 (09/10)</t>
  </si>
  <si>
    <t>Week 3 (16/10)</t>
  </si>
  <si>
    <t>Week 4 (23/10)</t>
  </si>
  <si>
    <t>November</t>
  </si>
  <si>
    <t>Week 1 (06/11)</t>
  </si>
  <si>
    <t>Week 2 (13/11)</t>
  </si>
  <si>
    <t>Week 3 (20/11)</t>
  </si>
  <si>
    <t>Week 4 (27/11)</t>
  </si>
  <si>
    <t>Desember</t>
  </si>
  <si>
    <t>Week 1 (4/12)</t>
  </si>
  <si>
    <t>Week 2 (11/12)</t>
  </si>
  <si>
    <t>Week 3 (18/12)</t>
  </si>
  <si>
    <t>Week 4 (24/12)</t>
  </si>
  <si>
    <t>Total Penambahan dari 6 Mei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</si>
  <si>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</si>
  <si>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JANUARI </t>
  </si>
  <si>
    <t>Week 1 (8/01)</t>
  </si>
  <si>
    <t>Week 2 (15/01)</t>
  </si>
  <si>
    <t>Week 3 (22/01)</t>
  </si>
  <si>
    <t>week 4 (29/01)</t>
  </si>
  <si>
    <t>FEBRUARI</t>
  </si>
  <si>
    <t>Week 1 (5/02)</t>
  </si>
  <si>
    <t>Week 2 (11/02)</t>
  </si>
  <si>
    <t>Week 3 (19/02)</t>
  </si>
  <si>
    <t>SUM</t>
  </si>
  <si>
    <t>Summary</t>
  </si>
  <si>
    <t>Di Minggu ke-3 Januari 2021, terjadi peningkatan Followers pada Instagram dan Subscriber Youtube, karena ada gebrakan kembali ke Karyawan Sentral Sistem untuk follow dan subscribe Youtube Sentral Sistem.</t>
  </si>
  <si>
    <t>Tanggal Posting</t>
  </si>
  <si>
    <t>Tema Posting</t>
  </si>
  <si>
    <t xml:space="preserve">Like </t>
  </si>
  <si>
    <t>Comment</t>
  </si>
  <si>
    <t>Share</t>
  </si>
  <si>
    <t>Like</t>
  </si>
  <si>
    <t>Views</t>
  </si>
  <si>
    <t>18 Juni 2020</t>
  </si>
  <si>
    <t>Pemimpin itu Seperti Gamers</t>
  </si>
  <si>
    <t>19 Juni 2020</t>
  </si>
  <si>
    <t>Public Training Kalibrasi</t>
  </si>
  <si>
    <t>22 Juni 2020</t>
  </si>
  <si>
    <t>Silabus Internal Audit K3L</t>
  </si>
  <si>
    <t>24 Juni 2020</t>
  </si>
  <si>
    <t>Ucapan terimakasih GDP</t>
  </si>
  <si>
    <t>26 Juni 2020</t>
  </si>
  <si>
    <t>Interactive Question Mutu</t>
  </si>
  <si>
    <t>29 Juni 2020</t>
  </si>
  <si>
    <t>New Normal</t>
  </si>
  <si>
    <t>30 Juni 2020</t>
  </si>
  <si>
    <t>Ucapan terimakasih Enseval</t>
  </si>
  <si>
    <t>Juli</t>
  </si>
  <si>
    <t>01 juli 2020</t>
  </si>
  <si>
    <t>Virtual Training</t>
  </si>
  <si>
    <t>01 Juli 2020</t>
  </si>
  <si>
    <t>03 Juli 2020</t>
  </si>
  <si>
    <t>Apa itu APQP</t>
  </si>
  <si>
    <t>06 Juli 2020</t>
  </si>
  <si>
    <t>Video QCC</t>
  </si>
  <si>
    <t>09 Juli 2020</t>
  </si>
  <si>
    <t>Jawaban Mutu</t>
  </si>
  <si>
    <t>10 Juli 2020</t>
  </si>
  <si>
    <t>Virtual Training SIMPEL</t>
  </si>
  <si>
    <t>13 Juli 2020</t>
  </si>
  <si>
    <t>APQP</t>
  </si>
  <si>
    <t>14 Juli 2020</t>
  </si>
  <si>
    <t>Video Dokumen lingkungan</t>
  </si>
  <si>
    <t>16 Juli 2020</t>
  </si>
  <si>
    <t>Friday Quotes</t>
  </si>
  <si>
    <t>20 Juli 2020</t>
  </si>
  <si>
    <t>IGTV ISO 9001</t>
  </si>
  <si>
    <t>22 Juli 2020</t>
  </si>
  <si>
    <t>Video WOW Factor</t>
  </si>
  <si>
    <t>23 juli 2020</t>
  </si>
  <si>
    <t>Hari anak nasonal</t>
  </si>
  <si>
    <t>27 Juli 2020</t>
  </si>
  <si>
    <t>Kunci keberhasilan Improvement</t>
  </si>
  <si>
    <t>29 Juli 2020</t>
  </si>
  <si>
    <t>Public Training Calibration Batch 2</t>
  </si>
  <si>
    <t>Agustus</t>
  </si>
  <si>
    <t>03 Agustus 2020</t>
  </si>
  <si>
    <t>Simpel Batch 1</t>
  </si>
  <si>
    <t>05 Agustus 2020</t>
  </si>
  <si>
    <t>Video Learning Problem Solving</t>
  </si>
  <si>
    <t>09 Agustus 2020</t>
  </si>
  <si>
    <t>Video Learning Kalibrasi</t>
  </si>
  <si>
    <t>10 Agustus 2020</t>
  </si>
  <si>
    <t>Monday spirit 1 (arti productivity)</t>
  </si>
  <si>
    <t>14 Agustus 2020</t>
  </si>
  <si>
    <t>Artikel (perubahan dalam Sistem Manajemen ISO 9001)</t>
  </si>
  <si>
    <t>_</t>
  </si>
  <si>
    <t>17 Agustus 2020</t>
  </si>
  <si>
    <t>Indepnedance day</t>
  </si>
  <si>
    <t>20 Agustus 2020</t>
  </si>
  <si>
    <t>Video Kemerdekaan</t>
  </si>
  <si>
    <t>24 Agustus 2020</t>
  </si>
  <si>
    <t>Monday Spirit 2 (kunci sukses)</t>
  </si>
  <si>
    <t>27 Agustus 2020</t>
  </si>
  <si>
    <t>Profil SSC + Free layanan konsultasi</t>
  </si>
  <si>
    <t>28 Agustus 2020</t>
  </si>
  <si>
    <t>Friday Quotes 3</t>
  </si>
  <si>
    <t>31 Agustus 2020</t>
  </si>
  <si>
    <t>Monday Spirit 3</t>
  </si>
  <si>
    <t>Sentral Video Learning MPD</t>
  </si>
  <si>
    <t>Friday Quotes 4</t>
  </si>
  <si>
    <t>Promo HARPELNAS</t>
  </si>
  <si>
    <t>Monday Spirit 4</t>
  </si>
  <si>
    <t>Question Interactive 2</t>
  </si>
  <si>
    <t>Monday Spirit 5 (Resep Coaching menggunakan kombinasi cabai)</t>
  </si>
  <si>
    <t>Sentral video learning Problem Solving</t>
  </si>
  <si>
    <t>Friday Quotes 5</t>
  </si>
  <si>
    <t>Virtual Public Training Oktober</t>
  </si>
  <si>
    <t>SIMPEL Batch 2 Oktober</t>
  </si>
  <si>
    <t>Monday Spirit 6 (Fokus ke Proses)</t>
  </si>
  <si>
    <t>Sentral Video Learning  (New FMEA)</t>
  </si>
  <si>
    <t>OKTOBER</t>
  </si>
  <si>
    <t>02 Oktober 20</t>
  </si>
  <si>
    <t>Friday Quotes 6</t>
  </si>
  <si>
    <t>5 Oktober 2020</t>
  </si>
  <si>
    <t>Monday Spirit 7 (Urgent vs Important)</t>
  </si>
  <si>
    <t>07 Oktober 20</t>
  </si>
  <si>
    <t>Virtual Training ISO 19011</t>
  </si>
  <si>
    <t>09 Oktober 20</t>
  </si>
  <si>
    <t>Friday Quotes 7</t>
  </si>
  <si>
    <t>Sneak Peak Giveaway</t>
  </si>
  <si>
    <t>12 Oktober 20</t>
  </si>
  <si>
    <t>Schedule Webinar Calibration</t>
  </si>
  <si>
    <t>140 (IGadds)</t>
  </si>
  <si>
    <t xml:space="preserve">14 Oktober 20 </t>
  </si>
  <si>
    <t>Video Learning Virtual Training 5S pak holan</t>
  </si>
  <si>
    <t>16 Oktober 20</t>
  </si>
  <si>
    <t>Friday Quotes 8</t>
  </si>
  <si>
    <t>19 Oktober 20</t>
  </si>
  <si>
    <t>Monday Spirit 8 (Kritik VS Nyinyir)</t>
  </si>
  <si>
    <t>21 Oktober 20</t>
  </si>
  <si>
    <t>Interactive - Survei 9001</t>
  </si>
  <si>
    <t>23 Oktober 20</t>
  </si>
  <si>
    <t>Friday Quotes 9</t>
  </si>
  <si>
    <t>26 Oktober 20</t>
  </si>
  <si>
    <t>Monday Spirit 9 (Cara terbaik mendidik karyawan)</t>
  </si>
  <si>
    <t>27 Oktober 20</t>
  </si>
  <si>
    <t>Kick Off Gaya Motor</t>
  </si>
  <si>
    <t>Video Youtube Training Program kerja</t>
  </si>
  <si>
    <t>Training Leadership ala Millenial</t>
  </si>
  <si>
    <t>6 November 20</t>
  </si>
  <si>
    <t>Video Youtube (Training MSA)</t>
  </si>
  <si>
    <t>15</t>
  </si>
  <si>
    <t>0</t>
  </si>
  <si>
    <t>1</t>
  </si>
  <si>
    <t>8</t>
  </si>
  <si>
    <t>6</t>
  </si>
  <si>
    <t>360</t>
  </si>
  <si>
    <t>9 November 20</t>
  </si>
  <si>
    <t>Monday Spirit 10 (Prinsip Serutan dalam Memimpin)</t>
  </si>
  <si>
    <t>16</t>
  </si>
  <si>
    <t>2</t>
  </si>
  <si>
    <t>10</t>
  </si>
  <si>
    <t>412</t>
  </si>
  <si>
    <t>12 November 20</t>
  </si>
  <si>
    <t>Video youtube (training SPC)</t>
  </si>
  <si>
    <t>13</t>
  </si>
  <si>
    <t>4</t>
  </si>
  <si>
    <t>311</t>
  </si>
  <si>
    <t>13 November 20</t>
  </si>
  <si>
    <t xml:space="preserve">Friday Quotes 10 </t>
  </si>
  <si>
    <t>29</t>
  </si>
  <si>
    <t>14</t>
  </si>
  <si>
    <t>468</t>
  </si>
  <si>
    <t xml:space="preserve">Video Tiktok 1 </t>
  </si>
  <si>
    <t>36</t>
  </si>
  <si>
    <t>17</t>
  </si>
  <si>
    <t>5</t>
  </si>
  <si>
    <t>11</t>
  </si>
  <si>
    <t>592</t>
  </si>
  <si>
    <t>16 November 20</t>
  </si>
  <si>
    <t>Jadwal November desember</t>
  </si>
  <si>
    <t>9</t>
  </si>
  <si>
    <t>430</t>
  </si>
  <si>
    <t>17 November 20</t>
  </si>
  <si>
    <t>Monday Spirit 11 (Ciptakan tim mu berani berpendapat)</t>
  </si>
  <si>
    <t>319</t>
  </si>
  <si>
    <t>20 November 20</t>
  </si>
  <si>
    <t>Friday Quotes 11</t>
  </si>
  <si>
    <t>21</t>
  </si>
  <si>
    <t>578</t>
  </si>
  <si>
    <t>24 November 20</t>
  </si>
  <si>
    <t>Monday Spirit 12 (Opportunity)</t>
  </si>
  <si>
    <t>12</t>
  </si>
  <si>
    <t>296</t>
  </si>
  <si>
    <t>25 November 20</t>
  </si>
  <si>
    <t>Virtual Training IATF</t>
  </si>
  <si>
    <t>403</t>
  </si>
  <si>
    <t>27 November 20</t>
  </si>
  <si>
    <t xml:space="preserve">Friday Quotes 12 </t>
  </si>
  <si>
    <t>342</t>
  </si>
  <si>
    <t>30 November 20</t>
  </si>
  <si>
    <t>Reshare Monday spirit 1 (arti productivity)</t>
  </si>
  <si>
    <t>3</t>
  </si>
  <si>
    <t>274</t>
  </si>
  <si>
    <t>1 Desember 20</t>
  </si>
  <si>
    <t>Virtual Training ISO 14001</t>
  </si>
  <si>
    <t>381</t>
  </si>
  <si>
    <t>3 Desember 20</t>
  </si>
  <si>
    <t>Virtual Internal Audit Lingkungan ISO 14001</t>
  </si>
  <si>
    <t>7</t>
  </si>
  <si>
    <t>4 Desember 20</t>
  </si>
  <si>
    <t>Friday Quotes 13</t>
  </si>
  <si>
    <t>18</t>
  </si>
  <si>
    <t>471</t>
  </si>
  <si>
    <t>7 Desember 20</t>
  </si>
  <si>
    <t>Virtual Training FMEA</t>
  </si>
  <si>
    <t>316</t>
  </si>
  <si>
    <t>10 Desember 20</t>
  </si>
  <si>
    <t>Artikel (kemudahan IATF untuk audit selama pandemic)</t>
  </si>
  <si>
    <t>448</t>
  </si>
  <si>
    <t>11 Desember 20</t>
  </si>
  <si>
    <t>Friday Quotes 14</t>
  </si>
  <si>
    <t>20</t>
  </si>
  <si>
    <t>387</t>
  </si>
  <si>
    <t>15 Desember 20</t>
  </si>
  <si>
    <t>Monday Spirit 13 (PDCA)</t>
  </si>
  <si>
    <t>498</t>
  </si>
  <si>
    <t>16 Desember 20</t>
  </si>
  <si>
    <t>Video Learning "definisi wow factor"</t>
  </si>
  <si>
    <t>18 Desember 20</t>
  </si>
  <si>
    <t>Friday Quotes 15</t>
  </si>
  <si>
    <t>22</t>
  </si>
  <si>
    <t>21 Desember 20</t>
  </si>
  <si>
    <t>Reupload monday spirit (penyebab pemimpin gagal dalam peribahan)</t>
  </si>
  <si>
    <t>341</t>
  </si>
  <si>
    <t>31 Desember 20</t>
  </si>
  <si>
    <t>Ucapan terimakasih ke Panasonic Gobel Energy</t>
  </si>
  <si>
    <t>363</t>
  </si>
  <si>
    <t xml:space="preserve">Paling banyak </t>
  </si>
  <si>
    <t>4 Januari 21</t>
  </si>
  <si>
    <t>Public Training Calibration Batch 3</t>
  </si>
  <si>
    <t>6 Januari 21</t>
  </si>
  <si>
    <t>Public Training SIMPEL batch 3</t>
  </si>
  <si>
    <t>8 Januari 21</t>
  </si>
  <si>
    <t>Artikel (Laporan berkelanjutan standar GRI</t>
  </si>
  <si>
    <t>12 Januari 21</t>
  </si>
  <si>
    <t>Belasungkawa SRIWIJAYA AIR</t>
  </si>
  <si>
    <t>13 Januari 21</t>
  </si>
  <si>
    <t>Monday Spirit 14 (Menjual Sesuatu seperti memnacing Ikan)</t>
  </si>
  <si>
    <t>15 Januari 21</t>
  </si>
  <si>
    <t>Friday Quotes 16</t>
  </si>
  <si>
    <t>19 januari 21</t>
  </si>
  <si>
    <t>Free Webinar Sentral Sistem</t>
  </si>
  <si>
    <t>20 Januari 21</t>
  </si>
  <si>
    <t>Virtual MSA</t>
  </si>
  <si>
    <t>21 Januari 21</t>
  </si>
  <si>
    <t>Kick Off Softex Indonesia</t>
  </si>
  <si>
    <t>26 Januari 21</t>
  </si>
  <si>
    <t>Kick Off Tebeindo</t>
  </si>
  <si>
    <t>27 Januari 21</t>
  </si>
  <si>
    <t>Repost Public Training Calibration Batch 3</t>
  </si>
  <si>
    <t>29 Januari 21</t>
  </si>
  <si>
    <t>Friday Quotes 17</t>
  </si>
  <si>
    <t>1 Februari 21</t>
  </si>
  <si>
    <t>Virtual Training 9001</t>
  </si>
  <si>
    <t>2 Februari 21</t>
  </si>
  <si>
    <t>IHT New FMEA MKM</t>
  </si>
  <si>
    <t>4 Februari 21</t>
  </si>
  <si>
    <t>IHT Awareness 14001 TNA</t>
  </si>
  <si>
    <t>8 Februari 21</t>
  </si>
  <si>
    <t>Friday Quotes 18</t>
  </si>
  <si>
    <t>Monday Spirit 15 (Seri Leadership)</t>
  </si>
  <si>
    <t>9 Februari 21</t>
  </si>
  <si>
    <t>Buku ISO 45001</t>
  </si>
  <si>
    <t>11 Februari 21</t>
  </si>
  <si>
    <t>IHT ISO 45001 Dharma Control Cable</t>
  </si>
  <si>
    <t>15 Februari 21</t>
  </si>
  <si>
    <t xml:space="preserve">Virtual NEW FMEA </t>
  </si>
  <si>
    <t>17 Februari 21</t>
  </si>
  <si>
    <t>IHT IATF Boltz Indonesia</t>
  </si>
  <si>
    <t>19 Februari 21</t>
  </si>
  <si>
    <t>Lowongan Kerja</t>
  </si>
  <si>
    <t>22 Februari 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</si>
</sst>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"/>
  </numFmts>
  <fonts count="4" x14ac:knownFonts="1">
    <font>
      <sz val="11"/>
      <color rgb="FF000000"/>
      <name val="Calibri"/>
      <charset val="1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000000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C9C9C9"/>
        <bgColor rgb="FFB4C7E7"/>
      </patternFill>
    </fill>
    <fill>
      <patternFill patternType="solid">
        <fgColor rgb="FFC5E0B4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4B183"/>
        <bgColor rgb="FFFF99CC"/>
      </patternFill>
    </fill>
    <fill>
      <patternFill patternType="solid">
        <fgColor theme="7" tint="-0.249977111117893"/>
        <bgColor rgb="FFA5A5A5"/>
      </patternFill>
    </fill>
    <fill>
      <patternFill patternType="solid">
        <fgColor rgb="FF8FAADC"/>
        <bgColor rgb="FFA5A5A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164" fontId="0" fillId="0" borderId="1" xfId="0" applyNumberFormat="1" applyBorder="1" applyAlignment="1">
      <alignment horizontal="left" vertical="center"/>
    </xf>
    <xf numFmtId="164" fontId="0" fillId="0" borderId="1" xfId="0" applyNumberFormat="1" applyBorder="1" applyAlignment="1">
      <alignment horizontal="left"/>
    </xf>
    <xf numFmtId="0" fontId="0" fillId="3" borderId="2" xfId="0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applyNumberFormat="1" applyFont="1" applyBorder="1" applyAlignment="1">
      <alignment vertical="center" wrapText="1"/>
    </xf>
    <xf numFmtId="49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/>
    <xf numFmtId="49" fontId="0" fillId="0" borderId="1" xfId="0" applyNumberFormat="1" applyBorder="1"/>
    <xf numFmtId="49" fontId="0" fillId="0" borderId="1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49" fontId="0" fillId="5" borderId="1" xfId="0" applyNumberFormat="1" applyFont="1" applyFill="1" applyBorder="1" applyAlignment="1">
      <alignment horizontal="center" vertical="center"/>
    </xf>
    <xf numFmtId="0" fontId="0" fillId="5" borderId="0" xfId="0" applyFill="1"/>
    <xf numFmtId="0" fontId="1" fillId="7" borderId="1" xfId="0" applyFont="1" applyFill="1" applyBorder="1" applyAlignment="1">
      <alignment horizontal="center" vertical="center"/>
    </xf>
    <xf numFmtId="0" fontId="0" fillId="8" borderId="1" xfId="0" applyFont="1" applyFill="1" applyBorder="1"/>
    <xf numFmtId="0" fontId="0" fillId="9" borderId="6" xfId="0" applyFill="1" applyBorder="1"/>
    <xf numFmtId="0" fontId="0" fillId="9" borderId="1" xfId="0" applyFill="1" applyBorder="1"/>
    <xf numFmtId="0" fontId="0" fillId="9" borderId="1" xfId="0" applyFont="1" applyFill="1" applyBorder="1"/>
    <xf numFmtId="0" fontId="0" fillId="8" borderId="2" xfId="0" applyFont="1" applyFill="1" applyBorder="1"/>
    <xf numFmtId="0" fontId="0" fillId="9" borderId="2" xfId="0" applyFill="1" applyBorder="1"/>
    <xf numFmtId="0" fontId="0" fillId="10" borderId="1" xfId="0" applyFill="1" applyBorder="1"/>
    <xf numFmtId="0" fontId="3" fillId="11" borderId="0" xfId="0" applyFont="1" applyFill="1"/>
    <xf numFmtId="0" fontId="0" fillId="0" borderId="0" xfId="0" applyBorder="1"/>
    <xf numFmtId="0" fontId="0" fillId="13" borderId="1" xfId="0" applyFill="1" applyBorder="1"/>
    <xf numFmtId="0" fontId="0" fillId="9" borderId="1" xfId="0" applyFill="1" applyBorder="1" applyAlignment="1">
      <alignment vertical="center" wrapText="1"/>
    </xf>
    <xf numFmtId="0" fontId="0" fillId="11" borderId="0" xfId="0" applyFill="1"/>
    <xf numFmtId="0" fontId="0" fillId="14" borderId="0" xfId="0" applyFill="1"/>
    <xf numFmtId="0" fontId="0" fillId="0" borderId="6" xfId="0" applyBorder="1"/>
    <xf numFmtId="0" fontId="0" fillId="15" borderId="1" xfId="0" applyFont="1" applyFill="1" applyBorder="1"/>
    <xf numFmtId="0" fontId="0" fillId="16" borderId="1" xfId="0" applyFont="1" applyFill="1" applyBorder="1"/>
    <xf numFmtId="0" fontId="0" fillId="0" borderId="1" xfId="0" applyFont="1" applyFill="1" applyBorder="1"/>
    <xf numFmtId="0" fontId="0" fillId="15" borderId="1" xfId="0" applyFill="1" applyBorder="1"/>
    <xf numFmtId="0" fontId="0" fillId="15" borderId="2" xfId="0" applyFill="1" applyBorder="1"/>
    <xf numFmtId="0" fontId="0" fillId="15" borderId="1" xfId="0" applyFill="1" applyBorder="1" applyAlignment="1">
      <alignment vertical="center" wrapText="1"/>
    </xf>
    <xf numFmtId="0" fontId="0" fillId="17" borderId="1" xfId="0" applyFont="1" applyFill="1" applyBorder="1"/>
    <xf numFmtId="0" fontId="0" fillId="18" borderId="1" xfId="0" applyFont="1" applyFill="1" applyBorder="1"/>
    <xf numFmtId="0" fontId="0" fillId="19" borderId="1" xfId="0" applyFont="1" applyFill="1" applyBorder="1"/>
    <xf numFmtId="0" fontId="0" fillId="18" borderId="1" xfId="0" applyFill="1" applyBorder="1"/>
    <xf numFmtId="0" fontId="0" fillId="19" borderId="1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1" xfId="0" applyFill="1" applyBorder="1"/>
    <xf numFmtId="0" fontId="0" fillId="21" borderId="1" xfId="0" applyFill="1" applyBorder="1"/>
    <xf numFmtId="0" fontId="0" fillId="22" borderId="1" xfId="0" applyFill="1" applyBorder="1"/>
    <xf numFmtId="0" fontId="0" fillId="21" borderId="1" xfId="0" applyFill="1" applyBorder="1" applyAlignment="1">
      <alignment vertical="center" wrapText="1"/>
    </xf>
    <xf numFmtId="0" fontId="0" fillId="22" borderId="1" xfId="0" applyFill="1" applyBorder="1" applyAlignment="1">
      <alignment vertical="center" wrapText="1"/>
    </xf>
    <xf numFmtId="0" fontId="1" fillId="6" borderId="0" xfId="0" applyFont="1" applyFill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0" fillId="0" borderId="0" xfId="0" applyAlignment="1">
      <alignment horizontal="left" vertical="center" wrapText="1"/>
    </xf>
    <xf numFmtId="0" fontId="0" fillId="8" borderId="1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2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9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3" borderId="9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164" fontId="2" fillId="5" borderId="4" xfId="0" applyNumberFormat="1" applyFont="1" applyFill="1" applyBorder="1" applyAlignment="1">
      <alignment horizontal="center" vertical="center"/>
    </xf>
    <xf numFmtId="164" fontId="2" fillId="5" borderId="5" xfId="0" applyNumberFormat="1" applyFont="1" applyFill="1" applyBorder="1" applyAlignment="1">
      <alignment horizontal="center" vertical="center"/>
    </xf>
    <xf numFmtId="164" fontId="2" fillId="5" borderId="6" xfId="0" applyNumberFormat="1" applyFont="1" applyFill="1" applyBorder="1" applyAlignment="1">
      <alignment horizontal="center" vertical="center"/>
    </xf>
    <xf numFmtId="164" fontId="3" fillId="5" borderId="4" xfId="0" applyNumberFormat="1" applyFont="1" applyFill="1" applyBorder="1" applyAlignment="1">
      <alignment horizontal="center" vertical="center"/>
    </xf>
    <xf numFmtId="164" fontId="3" fillId="5" borderId="5" xfId="0" applyNumberFormat="1" applyFont="1" applyFill="1" applyBorder="1" applyAlignment="1">
      <alignment horizontal="center" vertical="center"/>
    </xf>
    <xf numFmtId="164" fontId="3" fillId="5" borderId="6" xfId="0" applyNumberFormat="1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49" fontId="3" fillId="5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9C9C9"/>
      <rgbColor rgb="00808080"/>
      <rgbColor rgb="008FAADC"/>
      <rgbColor rgb="00993366"/>
      <rgbColor rgb="00FFFFCC"/>
      <rgbColor rgb="00D9D9D9"/>
      <rgbColor rgb="00660066"/>
      <rgbColor rgb="00FF8080"/>
      <rgbColor rgb="000066CC"/>
      <rgbColor rgb="00B4C7E7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5E0B4"/>
      <rgbColor rgb="00FFFF99"/>
      <rgbColor rgb="0099CCFF"/>
      <rgbColor rgb="00FF99CC"/>
      <rgbColor rgb="00CC99FF"/>
      <rgbColor rgb="00F4B183"/>
      <rgbColor rgb="004472C4"/>
      <rgbColor rgb="0033CCCC"/>
      <rgbColor rgb="0099CC00"/>
      <rgbColor rgb="00FFC000"/>
      <rgbColor rgb="00FF9900"/>
      <rgbColor rgb="00ED7D31"/>
      <rgbColor rgb="00595959"/>
      <rgbColor rgb="00A5A5A5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289253283963698E-2"/>
          <c:y val="9.2173383412851501E-2"/>
          <c:w val="0.941585118575333"/>
          <c:h val="0.74971068927012496"/>
        </c:manualLayout>
      </c:layout>
      <c:barChart>
        <c:barDir val="col"/>
        <c:grouping val="clustered"/>
        <c:varyColors val="0"/>
        <c:ser>
          <c:idx val="1"/>
          <c:order val="0"/>
          <c:tx>
            <c:v>LinkedIn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'Progres Followers Sosial Media'!$B$10:$B$40</c:f>
              <c:strCache>
                <c:ptCount val="31"/>
                <c:pt idx="1">
                  <c:v>Week 1 (04/06)</c:v>
                </c:pt>
                <c:pt idx="2">
                  <c:v>Week 2 (11/06)</c:v>
                </c:pt>
                <c:pt idx="3">
                  <c:v>Week 3 (18/06)</c:v>
                </c:pt>
                <c:pt idx="4">
                  <c:v>Week 4 (25/06)</c:v>
                </c:pt>
                <c:pt idx="5">
                  <c:v>Week 1 (02/07)</c:v>
                </c:pt>
                <c:pt idx="6">
                  <c:v>Week 2 (09/07)</c:v>
                </c:pt>
                <c:pt idx="7">
                  <c:v>Week 3 (16/07)</c:v>
                </c:pt>
                <c:pt idx="8">
                  <c:v>Week 4 (24/07)</c:v>
                </c:pt>
                <c:pt idx="9">
                  <c:v>Week 5 (30/07)</c:v>
                </c:pt>
                <c:pt idx="10">
                  <c:v>Week 1 (06/08)</c:v>
                </c:pt>
                <c:pt idx="11">
                  <c:v>week 2 (13/08)</c:v>
                </c:pt>
                <c:pt idx="12">
                  <c:v>Week 3 (19/08)</c:v>
                </c:pt>
                <c:pt idx="13">
                  <c:v>Week 4 (27/08)</c:v>
                </c:pt>
                <c:pt idx="14">
                  <c:v>Week 5 (31/08)</c:v>
                </c:pt>
                <c:pt idx="15">
                  <c:v>Week 1 (03/09)</c:v>
                </c:pt>
                <c:pt idx="16">
                  <c:v>Week 2 (11/09)</c:v>
                </c:pt>
                <c:pt idx="17">
                  <c:v>Week 3 (18/09)</c:v>
                </c:pt>
                <c:pt idx="18">
                  <c:v>Week 4 (25/09)</c:v>
                </c:pt>
                <c:pt idx="19">
                  <c:v>Week 1 (02/10)</c:v>
                </c:pt>
                <c:pt idx="20">
                  <c:v>Week 2 (09/10)</c:v>
                </c:pt>
                <c:pt idx="21">
                  <c:v>Week 3 (16/10)</c:v>
                </c:pt>
                <c:pt idx="22">
                  <c:v>Week 4 (23/10)</c:v>
                </c:pt>
                <c:pt idx="23">
                  <c:v>Week 1 (06/11)</c:v>
                </c:pt>
                <c:pt idx="24">
                  <c:v>Week 2 (13/11)</c:v>
                </c:pt>
                <c:pt idx="25">
                  <c:v>Week 3 (20/11)</c:v>
                </c:pt>
                <c:pt idx="26">
                  <c:v>Week 4 (27/11)</c:v>
                </c:pt>
                <c:pt idx="27">
                  <c:v>Week 1 (4/12)</c:v>
                </c:pt>
                <c:pt idx="28">
                  <c:v>Week 2 (11/12)</c:v>
                </c:pt>
                <c:pt idx="29">
                  <c:v>Week 3 (18/12)</c:v>
                </c:pt>
                <c:pt idx="30">
                  <c:v>Week 4 (24/12)</c:v>
                </c:pt>
              </c:strCache>
            </c:strRef>
          </c:cat>
          <c:val>
            <c:numRef>
              <c:f>'Progres Followers Sosial Media'!$G$10:$G$40</c:f>
              <c:numCache>
                <c:formatCode>General</c:formatCode>
                <c:ptCount val="31"/>
                <c:pt idx="0">
                  <c:v>65</c:v>
                </c:pt>
                <c:pt idx="1">
                  <c:v>7</c:v>
                </c:pt>
                <c:pt idx="2">
                  <c:v>9</c:v>
                </c:pt>
                <c:pt idx="3">
                  <c:v>17</c:v>
                </c:pt>
                <c:pt idx="4">
                  <c:v>5</c:v>
                </c:pt>
                <c:pt idx="5">
                  <c:v>14</c:v>
                </c:pt>
                <c:pt idx="6">
                  <c:v>16</c:v>
                </c:pt>
                <c:pt idx="7">
                  <c:v>26</c:v>
                </c:pt>
                <c:pt idx="8">
                  <c:v>13</c:v>
                </c:pt>
                <c:pt idx="9">
                  <c:v>16</c:v>
                </c:pt>
                <c:pt idx="10">
                  <c:v>10</c:v>
                </c:pt>
                <c:pt idx="11">
                  <c:v>12</c:v>
                </c:pt>
                <c:pt idx="12">
                  <c:v>8</c:v>
                </c:pt>
                <c:pt idx="13">
                  <c:v>11</c:v>
                </c:pt>
                <c:pt idx="14">
                  <c:v>11</c:v>
                </c:pt>
                <c:pt idx="15">
                  <c:v>13</c:v>
                </c:pt>
                <c:pt idx="16">
                  <c:v>18</c:v>
                </c:pt>
                <c:pt idx="17">
                  <c:v>11</c:v>
                </c:pt>
                <c:pt idx="18">
                  <c:v>53</c:v>
                </c:pt>
                <c:pt idx="19">
                  <c:v>28</c:v>
                </c:pt>
                <c:pt idx="20">
                  <c:v>20</c:v>
                </c:pt>
                <c:pt idx="21">
                  <c:v>22</c:v>
                </c:pt>
                <c:pt idx="22">
                  <c:v>18</c:v>
                </c:pt>
                <c:pt idx="23">
                  <c:v>18</c:v>
                </c:pt>
                <c:pt idx="24">
                  <c:v>10</c:v>
                </c:pt>
                <c:pt idx="25">
                  <c:v>19</c:v>
                </c:pt>
                <c:pt idx="26">
                  <c:v>30</c:v>
                </c:pt>
                <c:pt idx="27">
                  <c:v>10</c:v>
                </c:pt>
                <c:pt idx="28">
                  <c:v>55</c:v>
                </c:pt>
                <c:pt idx="29">
                  <c:v>26</c:v>
                </c:pt>
                <c:pt idx="30">
                  <c:v>18</c:v>
                </c:pt>
              </c:numCache>
            </c:numRef>
          </c:val>
        </c:ser>
        <c:ser>
          <c:idx val="2"/>
          <c:order val="1"/>
          <c:tx>
            <c:v>Instagram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'Progres Followers Sosial Media'!$B$10:$B$40</c:f>
              <c:strCache>
                <c:ptCount val="31"/>
                <c:pt idx="1">
                  <c:v>Week 1 (04/06)</c:v>
                </c:pt>
                <c:pt idx="2">
                  <c:v>Week 2 (11/06)</c:v>
                </c:pt>
                <c:pt idx="3">
                  <c:v>Week 3 (18/06)</c:v>
                </c:pt>
                <c:pt idx="4">
                  <c:v>Week 4 (25/06)</c:v>
                </c:pt>
                <c:pt idx="5">
                  <c:v>Week 1 (02/07)</c:v>
                </c:pt>
                <c:pt idx="6">
                  <c:v>Week 2 (09/07)</c:v>
                </c:pt>
                <c:pt idx="7">
                  <c:v>Week 3 (16/07)</c:v>
                </c:pt>
                <c:pt idx="8">
                  <c:v>Week 4 (24/07)</c:v>
                </c:pt>
                <c:pt idx="9">
                  <c:v>Week 5 (30/07)</c:v>
                </c:pt>
                <c:pt idx="10">
                  <c:v>Week 1 (06/08)</c:v>
                </c:pt>
                <c:pt idx="11">
                  <c:v>week 2 (13/08)</c:v>
                </c:pt>
                <c:pt idx="12">
                  <c:v>Week 3 (19/08)</c:v>
                </c:pt>
                <c:pt idx="13">
                  <c:v>Week 4 (27/08)</c:v>
                </c:pt>
                <c:pt idx="14">
                  <c:v>Week 5 (31/08)</c:v>
                </c:pt>
                <c:pt idx="15">
                  <c:v>Week 1 (03/09)</c:v>
                </c:pt>
                <c:pt idx="16">
                  <c:v>Week 2 (11/09)</c:v>
                </c:pt>
                <c:pt idx="17">
                  <c:v>Week 3 (18/09)</c:v>
                </c:pt>
                <c:pt idx="18">
                  <c:v>Week 4 (25/09)</c:v>
                </c:pt>
                <c:pt idx="19">
                  <c:v>Week 1 (02/10)</c:v>
                </c:pt>
                <c:pt idx="20">
                  <c:v>Week 2 (09/10)</c:v>
                </c:pt>
                <c:pt idx="21">
                  <c:v>Week 3 (16/10)</c:v>
                </c:pt>
                <c:pt idx="22">
                  <c:v>Week 4 (23/10)</c:v>
                </c:pt>
                <c:pt idx="23">
                  <c:v>Week 1 (06/11)</c:v>
                </c:pt>
                <c:pt idx="24">
                  <c:v>Week 2 (13/11)</c:v>
                </c:pt>
                <c:pt idx="25">
                  <c:v>Week 3 (20/11)</c:v>
                </c:pt>
                <c:pt idx="26">
                  <c:v>Week 4 (27/11)</c:v>
                </c:pt>
                <c:pt idx="27">
                  <c:v>Week 1 (4/12)</c:v>
                </c:pt>
                <c:pt idx="28">
                  <c:v>Week 2 (11/12)</c:v>
                </c:pt>
                <c:pt idx="29">
                  <c:v>Week 3 (18/12)</c:v>
                </c:pt>
                <c:pt idx="30">
                  <c:v>Week 4 (24/12)</c:v>
                </c:pt>
              </c:strCache>
            </c:strRef>
          </c:cat>
          <c:val>
            <c:numRef>
              <c:f>'Progres Followers Sosial Media'!$J$10:$J$40</c:f>
              <c:numCache>
                <c:formatCode>General</c:formatCode>
                <c:ptCount val="31"/>
                <c:pt idx="0">
                  <c:v>9</c:v>
                </c:pt>
                <c:pt idx="1">
                  <c:v>11</c:v>
                </c:pt>
                <c:pt idx="2">
                  <c:v>7</c:v>
                </c:pt>
                <c:pt idx="3">
                  <c:v>6</c:v>
                </c:pt>
                <c:pt idx="4">
                  <c:v>4</c:v>
                </c:pt>
                <c:pt idx="5">
                  <c:v>8</c:v>
                </c:pt>
                <c:pt idx="6">
                  <c:v>6</c:v>
                </c:pt>
                <c:pt idx="7">
                  <c:v>2</c:v>
                </c:pt>
                <c:pt idx="8">
                  <c:v>2</c:v>
                </c:pt>
                <c:pt idx="9">
                  <c:v>4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0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1</c:v>
                </c:pt>
                <c:pt idx="26">
                  <c:v>3</c:v>
                </c:pt>
                <c:pt idx="27">
                  <c:v>0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</c:ser>
        <c:ser>
          <c:idx val="3"/>
          <c:order val="2"/>
          <c:tx>
            <c:v>Youtube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'Progres Followers Sosial Media'!$B$10:$B$40</c:f>
              <c:strCache>
                <c:ptCount val="31"/>
                <c:pt idx="1">
                  <c:v>Week 1 (04/06)</c:v>
                </c:pt>
                <c:pt idx="2">
                  <c:v>Week 2 (11/06)</c:v>
                </c:pt>
                <c:pt idx="3">
                  <c:v>Week 3 (18/06)</c:v>
                </c:pt>
                <c:pt idx="4">
                  <c:v>Week 4 (25/06)</c:v>
                </c:pt>
                <c:pt idx="5">
                  <c:v>Week 1 (02/07)</c:v>
                </c:pt>
                <c:pt idx="6">
                  <c:v>Week 2 (09/07)</c:v>
                </c:pt>
                <c:pt idx="7">
                  <c:v>Week 3 (16/07)</c:v>
                </c:pt>
                <c:pt idx="8">
                  <c:v>Week 4 (24/07)</c:v>
                </c:pt>
                <c:pt idx="9">
                  <c:v>Week 5 (30/07)</c:v>
                </c:pt>
                <c:pt idx="10">
                  <c:v>Week 1 (06/08)</c:v>
                </c:pt>
                <c:pt idx="11">
                  <c:v>week 2 (13/08)</c:v>
                </c:pt>
                <c:pt idx="12">
                  <c:v>Week 3 (19/08)</c:v>
                </c:pt>
                <c:pt idx="13">
                  <c:v>Week 4 (27/08)</c:v>
                </c:pt>
                <c:pt idx="14">
                  <c:v>Week 5 (31/08)</c:v>
                </c:pt>
                <c:pt idx="15">
                  <c:v>Week 1 (03/09)</c:v>
                </c:pt>
                <c:pt idx="16">
                  <c:v>Week 2 (11/09)</c:v>
                </c:pt>
                <c:pt idx="17">
                  <c:v>Week 3 (18/09)</c:v>
                </c:pt>
                <c:pt idx="18">
                  <c:v>Week 4 (25/09)</c:v>
                </c:pt>
                <c:pt idx="19">
                  <c:v>Week 1 (02/10)</c:v>
                </c:pt>
                <c:pt idx="20">
                  <c:v>Week 2 (09/10)</c:v>
                </c:pt>
                <c:pt idx="21">
                  <c:v>Week 3 (16/10)</c:v>
                </c:pt>
                <c:pt idx="22">
                  <c:v>Week 4 (23/10)</c:v>
                </c:pt>
                <c:pt idx="23">
                  <c:v>Week 1 (06/11)</c:v>
                </c:pt>
                <c:pt idx="24">
                  <c:v>Week 2 (13/11)</c:v>
                </c:pt>
                <c:pt idx="25">
                  <c:v>Week 3 (20/11)</c:v>
                </c:pt>
                <c:pt idx="26">
                  <c:v>Week 4 (27/11)</c:v>
                </c:pt>
                <c:pt idx="27">
                  <c:v>Week 1 (4/12)</c:v>
                </c:pt>
                <c:pt idx="28">
                  <c:v>Week 2 (11/12)</c:v>
                </c:pt>
                <c:pt idx="29">
                  <c:v>Week 3 (18/12)</c:v>
                </c:pt>
                <c:pt idx="30">
                  <c:v>Week 4 (24/12)</c:v>
                </c:pt>
              </c:strCache>
            </c:strRef>
          </c:cat>
          <c:val>
            <c:numRef>
              <c:f>'Progres Followers Sosial Media'!$M$10:$M$40</c:f>
              <c:numCache>
                <c:formatCode>General</c:formatCode>
                <c:ptCount val="31"/>
                <c:pt idx="0">
                  <c:v>9</c:v>
                </c:pt>
                <c:pt idx="1">
                  <c:v>6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6</c:v>
                </c:pt>
                <c:pt idx="6">
                  <c:v>4</c:v>
                </c:pt>
                <c:pt idx="7">
                  <c:v>8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2</c:v>
                </c:pt>
                <c:pt idx="12">
                  <c:v>4</c:v>
                </c:pt>
                <c:pt idx="13">
                  <c:v>5</c:v>
                </c:pt>
                <c:pt idx="14">
                  <c:v>3</c:v>
                </c:pt>
                <c:pt idx="15">
                  <c:v>0</c:v>
                </c:pt>
                <c:pt idx="16">
                  <c:v>4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8</c:v>
                </c:pt>
                <c:pt idx="21">
                  <c:v>5</c:v>
                </c:pt>
                <c:pt idx="22">
                  <c:v>4</c:v>
                </c:pt>
                <c:pt idx="23">
                  <c:v>6</c:v>
                </c:pt>
                <c:pt idx="24">
                  <c:v>3</c:v>
                </c:pt>
                <c:pt idx="25">
                  <c:v>6</c:v>
                </c:pt>
                <c:pt idx="26">
                  <c:v>5</c:v>
                </c:pt>
                <c:pt idx="27">
                  <c:v>6</c:v>
                </c:pt>
                <c:pt idx="28">
                  <c:v>2</c:v>
                </c:pt>
                <c:pt idx="29">
                  <c:v>4</c:v>
                </c:pt>
                <c:pt idx="30">
                  <c:v>2</c:v>
                </c:pt>
              </c:numCache>
            </c:numRef>
          </c:val>
        </c:ser>
        <c:ser>
          <c:idx val="0"/>
          <c:order val="3"/>
          <c:tx>
            <c:v>Facebook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'Progres Followers Sosial Media'!$B$10:$B$40</c:f>
              <c:strCache>
                <c:ptCount val="31"/>
                <c:pt idx="1">
                  <c:v>Week 1 (04/06)</c:v>
                </c:pt>
                <c:pt idx="2">
                  <c:v>Week 2 (11/06)</c:v>
                </c:pt>
                <c:pt idx="3">
                  <c:v>Week 3 (18/06)</c:v>
                </c:pt>
                <c:pt idx="4">
                  <c:v>Week 4 (25/06)</c:v>
                </c:pt>
                <c:pt idx="5">
                  <c:v>Week 1 (02/07)</c:v>
                </c:pt>
                <c:pt idx="6">
                  <c:v>Week 2 (09/07)</c:v>
                </c:pt>
                <c:pt idx="7">
                  <c:v>Week 3 (16/07)</c:v>
                </c:pt>
                <c:pt idx="8">
                  <c:v>Week 4 (24/07)</c:v>
                </c:pt>
                <c:pt idx="9">
                  <c:v>Week 5 (30/07)</c:v>
                </c:pt>
                <c:pt idx="10">
                  <c:v>Week 1 (06/08)</c:v>
                </c:pt>
                <c:pt idx="11">
                  <c:v>week 2 (13/08)</c:v>
                </c:pt>
                <c:pt idx="12">
                  <c:v>Week 3 (19/08)</c:v>
                </c:pt>
                <c:pt idx="13">
                  <c:v>Week 4 (27/08)</c:v>
                </c:pt>
                <c:pt idx="14">
                  <c:v>Week 5 (31/08)</c:v>
                </c:pt>
                <c:pt idx="15">
                  <c:v>Week 1 (03/09)</c:v>
                </c:pt>
                <c:pt idx="16">
                  <c:v>Week 2 (11/09)</c:v>
                </c:pt>
                <c:pt idx="17">
                  <c:v>Week 3 (18/09)</c:v>
                </c:pt>
                <c:pt idx="18">
                  <c:v>Week 4 (25/09)</c:v>
                </c:pt>
                <c:pt idx="19">
                  <c:v>Week 1 (02/10)</c:v>
                </c:pt>
                <c:pt idx="20">
                  <c:v>Week 2 (09/10)</c:v>
                </c:pt>
                <c:pt idx="21">
                  <c:v>Week 3 (16/10)</c:v>
                </c:pt>
                <c:pt idx="22">
                  <c:v>Week 4 (23/10)</c:v>
                </c:pt>
                <c:pt idx="23">
                  <c:v>Week 1 (06/11)</c:v>
                </c:pt>
                <c:pt idx="24">
                  <c:v>Week 2 (13/11)</c:v>
                </c:pt>
                <c:pt idx="25">
                  <c:v>Week 3 (20/11)</c:v>
                </c:pt>
                <c:pt idx="26">
                  <c:v>Week 4 (27/11)</c:v>
                </c:pt>
                <c:pt idx="27">
                  <c:v>Week 1 (4/12)</c:v>
                </c:pt>
                <c:pt idx="28">
                  <c:v>Week 2 (11/12)</c:v>
                </c:pt>
                <c:pt idx="29">
                  <c:v>Week 3 (18/12)</c:v>
                </c:pt>
                <c:pt idx="30">
                  <c:v>Week 4 (24/12)</c:v>
                </c:pt>
              </c:strCache>
            </c:strRef>
          </c:cat>
          <c:val>
            <c:numRef>
              <c:f>'Progres Followers Sosial Media'!$D$10:$D$40</c:f>
              <c:numCache>
                <c:formatCode>General</c:formatCode>
                <c:ptCount val="31"/>
                <c:pt idx="0">
                  <c:v>11</c:v>
                </c:pt>
                <c:pt idx="1">
                  <c:v>9</c:v>
                </c:pt>
                <c:pt idx="2">
                  <c:v>10</c:v>
                </c:pt>
                <c:pt idx="3">
                  <c:v>26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21</c:v>
                </c:pt>
                <c:pt idx="8">
                  <c:v>20</c:v>
                </c:pt>
                <c:pt idx="9">
                  <c:v>12</c:v>
                </c:pt>
                <c:pt idx="10">
                  <c:v>18</c:v>
                </c:pt>
                <c:pt idx="11">
                  <c:v>14</c:v>
                </c:pt>
                <c:pt idx="12">
                  <c:v>12</c:v>
                </c:pt>
                <c:pt idx="13">
                  <c:v>13</c:v>
                </c:pt>
                <c:pt idx="14">
                  <c:v>49</c:v>
                </c:pt>
                <c:pt idx="15">
                  <c:v>38</c:v>
                </c:pt>
                <c:pt idx="16">
                  <c:v>23</c:v>
                </c:pt>
                <c:pt idx="17">
                  <c:v>46</c:v>
                </c:pt>
                <c:pt idx="18">
                  <c:v>60</c:v>
                </c:pt>
                <c:pt idx="19">
                  <c:v>69</c:v>
                </c:pt>
                <c:pt idx="20">
                  <c:v>40</c:v>
                </c:pt>
                <c:pt idx="21">
                  <c:v>62</c:v>
                </c:pt>
                <c:pt idx="22">
                  <c:v>68</c:v>
                </c:pt>
                <c:pt idx="23">
                  <c:v>21</c:v>
                </c:pt>
                <c:pt idx="24">
                  <c:v>22</c:v>
                </c:pt>
                <c:pt idx="25">
                  <c:v>39</c:v>
                </c:pt>
                <c:pt idx="26">
                  <c:v>10</c:v>
                </c:pt>
                <c:pt idx="27">
                  <c:v>23</c:v>
                </c:pt>
                <c:pt idx="28">
                  <c:v>40</c:v>
                </c:pt>
                <c:pt idx="29">
                  <c:v>29</c:v>
                </c:pt>
                <c:pt idx="30">
                  <c:v>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0607824"/>
        <c:axId val="560453320"/>
      </c:barChart>
      <c:catAx>
        <c:axId val="4206078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453320"/>
        <c:crosses val="autoZero"/>
        <c:auto val="1"/>
        <c:lblAlgn val="ctr"/>
        <c:lblOffset val="100"/>
        <c:noMultiLvlLbl val="0"/>
      </c:catAx>
      <c:valAx>
        <c:axId val="5604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60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1036596042724601"/>
          <c:y val="0.95981946279172203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148590</xdr:colOff>
      <xdr:row>30</xdr:row>
      <xdr:rowOff>100330</xdr:rowOff>
    </xdr:from>
    <xdr:to>
      <xdr:col>26</xdr:col>
      <xdr:colOff>175260</xdr:colOff>
      <xdr:row>69</xdr:row>
      <xdr:rowOff>15875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abSelected="1" zoomScale="80" zoomScaleNormal="80" workbookViewId="0">
      <pane xSplit="2" ySplit="8" topLeftCell="E32" activePane="bottomRight" state="frozen"/>
      <selection pane="topRight"/>
      <selection pane="bottomLeft"/>
      <selection pane="bottomRight" activeCell="J36" sqref="J36"/>
    </sheetView>
  </sheetViews>
  <sheetFormatPr defaultColWidth="8.5703125" defaultRowHeight="15" x14ac:dyDescent="0.25"/>
  <cols>
    <col min="1" max="1" width="17.85546875" customWidth="1"/>
    <col min="2" max="2" width="26.28515625" customWidth="1"/>
    <col min="3" max="3" width="15.7109375" customWidth="1"/>
    <col min="4" max="5" width="16" customWidth="1"/>
    <col min="6" max="6" width="14.140625" customWidth="1"/>
    <col min="7" max="8" width="15.7109375" customWidth="1"/>
    <col min="9" max="9" width="13.85546875" customWidth="1"/>
    <col min="10" max="10" width="14" customWidth="1"/>
    <col min="11" max="11" width="18.28515625" customWidth="1"/>
    <col min="12" max="12" width="17.140625" customWidth="1"/>
    <col min="13" max="13" width="15.28515625" customWidth="1"/>
    <col min="14" max="14" width="17" customWidth="1"/>
  </cols>
  <sheetData>
    <row r="1" spans="1:14" x14ac:dyDescent="0.25">
      <c r="A1" s="35" t="s">
        <v>0</v>
      </c>
      <c r="B1" s="35"/>
    </row>
    <row r="2" spans="1:14" x14ac:dyDescent="0.25">
      <c r="A2" s="35" t="s">
        <v>1</v>
      </c>
      <c r="B2" s="35" t="s">
        <v>2</v>
      </c>
    </row>
    <row r="3" spans="1:14" x14ac:dyDescent="0.25">
      <c r="A3" s="35" t="s">
        <v>3</v>
      </c>
      <c r="B3" s="35" t="s">
        <v>4</v>
      </c>
    </row>
    <row r="4" spans="1:14" x14ac:dyDescent="0.25">
      <c r="A4" s="35" t="s">
        <v>5</v>
      </c>
      <c r="B4" s="35" t="s">
        <v>6</v>
      </c>
    </row>
    <row r="5" spans="1:14" x14ac:dyDescent="0.25">
      <c r="A5" s="35" t="s">
        <v>7</v>
      </c>
      <c r="B5" s="35" t="s">
        <v>6</v>
      </c>
    </row>
    <row r="6" spans="1:14" ht="15.75" x14ac:dyDescent="0.25">
      <c r="A6" s="69" t="s">
        <v>8</v>
      </c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</row>
    <row r="7" spans="1:14" ht="15.75" x14ac:dyDescent="0.25">
      <c r="A7" s="69" t="s">
        <v>9</v>
      </c>
      <c r="B7" s="69"/>
      <c r="C7" s="69"/>
      <c r="D7" s="69"/>
      <c r="E7" s="69"/>
      <c r="F7" s="69"/>
      <c r="G7" s="69"/>
      <c r="H7" s="69"/>
      <c r="I7" s="69"/>
      <c r="J7" s="69"/>
      <c r="K7" s="69"/>
      <c r="L7" s="69"/>
      <c r="M7" s="69"/>
    </row>
    <row r="8" spans="1:14" ht="15.75" x14ac:dyDescent="0.25">
      <c r="A8" s="6"/>
      <c r="B8" s="6"/>
      <c r="C8" s="36" t="s">
        <v>10</v>
      </c>
      <c r="D8" s="36" t="s">
        <v>11</v>
      </c>
      <c r="E8" s="36" t="s">
        <v>12</v>
      </c>
      <c r="F8" s="36" t="s">
        <v>13</v>
      </c>
      <c r="G8" s="36" t="s">
        <v>14</v>
      </c>
      <c r="H8" s="36" t="s">
        <v>12</v>
      </c>
      <c r="I8" s="36" t="s">
        <v>15</v>
      </c>
      <c r="J8" s="36" t="s">
        <v>11</v>
      </c>
      <c r="K8" s="36" t="s">
        <v>12</v>
      </c>
      <c r="L8" s="36" t="s">
        <v>16</v>
      </c>
      <c r="M8" s="36" t="s">
        <v>11</v>
      </c>
      <c r="N8" s="36" t="s">
        <v>12</v>
      </c>
    </row>
    <row r="9" spans="1:14" x14ac:dyDescent="0.25">
      <c r="A9" s="37" t="s">
        <v>17</v>
      </c>
      <c r="B9" s="37"/>
      <c r="C9" s="38">
        <v>1359</v>
      </c>
      <c r="D9" s="38"/>
      <c r="E9" s="50"/>
      <c r="F9" s="51">
        <v>2038</v>
      </c>
      <c r="G9" s="51"/>
      <c r="H9" s="6"/>
      <c r="I9" s="58">
        <v>1282</v>
      </c>
      <c r="J9" s="58"/>
      <c r="K9" s="6"/>
      <c r="L9" s="59">
        <v>342</v>
      </c>
      <c r="M9" s="59"/>
      <c r="N9" s="53"/>
    </row>
    <row r="10" spans="1:14" x14ac:dyDescent="0.25">
      <c r="A10" s="37" t="s">
        <v>18</v>
      </c>
      <c r="B10" s="37"/>
      <c r="C10" s="38">
        <v>1370</v>
      </c>
      <c r="D10" s="38">
        <f t="shared" ref="D10:D36" si="0">C10-C9</f>
        <v>11</v>
      </c>
      <c r="E10" s="6" t="str">
        <f>IF(D10&gt;=50,"TERCAPAI","TIDAK TERCAPAI")</f>
        <v>TIDAK TERCAPAI</v>
      </c>
      <c r="F10" s="51">
        <v>2103</v>
      </c>
      <c r="G10" s="51">
        <f t="shared" ref="G10:G37" si="1">F10-F9</f>
        <v>65</v>
      </c>
      <c r="H10" s="52" t="str">
        <f>IF(G10&gt;=30,"TERCAPAI","TIDAK TERCAPAI")</f>
        <v>TERCAPAI</v>
      </c>
      <c r="I10" s="58">
        <v>1291</v>
      </c>
      <c r="J10" s="58">
        <f t="shared" ref="J10:J28" si="2">I10-I9</f>
        <v>9</v>
      </c>
      <c r="K10" s="52" t="str">
        <f>IF(J10&gt;5,"TERCAPAI","TIDAK TERCAPAI")</f>
        <v>TERCAPAI</v>
      </c>
      <c r="L10" s="59">
        <v>351</v>
      </c>
      <c r="M10" s="59">
        <f t="shared" ref="M10:M30" si="3">L10-L9</f>
        <v>9</v>
      </c>
      <c r="N10" s="52" t="str">
        <f>IF(M10&gt;=5,"TERCAPAI","TIDAK TERCAPAI")</f>
        <v>TERCAPAI</v>
      </c>
    </row>
    <row r="11" spans="1:14" x14ac:dyDescent="0.25">
      <c r="A11" s="72" t="s">
        <v>19</v>
      </c>
      <c r="B11" s="37" t="s">
        <v>20</v>
      </c>
      <c r="C11" s="38">
        <v>1379</v>
      </c>
      <c r="D11" s="38">
        <f t="shared" si="0"/>
        <v>9</v>
      </c>
      <c r="E11" s="6" t="str">
        <f t="shared" ref="E11:E40" si="4">IF(D11&gt;=50,"TERCAPAI","TIDAK TERCAPAI")</f>
        <v>TIDAK TERCAPAI</v>
      </c>
      <c r="F11" s="51">
        <v>2110</v>
      </c>
      <c r="G11" s="51">
        <f t="shared" si="1"/>
        <v>7</v>
      </c>
      <c r="H11" s="53" t="str">
        <f t="shared" ref="H11:H40" si="5">IF(G11&gt;=30,"TERCAPAI","TIDAK TERCAPAI")</f>
        <v>TIDAK TERCAPAI</v>
      </c>
      <c r="I11" s="58">
        <v>1302</v>
      </c>
      <c r="J11" s="58">
        <f t="shared" si="2"/>
        <v>11</v>
      </c>
      <c r="K11" s="52" t="str">
        <f t="shared" ref="K11:K40" si="6">IF(J11&gt;5,"TERCAPAI","TIDAK TERCAPAI")</f>
        <v>TERCAPAI</v>
      </c>
      <c r="L11" s="59">
        <v>357</v>
      </c>
      <c r="M11" s="59">
        <f t="shared" si="3"/>
        <v>6</v>
      </c>
      <c r="N11" s="52" t="str">
        <f t="shared" ref="N11:N40" si="7">IF(M11&gt;=5,"TERCAPAI","TIDAK TERCAPAI")</f>
        <v>TERCAPAI</v>
      </c>
    </row>
    <row r="12" spans="1:14" x14ac:dyDescent="0.25">
      <c r="A12" s="72"/>
      <c r="B12" s="37" t="s">
        <v>21</v>
      </c>
      <c r="C12" s="38">
        <v>1389</v>
      </c>
      <c r="D12" s="38">
        <f t="shared" si="0"/>
        <v>10</v>
      </c>
      <c r="E12" s="6" t="str">
        <f t="shared" si="4"/>
        <v>TIDAK TERCAPAI</v>
      </c>
      <c r="F12" s="51">
        <v>2119</v>
      </c>
      <c r="G12" s="51">
        <f t="shared" si="1"/>
        <v>9</v>
      </c>
      <c r="H12" s="53" t="str">
        <f t="shared" si="5"/>
        <v>TIDAK TERCAPAI</v>
      </c>
      <c r="I12" s="58">
        <v>1309</v>
      </c>
      <c r="J12" s="58">
        <f t="shared" si="2"/>
        <v>7</v>
      </c>
      <c r="K12" s="52" t="str">
        <f t="shared" si="6"/>
        <v>TERCAPAI</v>
      </c>
      <c r="L12" s="59">
        <v>360</v>
      </c>
      <c r="M12" s="59">
        <f t="shared" si="3"/>
        <v>3</v>
      </c>
      <c r="N12" s="53" t="str">
        <f t="shared" si="7"/>
        <v>TIDAK TERCAPAI</v>
      </c>
    </row>
    <row r="13" spans="1:14" x14ac:dyDescent="0.25">
      <c r="A13" s="72"/>
      <c r="B13" s="37" t="s">
        <v>22</v>
      </c>
      <c r="C13" s="38">
        <v>1415</v>
      </c>
      <c r="D13" s="38">
        <f t="shared" si="0"/>
        <v>26</v>
      </c>
      <c r="E13" s="6" t="str">
        <f t="shared" si="4"/>
        <v>TIDAK TERCAPAI</v>
      </c>
      <c r="F13" s="51">
        <v>2136</v>
      </c>
      <c r="G13" s="51">
        <f t="shared" si="1"/>
        <v>17</v>
      </c>
      <c r="H13" s="53" t="str">
        <f t="shared" si="5"/>
        <v>TIDAK TERCAPAI</v>
      </c>
      <c r="I13" s="58">
        <v>1315</v>
      </c>
      <c r="J13" s="58">
        <f t="shared" si="2"/>
        <v>6</v>
      </c>
      <c r="K13" s="52" t="str">
        <f t="shared" si="6"/>
        <v>TERCAPAI</v>
      </c>
      <c r="L13" s="59">
        <v>365</v>
      </c>
      <c r="M13" s="59">
        <f t="shared" si="3"/>
        <v>5</v>
      </c>
      <c r="N13" s="52" t="str">
        <f t="shared" si="7"/>
        <v>TERCAPAI</v>
      </c>
    </row>
    <row r="14" spans="1:14" x14ac:dyDescent="0.25">
      <c r="A14" s="72"/>
      <c r="B14" s="37" t="s">
        <v>23</v>
      </c>
      <c r="C14" s="38">
        <v>1420</v>
      </c>
      <c r="D14" s="38">
        <f t="shared" si="0"/>
        <v>5</v>
      </c>
      <c r="E14" s="6" t="str">
        <f t="shared" si="4"/>
        <v>TIDAK TERCAPAI</v>
      </c>
      <c r="F14" s="54">
        <v>2141</v>
      </c>
      <c r="G14" s="51">
        <f t="shared" si="1"/>
        <v>5</v>
      </c>
      <c r="H14" s="53" t="str">
        <f t="shared" si="5"/>
        <v>TIDAK TERCAPAI</v>
      </c>
      <c r="I14" s="60">
        <v>1319</v>
      </c>
      <c r="J14" s="58">
        <f t="shared" si="2"/>
        <v>4</v>
      </c>
      <c r="K14" s="6" t="str">
        <f t="shared" si="6"/>
        <v>TIDAK TERCAPAI</v>
      </c>
      <c r="L14" s="61">
        <v>368</v>
      </c>
      <c r="M14" s="59">
        <f t="shared" si="3"/>
        <v>3</v>
      </c>
      <c r="N14" s="53" t="str">
        <f t="shared" si="7"/>
        <v>TIDAK TERCAPAI</v>
      </c>
    </row>
    <row r="15" spans="1:14" x14ac:dyDescent="0.25">
      <c r="A15" s="72" t="s">
        <v>24</v>
      </c>
      <c r="B15" s="37" t="s">
        <v>25</v>
      </c>
      <c r="C15" s="39">
        <v>1424</v>
      </c>
      <c r="D15" s="40">
        <f t="shared" si="0"/>
        <v>4</v>
      </c>
      <c r="E15" s="6" t="str">
        <f t="shared" si="4"/>
        <v>TIDAK TERCAPAI</v>
      </c>
      <c r="F15" s="51">
        <v>2155</v>
      </c>
      <c r="G15" s="51">
        <f t="shared" si="1"/>
        <v>14</v>
      </c>
      <c r="H15" s="53" t="str">
        <f t="shared" si="5"/>
        <v>TIDAK TERCAPAI</v>
      </c>
      <c r="I15" s="58">
        <v>1327</v>
      </c>
      <c r="J15" s="58">
        <f t="shared" si="2"/>
        <v>8</v>
      </c>
      <c r="K15" s="52" t="str">
        <f t="shared" si="6"/>
        <v>TERCAPAI</v>
      </c>
      <c r="L15" s="59">
        <v>374</v>
      </c>
      <c r="M15" s="59">
        <f t="shared" si="3"/>
        <v>6</v>
      </c>
      <c r="N15" s="52" t="str">
        <f t="shared" si="7"/>
        <v>TERCAPAI</v>
      </c>
    </row>
    <row r="16" spans="1:14" x14ac:dyDescent="0.25">
      <c r="A16" s="72"/>
      <c r="B16" s="37" t="s">
        <v>26</v>
      </c>
      <c r="C16" s="40">
        <v>1432</v>
      </c>
      <c r="D16" s="40">
        <f t="shared" si="0"/>
        <v>8</v>
      </c>
      <c r="E16" s="6" t="str">
        <f t="shared" si="4"/>
        <v>TIDAK TERCAPAI</v>
      </c>
      <c r="F16" s="51">
        <v>2171</v>
      </c>
      <c r="G16" s="51">
        <f t="shared" si="1"/>
        <v>16</v>
      </c>
      <c r="H16" s="53" t="str">
        <f t="shared" si="5"/>
        <v>TIDAK TERCAPAI</v>
      </c>
      <c r="I16" s="58">
        <v>1333</v>
      </c>
      <c r="J16" s="58">
        <f t="shared" si="2"/>
        <v>6</v>
      </c>
      <c r="K16" s="52" t="str">
        <f t="shared" si="6"/>
        <v>TERCAPAI</v>
      </c>
      <c r="L16" s="59">
        <v>378</v>
      </c>
      <c r="M16" s="59">
        <f t="shared" si="3"/>
        <v>4</v>
      </c>
      <c r="N16" s="53" t="str">
        <f t="shared" si="7"/>
        <v>TIDAK TERCAPAI</v>
      </c>
    </row>
    <row r="17" spans="1:14" x14ac:dyDescent="0.25">
      <c r="A17" s="72"/>
      <c r="B17" s="37" t="s">
        <v>27</v>
      </c>
      <c r="C17" s="39">
        <v>1453</v>
      </c>
      <c r="D17" s="40">
        <f t="shared" si="0"/>
        <v>21</v>
      </c>
      <c r="E17" s="6" t="str">
        <f t="shared" si="4"/>
        <v>TIDAK TERCAPAI</v>
      </c>
      <c r="F17" s="51">
        <v>2197</v>
      </c>
      <c r="G17" s="51">
        <f t="shared" si="1"/>
        <v>26</v>
      </c>
      <c r="H17" s="53" t="str">
        <f t="shared" si="5"/>
        <v>TIDAK TERCAPAI</v>
      </c>
      <c r="I17" s="58">
        <v>1335</v>
      </c>
      <c r="J17" s="58">
        <f t="shared" si="2"/>
        <v>2</v>
      </c>
      <c r="K17" s="6" t="str">
        <f t="shared" si="6"/>
        <v>TIDAK TERCAPAI</v>
      </c>
      <c r="L17" s="59">
        <v>386</v>
      </c>
      <c r="M17" s="59">
        <f t="shared" si="3"/>
        <v>8</v>
      </c>
      <c r="N17" s="52" t="str">
        <f t="shared" si="7"/>
        <v>TERCAPAI</v>
      </c>
    </row>
    <row r="18" spans="1:14" x14ac:dyDescent="0.25">
      <c r="A18" s="72"/>
      <c r="B18" s="37" t="s">
        <v>28</v>
      </c>
      <c r="C18" s="39">
        <v>1473</v>
      </c>
      <c r="D18" s="40">
        <f t="shared" si="0"/>
        <v>20</v>
      </c>
      <c r="E18" s="6" t="str">
        <f t="shared" si="4"/>
        <v>TIDAK TERCAPAI</v>
      </c>
      <c r="F18" s="54">
        <v>2210</v>
      </c>
      <c r="G18" s="51">
        <f t="shared" si="1"/>
        <v>13</v>
      </c>
      <c r="H18" s="53" t="str">
        <f t="shared" si="5"/>
        <v>TIDAK TERCAPAI</v>
      </c>
      <c r="I18" s="60">
        <v>1337</v>
      </c>
      <c r="J18" s="58">
        <f t="shared" si="2"/>
        <v>2</v>
      </c>
      <c r="K18" s="6" t="str">
        <f t="shared" si="6"/>
        <v>TIDAK TERCAPAI</v>
      </c>
      <c r="L18" s="59">
        <v>395</v>
      </c>
      <c r="M18" s="59">
        <f t="shared" si="3"/>
        <v>9</v>
      </c>
      <c r="N18" s="52" t="str">
        <f t="shared" si="7"/>
        <v>TERCAPAI</v>
      </c>
    </row>
    <row r="19" spans="1:14" x14ac:dyDescent="0.25">
      <c r="A19" s="72"/>
      <c r="B19" s="37" t="s">
        <v>29</v>
      </c>
      <c r="C19" s="39">
        <v>1485</v>
      </c>
      <c r="D19" s="40">
        <f t="shared" si="0"/>
        <v>12</v>
      </c>
      <c r="E19" s="6" t="str">
        <f t="shared" si="4"/>
        <v>TIDAK TERCAPAI</v>
      </c>
      <c r="F19" s="54">
        <v>2226</v>
      </c>
      <c r="G19" s="51">
        <f t="shared" si="1"/>
        <v>16</v>
      </c>
      <c r="H19" s="53" t="str">
        <f t="shared" si="5"/>
        <v>TIDAK TERCAPAI</v>
      </c>
      <c r="I19" s="60">
        <v>1341</v>
      </c>
      <c r="J19" s="58">
        <f t="shared" si="2"/>
        <v>4</v>
      </c>
      <c r="K19" s="6" t="str">
        <f t="shared" si="6"/>
        <v>TIDAK TERCAPAI</v>
      </c>
      <c r="L19" s="59">
        <v>401</v>
      </c>
      <c r="M19" s="59">
        <f t="shared" si="3"/>
        <v>6</v>
      </c>
      <c r="N19" s="52" t="str">
        <f t="shared" si="7"/>
        <v>TERCAPAI</v>
      </c>
    </row>
    <row r="20" spans="1:14" x14ac:dyDescent="0.25">
      <c r="A20" s="73" t="s">
        <v>30</v>
      </c>
      <c r="B20" s="37" t="s">
        <v>31</v>
      </c>
      <c r="C20" s="39">
        <v>1503</v>
      </c>
      <c r="D20" s="40">
        <f t="shared" si="0"/>
        <v>18</v>
      </c>
      <c r="E20" s="6" t="str">
        <f t="shared" si="4"/>
        <v>TIDAK TERCAPAI</v>
      </c>
      <c r="F20" s="54">
        <v>2236</v>
      </c>
      <c r="G20" s="51">
        <f t="shared" si="1"/>
        <v>10</v>
      </c>
      <c r="H20" s="53" t="str">
        <f t="shared" si="5"/>
        <v>TIDAK TERCAPAI</v>
      </c>
      <c r="I20" s="60">
        <v>1344</v>
      </c>
      <c r="J20" s="58">
        <f t="shared" si="2"/>
        <v>3</v>
      </c>
      <c r="K20" s="6" t="str">
        <f t="shared" si="6"/>
        <v>TIDAK TERCAPAI</v>
      </c>
      <c r="L20" s="61">
        <v>405</v>
      </c>
      <c r="M20" s="59">
        <f t="shared" si="3"/>
        <v>4</v>
      </c>
      <c r="N20" s="53" t="str">
        <f t="shared" si="7"/>
        <v>TIDAK TERCAPAI</v>
      </c>
    </row>
    <row r="21" spans="1:14" x14ac:dyDescent="0.25">
      <c r="A21" s="73"/>
      <c r="B21" s="37" t="s">
        <v>32</v>
      </c>
      <c r="C21" s="39">
        <v>1517</v>
      </c>
      <c r="D21" s="40">
        <f t="shared" si="0"/>
        <v>14</v>
      </c>
      <c r="E21" s="6" t="str">
        <f t="shared" si="4"/>
        <v>TIDAK TERCAPAI</v>
      </c>
      <c r="F21" s="54">
        <v>2248</v>
      </c>
      <c r="G21" s="51">
        <f t="shared" si="1"/>
        <v>12</v>
      </c>
      <c r="H21" s="53" t="str">
        <f t="shared" si="5"/>
        <v>TIDAK TERCAPAI</v>
      </c>
      <c r="I21" s="58">
        <v>1345</v>
      </c>
      <c r="J21" s="58">
        <f t="shared" si="2"/>
        <v>1</v>
      </c>
      <c r="K21" s="6" t="str">
        <f t="shared" si="6"/>
        <v>TIDAK TERCAPAI</v>
      </c>
      <c r="L21" s="59">
        <v>407</v>
      </c>
      <c r="M21" s="59">
        <f t="shared" si="3"/>
        <v>2</v>
      </c>
      <c r="N21" s="53" t="str">
        <f t="shared" si="7"/>
        <v>TIDAK TERCAPAI</v>
      </c>
    </row>
    <row r="22" spans="1:14" x14ac:dyDescent="0.25">
      <c r="A22" s="73"/>
      <c r="B22" s="37" t="s">
        <v>33</v>
      </c>
      <c r="C22" s="39">
        <v>1529</v>
      </c>
      <c r="D22" s="40">
        <f t="shared" si="0"/>
        <v>12</v>
      </c>
      <c r="E22" s="6" t="str">
        <f t="shared" si="4"/>
        <v>TIDAK TERCAPAI</v>
      </c>
      <c r="F22" s="54">
        <v>2256</v>
      </c>
      <c r="G22" s="51">
        <f t="shared" si="1"/>
        <v>8</v>
      </c>
      <c r="H22" s="53" t="str">
        <f t="shared" si="5"/>
        <v>TIDAK TERCAPAI</v>
      </c>
      <c r="I22" s="58">
        <v>1345</v>
      </c>
      <c r="J22" s="58">
        <f t="shared" si="2"/>
        <v>0</v>
      </c>
      <c r="K22" s="6" t="str">
        <f t="shared" si="6"/>
        <v>TIDAK TERCAPAI</v>
      </c>
      <c r="L22" s="59">
        <v>411</v>
      </c>
      <c r="M22" s="59">
        <f t="shared" si="3"/>
        <v>4</v>
      </c>
      <c r="N22" s="53" t="str">
        <f t="shared" si="7"/>
        <v>TIDAK TERCAPAI</v>
      </c>
    </row>
    <row r="23" spans="1:14" x14ac:dyDescent="0.25">
      <c r="A23" s="73"/>
      <c r="B23" s="37" t="s">
        <v>34</v>
      </c>
      <c r="C23" s="39">
        <v>1542</v>
      </c>
      <c r="D23" s="40">
        <f t="shared" si="0"/>
        <v>13</v>
      </c>
      <c r="E23" s="6" t="str">
        <f t="shared" si="4"/>
        <v>TIDAK TERCAPAI</v>
      </c>
      <c r="F23" s="54">
        <v>2267</v>
      </c>
      <c r="G23" s="51">
        <f t="shared" si="1"/>
        <v>11</v>
      </c>
      <c r="H23" s="53" t="str">
        <f t="shared" si="5"/>
        <v>TIDAK TERCAPAI</v>
      </c>
      <c r="I23" s="58">
        <v>1346</v>
      </c>
      <c r="J23" s="58">
        <f t="shared" si="2"/>
        <v>1</v>
      </c>
      <c r="K23" s="6" t="str">
        <f t="shared" si="6"/>
        <v>TIDAK TERCAPAI</v>
      </c>
      <c r="L23" s="59">
        <v>416</v>
      </c>
      <c r="M23" s="59">
        <f t="shared" si="3"/>
        <v>5</v>
      </c>
      <c r="N23" s="52" t="str">
        <f t="shared" si="7"/>
        <v>TERCAPAI</v>
      </c>
    </row>
    <row r="24" spans="1:14" x14ac:dyDescent="0.25">
      <c r="A24" s="73"/>
      <c r="B24" s="41" t="s">
        <v>35</v>
      </c>
      <c r="C24" s="42">
        <v>1591</v>
      </c>
      <c r="D24" s="42">
        <f t="shared" si="0"/>
        <v>49</v>
      </c>
      <c r="E24" s="6" t="str">
        <f t="shared" si="4"/>
        <v>TIDAK TERCAPAI</v>
      </c>
      <c r="F24" s="55">
        <v>2278</v>
      </c>
      <c r="G24" s="55">
        <f t="shared" si="1"/>
        <v>11</v>
      </c>
      <c r="H24" s="53" t="str">
        <f t="shared" si="5"/>
        <v>TIDAK TERCAPAI</v>
      </c>
      <c r="I24" s="62">
        <v>1347</v>
      </c>
      <c r="J24" s="62">
        <f t="shared" si="2"/>
        <v>1</v>
      </c>
      <c r="K24" s="6" t="str">
        <f t="shared" si="6"/>
        <v>TIDAK TERCAPAI</v>
      </c>
      <c r="L24" s="63">
        <v>419</v>
      </c>
      <c r="M24" s="63">
        <f t="shared" si="3"/>
        <v>3</v>
      </c>
      <c r="N24" s="53" t="str">
        <f t="shared" si="7"/>
        <v>TIDAK TERCAPAI</v>
      </c>
    </row>
    <row r="25" spans="1:14" x14ac:dyDescent="0.25">
      <c r="A25" s="72" t="s">
        <v>36</v>
      </c>
      <c r="B25" s="37" t="s">
        <v>37</v>
      </c>
      <c r="C25" s="39">
        <v>1629</v>
      </c>
      <c r="D25" s="40">
        <f t="shared" si="0"/>
        <v>38</v>
      </c>
      <c r="E25" s="6" t="str">
        <f t="shared" si="4"/>
        <v>TIDAK TERCAPAI</v>
      </c>
      <c r="F25" s="54">
        <v>2291</v>
      </c>
      <c r="G25" s="51">
        <f t="shared" si="1"/>
        <v>13</v>
      </c>
      <c r="H25" s="53" t="str">
        <f t="shared" si="5"/>
        <v>TIDAK TERCAPAI</v>
      </c>
      <c r="I25" s="60">
        <v>1347</v>
      </c>
      <c r="J25" s="58">
        <f t="shared" si="2"/>
        <v>0</v>
      </c>
      <c r="K25" s="6" t="str">
        <f t="shared" si="6"/>
        <v>TIDAK TERCAPAI</v>
      </c>
      <c r="L25" s="61">
        <v>419</v>
      </c>
      <c r="M25" s="59">
        <f t="shared" si="3"/>
        <v>0</v>
      </c>
      <c r="N25" s="53" t="str">
        <f t="shared" si="7"/>
        <v>TIDAK TERCAPAI</v>
      </c>
    </row>
    <row r="26" spans="1:14" x14ac:dyDescent="0.25">
      <c r="A26" s="72"/>
      <c r="B26" s="37" t="s">
        <v>38</v>
      </c>
      <c r="C26" s="39">
        <v>1652</v>
      </c>
      <c r="D26" s="40">
        <f t="shared" si="0"/>
        <v>23</v>
      </c>
      <c r="E26" s="6" t="str">
        <f t="shared" si="4"/>
        <v>TIDAK TERCAPAI</v>
      </c>
      <c r="F26" s="54">
        <v>2309</v>
      </c>
      <c r="G26" s="51">
        <f t="shared" si="1"/>
        <v>18</v>
      </c>
      <c r="H26" s="53" t="str">
        <f t="shared" si="5"/>
        <v>TIDAK TERCAPAI</v>
      </c>
      <c r="I26" s="60">
        <v>1349</v>
      </c>
      <c r="J26" s="58">
        <f t="shared" si="2"/>
        <v>2</v>
      </c>
      <c r="K26" s="6" t="str">
        <f t="shared" si="6"/>
        <v>TIDAK TERCAPAI</v>
      </c>
      <c r="L26" s="61">
        <v>423</v>
      </c>
      <c r="M26" s="59">
        <f t="shared" si="3"/>
        <v>4</v>
      </c>
      <c r="N26" s="53" t="str">
        <f t="shared" si="7"/>
        <v>TIDAK TERCAPAI</v>
      </c>
    </row>
    <row r="27" spans="1:14" x14ac:dyDescent="0.25">
      <c r="A27" s="72"/>
      <c r="B27" s="37" t="s">
        <v>39</v>
      </c>
      <c r="C27" s="39">
        <v>1698</v>
      </c>
      <c r="D27" s="40">
        <f t="shared" si="0"/>
        <v>46</v>
      </c>
      <c r="E27" s="6" t="str">
        <f t="shared" si="4"/>
        <v>TIDAK TERCAPAI</v>
      </c>
      <c r="F27" s="54">
        <v>2320</v>
      </c>
      <c r="G27" s="51">
        <f t="shared" si="1"/>
        <v>11</v>
      </c>
      <c r="H27" s="53" t="str">
        <f t="shared" si="5"/>
        <v>TIDAK TERCAPAI</v>
      </c>
      <c r="I27" s="60">
        <v>1352</v>
      </c>
      <c r="J27" s="58">
        <f t="shared" si="2"/>
        <v>3</v>
      </c>
      <c r="K27" s="6" t="str">
        <f t="shared" si="6"/>
        <v>TIDAK TERCAPAI</v>
      </c>
      <c r="L27" s="61">
        <v>426</v>
      </c>
      <c r="M27" s="59">
        <f t="shared" si="3"/>
        <v>3</v>
      </c>
      <c r="N27" s="53" t="str">
        <f t="shared" si="7"/>
        <v>TIDAK TERCAPAI</v>
      </c>
    </row>
    <row r="28" spans="1:14" x14ac:dyDescent="0.25">
      <c r="A28" s="72"/>
      <c r="B28" s="37" t="s">
        <v>40</v>
      </c>
      <c r="C28" s="39">
        <v>1758</v>
      </c>
      <c r="D28" s="40">
        <f t="shared" si="0"/>
        <v>60</v>
      </c>
      <c r="E28" s="52" t="str">
        <f t="shared" si="4"/>
        <v>TERCAPAI</v>
      </c>
      <c r="F28" s="54">
        <v>2373</v>
      </c>
      <c r="G28" s="51">
        <f t="shared" si="1"/>
        <v>53</v>
      </c>
      <c r="H28" s="52" t="str">
        <f t="shared" si="5"/>
        <v>TERCAPAI</v>
      </c>
      <c r="I28" s="60">
        <v>1356</v>
      </c>
      <c r="J28" s="58">
        <f t="shared" si="2"/>
        <v>4</v>
      </c>
      <c r="K28" s="6" t="str">
        <f t="shared" si="6"/>
        <v>TIDAK TERCAPAI</v>
      </c>
      <c r="L28" s="61">
        <v>431</v>
      </c>
      <c r="M28" s="59">
        <f t="shared" si="3"/>
        <v>5</v>
      </c>
      <c r="N28" s="52" t="str">
        <f t="shared" si="7"/>
        <v>TERCAPAI</v>
      </c>
    </row>
    <row r="29" spans="1:14" x14ac:dyDescent="0.25">
      <c r="A29" s="74" t="s">
        <v>41</v>
      </c>
      <c r="B29" s="43" t="s">
        <v>42</v>
      </c>
      <c r="C29" s="39">
        <v>1827</v>
      </c>
      <c r="D29" s="40">
        <f t="shared" si="0"/>
        <v>69</v>
      </c>
      <c r="E29" s="52" t="str">
        <f t="shared" si="4"/>
        <v>TERCAPAI</v>
      </c>
      <c r="F29" s="54">
        <v>2401</v>
      </c>
      <c r="G29" s="51">
        <f t="shared" si="1"/>
        <v>28</v>
      </c>
      <c r="H29" s="53" t="str">
        <f t="shared" si="5"/>
        <v>TIDAK TERCAPAI</v>
      </c>
      <c r="I29" s="60">
        <v>1356</v>
      </c>
      <c r="J29" s="60">
        <v>0</v>
      </c>
      <c r="K29" s="6" t="str">
        <f t="shared" si="6"/>
        <v>TIDAK TERCAPAI</v>
      </c>
      <c r="L29" s="61">
        <v>436</v>
      </c>
      <c r="M29" s="59">
        <f t="shared" si="3"/>
        <v>5</v>
      </c>
      <c r="N29" s="52" t="str">
        <f t="shared" si="7"/>
        <v>TERCAPAI</v>
      </c>
    </row>
    <row r="30" spans="1:14" x14ac:dyDescent="0.25">
      <c r="A30" s="74"/>
      <c r="B30" s="43" t="s">
        <v>43</v>
      </c>
      <c r="C30" s="39">
        <v>1867</v>
      </c>
      <c r="D30" s="40">
        <f t="shared" si="0"/>
        <v>40</v>
      </c>
      <c r="E30" s="6" t="str">
        <f t="shared" si="4"/>
        <v>TIDAK TERCAPAI</v>
      </c>
      <c r="F30" s="54">
        <v>2421</v>
      </c>
      <c r="G30" s="51">
        <f t="shared" si="1"/>
        <v>20</v>
      </c>
      <c r="H30" s="53" t="str">
        <f t="shared" si="5"/>
        <v>TIDAK TERCAPAI</v>
      </c>
      <c r="I30" s="60">
        <v>1358</v>
      </c>
      <c r="J30" s="60">
        <v>2</v>
      </c>
      <c r="K30" s="6" t="str">
        <f t="shared" si="6"/>
        <v>TIDAK TERCAPAI</v>
      </c>
      <c r="L30" s="61">
        <v>444</v>
      </c>
      <c r="M30" s="59">
        <f t="shared" si="3"/>
        <v>8</v>
      </c>
      <c r="N30" s="52" t="str">
        <f t="shared" si="7"/>
        <v>TERCAPAI</v>
      </c>
    </row>
    <row r="31" spans="1:14" x14ac:dyDescent="0.25">
      <c r="A31" s="74"/>
      <c r="B31" s="43" t="s">
        <v>44</v>
      </c>
      <c r="C31" s="39">
        <v>1929</v>
      </c>
      <c r="D31" s="40">
        <f t="shared" si="0"/>
        <v>62</v>
      </c>
      <c r="E31" s="52" t="str">
        <f t="shared" si="4"/>
        <v>TERCAPAI</v>
      </c>
      <c r="F31" s="54">
        <v>2443</v>
      </c>
      <c r="G31" s="51">
        <f t="shared" si="1"/>
        <v>22</v>
      </c>
      <c r="H31" s="53" t="str">
        <f t="shared" si="5"/>
        <v>TIDAK TERCAPAI</v>
      </c>
      <c r="I31" s="60">
        <v>1359</v>
      </c>
      <c r="J31" s="60">
        <v>1</v>
      </c>
      <c r="K31" s="6" t="str">
        <f t="shared" si="6"/>
        <v>TIDAK TERCAPAI</v>
      </c>
      <c r="L31" s="61">
        <v>449</v>
      </c>
      <c r="M31" s="59">
        <v>5</v>
      </c>
      <c r="N31" s="52" t="str">
        <f t="shared" si="7"/>
        <v>TERCAPAI</v>
      </c>
    </row>
    <row r="32" spans="1:14" x14ac:dyDescent="0.25">
      <c r="A32" s="74"/>
      <c r="B32" s="43" t="s">
        <v>45</v>
      </c>
      <c r="C32" s="39">
        <v>1997</v>
      </c>
      <c r="D32" s="40">
        <f t="shared" si="0"/>
        <v>68</v>
      </c>
      <c r="E32" s="52" t="str">
        <f t="shared" si="4"/>
        <v>TERCAPAI</v>
      </c>
      <c r="F32" s="54">
        <v>2461</v>
      </c>
      <c r="G32" s="51">
        <f t="shared" si="1"/>
        <v>18</v>
      </c>
      <c r="H32" s="53" t="str">
        <f t="shared" si="5"/>
        <v>TIDAK TERCAPAI</v>
      </c>
      <c r="I32" s="60">
        <v>1360</v>
      </c>
      <c r="J32" s="60">
        <v>1</v>
      </c>
      <c r="K32" s="6" t="str">
        <f t="shared" si="6"/>
        <v>TIDAK TERCAPAI</v>
      </c>
      <c r="L32" s="61">
        <v>453</v>
      </c>
      <c r="M32" s="59">
        <v>4</v>
      </c>
      <c r="N32" s="53" t="str">
        <f t="shared" si="7"/>
        <v>TIDAK TERCAPAI</v>
      </c>
    </row>
    <row r="33" spans="1:14" x14ac:dyDescent="0.25">
      <c r="A33" s="75" t="s">
        <v>46</v>
      </c>
      <c r="B33" s="43" t="s">
        <v>47</v>
      </c>
      <c r="C33" s="39">
        <v>2018</v>
      </c>
      <c r="D33" s="40">
        <f t="shared" si="0"/>
        <v>21</v>
      </c>
      <c r="E33" s="6" t="str">
        <f t="shared" si="4"/>
        <v>TIDAK TERCAPAI</v>
      </c>
      <c r="F33" s="54">
        <v>2479</v>
      </c>
      <c r="G33" s="51">
        <f t="shared" si="1"/>
        <v>18</v>
      </c>
      <c r="H33" s="53" t="str">
        <f t="shared" si="5"/>
        <v>TIDAK TERCAPAI</v>
      </c>
      <c r="I33" s="60">
        <v>1360</v>
      </c>
      <c r="J33" s="60">
        <v>0</v>
      </c>
      <c r="K33" s="6" t="str">
        <f t="shared" si="6"/>
        <v>TIDAK TERCAPAI</v>
      </c>
      <c r="L33" s="61">
        <v>459</v>
      </c>
      <c r="M33" s="59">
        <f t="shared" ref="M33:M40" si="8">L33-L32</f>
        <v>6</v>
      </c>
      <c r="N33" s="52" t="str">
        <f t="shared" si="7"/>
        <v>TERCAPAI</v>
      </c>
    </row>
    <row r="34" spans="1:14" x14ac:dyDescent="0.25">
      <c r="A34" s="76"/>
      <c r="B34" s="43" t="s">
        <v>48</v>
      </c>
      <c r="C34" s="39">
        <v>2040</v>
      </c>
      <c r="D34" s="40">
        <f t="shared" si="0"/>
        <v>22</v>
      </c>
      <c r="E34" s="6" t="str">
        <f t="shared" si="4"/>
        <v>TIDAK TERCAPAI</v>
      </c>
      <c r="F34" s="54">
        <v>2489</v>
      </c>
      <c r="G34" s="51">
        <f t="shared" si="1"/>
        <v>10</v>
      </c>
      <c r="H34" s="53" t="str">
        <f t="shared" si="5"/>
        <v>TIDAK TERCAPAI</v>
      </c>
      <c r="I34" s="60">
        <v>1362</v>
      </c>
      <c r="J34" s="60">
        <v>1</v>
      </c>
      <c r="K34" s="6" t="str">
        <f t="shared" si="6"/>
        <v>TIDAK TERCAPAI</v>
      </c>
      <c r="L34" s="61">
        <v>462</v>
      </c>
      <c r="M34" s="59">
        <f t="shared" si="8"/>
        <v>3</v>
      </c>
      <c r="N34" s="53" t="str">
        <f t="shared" si="7"/>
        <v>TIDAK TERCAPAI</v>
      </c>
    </row>
    <row r="35" spans="1:14" x14ac:dyDescent="0.25">
      <c r="A35" s="76"/>
      <c r="B35" s="43" t="s">
        <v>49</v>
      </c>
      <c r="C35" s="39">
        <v>2079</v>
      </c>
      <c r="D35" s="40">
        <f t="shared" si="0"/>
        <v>39</v>
      </c>
      <c r="E35" s="6" t="str">
        <f t="shared" si="4"/>
        <v>TIDAK TERCAPAI</v>
      </c>
      <c r="F35" s="54">
        <v>2508</v>
      </c>
      <c r="G35" s="51">
        <f t="shared" si="1"/>
        <v>19</v>
      </c>
      <c r="H35" s="53" t="str">
        <f t="shared" si="5"/>
        <v>TIDAK TERCAPAI</v>
      </c>
      <c r="I35" s="64">
        <v>1363</v>
      </c>
      <c r="J35" s="64">
        <v>1</v>
      </c>
      <c r="K35" s="6" t="str">
        <f t="shared" si="6"/>
        <v>TIDAK TERCAPAI</v>
      </c>
      <c r="L35" s="61">
        <v>468</v>
      </c>
      <c r="M35" s="59">
        <f t="shared" si="8"/>
        <v>6</v>
      </c>
      <c r="N35" s="52" t="str">
        <f t="shared" si="7"/>
        <v>TERCAPAI</v>
      </c>
    </row>
    <row r="36" spans="1:14" x14ac:dyDescent="0.25">
      <c r="A36" s="77"/>
      <c r="B36" s="43" t="s">
        <v>50</v>
      </c>
      <c r="C36" s="39">
        <v>2089</v>
      </c>
      <c r="D36" s="40">
        <f t="shared" si="0"/>
        <v>10</v>
      </c>
      <c r="E36" s="6" t="str">
        <f t="shared" si="4"/>
        <v>TIDAK TERCAPAI</v>
      </c>
      <c r="F36" s="54">
        <v>2538</v>
      </c>
      <c r="G36" s="51">
        <f t="shared" si="1"/>
        <v>30</v>
      </c>
      <c r="H36" s="52" t="str">
        <f t="shared" si="5"/>
        <v>TERCAPAI</v>
      </c>
      <c r="I36" s="64">
        <v>1366</v>
      </c>
      <c r="J36" s="64">
        <v>3</v>
      </c>
      <c r="K36" s="6" t="str">
        <f t="shared" si="6"/>
        <v>TIDAK TERCAPAI</v>
      </c>
      <c r="L36" s="61">
        <v>473</v>
      </c>
      <c r="M36" s="59">
        <f t="shared" si="8"/>
        <v>5</v>
      </c>
      <c r="N36" s="52" t="str">
        <f t="shared" si="7"/>
        <v>TERCAPAI</v>
      </c>
    </row>
    <row r="37" spans="1:14" x14ac:dyDescent="0.25">
      <c r="A37" s="75" t="s">
        <v>51</v>
      </c>
      <c r="B37" s="43" t="s">
        <v>52</v>
      </c>
      <c r="C37" s="39">
        <v>2102</v>
      </c>
      <c r="D37" s="40">
        <f>C37-C35</f>
        <v>23</v>
      </c>
      <c r="E37" s="6" t="str">
        <f t="shared" si="4"/>
        <v>TIDAK TERCAPAI</v>
      </c>
      <c r="F37" s="54">
        <v>2548</v>
      </c>
      <c r="G37" s="51">
        <f t="shared" si="1"/>
        <v>10</v>
      </c>
      <c r="H37" s="53" t="str">
        <f t="shared" si="5"/>
        <v>TIDAK TERCAPAI</v>
      </c>
      <c r="I37" s="64">
        <v>1366</v>
      </c>
      <c r="J37" s="64">
        <v>0</v>
      </c>
      <c r="K37" s="6" t="str">
        <f t="shared" si="6"/>
        <v>TIDAK TERCAPAI</v>
      </c>
      <c r="L37" s="61">
        <v>479</v>
      </c>
      <c r="M37" s="59">
        <f t="shared" si="8"/>
        <v>6</v>
      </c>
      <c r="N37" s="52" t="str">
        <f t="shared" si="7"/>
        <v>TERCAPAI</v>
      </c>
    </row>
    <row r="38" spans="1:14" x14ac:dyDescent="0.25">
      <c r="A38" s="76"/>
      <c r="B38" s="43" t="s">
        <v>53</v>
      </c>
      <c r="C38" s="39">
        <v>2129</v>
      </c>
      <c r="D38" s="40">
        <f>C38-C36</f>
        <v>40</v>
      </c>
      <c r="E38" s="6" t="str">
        <f t="shared" si="4"/>
        <v>TIDAK TERCAPAI</v>
      </c>
      <c r="F38" s="54">
        <v>2563</v>
      </c>
      <c r="G38" s="51">
        <f>F38-F35</f>
        <v>55</v>
      </c>
      <c r="H38" s="53" t="str">
        <f t="shared" si="5"/>
        <v>TERCAPAI</v>
      </c>
      <c r="I38" s="64">
        <v>1368</v>
      </c>
      <c r="J38" s="64">
        <v>2</v>
      </c>
      <c r="K38" s="6" t="str">
        <f t="shared" si="6"/>
        <v>TIDAK TERCAPAI</v>
      </c>
      <c r="L38" s="61">
        <v>481</v>
      </c>
      <c r="M38" s="59">
        <f t="shared" si="8"/>
        <v>2</v>
      </c>
      <c r="N38" s="53" t="str">
        <f t="shared" si="7"/>
        <v>TIDAK TERCAPAI</v>
      </c>
    </row>
    <row r="39" spans="1:14" x14ac:dyDescent="0.25">
      <c r="A39" s="76"/>
      <c r="B39" s="43" t="s">
        <v>54</v>
      </c>
      <c r="C39" s="39">
        <v>2158</v>
      </c>
      <c r="D39" s="40">
        <f>C39-C38</f>
        <v>29</v>
      </c>
      <c r="E39" s="6" t="str">
        <f t="shared" si="4"/>
        <v>TIDAK TERCAPAI</v>
      </c>
      <c r="F39" s="54">
        <v>2589</v>
      </c>
      <c r="G39" s="51">
        <f>F39-F38</f>
        <v>26</v>
      </c>
      <c r="H39" s="53" t="str">
        <f t="shared" si="5"/>
        <v>TIDAK TERCAPAI</v>
      </c>
      <c r="I39" s="64">
        <v>1369</v>
      </c>
      <c r="J39" s="64">
        <v>1</v>
      </c>
      <c r="K39" s="6" t="str">
        <f t="shared" si="6"/>
        <v>TIDAK TERCAPAI</v>
      </c>
      <c r="L39" s="61">
        <v>485</v>
      </c>
      <c r="M39" s="59">
        <f t="shared" si="8"/>
        <v>4</v>
      </c>
      <c r="N39" s="53" t="str">
        <f t="shared" si="7"/>
        <v>TIDAK TERCAPAI</v>
      </c>
    </row>
    <row r="40" spans="1:14" x14ac:dyDescent="0.25">
      <c r="A40" s="77"/>
      <c r="B40" s="43" t="s">
        <v>55</v>
      </c>
      <c r="C40" s="39">
        <v>2195</v>
      </c>
      <c r="D40" s="40">
        <f>C40-C39</f>
        <v>37</v>
      </c>
      <c r="E40" s="6" t="str">
        <f t="shared" si="4"/>
        <v>TIDAK TERCAPAI</v>
      </c>
      <c r="F40" s="54">
        <v>2607</v>
      </c>
      <c r="G40" s="51">
        <f>F40-F39</f>
        <v>18</v>
      </c>
      <c r="H40" s="53" t="str">
        <f t="shared" si="5"/>
        <v>TIDAK TERCAPAI</v>
      </c>
      <c r="I40" s="64">
        <v>1370</v>
      </c>
      <c r="J40" s="64">
        <v>1</v>
      </c>
      <c r="K40" s="6" t="str">
        <f t="shared" si="6"/>
        <v>TIDAK TERCAPAI</v>
      </c>
      <c r="L40" s="61">
        <v>487</v>
      </c>
      <c r="M40" s="59">
        <f t="shared" si="8"/>
        <v>2</v>
      </c>
      <c r="N40" s="53" t="str">
        <f t="shared" si="7"/>
        <v>TIDAK TERCAPAI</v>
      </c>
    </row>
    <row r="41" spans="1:14" x14ac:dyDescent="0.25">
      <c r="A41" s="44" t="s">
        <v>56</v>
      </c>
      <c r="B41" s="44"/>
      <c r="C41" s="44"/>
      <c r="D41" s="44">
        <f>SUM(D9:D40)</f>
        <v>859</v>
      </c>
      <c r="E41" s="44"/>
      <c r="F41" s="44"/>
      <c r="G41" s="44">
        <f>SUM(G9:G40)</f>
        <v>609</v>
      </c>
      <c r="H41" s="44"/>
      <c r="I41" s="44"/>
      <c r="J41" s="44">
        <f>SUM(J9:J40)</f>
        <v>87</v>
      </c>
      <c r="K41" s="44"/>
      <c r="L41" s="44"/>
      <c r="M41" s="44">
        <f>SUM(M9:M40)</f>
        <v>145</v>
      </c>
      <c r="N41" s="44">
        <f>SUM(N10:N26)</f>
        <v>0</v>
      </c>
    </row>
    <row r="42" spans="1:14" x14ac:dyDescent="0.25">
      <c r="D42" s="45"/>
    </row>
    <row r="43" spans="1:14" x14ac:dyDescent="0.25">
      <c r="J43" t="s">
        <v>57</v>
      </c>
    </row>
    <row r="44" spans="1:14" ht="21" x14ac:dyDescent="0.35">
      <c r="A44" s="70">
        <v>2021</v>
      </c>
      <c r="B44" s="70"/>
      <c r="C44" s="70"/>
      <c r="D44" s="70"/>
      <c r="E44" s="70"/>
      <c r="F44" s="70"/>
      <c r="G44" s="70"/>
      <c r="H44" s="70"/>
      <c r="I44" s="70"/>
      <c r="J44" s="70"/>
      <c r="K44" s="70"/>
      <c r="L44" s="70"/>
      <c r="M44" s="70"/>
      <c r="N44" s="70"/>
    </row>
    <row r="45" spans="1:14" x14ac:dyDescent="0.25">
      <c r="A45" s="78" t="s">
        <v>58</v>
      </c>
      <c r="B45" s="46" t="s">
        <v>59</v>
      </c>
      <c r="C45" s="39">
        <v>2220</v>
      </c>
      <c r="D45" s="39">
        <f>C45-C40</f>
        <v>25</v>
      </c>
      <c r="E45" s="6" t="str">
        <f t="shared" ref="E45:E51" si="9">IF(D45&gt;=50,"TERCAPAI","TIDAK TERCAPAI")</f>
        <v>TIDAK TERCAPAI</v>
      </c>
      <c r="F45" s="54">
        <v>2623</v>
      </c>
      <c r="G45" s="54">
        <f>F45-F40</f>
        <v>16</v>
      </c>
      <c r="H45" s="53" t="str">
        <f t="shared" ref="H45:H48" si="10">IF(G45&gt;=30,"TERCAPAI","TIDAK TERCAPAI")</f>
        <v>TIDAK TERCAPAI</v>
      </c>
      <c r="I45" s="65">
        <v>1370</v>
      </c>
      <c r="J45" s="65">
        <v>0</v>
      </c>
      <c r="K45" s="6" t="str">
        <f t="shared" ref="K45:K46" si="11">IF(J45&gt;5,"TERCAPAI","TIDAK TERCAPAI")</f>
        <v>TIDAK TERCAPAI</v>
      </c>
      <c r="L45" s="66">
        <v>489</v>
      </c>
      <c r="M45" s="66">
        <v>2</v>
      </c>
      <c r="N45" s="53" t="str">
        <f t="shared" ref="N45:N48" si="12">IF(M45&gt;=5,"TERCAPAI","TIDAK TERCAPAI")</f>
        <v>TIDAK TERCAPAI</v>
      </c>
    </row>
    <row r="46" spans="1:14" x14ac:dyDescent="0.25">
      <c r="A46" s="79"/>
      <c r="B46" s="46" t="s">
        <v>60</v>
      </c>
      <c r="C46" s="39">
        <v>2248</v>
      </c>
      <c r="D46" s="39">
        <f t="shared" ref="D46:D48" si="13">C46-C45</f>
        <v>28</v>
      </c>
      <c r="E46" s="6" t="str">
        <f t="shared" si="9"/>
        <v>TIDAK TERCAPAI</v>
      </c>
      <c r="F46" s="54">
        <v>2652</v>
      </c>
      <c r="G46" s="54">
        <f t="shared" ref="G46:G48" si="14">F46-F45</f>
        <v>29</v>
      </c>
      <c r="H46" s="53" t="str">
        <f t="shared" si="10"/>
        <v>TIDAK TERCAPAI</v>
      </c>
      <c r="I46" s="65">
        <v>1370</v>
      </c>
      <c r="J46" s="65">
        <v>0</v>
      </c>
      <c r="K46" s="6" t="str">
        <f t="shared" si="11"/>
        <v>TIDAK TERCAPAI</v>
      </c>
      <c r="L46" s="66">
        <v>496</v>
      </c>
      <c r="M46" s="66">
        <f t="shared" ref="M46:M48" si="15">L46-L45</f>
        <v>7</v>
      </c>
      <c r="N46" s="52" t="str">
        <f t="shared" si="12"/>
        <v>TERCAPAI</v>
      </c>
    </row>
    <row r="47" spans="1:14" ht="15" customHeight="1" x14ac:dyDescent="0.25">
      <c r="A47" s="79"/>
      <c r="B47" s="46" t="s">
        <v>61</v>
      </c>
      <c r="C47" s="47">
        <v>2284</v>
      </c>
      <c r="D47" s="39">
        <f t="shared" si="13"/>
        <v>36</v>
      </c>
      <c r="E47" s="6" t="str">
        <f t="shared" si="9"/>
        <v>TIDAK TERCAPAI</v>
      </c>
      <c r="F47" s="56">
        <v>2687</v>
      </c>
      <c r="G47" s="54">
        <f t="shared" si="14"/>
        <v>35</v>
      </c>
      <c r="H47" s="57" t="str">
        <f t="shared" si="10"/>
        <v>TERCAPAI</v>
      </c>
      <c r="I47" s="67">
        <v>1375</v>
      </c>
      <c r="J47" s="67">
        <v>5</v>
      </c>
      <c r="K47" s="57" t="str">
        <f>IF(J47&gt;=5,"TERCAPAI","TIDAK TERCAPAI")</f>
        <v>TERCAPAI</v>
      </c>
      <c r="L47" s="68">
        <v>510</v>
      </c>
      <c r="M47" s="66">
        <f t="shared" si="15"/>
        <v>14</v>
      </c>
      <c r="N47" s="52" t="str">
        <f t="shared" si="12"/>
        <v>TERCAPAI</v>
      </c>
    </row>
    <row r="48" spans="1:14" x14ac:dyDescent="0.25">
      <c r="A48" s="80"/>
      <c r="B48" s="46" t="s">
        <v>62</v>
      </c>
      <c r="C48" s="39">
        <v>2296</v>
      </c>
      <c r="D48" s="39">
        <f t="shared" si="13"/>
        <v>12</v>
      </c>
      <c r="E48" s="6" t="str">
        <f t="shared" si="9"/>
        <v>TIDAK TERCAPAI</v>
      </c>
      <c r="F48" s="54">
        <v>2699</v>
      </c>
      <c r="G48" s="54">
        <f t="shared" si="14"/>
        <v>12</v>
      </c>
      <c r="H48" s="53" t="str">
        <f t="shared" si="10"/>
        <v>TIDAK TERCAPAI</v>
      </c>
      <c r="I48" s="65">
        <v>1377</v>
      </c>
      <c r="J48" s="65">
        <v>2</v>
      </c>
      <c r="K48" s="6" t="str">
        <f>IF(J48&gt;=5,"TERCAPAI","TIDAK TERCAPAI")</f>
        <v>TIDAK TERCAPAI</v>
      </c>
      <c r="L48" s="66">
        <v>516</v>
      </c>
      <c r="M48" s="66">
        <f t="shared" si="15"/>
        <v>6</v>
      </c>
      <c r="N48" s="52" t="str">
        <f t="shared" si="12"/>
        <v>TERCAPAI</v>
      </c>
    </row>
    <row r="49" spans="1:14" x14ac:dyDescent="0.25">
      <c r="A49" s="78" t="s">
        <v>63</v>
      </c>
      <c r="B49" s="46" t="s">
        <v>64</v>
      </c>
      <c r="C49" s="39">
        <v>2311</v>
      </c>
      <c r="D49" s="39">
        <f>C49-C48</f>
        <v>15</v>
      </c>
      <c r="E49" s="6" t="str">
        <f t="shared" si="9"/>
        <v>TIDAK TERCAPAI</v>
      </c>
      <c r="F49" s="54">
        <v>2733</v>
      </c>
      <c r="G49" s="54">
        <f>F49-F48</f>
        <v>34</v>
      </c>
      <c r="H49" s="52" t="str">
        <f>IF(G49&gt;=30,"TERCAPAI","TIDAK TERCAPAI")</f>
        <v>TERCAPAI</v>
      </c>
      <c r="I49" s="65">
        <v>1379</v>
      </c>
      <c r="J49" s="65">
        <v>2</v>
      </c>
      <c r="K49" s="6" t="str">
        <f>IF(J49&gt;=5,"TERCAPAI","TIDAK TERCAPAI")</f>
        <v>TIDAK TERCAPAI</v>
      </c>
      <c r="L49" s="66">
        <v>523</v>
      </c>
      <c r="M49" s="66">
        <f>L49-L48</f>
        <v>7</v>
      </c>
      <c r="N49" s="52" t="str">
        <f>IF(M49&gt;=5,"TERCAPAI","TIDAK TERCAPAI")</f>
        <v>TERCAPAI</v>
      </c>
    </row>
    <row r="50" spans="1:14" x14ac:dyDescent="0.25">
      <c r="A50" s="79"/>
      <c r="B50" s="46" t="s">
        <v>65</v>
      </c>
      <c r="C50" s="39">
        <v>2341</v>
      </c>
      <c r="D50" s="39">
        <f>C50-C49</f>
        <v>30</v>
      </c>
      <c r="E50" s="6" t="str">
        <f t="shared" si="9"/>
        <v>TIDAK TERCAPAI</v>
      </c>
      <c r="F50" s="54">
        <v>2751</v>
      </c>
      <c r="G50" s="54">
        <f>F50-F49</f>
        <v>18</v>
      </c>
      <c r="H50" s="53" t="str">
        <f>IF(G50&gt;=30,"TERCAPAI","TIDAK TERCAPAI")</f>
        <v>TIDAK TERCAPAI</v>
      </c>
      <c r="I50" s="65">
        <v>1380</v>
      </c>
      <c r="J50" s="65">
        <v>1</v>
      </c>
      <c r="K50" s="6" t="str">
        <f>IF(J50&gt;=5,"TERCAPAI","TIDAK TERCAPAI")</f>
        <v>TIDAK TERCAPAI</v>
      </c>
      <c r="L50" s="66">
        <v>529</v>
      </c>
      <c r="M50" s="66">
        <f>L50-L49</f>
        <v>6</v>
      </c>
      <c r="N50" s="52" t="str">
        <f>IF(M50&gt;=5,"TERCAPAI","TIDAK TERCAPAI")</f>
        <v>TERCAPAI</v>
      </c>
    </row>
    <row r="51" spans="1:14" x14ac:dyDescent="0.25">
      <c r="A51" s="79"/>
      <c r="B51" s="46" t="s">
        <v>66</v>
      </c>
      <c r="C51" s="39">
        <v>2364</v>
      </c>
      <c r="D51" s="39">
        <f>C51-C50</f>
        <v>23</v>
      </c>
      <c r="E51" s="6" t="str">
        <f t="shared" si="9"/>
        <v>TIDAK TERCAPAI</v>
      </c>
      <c r="F51" s="54">
        <v>2771</v>
      </c>
      <c r="G51" s="54">
        <f>F51-F50</f>
        <v>20</v>
      </c>
      <c r="H51" s="53" t="str">
        <f>IF(G51&gt;=30,"TERCAPAI","TIDAK TERCAPAI")</f>
        <v>TIDAK TERCAPAI</v>
      </c>
      <c r="I51" s="65">
        <v>1381</v>
      </c>
      <c r="J51" s="65">
        <v>1</v>
      </c>
      <c r="K51" s="6" t="str">
        <f>IF(J51&gt;=5,"TERCAPAI","TIDAK TERCAPAI")</f>
        <v>TIDAK TERCAPAI</v>
      </c>
      <c r="L51" s="66">
        <v>537</v>
      </c>
      <c r="M51" s="66">
        <f>L51-L50</f>
        <v>8</v>
      </c>
      <c r="N51" s="52" t="str">
        <f>IF(M51&gt;=5,"TERCAPAI","TIDAK TERCAPAI")</f>
        <v>TERCAPAI</v>
      </c>
    </row>
    <row r="52" spans="1:14" x14ac:dyDescent="0.25">
      <c r="A52" s="80"/>
      <c r="B52" s="46"/>
      <c r="C52" s="39"/>
      <c r="D52" s="39"/>
      <c r="E52" s="8"/>
      <c r="F52" s="54"/>
      <c r="G52" s="54"/>
      <c r="H52" s="8"/>
      <c r="I52" s="65"/>
      <c r="J52" s="65"/>
      <c r="K52" s="8"/>
      <c r="L52" s="66"/>
      <c r="M52" s="66"/>
      <c r="N52" s="8"/>
    </row>
    <row r="53" spans="1:14" x14ac:dyDescent="0.25">
      <c r="A53" s="8"/>
      <c r="B53" s="8"/>
      <c r="C53" s="39"/>
      <c r="D53" s="39"/>
      <c r="E53" s="8"/>
      <c r="F53" s="54"/>
      <c r="G53" s="54"/>
      <c r="H53" s="8"/>
      <c r="I53" s="65"/>
      <c r="J53" s="65"/>
      <c r="K53" s="8"/>
      <c r="L53" s="66"/>
      <c r="M53" s="66"/>
      <c r="N53" s="8"/>
    </row>
    <row r="54" spans="1:14" x14ac:dyDescent="0.25">
      <c r="B54" s="48" t="s">
        <v>67</v>
      </c>
      <c r="C54" s="48"/>
      <c r="D54" s="48">
        <f>SUM(D47:D48)</f>
        <v>48</v>
      </c>
      <c r="E54" s="48"/>
      <c r="F54" s="48"/>
      <c r="G54" s="48">
        <f>SUM(G47:G48)</f>
        <v>47</v>
      </c>
      <c r="H54" s="48"/>
      <c r="I54" s="48"/>
      <c r="J54" s="48">
        <f>SUM(J47:J48)</f>
        <v>7</v>
      </c>
      <c r="K54" s="48"/>
      <c r="L54" s="48"/>
      <c r="M54" s="48">
        <f>SUM(M47:M48)</f>
        <v>20</v>
      </c>
      <c r="N54" s="48"/>
    </row>
    <row r="57" spans="1:14" x14ac:dyDescent="0.25">
      <c r="B57" s="49" t="s">
        <v>68</v>
      </c>
      <c r="C57" s="71" t="s">
        <v>69</v>
      </c>
      <c r="D57" s="71"/>
      <c r="E57" s="71"/>
      <c r="F57" s="71"/>
      <c r="G57" s="71"/>
      <c r="H57" s="71"/>
      <c r="I57" s="71"/>
      <c r="J57" s="71"/>
      <c r="K57" s="71"/>
      <c r="L57" s="71"/>
    </row>
  </sheetData>
  <mergeCells count="13">
    <mergeCell ref="A6:M6"/>
    <mergeCell ref="A7:M7"/>
    <mergeCell ref="A44:N44"/>
    <mergeCell ref="C57:L57"/>
    <mergeCell ref="A11:A14"/>
    <mergeCell ref="A15:A19"/>
    <mergeCell ref="A20:A24"/>
    <mergeCell ref="A25:A28"/>
    <mergeCell ref="A29:A32"/>
    <mergeCell ref="A33:A36"/>
    <mergeCell ref="A37:A40"/>
    <mergeCell ref="A45:A48"/>
    <mergeCell ref="A49:A52"/>
  </mergeCells>
  <pageMargins left="0.7" right="0.7" top="0.75" bottom="0.75" header="0.51180555555555496" footer="0.51180555555555496"/>
  <pageSetup paperSize="9" firstPageNumber="0" orientation="portrait" useFirstPageNumber="1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25"/>
  <sheetViews>
    <sheetView zoomScale="84" zoomScaleNormal="84" workbookViewId="0">
      <pane xSplit="2" ySplit="4" topLeftCell="C103" activePane="bottomRight" state="frozen"/>
      <selection pane="topRight"/>
      <selection pane="bottomLeft"/>
      <selection pane="bottomRight" activeCell="H122" sqref="H122"/>
    </sheetView>
  </sheetViews>
  <sheetFormatPr defaultColWidth="8.5703125" defaultRowHeight="15" x14ac:dyDescent="0.25"/>
  <cols>
    <col min="1" max="1" width="19.140625" customWidth="1"/>
    <col min="2" max="2" width="27.42578125" customWidth="1"/>
    <col min="3" max="3" width="10.28515625" style="4" customWidth="1"/>
    <col min="4" max="4" width="10.85546875" style="4" customWidth="1"/>
    <col min="5" max="6" width="8.5703125" style="4"/>
    <col min="7" max="7" width="10.42578125" style="4" customWidth="1"/>
    <col min="8" max="9" width="8.5703125" style="4"/>
    <col min="10" max="10" width="12.140625" style="4" customWidth="1"/>
    <col min="11" max="11" width="8.5703125" style="4"/>
  </cols>
  <sheetData>
    <row r="3" spans="1:11" x14ac:dyDescent="0.25">
      <c r="A3" s="97" t="s">
        <v>70</v>
      </c>
      <c r="B3" s="97" t="s">
        <v>71</v>
      </c>
      <c r="C3" s="81" t="s">
        <v>15</v>
      </c>
      <c r="D3" s="81"/>
      <c r="E3" s="81"/>
      <c r="F3" s="81" t="s">
        <v>10</v>
      </c>
      <c r="G3" s="81"/>
      <c r="H3" s="81"/>
      <c r="I3" s="81" t="s">
        <v>13</v>
      </c>
      <c r="J3" s="81"/>
      <c r="K3" s="81"/>
    </row>
    <row r="4" spans="1:11" x14ac:dyDescent="0.25">
      <c r="A4" s="97"/>
      <c r="B4" s="97"/>
      <c r="C4" s="5" t="s">
        <v>72</v>
      </c>
      <c r="D4" s="5" t="s">
        <v>73</v>
      </c>
      <c r="E4" s="5" t="s">
        <v>74</v>
      </c>
      <c r="F4" s="5" t="s">
        <v>75</v>
      </c>
      <c r="G4" s="5" t="s">
        <v>73</v>
      </c>
      <c r="H4" s="5" t="s">
        <v>74</v>
      </c>
      <c r="I4" s="5" t="s">
        <v>75</v>
      </c>
      <c r="J4" s="5" t="s">
        <v>73</v>
      </c>
      <c r="K4" s="5" t="s">
        <v>76</v>
      </c>
    </row>
    <row r="5" spans="1:11" x14ac:dyDescent="0.25">
      <c r="A5" s="6" t="s">
        <v>77</v>
      </c>
      <c r="B5" s="6" t="s">
        <v>78</v>
      </c>
      <c r="C5" s="7">
        <v>38</v>
      </c>
      <c r="D5" s="7">
        <v>0</v>
      </c>
      <c r="E5" s="7">
        <v>2</v>
      </c>
      <c r="F5" s="7">
        <v>24</v>
      </c>
      <c r="G5" s="7">
        <v>3</v>
      </c>
      <c r="H5" s="9">
        <v>5</v>
      </c>
      <c r="I5" s="7">
        <v>13</v>
      </c>
      <c r="J5" s="7">
        <v>1</v>
      </c>
      <c r="K5" s="7">
        <v>483</v>
      </c>
    </row>
    <row r="6" spans="1:11" x14ac:dyDescent="0.25">
      <c r="A6" s="6" t="s">
        <v>79</v>
      </c>
      <c r="B6" s="6" t="s">
        <v>80</v>
      </c>
      <c r="C6" s="7">
        <v>33</v>
      </c>
      <c r="D6" s="7">
        <v>0</v>
      </c>
      <c r="E6" s="7">
        <v>2</v>
      </c>
      <c r="F6" s="7">
        <v>19</v>
      </c>
      <c r="G6" s="7">
        <v>0</v>
      </c>
      <c r="H6" s="7">
        <v>4</v>
      </c>
      <c r="I6" s="9">
        <v>20</v>
      </c>
      <c r="J6" s="7">
        <v>0</v>
      </c>
      <c r="K6" s="7">
        <v>409</v>
      </c>
    </row>
    <row r="7" spans="1:11" x14ac:dyDescent="0.25">
      <c r="A7" s="6" t="s">
        <v>81</v>
      </c>
      <c r="B7" s="6" t="s">
        <v>82</v>
      </c>
      <c r="C7" s="7">
        <v>23</v>
      </c>
      <c r="D7" s="7">
        <v>0</v>
      </c>
      <c r="E7" s="7">
        <v>0</v>
      </c>
      <c r="F7" s="7">
        <v>17</v>
      </c>
      <c r="G7" s="7">
        <v>0</v>
      </c>
      <c r="H7" s="7">
        <v>0</v>
      </c>
      <c r="I7" s="7">
        <v>7</v>
      </c>
      <c r="J7" s="7">
        <v>0</v>
      </c>
      <c r="K7" s="7">
        <v>324</v>
      </c>
    </row>
    <row r="8" spans="1:11" x14ac:dyDescent="0.25">
      <c r="A8" s="6" t="s">
        <v>83</v>
      </c>
      <c r="B8" s="6" t="s">
        <v>84</v>
      </c>
      <c r="C8" s="7">
        <v>28</v>
      </c>
      <c r="D8" s="7">
        <v>0</v>
      </c>
      <c r="E8" s="7">
        <v>0</v>
      </c>
      <c r="F8" s="7">
        <v>19</v>
      </c>
      <c r="G8" s="7">
        <v>0</v>
      </c>
      <c r="H8" s="7">
        <v>0</v>
      </c>
      <c r="I8" s="7">
        <v>7</v>
      </c>
      <c r="J8" s="7">
        <v>0</v>
      </c>
      <c r="K8" s="7">
        <v>308</v>
      </c>
    </row>
    <row r="9" spans="1:11" x14ac:dyDescent="0.25">
      <c r="A9" s="6" t="s">
        <v>85</v>
      </c>
      <c r="B9" s="8" t="s">
        <v>86</v>
      </c>
      <c r="C9" s="9">
        <v>52</v>
      </c>
      <c r="D9" s="9">
        <v>11</v>
      </c>
      <c r="E9" s="7">
        <v>3</v>
      </c>
      <c r="F9" s="9">
        <v>31</v>
      </c>
      <c r="G9" s="9">
        <v>11</v>
      </c>
      <c r="H9" s="7">
        <v>4</v>
      </c>
      <c r="I9" s="7">
        <v>17</v>
      </c>
      <c r="J9" s="9">
        <v>3</v>
      </c>
      <c r="K9" s="7">
        <v>701</v>
      </c>
    </row>
    <row r="10" spans="1:11" x14ac:dyDescent="0.25">
      <c r="A10" s="6" t="s">
        <v>87</v>
      </c>
      <c r="B10" s="6" t="s">
        <v>88</v>
      </c>
      <c r="C10" s="7">
        <v>32</v>
      </c>
      <c r="D10" s="7">
        <v>1</v>
      </c>
      <c r="E10" s="9">
        <v>4</v>
      </c>
      <c r="F10" s="7">
        <v>14</v>
      </c>
      <c r="G10" s="7">
        <v>0</v>
      </c>
      <c r="H10" s="7">
        <v>3</v>
      </c>
      <c r="I10" s="7">
        <v>12</v>
      </c>
      <c r="J10" s="7">
        <v>0</v>
      </c>
      <c r="K10" s="7">
        <v>218</v>
      </c>
    </row>
    <row r="11" spans="1:11" x14ac:dyDescent="0.25">
      <c r="A11" s="6" t="s">
        <v>89</v>
      </c>
      <c r="B11" s="6" t="s">
        <v>90</v>
      </c>
      <c r="C11" s="7">
        <v>28</v>
      </c>
      <c r="D11" s="7">
        <v>0</v>
      </c>
      <c r="E11" s="7">
        <v>0</v>
      </c>
      <c r="F11" s="7">
        <v>19</v>
      </c>
      <c r="G11" s="7">
        <v>0</v>
      </c>
      <c r="H11" s="7">
        <v>0</v>
      </c>
      <c r="I11" s="7">
        <v>10</v>
      </c>
      <c r="J11" s="7">
        <v>0</v>
      </c>
      <c r="K11" s="7">
        <v>460</v>
      </c>
    </row>
    <row r="12" spans="1:11" ht="15.75" x14ac:dyDescent="0.25">
      <c r="A12" s="82" t="s">
        <v>91</v>
      </c>
      <c r="B12" s="82"/>
      <c r="C12" s="82"/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" t="s">
        <v>92</v>
      </c>
      <c r="B13" s="6" t="s">
        <v>93</v>
      </c>
      <c r="C13" s="7">
        <v>24</v>
      </c>
      <c r="D13" s="7">
        <v>0</v>
      </c>
      <c r="E13" s="7">
        <v>1</v>
      </c>
      <c r="F13" s="7">
        <v>18</v>
      </c>
      <c r="G13" s="7">
        <v>0</v>
      </c>
      <c r="H13" s="7">
        <v>2</v>
      </c>
      <c r="I13" s="7">
        <v>14</v>
      </c>
      <c r="J13" s="7">
        <v>0</v>
      </c>
      <c r="K13" s="7">
        <v>397</v>
      </c>
    </row>
    <row r="14" spans="1:11" x14ac:dyDescent="0.25">
      <c r="A14" s="6" t="s">
        <v>94</v>
      </c>
      <c r="B14" s="6" t="s">
        <v>80</v>
      </c>
      <c r="C14" s="7">
        <v>21</v>
      </c>
      <c r="D14" s="7">
        <v>0</v>
      </c>
      <c r="E14" s="7">
        <v>0</v>
      </c>
      <c r="F14" s="7">
        <v>19</v>
      </c>
      <c r="G14" s="7">
        <v>0</v>
      </c>
      <c r="H14" s="7">
        <v>0</v>
      </c>
      <c r="I14" s="7">
        <v>12</v>
      </c>
      <c r="J14" s="7">
        <v>0</v>
      </c>
      <c r="K14" s="7">
        <v>248</v>
      </c>
    </row>
    <row r="15" spans="1:11" x14ac:dyDescent="0.25">
      <c r="A15" s="6" t="s">
        <v>95</v>
      </c>
      <c r="B15" s="6" t="s">
        <v>96</v>
      </c>
      <c r="C15" s="7">
        <v>24</v>
      </c>
      <c r="D15" s="7">
        <v>1</v>
      </c>
      <c r="E15" s="7">
        <v>1</v>
      </c>
      <c r="F15" s="7">
        <v>21</v>
      </c>
      <c r="G15" s="7">
        <v>0</v>
      </c>
      <c r="H15" s="7">
        <v>5</v>
      </c>
      <c r="I15" s="7">
        <v>19</v>
      </c>
      <c r="J15" s="7">
        <v>0</v>
      </c>
      <c r="K15" s="9">
        <v>779</v>
      </c>
    </row>
    <row r="16" spans="1:11" x14ac:dyDescent="0.25">
      <c r="A16" s="6" t="s">
        <v>97</v>
      </c>
      <c r="B16" s="6" t="s">
        <v>98</v>
      </c>
      <c r="C16" s="7">
        <v>24</v>
      </c>
      <c r="D16" s="7">
        <v>0</v>
      </c>
      <c r="E16" s="7">
        <v>1</v>
      </c>
      <c r="F16" s="7">
        <v>22</v>
      </c>
      <c r="G16" s="7">
        <v>0</v>
      </c>
      <c r="H16" s="7">
        <v>0</v>
      </c>
      <c r="I16" s="7">
        <v>10</v>
      </c>
      <c r="J16" s="7">
        <v>1</v>
      </c>
      <c r="K16" s="7">
        <v>288</v>
      </c>
    </row>
    <row r="17" spans="1:11" x14ac:dyDescent="0.25">
      <c r="A17" s="10" t="s">
        <v>99</v>
      </c>
      <c r="B17" s="10" t="s">
        <v>100</v>
      </c>
      <c r="C17" s="11">
        <v>20</v>
      </c>
      <c r="D17" s="12">
        <v>0</v>
      </c>
      <c r="E17" s="11">
        <v>2</v>
      </c>
      <c r="F17" s="12">
        <v>20</v>
      </c>
      <c r="G17" s="12">
        <v>0</v>
      </c>
      <c r="H17" s="19">
        <v>5</v>
      </c>
      <c r="I17" s="12">
        <v>15</v>
      </c>
      <c r="J17" s="12">
        <v>0</v>
      </c>
      <c r="K17" s="12">
        <v>251</v>
      </c>
    </row>
    <row r="18" spans="1:11" x14ac:dyDescent="0.25">
      <c r="A18" s="6" t="s">
        <v>101</v>
      </c>
      <c r="B18" s="6" t="s">
        <v>102</v>
      </c>
      <c r="C18" s="7">
        <v>27</v>
      </c>
      <c r="D18" s="7">
        <v>0</v>
      </c>
      <c r="E18" s="7">
        <v>0</v>
      </c>
      <c r="F18" s="7">
        <v>23</v>
      </c>
      <c r="G18" s="7">
        <v>2</v>
      </c>
      <c r="H18" s="7">
        <v>3</v>
      </c>
      <c r="I18" s="7">
        <v>7</v>
      </c>
      <c r="J18" s="7">
        <v>0</v>
      </c>
      <c r="K18" s="7">
        <v>0</v>
      </c>
    </row>
    <row r="19" spans="1:11" x14ac:dyDescent="0.25">
      <c r="A19" s="8" t="s">
        <v>103</v>
      </c>
      <c r="B19" s="6" t="s">
        <v>104</v>
      </c>
      <c r="C19" s="7">
        <v>18</v>
      </c>
      <c r="D19" s="7">
        <v>0</v>
      </c>
      <c r="E19" s="7">
        <v>0</v>
      </c>
      <c r="F19" s="7">
        <v>18</v>
      </c>
      <c r="G19" s="7">
        <v>0</v>
      </c>
      <c r="H19" s="7">
        <v>2</v>
      </c>
      <c r="I19" s="7">
        <v>9</v>
      </c>
      <c r="J19" s="7">
        <v>0</v>
      </c>
      <c r="K19" s="7">
        <v>318</v>
      </c>
    </row>
    <row r="20" spans="1:11" x14ac:dyDescent="0.25">
      <c r="A20" s="6" t="s">
        <v>105</v>
      </c>
      <c r="B20" s="6" t="s">
        <v>106</v>
      </c>
      <c r="C20" s="7">
        <v>18</v>
      </c>
      <c r="D20" s="7">
        <v>0</v>
      </c>
      <c r="E20" s="7">
        <v>0</v>
      </c>
      <c r="F20" s="7">
        <v>16</v>
      </c>
      <c r="G20" s="7">
        <v>0</v>
      </c>
      <c r="H20" s="7">
        <v>1</v>
      </c>
      <c r="I20" s="7">
        <v>7</v>
      </c>
      <c r="J20" s="7">
        <v>0</v>
      </c>
      <c r="K20" s="7">
        <v>313</v>
      </c>
    </row>
    <row r="21" spans="1:11" x14ac:dyDescent="0.25">
      <c r="A21" s="6" t="s">
        <v>107</v>
      </c>
      <c r="B21" s="6" t="s">
        <v>108</v>
      </c>
      <c r="C21" s="7">
        <v>34</v>
      </c>
      <c r="D21" s="7">
        <v>2</v>
      </c>
      <c r="E21" s="7">
        <v>2</v>
      </c>
      <c r="F21" s="7">
        <v>24</v>
      </c>
      <c r="G21" s="7">
        <v>0</v>
      </c>
      <c r="H21" s="7">
        <v>2</v>
      </c>
      <c r="I21" s="7">
        <v>6</v>
      </c>
      <c r="J21" s="7">
        <v>0</v>
      </c>
      <c r="K21" s="7">
        <v>312</v>
      </c>
    </row>
    <row r="22" spans="1:11" x14ac:dyDescent="0.25">
      <c r="A22" s="6" t="s">
        <v>109</v>
      </c>
      <c r="B22" s="6" t="s">
        <v>110</v>
      </c>
      <c r="C22" s="7">
        <v>20</v>
      </c>
      <c r="D22" s="7">
        <v>0</v>
      </c>
      <c r="E22" s="7">
        <v>1</v>
      </c>
      <c r="F22" s="7">
        <v>15</v>
      </c>
      <c r="G22" s="7">
        <v>0</v>
      </c>
      <c r="H22" s="7">
        <v>1</v>
      </c>
      <c r="I22" s="7">
        <v>9</v>
      </c>
      <c r="J22" s="7">
        <v>0</v>
      </c>
      <c r="K22" s="7">
        <v>367</v>
      </c>
    </row>
    <row r="23" spans="1:11" x14ac:dyDescent="0.25">
      <c r="A23" s="6" t="s">
        <v>111</v>
      </c>
      <c r="B23" s="6" t="s">
        <v>112</v>
      </c>
      <c r="C23" s="7">
        <v>29</v>
      </c>
      <c r="D23" s="7">
        <v>0</v>
      </c>
      <c r="E23" s="7">
        <v>1</v>
      </c>
      <c r="F23" s="7">
        <v>27</v>
      </c>
      <c r="G23" s="7">
        <v>3</v>
      </c>
      <c r="H23" s="7">
        <v>2</v>
      </c>
      <c r="I23" s="7">
        <v>10</v>
      </c>
      <c r="J23" s="7">
        <v>0</v>
      </c>
      <c r="K23" s="7">
        <v>412</v>
      </c>
    </row>
    <row r="24" spans="1:11" x14ac:dyDescent="0.25">
      <c r="A24" s="6" t="s">
        <v>113</v>
      </c>
      <c r="B24" s="6" t="s">
        <v>114</v>
      </c>
      <c r="C24" s="7">
        <v>12</v>
      </c>
      <c r="D24" s="7">
        <v>0</v>
      </c>
      <c r="E24" s="7">
        <v>0</v>
      </c>
      <c r="F24" s="7">
        <v>6</v>
      </c>
      <c r="G24" s="7">
        <v>0</v>
      </c>
      <c r="H24" s="7">
        <v>0</v>
      </c>
      <c r="I24" s="7">
        <v>6</v>
      </c>
      <c r="J24" s="7">
        <v>0</v>
      </c>
      <c r="K24" s="7">
        <v>213</v>
      </c>
    </row>
    <row r="25" spans="1:11" s="1" customFormat="1" ht="30" x14ac:dyDescent="0.25">
      <c r="A25" s="13" t="s">
        <v>115</v>
      </c>
      <c r="B25" s="14" t="s">
        <v>116</v>
      </c>
      <c r="C25" s="15">
        <v>22</v>
      </c>
      <c r="D25" s="15">
        <v>0</v>
      </c>
      <c r="E25" s="15">
        <v>0</v>
      </c>
      <c r="F25" s="15">
        <v>10</v>
      </c>
      <c r="G25" s="15">
        <v>0</v>
      </c>
      <c r="H25" s="15">
        <v>1</v>
      </c>
      <c r="I25" s="15">
        <v>13</v>
      </c>
      <c r="J25" s="15">
        <v>0</v>
      </c>
      <c r="K25" s="15">
        <v>670</v>
      </c>
    </row>
    <row r="26" spans="1:11" ht="30" x14ac:dyDescent="0.25">
      <c r="A26" s="6" t="s">
        <v>117</v>
      </c>
      <c r="B26" s="16" t="s">
        <v>118</v>
      </c>
      <c r="C26" s="7">
        <v>20</v>
      </c>
      <c r="D26" s="7">
        <v>0</v>
      </c>
      <c r="E26" s="7">
        <v>0</v>
      </c>
      <c r="F26" s="7">
        <v>13</v>
      </c>
      <c r="G26" s="7">
        <v>0</v>
      </c>
      <c r="H26" s="7">
        <v>0</v>
      </c>
      <c r="I26" s="7">
        <v>8</v>
      </c>
      <c r="J26" s="7">
        <v>0</v>
      </c>
      <c r="K26" s="7">
        <v>273</v>
      </c>
    </row>
    <row r="27" spans="1:11" ht="15.75" x14ac:dyDescent="0.25">
      <c r="A27" s="82" t="s">
        <v>119</v>
      </c>
      <c r="B27" s="82"/>
      <c r="C27" s="82"/>
      <c r="D27" s="82"/>
      <c r="E27" s="82"/>
      <c r="F27" s="82"/>
      <c r="G27" s="82"/>
      <c r="H27" s="82"/>
      <c r="I27" s="82"/>
      <c r="J27" s="82"/>
      <c r="K27" s="82"/>
    </row>
    <row r="28" spans="1:11" s="1" customFormat="1" x14ac:dyDescent="0.25">
      <c r="A28" s="13" t="s">
        <v>120</v>
      </c>
      <c r="B28" s="13" t="s">
        <v>121</v>
      </c>
      <c r="C28" s="15">
        <v>25</v>
      </c>
      <c r="D28" s="15">
        <v>1</v>
      </c>
      <c r="E28" s="15">
        <v>0</v>
      </c>
      <c r="F28" s="15">
        <v>15</v>
      </c>
      <c r="G28" s="15">
        <v>0</v>
      </c>
      <c r="H28" s="15">
        <v>2</v>
      </c>
      <c r="I28" s="15">
        <v>12</v>
      </c>
      <c r="J28" s="15">
        <v>0</v>
      </c>
      <c r="K28" s="15">
        <v>439</v>
      </c>
    </row>
    <row r="29" spans="1:11" s="1" customFormat="1" ht="30" x14ac:dyDescent="0.25">
      <c r="A29" s="13" t="s">
        <v>122</v>
      </c>
      <c r="B29" s="14" t="s">
        <v>123</v>
      </c>
      <c r="C29" s="15">
        <v>26</v>
      </c>
      <c r="D29" s="15">
        <v>0</v>
      </c>
      <c r="E29" s="15">
        <v>2</v>
      </c>
      <c r="F29" s="15">
        <v>16</v>
      </c>
      <c r="G29" s="15">
        <v>0</v>
      </c>
      <c r="H29" s="15">
        <v>1</v>
      </c>
      <c r="I29" s="15">
        <v>10</v>
      </c>
      <c r="J29" s="15">
        <v>2</v>
      </c>
      <c r="K29" s="15">
        <v>497</v>
      </c>
    </row>
    <row r="30" spans="1:11" s="1" customFormat="1" x14ac:dyDescent="0.25">
      <c r="A30" s="13" t="s">
        <v>124</v>
      </c>
      <c r="B30" s="13" t="s">
        <v>125</v>
      </c>
      <c r="C30" s="15">
        <v>20</v>
      </c>
      <c r="D30" s="15">
        <v>0</v>
      </c>
      <c r="E30" s="15">
        <v>0</v>
      </c>
      <c r="F30" s="15">
        <v>20</v>
      </c>
      <c r="G30" s="15">
        <v>0</v>
      </c>
      <c r="H30" s="15">
        <v>1</v>
      </c>
      <c r="I30" s="15">
        <v>12</v>
      </c>
      <c r="J30" s="15">
        <v>0</v>
      </c>
      <c r="K30" s="15">
        <v>405</v>
      </c>
    </row>
    <row r="31" spans="1:11" s="1" customFormat="1" ht="30" x14ac:dyDescent="0.25">
      <c r="A31" s="13" t="s">
        <v>126</v>
      </c>
      <c r="B31" s="14" t="s">
        <v>127</v>
      </c>
      <c r="C31" s="15">
        <v>23</v>
      </c>
      <c r="D31" s="15">
        <v>0</v>
      </c>
      <c r="E31" s="15">
        <v>1</v>
      </c>
      <c r="F31" s="15">
        <v>23</v>
      </c>
      <c r="G31" s="15">
        <v>1</v>
      </c>
      <c r="H31" s="15">
        <v>2</v>
      </c>
      <c r="I31" s="15">
        <v>8</v>
      </c>
      <c r="J31" s="15">
        <v>0</v>
      </c>
      <c r="K31" s="15">
        <v>103</v>
      </c>
    </row>
    <row r="32" spans="1:11" s="1" customFormat="1" ht="30" x14ac:dyDescent="0.25">
      <c r="A32" s="13" t="s">
        <v>128</v>
      </c>
      <c r="B32" s="14" t="s">
        <v>129</v>
      </c>
      <c r="C32" s="15" t="s">
        <v>130</v>
      </c>
      <c r="D32" s="15" t="s">
        <v>130</v>
      </c>
      <c r="E32" s="15" t="s">
        <v>130</v>
      </c>
      <c r="F32" s="15">
        <v>16</v>
      </c>
      <c r="G32" s="15">
        <v>2</v>
      </c>
      <c r="H32" s="15">
        <v>0</v>
      </c>
      <c r="I32" s="15">
        <v>7</v>
      </c>
      <c r="J32" s="15">
        <v>0</v>
      </c>
      <c r="K32" s="15">
        <v>382</v>
      </c>
    </row>
    <row r="33" spans="1:11" s="1" customFormat="1" x14ac:dyDescent="0.25">
      <c r="A33" s="13" t="s">
        <v>131</v>
      </c>
      <c r="B33" s="13" t="s">
        <v>132</v>
      </c>
      <c r="C33" s="15">
        <v>15</v>
      </c>
      <c r="D33" s="15">
        <v>0</v>
      </c>
      <c r="E33" s="15">
        <v>2</v>
      </c>
      <c r="F33" s="15">
        <v>15</v>
      </c>
      <c r="G33" s="15">
        <v>1</v>
      </c>
      <c r="H33" s="15">
        <v>3</v>
      </c>
      <c r="I33" s="15">
        <v>8</v>
      </c>
      <c r="J33" s="15">
        <v>0</v>
      </c>
      <c r="K33" s="15">
        <v>271</v>
      </c>
    </row>
    <row r="34" spans="1:11" s="1" customFormat="1" x14ac:dyDescent="0.25">
      <c r="A34" s="13" t="s">
        <v>133</v>
      </c>
      <c r="B34" s="13" t="s">
        <v>134</v>
      </c>
      <c r="C34" s="15">
        <v>27</v>
      </c>
      <c r="D34" s="15">
        <v>0</v>
      </c>
      <c r="E34" s="15">
        <v>8</v>
      </c>
      <c r="F34" s="15">
        <v>26</v>
      </c>
      <c r="G34" s="15">
        <v>8</v>
      </c>
      <c r="H34" s="15">
        <v>5</v>
      </c>
      <c r="I34" s="15">
        <v>8</v>
      </c>
      <c r="J34" s="15">
        <v>0</v>
      </c>
      <c r="K34" s="15">
        <v>292</v>
      </c>
    </row>
    <row r="35" spans="1:11" s="1" customFormat="1" x14ac:dyDescent="0.25">
      <c r="A35" s="13" t="s">
        <v>135</v>
      </c>
      <c r="B35" s="13" t="s">
        <v>136</v>
      </c>
      <c r="C35" s="15">
        <v>27</v>
      </c>
      <c r="D35" s="15">
        <v>0</v>
      </c>
      <c r="E35" s="15">
        <v>0</v>
      </c>
      <c r="F35" s="15">
        <v>16</v>
      </c>
      <c r="G35" s="15">
        <v>0</v>
      </c>
      <c r="H35" s="15">
        <v>2</v>
      </c>
      <c r="I35" s="15">
        <v>9</v>
      </c>
      <c r="J35" s="15">
        <v>0</v>
      </c>
      <c r="K35" s="15">
        <v>304</v>
      </c>
    </row>
    <row r="36" spans="1:11" s="1" customFormat="1" ht="30" x14ac:dyDescent="0.25">
      <c r="A36" s="13" t="s">
        <v>137</v>
      </c>
      <c r="B36" s="14" t="s">
        <v>138</v>
      </c>
      <c r="C36" s="15">
        <v>30</v>
      </c>
      <c r="D36" s="15">
        <v>0</v>
      </c>
      <c r="E36" s="15">
        <v>2</v>
      </c>
      <c r="F36" s="15"/>
      <c r="G36" s="15"/>
      <c r="H36" s="15"/>
      <c r="I36" s="15">
        <v>5</v>
      </c>
      <c r="J36" s="15">
        <v>0</v>
      </c>
      <c r="K36" s="15">
        <v>401</v>
      </c>
    </row>
    <row r="37" spans="1:11" x14ac:dyDescent="0.25">
      <c r="A37" s="6" t="s">
        <v>139</v>
      </c>
      <c r="B37" s="6" t="s">
        <v>140</v>
      </c>
      <c r="C37" s="7">
        <v>35</v>
      </c>
      <c r="D37" s="7">
        <v>1</v>
      </c>
      <c r="E37" s="7">
        <v>2</v>
      </c>
      <c r="F37" s="7"/>
      <c r="G37" s="7"/>
      <c r="H37" s="7"/>
      <c r="I37" s="7">
        <v>4</v>
      </c>
      <c r="J37" s="7">
        <v>0</v>
      </c>
      <c r="K37" s="7">
        <v>298</v>
      </c>
    </row>
    <row r="38" spans="1:11" x14ac:dyDescent="0.25">
      <c r="A38" s="6" t="s">
        <v>141</v>
      </c>
      <c r="B38" s="6" t="s">
        <v>142</v>
      </c>
      <c r="C38" s="7">
        <v>20</v>
      </c>
      <c r="D38" s="7">
        <v>0</v>
      </c>
      <c r="E38" s="7">
        <v>0</v>
      </c>
      <c r="F38" s="7"/>
      <c r="G38" s="7"/>
      <c r="H38" s="7"/>
      <c r="I38" s="7">
        <v>7</v>
      </c>
      <c r="J38" s="7">
        <v>0</v>
      </c>
      <c r="K38" s="7">
        <v>493</v>
      </c>
    </row>
    <row r="39" spans="1:11" ht="15.75" x14ac:dyDescent="0.25">
      <c r="A39" s="82" t="s">
        <v>36</v>
      </c>
      <c r="B39" s="82"/>
      <c r="C39" s="82"/>
      <c r="D39" s="82"/>
      <c r="E39" s="82"/>
      <c r="F39" s="82"/>
      <c r="G39" s="82"/>
      <c r="H39" s="82"/>
      <c r="I39" s="82"/>
      <c r="J39" s="82"/>
      <c r="K39" s="82"/>
    </row>
    <row r="40" spans="1:11" x14ac:dyDescent="0.25">
      <c r="A40" s="17">
        <v>44076</v>
      </c>
      <c r="B40" s="6" t="s">
        <v>143</v>
      </c>
      <c r="C40" s="7">
        <v>13</v>
      </c>
      <c r="D40" s="7">
        <v>0</v>
      </c>
      <c r="E40" s="7">
        <v>1</v>
      </c>
      <c r="F40" s="7">
        <v>14</v>
      </c>
      <c r="G40" s="7">
        <v>1</v>
      </c>
      <c r="H40" s="7">
        <v>1</v>
      </c>
      <c r="I40" s="7">
        <v>5</v>
      </c>
      <c r="J40" s="7">
        <v>0</v>
      </c>
      <c r="K40" s="7">
        <v>129</v>
      </c>
    </row>
    <row r="41" spans="1:11" x14ac:dyDescent="0.25">
      <c r="A41" s="18">
        <v>44078</v>
      </c>
      <c r="B41" s="6" t="s">
        <v>144</v>
      </c>
      <c r="C41" s="7">
        <v>24</v>
      </c>
      <c r="D41" s="7">
        <v>1</v>
      </c>
      <c r="E41" s="7">
        <v>2</v>
      </c>
      <c r="F41" s="7">
        <v>15</v>
      </c>
      <c r="G41" s="7">
        <v>1</v>
      </c>
      <c r="H41" s="7">
        <v>3</v>
      </c>
      <c r="I41" s="7">
        <v>3</v>
      </c>
      <c r="J41" s="7">
        <v>0</v>
      </c>
      <c r="K41" s="7">
        <v>217</v>
      </c>
    </row>
    <row r="42" spans="1:11" x14ac:dyDescent="0.25">
      <c r="A42" s="18">
        <v>44078</v>
      </c>
      <c r="B42" s="6" t="s">
        <v>145</v>
      </c>
      <c r="C42" s="7">
        <v>12</v>
      </c>
      <c r="D42" s="7">
        <v>0</v>
      </c>
      <c r="E42" s="7">
        <v>1</v>
      </c>
      <c r="F42" s="7">
        <v>8</v>
      </c>
      <c r="G42" s="7">
        <v>0</v>
      </c>
      <c r="H42" s="7">
        <v>2</v>
      </c>
      <c r="I42" s="7">
        <v>5</v>
      </c>
      <c r="J42" s="7">
        <v>0</v>
      </c>
      <c r="K42" s="7">
        <v>307</v>
      </c>
    </row>
    <row r="43" spans="1:11" x14ac:dyDescent="0.25">
      <c r="A43" s="18">
        <v>44081</v>
      </c>
      <c r="B43" s="6" t="s">
        <v>146</v>
      </c>
      <c r="C43" s="7">
        <v>18</v>
      </c>
      <c r="D43" s="7">
        <v>0</v>
      </c>
      <c r="E43" s="7">
        <v>2</v>
      </c>
      <c r="F43" s="7">
        <v>13</v>
      </c>
      <c r="G43" s="7">
        <v>0</v>
      </c>
      <c r="H43" s="7">
        <v>5</v>
      </c>
      <c r="I43" s="7">
        <v>8</v>
      </c>
      <c r="J43" s="7">
        <v>0</v>
      </c>
      <c r="K43" s="7">
        <v>469</v>
      </c>
    </row>
    <row r="44" spans="1:11" x14ac:dyDescent="0.25">
      <c r="A44" s="18">
        <v>44083</v>
      </c>
      <c r="B44" s="6" t="s">
        <v>147</v>
      </c>
      <c r="C44" s="7">
        <v>30</v>
      </c>
      <c r="D44" s="7">
        <v>4</v>
      </c>
      <c r="E44" s="7">
        <v>2</v>
      </c>
      <c r="F44" s="7">
        <v>15</v>
      </c>
      <c r="G44" s="7">
        <v>4</v>
      </c>
      <c r="H44" s="7">
        <v>2</v>
      </c>
      <c r="I44" s="7">
        <v>8</v>
      </c>
      <c r="J44" s="7">
        <v>1</v>
      </c>
      <c r="K44" s="7">
        <v>473</v>
      </c>
    </row>
    <row r="45" spans="1:11" x14ac:dyDescent="0.25">
      <c r="A45" s="18">
        <v>44085</v>
      </c>
      <c r="B45" s="6" t="s">
        <v>144</v>
      </c>
      <c r="C45" s="7">
        <v>35</v>
      </c>
      <c r="D45" s="7">
        <v>1</v>
      </c>
      <c r="E45" s="7">
        <v>3</v>
      </c>
      <c r="F45" s="7">
        <v>16</v>
      </c>
      <c r="G45" s="7">
        <v>1</v>
      </c>
      <c r="H45" s="7">
        <v>2</v>
      </c>
      <c r="I45" s="7">
        <v>9</v>
      </c>
      <c r="J45" s="7">
        <v>0</v>
      </c>
      <c r="K45" s="7">
        <v>454</v>
      </c>
    </row>
    <row r="46" spans="1:11" s="1" customFormat="1" ht="45" x14ac:dyDescent="0.25">
      <c r="A46" s="17">
        <v>44088</v>
      </c>
      <c r="B46" s="14" t="s">
        <v>148</v>
      </c>
      <c r="C46" s="15">
        <v>24</v>
      </c>
      <c r="D46" s="15">
        <v>0</v>
      </c>
      <c r="E46" s="15">
        <v>1</v>
      </c>
      <c r="F46" s="15">
        <v>10</v>
      </c>
      <c r="G46" s="15">
        <v>0</v>
      </c>
      <c r="H46" s="15">
        <v>2</v>
      </c>
      <c r="I46" s="15">
        <v>7</v>
      </c>
      <c r="J46" s="15">
        <v>0</v>
      </c>
      <c r="K46" s="15">
        <v>320</v>
      </c>
    </row>
    <row r="47" spans="1:11" s="1" customFormat="1" ht="30" x14ac:dyDescent="0.25">
      <c r="A47" s="17">
        <v>44090</v>
      </c>
      <c r="B47" s="14" t="s">
        <v>149</v>
      </c>
      <c r="C47" s="15">
        <v>14</v>
      </c>
      <c r="D47" s="15">
        <v>0</v>
      </c>
      <c r="E47" s="15">
        <v>1</v>
      </c>
      <c r="F47" s="15">
        <v>17</v>
      </c>
      <c r="G47" s="15">
        <v>0</v>
      </c>
      <c r="H47" s="15">
        <v>1</v>
      </c>
      <c r="I47" s="15">
        <v>5</v>
      </c>
      <c r="J47" s="15">
        <v>0</v>
      </c>
      <c r="K47" s="15">
        <v>271</v>
      </c>
    </row>
    <row r="48" spans="1:11" s="1" customFormat="1" x14ac:dyDescent="0.25">
      <c r="A48" s="17">
        <v>44092</v>
      </c>
      <c r="B48" s="14" t="s">
        <v>150</v>
      </c>
      <c r="C48" s="15">
        <v>25</v>
      </c>
      <c r="D48" s="15">
        <v>0</v>
      </c>
      <c r="E48" s="15">
        <v>2</v>
      </c>
      <c r="F48" s="15">
        <v>15</v>
      </c>
      <c r="G48" s="15">
        <v>0</v>
      </c>
      <c r="H48" s="15">
        <v>5</v>
      </c>
      <c r="I48" s="8"/>
      <c r="J48" s="8"/>
      <c r="K48" s="8"/>
    </row>
    <row r="49" spans="1:12" s="1" customFormat="1" ht="30" x14ac:dyDescent="0.25">
      <c r="A49" s="17">
        <v>44095</v>
      </c>
      <c r="B49" s="14" t="s">
        <v>151</v>
      </c>
      <c r="C49" s="15">
        <v>17</v>
      </c>
      <c r="D49" s="15">
        <v>0</v>
      </c>
      <c r="E49" s="15">
        <v>0</v>
      </c>
      <c r="F49" s="15">
        <v>11</v>
      </c>
      <c r="G49" s="15">
        <v>0</v>
      </c>
      <c r="H49" s="15">
        <v>4</v>
      </c>
      <c r="I49" s="15">
        <v>6</v>
      </c>
      <c r="J49" s="15">
        <v>0</v>
      </c>
      <c r="K49" s="15">
        <v>402</v>
      </c>
    </row>
    <row r="50" spans="1:12" s="1" customFormat="1" ht="30" x14ac:dyDescent="0.25">
      <c r="A50" s="17">
        <v>44097</v>
      </c>
      <c r="B50" s="14" t="s">
        <v>118</v>
      </c>
      <c r="C50" s="15">
        <v>14</v>
      </c>
      <c r="D50" s="15">
        <v>0</v>
      </c>
      <c r="E50" s="15">
        <v>0</v>
      </c>
      <c r="F50" s="15">
        <v>11</v>
      </c>
      <c r="G50" s="15">
        <v>0</v>
      </c>
      <c r="H50" s="15">
        <v>0</v>
      </c>
      <c r="I50" s="15">
        <v>4</v>
      </c>
      <c r="J50" s="15">
        <v>0</v>
      </c>
      <c r="K50" s="15">
        <v>329</v>
      </c>
    </row>
    <row r="51" spans="1:12" s="1" customFormat="1" x14ac:dyDescent="0.25">
      <c r="A51" s="17">
        <v>44099</v>
      </c>
      <c r="B51" s="14" t="s">
        <v>152</v>
      </c>
      <c r="C51" s="15">
        <v>16</v>
      </c>
      <c r="D51" s="15">
        <v>0</v>
      </c>
      <c r="E51" s="15">
        <v>0</v>
      </c>
      <c r="F51" s="15">
        <v>13</v>
      </c>
      <c r="G51" s="15">
        <v>0</v>
      </c>
      <c r="H51" s="15">
        <v>1</v>
      </c>
      <c r="I51" s="15">
        <v>5</v>
      </c>
      <c r="J51" s="15">
        <v>0</v>
      </c>
      <c r="K51" s="15">
        <v>369</v>
      </c>
      <c r="L51" s="20"/>
    </row>
    <row r="52" spans="1:12" s="1" customFormat="1" ht="30" x14ac:dyDescent="0.25">
      <c r="A52" s="17">
        <v>44102</v>
      </c>
      <c r="B52" s="14" t="s">
        <v>153</v>
      </c>
      <c r="C52" s="15">
        <v>19</v>
      </c>
      <c r="D52" s="15">
        <v>0</v>
      </c>
      <c r="E52" s="15">
        <v>0</v>
      </c>
      <c r="F52" s="15">
        <v>8</v>
      </c>
      <c r="G52" s="15">
        <v>0</v>
      </c>
      <c r="H52" s="15">
        <v>3</v>
      </c>
      <c r="I52" s="15">
        <v>5</v>
      </c>
      <c r="J52" s="15">
        <v>0</v>
      </c>
      <c r="K52" s="15">
        <v>372</v>
      </c>
    </row>
    <row r="53" spans="1:12" s="1" customFormat="1" ht="30" x14ac:dyDescent="0.25">
      <c r="A53" s="17">
        <v>44104</v>
      </c>
      <c r="B53" s="14" t="s">
        <v>154</v>
      </c>
      <c r="C53" s="15">
        <v>20</v>
      </c>
      <c r="D53" s="15">
        <v>0</v>
      </c>
      <c r="E53" s="15">
        <v>0</v>
      </c>
      <c r="F53" s="15">
        <v>10</v>
      </c>
      <c r="G53" s="15">
        <v>0</v>
      </c>
      <c r="H53" s="15">
        <v>0</v>
      </c>
      <c r="I53" s="15">
        <v>4</v>
      </c>
      <c r="J53" s="15">
        <v>0</v>
      </c>
      <c r="K53" s="15">
        <v>298</v>
      </c>
    </row>
    <row r="54" spans="1:12" s="1" customFormat="1" ht="21" x14ac:dyDescent="0.25">
      <c r="A54" s="83" t="s">
        <v>155</v>
      </c>
      <c r="B54" s="84"/>
      <c r="C54" s="84"/>
      <c r="D54" s="84"/>
      <c r="E54" s="84"/>
      <c r="F54" s="84"/>
      <c r="G54" s="84"/>
      <c r="H54" s="84"/>
      <c r="I54" s="84"/>
      <c r="J54" s="84"/>
      <c r="K54" s="85"/>
    </row>
    <row r="55" spans="1:12" s="1" customFormat="1" x14ac:dyDescent="0.25">
      <c r="A55" s="17" t="s">
        <v>156</v>
      </c>
      <c r="B55" s="14" t="s">
        <v>157</v>
      </c>
      <c r="C55" s="15">
        <v>26</v>
      </c>
      <c r="D55" s="15">
        <v>1</v>
      </c>
      <c r="E55" s="15">
        <v>3</v>
      </c>
      <c r="F55" s="15">
        <v>11</v>
      </c>
      <c r="G55" s="15">
        <v>0</v>
      </c>
      <c r="H55" s="15">
        <v>2</v>
      </c>
      <c r="I55" s="15">
        <v>5</v>
      </c>
      <c r="J55" s="15">
        <v>0</v>
      </c>
      <c r="K55" s="15">
        <v>279</v>
      </c>
    </row>
    <row r="56" spans="1:12" s="1" customFormat="1" ht="30" x14ac:dyDescent="0.25">
      <c r="A56" s="17" t="s">
        <v>158</v>
      </c>
      <c r="B56" s="14" t="s">
        <v>159</v>
      </c>
      <c r="C56" s="15">
        <v>10</v>
      </c>
      <c r="D56" s="15">
        <v>0</v>
      </c>
      <c r="E56" s="15">
        <v>2</v>
      </c>
      <c r="F56" s="15">
        <v>14</v>
      </c>
      <c r="G56" s="15">
        <v>0</v>
      </c>
      <c r="H56" s="15">
        <v>3</v>
      </c>
      <c r="I56" s="15">
        <v>3</v>
      </c>
      <c r="J56" s="15">
        <v>0</v>
      </c>
      <c r="K56" s="15">
        <v>218</v>
      </c>
    </row>
    <row r="57" spans="1:12" s="1" customFormat="1" x14ac:dyDescent="0.25">
      <c r="A57" s="17" t="s">
        <v>160</v>
      </c>
      <c r="B57" s="14" t="s">
        <v>161</v>
      </c>
      <c r="C57" s="15">
        <v>11</v>
      </c>
      <c r="D57" s="15">
        <v>0</v>
      </c>
      <c r="E57" s="15">
        <v>1</v>
      </c>
      <c r="F57" s="15">
        <v>9</v>
      </c>
      <c r="G57" s="15">
        <v>0</v>
      </c>
      <c r="H57" s="15">
        <v>0</v>
      </c>
      <c r="I57" s="15">
        <v>4</v>
      </c>
      <c r="J57" s="15">
        <v>0</v>
      </c>
      <c r="K57" s="15">
        <v>307</v>
      </c>
    </row>
    <row r="58" spans="1:12" s="1" customFormat="1" x14ac:dyDescent="0.25">
      <c r="A58" s="17" t="s">
        <v>162</v>
      </c>
      <c r="B58" s="14" t="s">
        <v>163</v>
      </c>
      <c r="C58" s="15">
        <v>22</v>
      </c>
      <c r="D58" s="15">
        <v>0</v>
      </c>
      <c r="E58" s="15">
        <v>2</v>
      </c>
      <c r="F58" s="15">
        <v>13</v>
      </c>
      <c r="G58" s="15">
        <v>0</v>
      </c>
      <c r="H58" s="15">
        <v>0</v>
      </c>
      <c r="I58" s="15">
        <v>7</v>
      </c>
      <c r="J58" s="15">
        <v>0</v>
      </c>
      <c r="K58" s="15">
        <v>539</v>
      </c>
    </row>
    <row r="59" spans="1:12" s="1" customFormat="1" x14ac:dyDescent="0.25">
      <c r="A59" s="17" t="s">
        <v>162</v>
      </c>
      <c r="B59" s="14" t="s">
        <v>164</v>
      </c>
      <c r="C59" s="15">
        <v>23</v>
      </c>
      <c r="D59" s="15">
        <v>0</v>
      </c>
      <c r="E59" s="15">
        <v>3</v>
      </c>
      <c r="F59" s="15">
        <v>18</v>
      </c>
      <c r="G59" s="15">
        <v>23</v>
      </c>
      <c r="H59" s="15">
        <v>0</v>
      </c>
      <c r="I59" s="15">
        <v>10</v>
      </c>
      <c r="J59" s="15">
        <v>0</v>
      </c>
      <c r="K59" s="15">
        <v>411</v>
      </c>
    </row>
    <row r="60" spans="1:12" s="1" customFormat="1" ht="30" x14ac:dyDescent="0.25">
      <c r="A60" s="17" t="s">
        <v>165</v>
      </c>
      <c r="B60" s="14" t="s">
        <v>166</v>
      </c>
      <c r="C60" s="15" t="s">
        <v>167</v>
      </c>
      <c r="D60" s="15">
        <v>0</v>
      </c>
      <c r="E60" s="15">
        <v>0</v>
      </c>
      <c r="F60" s="15">
        <v>10</v>
      </c>
      <c r="G60" s="15">
        <v>2</v>
      </c>
      <c r="H60" s="15">
        <v>0</v>
      </c>
      <c r="I60" s="21">
        <v>4</v>
      </c>
      <c r="J60" s="21">
        <v>0</v>
      </c>
      <c r="K60" s="21">
        <v>214</v>
      </c>
    </row>
    <row r="61" spans="1:12" s="1" customFormat="1" ht="30" x14ac:dyDescent="0.25">
      <c r="A61" s="17" t="s">
        <v>168</v>
      </c>
      <c r="B61" s="14" t="s">
        <v>169</v>
      </c>
      <c r="C61" s="15">
        <v>22</v>
      </c>
      <c r="D61" s="15">
        <v>0</v>
      </c>
      <c r="E61" s="15">
        <v>1</v>
      </c>
      <c r="F61" s="15">
        <v>8</v>
      </c>
      <c r="G61" s="15">
        <v>0</v>
      </c>
      <c r="H61" s="15">
        <v>2</v>
      </c>
      <c r="I61" s="15">
        <v>10</v>
      </c>
      <c r="J61" s="15">
        <v>0</v>
      </c>
      <c r="K61" s="15">
        <v>413</v>
      </c>
    </row>
    <row r="62" spans="1:12" s="1" customFormat="1" x14ac:dyDescent="0.25">
      <c r="A62" s="17" t="s">
        <v>170</v>
      </c>
      <c r="B62" s="14" t="s">
        <v>171</v>
      </c>
      <c r="C62" s="15">
        <v>22</v>
      </c>
      <c r="D62" s="15">
        <v>1</v>
      </c>
      <c r="E62" s="15">
        <v>3</v>
      </c>
      <c r="F62" s="15">
        <v>19</v>
      </c>
      <c r="G62" s="15">
        <v>5</v>
      </c>
      <c r="H62" s="15">
        <v>3</v>
      </c>
      <c r="I62" s="15">
        <v>13</v>
      </c>
      <c r="J62" s="15">
        <v>0</v>
      </c>
      <c r="K62" s="15">
        <v>609</v>
      </c>
    </row>
    <row r="63" spans="1:12" s="1" customFormat="1" ht="30" x14ac:dyDescent="0.25">
      <c r="A63" s="17" t="s">
        <v>172</v>
      </c>
      <c r="B63" s="14" t="s">
        <v>173</v>
      </c>
      <c r="C63" s="15">
        <v>12</v>
      </c>
      <c r="D63" s="15">
        <v>0</v>
      </c>
      <c r="E63" s="15">
        <v>0</v>
      </c>
      <c r="F63" s="15">
        <v>11</v>
      </c>
      <c r="G63" s="15">
        <v>0</v>
      </c>
      <c r="H63" s="15">
        <v>2</v>
      </c>
      <c r="I63" s="15">
        <v>7</v>
      </c>
      <c r="J63" s="15">
        <v>0</v>
      </c>
      <c r="K63" s="15">
        <v>401</v>
      </c>
    </row>
    <row r="64" spans="1:12" s="1" customFormat="1" x14ac:dyDescent="0.25">
      <c r="A64" s="17" t="s">
        <v>174</v>
      </c>
      <c r="B64" s="14" t="s">
        <v>175</v>
      </c>
      <c r="C64" s="15">
        <v>16</v>
      </c>
      <c r="D64" s="15">
        <v>0</v>
      </c>
      <c r="E64" s="15">
        <v>2</v>
      </c>
      <c r="F64" s="15">
        <v>10</v>
      </c>
      <c r="G64" s="15">
        <v>0</v>
      </c>
      <c r="H64" s="15">
        <v>4</v>
      </c>
      <c r="I64" s="15">
        <v>6</v>
      </c>
      <c r="J64" s="15">
        <v>0</v>
      </c>
      <c r="K64" s="15">
        <v>317</v>
      </c>
    </row>
    <row r="65" spans="1:11" s="1" customFormat="1" x14ac:dyDescent="0.25">
      <c r="A65" s="17" t="s">
        <v>176</v>
      </c>
      <c r="B65" s="14" t="s">
        <v>177</v>
      </c>
      <c r="C65" s="15">
        <v>17</v>
      </c>
      <c r="D65" s="15">
        <v>0</v>
      </c>
      <c r="E65" s="15">
        <v>1</v>
      </c>
      <c r="F65" s="15">
        <v>15</v>
      </c>
      <c r="G65" s="15">
        <v>0</v>
      </c>
      <c r="H65" s="15">
        <v>2</v>
      </c>
      <c r="I65" s="15">
        <v>9</v>
      </c>
      <c r="J65" s="15">
        <v>0</v>
      </c>
      <c r="K65" s="15">
        <v>413</v>
      </c>
    </row>
    <row r="66" spans="1:11" s="1" customFormat="1" ht="30" x14ac:dyDescent="0.25">
      <c r="A66" s="17" t="s">
        <v>178</v>
      </c>
      <c r="B66" s="14" t="s">
        <v>179</v>
      </c>
      <c r="C66" s="15">
        <v>12</v>
      </c>
      <c r="D66" s="15">
        <v>0</v>
      </c>
      <c r="E66" s="15">
        <v>2</v>
      </c>
      <c r="F66" s="15">
        <v>15</v>
      </c>
      <c r="G66" s="15">
        <v>2</v>
      </c>
      <c r="H66" s="15">
        <v>1</v>
      </c>
      <c r="I66" s="15">
        <v>8</v>
      </c>
      <c r="J66" s="15">
        <v>0</v>
      </c>
      <c r="K66" s="15">
        <v>395</v>
      </c>
    </row>
    <row r="67" spans="1:11" s="1" customFormat="1" x14ac:dyDescent="0.25">
      <c r="A67" s="17" t="s">
        <v>180</v>
      </c>
      <c r="B67" s="14" t="s">
        <v>181</v>
      </c>
      <c r="C67" s="15">
        <v>15</v>
      </c>
      <c r="D67" s="15">
        <v>0</v>
      </c>
      <c r="E67" s="15">
        <v>1</v>
      </c>
      <c r="F67" s="15">
        <v>13</v>
      </c>
      <c r="G67" s="15">
        <v>0</v>
      </c>
      <c r="H67" s="15">
        <v>1</v>
      </c>
      <c r="I67" s="15">
        <v>5</v>
      </c>
      <c r="J67" s="15">
        <v>0</v>
      </c>
      <c r="K67" s="15">
        <v>342</v>
      </c>
    </row>
    <row r="68" spans="1:11" s="1" customFormat="1" ht="30" x14ac:dyDescent="0.25">
      <c r="A68" s="17" t="s">
        <v>156</v>
      </c>
      <c r="B68" s="14" t="s">
        <v>182</v>
      </c>
      <c r="C68" s="15">
        <v>10</v>
      </c>
      <c r="D68" s="15">
        <v>0</v>
      </c>
      <c r="E68" s="15">
        <v>0</v>
      </c>
      <c r="F68" s="15">
        <v>9</v>
      </c>
      <c r="G68" s="15">
        <v>0</v>
      </c>
      <c r="H68" s="15">
        <v>0</v>
      </c>
      <c r="I68" s="15">
        <v>7</v>
      </c>
      <c r="J68" s="15">
        <v>0</v>
      </c>
      <c r="K68" s="15">
        <v>381</v>
      </c>
    </row>
    <row r="69" spans="1:11" s="1" customFormat="1" x14ac:dyDescent="0.25">
      <c r="A69" s="86" t="s">
        <v>46</v>
      </c>
      <c r="B69" s="87"/>
      <c r="C69" s="87"/>
      <c r="D69" s="87"/>
      <c r="E69" s="87"/>
      <c r="F69" s="87"/>
      <c r="G69" s="87"/>
      <c r="H69" s="87"/>
      <c r="I69" s="87"/>
      <c r="J69" s="87"/>
      <c r="K69" s="88"/>
    </row>
    <row r="70" spans="1:11" s="1" customFormat="1" ht="30" x14ac:dyDescent="0.25">
      <c r="A70" s="17">
        <v>44139</v>
      </c>
      <c r="B70" s="14" t="s">
        <v>183</v>
      </c>
      <c r="C70" s="15">
        <v>33</v>
      </c>
      <c r="D70" s="15">
        <v>0</v>
      </c>
      <c r="E70" s="15">
        <v>3</v>
      </c>
      <c r="F70" s="15">
        <v>20</v>
      </c>
      <c r="G70" s="15">
        <v>1</v>
      </c>
      <c r="H70" s="15">
        <v>1</v>
      </c>
      <c r="I70" s="15">
        <v>15</v>
      </c>
      <c r="J70" s="15">
        <v>0</v>
      </c>
      <c r="K70" s="15">
        <v>673</v>
      </c>
    </row>
    <row r="71" spans="1:11" s="1" customFormat="1" ht="30" x14ac:dyDescent="0.25">
      <c r="A71" s="22" t="s">
        <v>184</v>
      </c>
      <c r="B71" s="23" t="s">
        <v>185</v>
      </c>
      <c r="C71" s="24" t="s">
        <v>186</v>
      </c>
      <c r="D71" s="24" t="s">
        <v>187</v>
      </c>
      <c r="E71" s="24" t="s">
        <v>188</v>
      </c>
      <c r="F71" s="24" t="s">
        <v>189</v>
      </c>
      <c r="G71" s="24" t="s">
        <v>187</v>
      </c>
      <c r="H71" s="24" t="s">
        <v>187</v>
      </c>
      <c r="I71" s="24" t="s">
        <v>190</v>
      </c>
      <c r="J71" s="24" t="s">
        <v>187</v>
      </c>
      <c r="K71" s="24" t="s">
        <v>191</v>
      </c>
    </row>
    <row r="72" spans="1:11" s="2" customFormat="1" ht="30" x14ac:dyDescent="0.25">
      <c r="A72" s="22" t="s">
        <v>192</v>
      </c>
      <c r="B72" s="23" t="s">
        <v>193</v>
      </c>
      <c r="C72" s="24" t="s">
        <v>194</v>
      </c>
      <c r="D72" s="24" t="s">
        <v>187</v>
      </c>
      <c r="E72" s="24" t="s">
        <v>195</v>
      </c>
      <c r="F72" s="24" t="s">
        <v>196</v>
      </c>
      <c r="G72" s="24" t="s">
        <v>187</v>
      </c>
      <c r="H72" s="24" t="s">
        <v>188</v>
      </c>
      <c r="I72" s="24" t="s">
        <v>189</v>
      </c>
      <c r="J72" s="24" t="s">
        <v>187</v>
      </c>
      <c r="K72" s="24" t="s">
        <v>197</v>
      </c>
    </row>
    <row r="73" spans="1:11" s="2" customFormat="1" x14ac:dyDescent="0.25">
      <c r="A73" s="22" t="s">
        <v>198</v>
      </c>
      <c r="B73" s="23" t="s">
        <v>199</v>
      </c>
      <c r="C73" s="24" t="s">
        <v>200</v>
      </c>
      <c r="D73" s="24" t="s">
        <v>187</v>
      </c>
      <c r="E73" s="24" t="s">
        <v>187</v>
      </c>
      <c r="F73" s="24" t="s">
        <v>189</v>
      </c>
      <c r="G73" s="24" t="s">
        <v>187</v>
      </c>
      <c r="H73" s="24" t="s">
        <v>187</v>
      </c>
      <c r="I73" s="24" t="s">
        <v>201</v>
      </c>
      <c r="J73" s="24" t="s">
        <v>187</v>
      </c>
      <c r="K73" s="24" t="s">
        <v>202</v>
      </c>
    </row>
    <row r="74" spans="1:11" s="2" customFormat="1" x14ac:dyDescent="0.25">
      <c r="A74" s="22" t="s">
        <v>203</v>
      </c>
      <c r="B74" s="23" t="s">
        <v>204</v>
      </c>
      <c r="C74" s="24" t="s">
        <v>205</v>
      </c>
      <c r="D74" s="24" t="s">
        <v>188</v>
      </c>
      <c r="E74" s="24" t="s">
        <v>188</v>
      </c>
      <c r="F74" s="24" t="s">
        <v>206</v>
      </c>
      <c r="G74" s="24" t="s">
        <v>187</v>
      </c>
      <c r="H74" s="24" t="s">
        <v>188</v>
      </c>
      <c r="I74" s="24" t="s">
        <v>189</v>
      </c>
      <c r="J74" s="24" t="s">
        <v>187</v>
      </c>
      <c r="K74" s="24" t="s">
        <v>207</v>
      </c>
    </row>
    <row r="75" spans="1:11" s="2" customFormat="1" x14ac:dyDescent="0.25">
      <c r="A75" s="22" t="s">
        <v>203</v>
      </c>
      <c r="B75" s="23" t="s">
        <v>208</v>
      </c>
      <c r="C75" s="24" t="s">
        <v>209</v>
      </c>
      <c r="D75" s="24" t="s">
        <v>201</v>
      </c>
      <c r="E75" s="24" t="s">
        <v>201</v>
      </c>
      <c r="F75" s="24" t="s">
        <v>210</v>
      </c>
      <c r="G75" s="24" t="s">
        <v>195</v>
      </c>
      <c r="H75" s="24" t="s">
        <v>211</v>
      </c>
      <c r="I75" s="24" t="s">
        <v>212</v>
      </c>
      <c r="J75" s="24" t="s">
        <v>187</v>
      </c>
      <c r="K75" s="24" t="s">
        <v>213</v>
      </c>
    </row>
    <row r="76" spans="1:11" s="2" customFormat="1" x14ac:dyDescent="0.25">
      <c r="A76" s="22" t="s">
        <v>214</v>
      </c>
      <c r="B76" s="23" t="s">
        <v>215</v>
      </c>
      <c r="C76" s="24" t="s">
        <v>212</v>
      </c>
      <c r="D76" s="24" t="s">
        <v>187</v>
      </c>
      <c r="E76" s="24" t="s">
        <v>187</v>
      </c>
      <c r="F76" s="24" t="s">
        <v>216</v>
      </c>
      <c r="G76" s="24" t="s">
        <v>187</v>
      </c>
      <c r="H76" s="24" t="s">
        <v>187</v>
      </c>
      <c r="I76" s="24" t="s">
        <v>211</v>
      </c>
      <c r="J76" s="24" t="s">
        <v>187</v>
      </c>
      <c r="K76" s="24" t="s">
        <v>217</v>
      </c>
    </row>
    <row r="77" spans="1:11" s="2" customFormat="1" ht="30" x14ac:dyDescent="0.25">
      <c r="A77" s="22" t="s">
        <v>218</v>
      </c>
      <c r="B77" s="23" t="s">
        <v>219</v>
      </c>
      <c r="C77" s="24" t="s">
        <v>210</v>
      </c>
      <c r="D77" s="24" t="s">
        <v>187</v>
      </c>
      <c r="E77" s="24" t="s">
        <v>187</v>
      </c>
      <c r="F77" s="34" t="s">
        <v>200</v>
      </c>
      <c r="G77" s="24" t="s">
        <v>187</v>
      </c>
      <c r="H77" s="24" t="s">
        <v>188</v>
      </c>
      <c r="I77" s="24" t="s">
        <v>190</v>
      </c>
      <c r="J77" s="24" t="s">
        <v>187</v>
      </c>
      <c r="K77" s="24" t="s">
        <v>220</v>
      </c>
    </row>
    <row r="78" spans="1:11" s="2" customFormat="1" x14ac:dyDescent="0.25">
      <c r="A78" s="22" t="s">
        <v>221</v>
      </c>
      <c r="B78" s="23" t="s">
        <v>222</v>
      </c>
      <c r="C78" s="24" t="s">
        <v>223</v>
      </c>
      <c r="D78" s="24" t="s">
        <v>188</v>
      </c>
      <c r="E78" s="24" t="s">
        <v>188</v>
      </c>
      <c r="F78" s="24" t="s">
        <v>212</v>
      </c>
      <c r="G78" s="24" t="s">
        <v>187</v>
      </c>
      <c r="H78" s="24" t="s">
        <v>188</v>
      </c>
      <c r="I78" s="24" t="s">
        <v>212</v>
      </c>
      <c r="J78" s="24" t="s">
        <v>187</v>
      </c>
      <c r="K78" s="24" t="s">
        <v>224</v>
      </c>
    </row>
    <row r="79" spans="1:11" s="2" customFormat="1" ht="30" x14ac:dyDescent="0.25">
      <c r="A79" s="22" t="s">
        <v>225</v>
      </c>
      <c r="B79" s="23" t="s">
        <v>226</v>
      </c>
      <c r="C79" s="24" t="s">
        <v>186</v>
      </c>
      <c r="D79" s="24" t="s">
        <v>187</v>
      </c>
      <c r="E79" s="24" t="s">
        <v>187</v>
      </c>
      <c r="F79" s="24" t="s">
        <v>227</v>
      </c>
      <c r="G79" s="24" t="s">
        <v>187</v>
      </c>
      <c r="H79" s="24" t="s">
        <v>187</v>
      </c>
      <c r="I79" s="24" t="s">
        <v>211</v>
      </c>
      <c r="J79" s="24" t="s">
        <v>187</v>
      </c>
      <c r="K79" s="24" t="s">
        <v>228</v>
      </c>
    </row>
    <row r="80" spans="1:11" s="2" customFormat="1" x14ac:dyDescent="0.25">
      <c r="A80" s="22" t="s">
        <v>229</v>
      </c>
      <c r="B80" s="23" t="s">
        <v>230</v>
      </c>
      <c r="C80" s="24" t="s">
        <v>200</v>
      </c>
      <c r="D80" s="24" t="s">
        <v>187</v>
      </c>
      <c r="E80" s="24" t="s">
        <v>187</v>
      </c>
      <c r="F80" s="24" t="s">
        <v>227</v>
      </c>
      <c r="G80" s="24" t="s">
        <v>187</v>
      </c>
      <c r="H80" s="24" t="s">
        <v>187</v>
      </c>
      <c r="I80" s="24" t="s">
        <v>189</v>
      </c>
      <c r="J80" s="24" t="s">
        <v>187</v>
      </c>
      <c r="K80" s="24" t="s">
        <v>231</v>
      </c>
    </row>
    <row r="81" spans="1:11" s="2" customFormat="1" x14ac:dyDescent="0.25">
      <c r="A81" s="22" t="s">
        <v>232</v>
      </c>
      <c r="B81" s="23" t="s">
        <v>233</v>
      </c>
      <c r="C81" s="24" t="s">
        <v>210</v>
      </c>
      <c r="D81" s="24" t="s">
        <v>187</v>
      </c>
      <c r="E81" s="24" t="s">
        <v>187</v>
      </c>
      <c r="F81" s="24" t="s">
        <v>196</v>
      </c>
      <c r="G81" s="24" t="s">
        <v>187</v>
      </c>
      <c r="H81" s="24" t="s">
        <v>195</v>
      </c>
      <c r="I81" s="24" t="s">
        <v>201</v>
      </c>
      <c r="J81" s="24" t="s">
        <v>187</v>
      </c>
      <c r="K81" s="24" t="s">
        <v>234</v>
      </c>
    </row>
    <row r="82" spans="1:11" s="2" customFormat="1" ht="30" x14ac:dyDescent="0.25">
      <c r="A82" s="22" t="s">
        <v>235</v>
      </c>
      <c r="B82" s="23" t="s">
        <v>236</v>
      </c>
      <c r="C82" s="24" t="s">
        <v>227</v>
      </c>
      <c r="D82" s="24" t="s">
        <v>187</v>
      </c>
      <c r="E82" s="24" t="s">
        <v>187</v>
      </c>
      <c r="F82" s="24" t="s">
        <v>216</v>
      </c>
      <c r="G82" s="24" t="s">
        <v>187</v>
      </c>
      <c r="H82" s="24" t="s">
        <v>187</v>
      </c>
      <c r="I82" s="24" t="s">
        <v>237</v>
      </c>
      <c r="J82" s="24" t="s">
        <v>187</v>
      </c>
      <c r="K82" s="24" t="s">
        <v>238</v>
      </c>
    </row>
    <row r="83" spans="1:11" s="2" customFormat="1" x14ac:dyDescent="0.25">
      <c r="A83" s="89" t="s">
        <v>51</v>
      </c>
      <c r="B83" s="90"/>
      <c r="C83" s="90"/>
      <c r="D83" s="90"/>
      <c r="E83" s="90"/>
      <c r="F83" s="90"/>
      <c r="G83" s="90"/>
      <c r="H83" s="90"/>
      <c r="I83" s="90"/>
      <c r="J83" s="90"/>
      <c r="K83" s="91"/>
    </row>
    <row r="84" spans="1:11" s="2" customFormat="1" x14ac:dyDescent="0.25">
      <c r="A84" s="22" t="s">
        <v>239</v>
      </c>
      <c r="B84" s="23" t="s">
        <v>240</v>
      </c>
      <c r="C84" s="24" t="s">
        <v>227</v>
      </c>
      <c r="D84" s="24" t="s">
        <v>187</v>
      </c>
      <c r="E84" s="24" t="s">
        <v>187</v>
      </c>
      <c r="F84" s="24" t="s">
        <v>212</v>
      </c>
      <c r="G84" s="24" t="s">
        <v>187</v>
      </c>
      <c r="H84" s="24" t="s">
        <v>187</v>
      </c>
      <c r="I84" s="24" t="s">
        <v>201</v>
      </c>
      <c r="J84" s="24" t="s">
        <v>187</v>
      </c>
      <c r="K84" s="24" t="s">
        <v>241</v>
      </c>
    </row>
    <row r="85" spans="1:11" s="2" customFormat="1" ht="30" x14ac:dyDescent="0.25">
      <c r="A85" s="22" t="s">
        <v>242</v>
      </c>
      <c r="B85" s="23" t="s">
        <v>243</v>
      </c>
      <c r="C85" s="24" t="s">
        <v>216</v>
      </c>
      <c r="D85" s="24" t="s">
        <v>187</v>
      </c>
      <c r="E85" s="24" t="s">
        <v>187</v>
      </c>
      <c r="F85" s="24" t="s">
        <v>244</v>
      </c>
      <c r="G85" s="24" t="s">
        <v>187</v>
      </c>
      <c r="H85" s="24" t="s">
        <v>187</v>
      </c>
      <c r="I85" s="24" t="s">
        <v>201</v>
      </c>
      <c r="J85" s="24" t="s">
        <v>187</v>
      </c>
      <c r="K85" s="24" t="s">
        <v>220</v>
      </c>
    </row>
    <row r="86" spans="1:11" s="2" customFormat="1" x14ac:dyDescent="0.25">
      <c r="A86" s="22" t="s">
        <v>245</v>
      </c>
      <c r="B86" s="23" t="s">
        <v>246</v>
      </c>
      <c r="C86" s="24" t="s">
        <v>247</v>
      </c>
      <c r="D86" s="24" t="s">
        <v>187</v>
      </c>
      <c r="E86" s="24" t="s">
        <v>195</v>
      </c>
      <c r="F86" s="24" t="s">
        <v>189</v>
      </c>
      <c r="G86" s="24" t="s">
        <v>187</v>
      </c>
      <c r="H86" s="24" t="s">
        <v>188</v>
      </c>
      <c r="I86" s="24" t="s">
        <v>211</v>
      </c>
      <c r="J86" s="24" t="s">
        <v>187</v>
      </c>
      <c r="K86" s="24" t="s">
        <v>248</v>
      </c>
    </row>
    <row r="87" spans="1:11" s="2" customFormat="1" x14ac:dyDescent="0.25">
      <c r="A87" s="22" t="s">
        <v>249</v>
      </c>
      <c r="B87" s="23" t="s">
        <v>250</v>
      </c>
      <c r="C87" s="24" t="s">
        <v>227</v>
      </c>
      <c r="D87" s="24" t="s">
        <v>187</v>
      </c>
      <c r="E87" s="24" t="s">
        <v>187</v>
      </c>
      <c r="F87" s="24" t="s">
        <v>196</v>
      </c>
      <c r="G87" s="24" t="s">
        <v>187</v>
      </c>
      <c r="H87" s="24" t="s">
        <v>187</v>
      </c>
      <c r="I87" s="24" t="s">
        <v>237</v>
      </c>
      <c r="J87" s="24" t="s">
        <v>187</v>
      </c>
      <c r="K87" s="24" t="s">
        <v>251</v>
      </c>
    </row>
    <row r="88" spans="1:11" s="2" customFormat="1" ht="45" x14ac:dyDescent="0.25">
      <c r="A88" s="22" t="s">
        <v>252</v>
      </c>
      <c r="B88" s="23" t="s">
        <v>253</v>
      </c>
      <c r="C88" s="24" t="s">
        <v>187</v>
      </c>
      <c r="D88" s="24" t="s">
        <v>187</v>
      </c>
      <c r="E88" s="24" t="s">
        <v>187</v>
      </c>
      <c r="F88" s="24" t="s">
        <v>244</v>
      </c>
      <c r="G88" s="24" t="s">
        <v>187</v>
      </c>
      <c r="H88" s="24" t="s">
        <v>187</v>
      </c>
      <c r="I88" s="24" t="s">
        <v>211</v>
      </c>
      <c r="J88" s="24" t="s">
        <v>187</v>
      </c>
      <c r="K88" s="24" t="s">
        <v>254</v>
      </c>
    </row>
    <row r="89" spans="1:11" s="2" customFormat="1" x14ac:dyDescent="0.25">
      <c r="A89" s="22" t="s">
        <v>255</v>
      </c>
      <c r="B89" s="23" t="s">
        <v>256</v>
      </c>
      <c r="C89" s="24" t="s">
        <v>223</v>
      </c>
      <c r="D89" s="24" t="s">
        <v>187</v>
      </c>
      <c r="E89" s="24" t="s">
        <v>188</v>
      </c>
      <c r="F89" s="24" t="s">
        <v>257</v>
      </c>
      <c r="G89" s="24" t="s">
        <v>187</v>
      </c>
      <c r="H89" s="24" t="s">
        <v>201</v>
      </c>
      <c r="I89" s="24" t="s">
        <v>201</v>
      </c>
      <c r="J89" s="24" t="s">
        <v>187</v>
      </c>
      <c r="K89" s="24" t="s">
        <v>258</v>
      </c>
    </row>
    <row r="90" spans="1:11" s="2" customFormat="1" x14ac:dyDescent="0.25">
      <c r="A90" s="22" t="s">
        <v>259</v>
      </c>
      <c r="B90" s="23" t="s">
        <v>260</v>
      </c>
      <c r="C90" s="24" t="s">
        <v>247</v>
      </c>
      <c r="D90" s="24" t="s">
        <v>187</v>
      </c>
      <c r="E90" s="24" t="s">
        <v>188</v>
      </c>
      <c r="F90" s="24" t="s">
        <v>212</v>
      </c>
      <c r="G90" s="24" t="s">
        <v>187</v>
      </c>
      <c r="H90" s="24" t="s">
        <v>237</v>
      </c>
      <c r="I90" s="24" t="s">
        <v>211</v>
      </c>
      <c r="J90" s="24" t="s">
        <v>187</v>
      </c>
      <c r="K90" s="24" t="s">
        <v>261</v>
      </c>
    </row>
    <row r="91" spans="1:11" s="2" customFormat="1" ht="30" x14ac:dyDescent="0.25">
      <c r="A91" s="22" t="s">
        <v>262</v>
      </c>
      <c r="B91" s="23" t="s">
        <v>263</v>
      </c>
      <c r="C91" s="24" t="s">
        <v>186</v>
      </c>
      <c r="D91" s="24" t="s">
        <v>187</v>
      </c>
      <c r="E91" s="24" t="s">
        <v>187</v>
      </c>
      <c r="F91" s="24" t="s">
        <v>190</v>
      </c>
      <c r="G91" s="24" t="s">
        <v>187</v>
      </c>
      <c r="H91" s="24" t="s">
        <v>187</v>
      </c>
      <c r="I91" s="24" t="s">
        <v>195</v>
      </c>
      <c r="J91" s="24" t="s">
        <v>187</v>
      </c>
      <c r="K91" s="24" t="s">
        <v>251</v>
      </c>
    </row>
    <row r="92" spans="1:11" s="2" customFormat="1" x14ac:dyDescent="0.25">
      <c r="A92" s="22" t="s">
        <v>264</v>
      </c>
      <c r="B92" s="23" t="s">
        <v>265</v>
      </c>
      <c r="C92" s="24" t="s">
        <v>266</v>
      </c>
      <c r="D92" s="24" t="s">
        <v>187</v>
      </c>
      <c r="E92" s="24" t="s">
        <v>187</v>
      </c>
      <c r="F92" s="24" t="s">
        <v>247</v>
      </c>
      <c r="G92" s="24" t="s">
        <v>187</v>
      </c>
      <c r="H92" s="24" t="s">
        <v>195</v>
      </c>
      <c r="I92" s="24"/>
      <c r="J92" s="24"/>
      <c r="K92" s="24"/>
    </row>
    <row r="93" spans="1:11" s="2" customFormat="1" ht="45" x14ac:dyDescent="0.25">
      <c r="A93" s="22" t="s">
        <v>267</v>
      </c>
      <c r="B93" s="23" t="s">
        <v>268</v>
      </c>
      <c r="C93" s="24" t="s">
        <v>196</v>
      </c>
      <c r="D93" s="24" t="s">
        <v>187</v>
      </c>
      <c r="E93" s="24" t="s">
        <v>187</v>
      </c>
      <c r="F93" s="24" t="s">
        <v>190</v>
      </c>
      <c r="G93" s="24" t="s">
        <v>187</v>
      </c>
      <c r="H93" s="24" t="s">
        <v>187</v>
      </c>
      <c r="I93" s="24" t="s">
        <v>237</v>
      </c>
      <c r="J93" s="24" t="s">
        <v>187</v>
      </c>
      <c r="K93" s="24" t="s">
        <v>269</v>
      </c>
    </row>
    <row r="94" spans="1:11" s="2" customFormat="1" ht="30" x14ac:dyDescent="0.25">
      <c r="A94" s="22" t="s">
        <v>270</v>
      </c>
      <c r="B94" s="23" t="s">
        <v>271</v>
      </c>
      <c r="C94" s="24" t="s">
        <v>200</v>
      </c>
      <c r="D94" s="24" t="s">
        <v>187</v>
      </c>
      <c r="E94" s="24" t="s">
        <v>187</v>
      </c>
      <c r="F94" s="24" t="s">
        <v>196</v>
      </c>
      <c r="G94" s="24" t="s">
        <v>195</v>
      </c>
      <c r="H94" s="24" t="s">
        <v>187</v>
      </c>
      <c r="I94" s="24" t="s">
        <v>237</v>
      </c>
      <c r="J94" s="24" t="s">
        <v>188</v>
      </c>
      <c r="K94" s="24" t="s">
        <v>272</v>
      </c>
    </row>
    <row r="95" spans="1:11" s="3" customFormat="1" x14ac:dyDescent="0.25">
      <c r="A95" s="25"/>
      <c r="B95" s="26"/>
      <c r="C95" s="27"/>
      <c r="D95" s="27"/>
      <c r="E95" s="27"/>
      <c r="F95" s="27"/>
      <c r="G95" s="27"/>
      <c r="H95" s="27"/>
      <c r="I95" s="27"/>
      <c r="J95" s="27"/>
      <c r="K95" s="27"/>
    </row>
    <row r="96" spans="1:11" ht="15.75" x14ac:dyDescent="0.25">
      <c r="A96" s="92" t="s">
        <v>273</v>
      </c>
      <c r="B96" s="92"/>
      <c r="C96" s="28">
        <f>MAX(C5:C26)</f>
        <v>52</v>
      </c>
      <c r="D96" s="28">
        <f>MAX(D5:D26)</f>
        <v>11</v>
      </c>
      <c r="E96" s="28">
        <f>MAX(E5:E26)</f>
        <v>4</v>
      </c>
      <c r="F96" s="28">
        <f>MAX(F5:F16)</f>
        <v>31</v>
      </c>
      <c r="G96" s="28">
        <f>MAX(G5:G26)</f>
        <v>11</v>
      </c>
      <c r="H96" s="28">
        <f>MAX(H5:H16)</f>
        <v>5</v>
      </c>
      <c r="I96" s="28">
        <f>MAX(I5:I16)</f>
        <v>20</v>
      </c>
      <c r="J96" s="28">
        <f>MAX(J5:J16)</f>
        <v>3</v>
      </c>
      <c r="K96" s="28">
        <f>MAX(K5:K16)</f>
        <v>779</v>
      </c>
    </row>
    <row r="98" spans="1:11" x14ac:dyDescent="0.25">
      <c r="A98" s="93">
        <v>2021</v>
      </c>
      <c r="B98" s="93"/>
      <c r="C98" s="93"/>
      <c r="D98" s="93"/>
      <c r="E98" s="93"/>
      <c r="F98" s="93"/>
      <c r="G98" s="93"/>
      <c r="H98" s="93"/>
      <c r="I98" s="93"/>
      <c r="J98" s="93"/>
      <c r="K98" s="93"/>
    </row>
    <row r="99" spans="1:11" x14ac:dyDescent="0.25">
      <c r="A99" s="8" t="s">
        <v>274</v>
      </c>
      <c r="B99" s="8" t="s">
        <v>275</v>
      </c>
      <c r="C99" s="29">
        <v>10</v>
      </c>
      <c r="D99" s="29">
        <v>0</v>
      </c>
      <c r="E99" s="29">
        <v>1</v>
      </c>
      <c r="F99" s="29">
        <v>7</v>
      </c>
      <c r="G99" s="29">
        <v>0</v>
      </c>
      <c r="H99" s="29">
        <v>0</v>
      </c>
      <c r="I99" s="29">
        <v>4</v>
      </c>
      <c r="J99" s="29">
        <v>0</v>
      </c>
      <c r="K99" s="29">
        <v>389</v>
      </c>
    </row>
    <row r="100" spans="1:11" x14ac:dyDescent="0.25">
      <c r="A100" s="8" t="s">
        <v>276</v>
      </c>
      <c r="B100" s="8" t="s">
        <v>277</v>
      </c>
      <c r="C100" s="29">
        <v>12</v>
      </c>
      <c r="D100" s="29">
        <v>0</v>
      </c>
      <c r="E100" s="29">
        <v>2</v>
      </c>
      <c r="F100" s="29">
        <v>6</v>
      </c>
      <c r="G100" s="29">
        <v>0</v>
      </c>
      <c r="H100" s="29">
        <v>0</v>
      </c>
      <c r="I100" s="29">
        <v>5</v>
      </c>
      <c r="J100" s="29">
        <v>0</v>
      </c>
      <c r="K100" s="29">
        <v>409</v>
      </c>
    </row>
    <row r="101" spans="1:11" ht="30" x14ac:dyDescent="0.25">
      <c r="A101" s="30" t="s">
        <v>278</v>
      </c>
      <c r="B101" s="31" t="s">
        <v>279</v>
      </c>
      <c r="C101" s="29"/>
      <c r="D101" s="29"/>
      <c r="E101" s="29"/>
      <c r="F101" s="29">
        <v>4</v>
      </c>
      <c r="G101" s="29">
        <v>0</v>
      </c>
      <c r="H101" s="29">
        <v>0</v>
      </c>
      <c r="I101" s="21">
        <v>3</v>
      </c>
      <c r="J101" s="21">
        <v>0</v>
      </c>
      <c r="K101" s="21">
        <v>358</v>
      </c>
    </row>
    <row r="102" spans="1:11" x14ac:dyDescent="0.25">
      <c r="A102" s="8" t="s">
        <v>280</v>
      </c>
      <c r="B102" s="8" t="s">
        <v>281</v>
      </c>
      <c r="C102" s="29">
        <v>13</v>
      </c>
      <c r="D102" s="29">
        <v>0</v>
      </c>
      <c r="E102" s="29">
        <v>0</v>
      </c>
      <c r="F102" s="29">
        <v>11</v>
      </c>
      <c r="G102" s="29">
        <v>1</v>
      </c>
      <c r="H102" s="29">
        <v>1</v>
      </c>
      <c r="I102" s="29">
        <v>4</v>
      </c>
      <c r="J102" s="29">
        <v>0</v>
      </c>
      <c r="K102" s="29">
        <v>346</v>
      </c>
    </row>
    <row r="103" spans="1:11" ht="45" x14ac:dyDescent="0.25">
      <c r="A103" s="30" t="s">
        <v>282</v>
      </c>
      <c r="B103" s="31" t="s">
        <v>283</v>
      </c>
      <c r="C103" s="21">
        <v>10</v>
      </c>
      <c r="D103" s="21">
        <v>0</v>
      </c>
      <c r="E103" s="21">
        <v>1</v>
      </c>
      <c r="F103" s="21">
        <v>6</v>
      </c>
      <c r="G103" s="21">
        <v>0</v>
      </c>
      <c r="H103" s="21">
        <v>1</v>
      </c>
      <c r="I103" s="21">
        <v>3</v>
      </c>
      <c r="J103" s="21">
        <v>0</v>
      </c>
      <c r="K103" s="21">
        <v>291</v>
      </c>
    </row>
    <row r="104" spans="1:11" x14ac:dyDescent="0.25">
      <c r="A104" s="8" t="s">
        <v>284</v>
      </c>
      <c r="B104" s="8" t="s">
        <v>285</v>
      </c>
      <c r="C104" s="29">
        <v>20</v>
      </c>
      <c r="D104" s="29">
        <v>1</v>
      </c>
      <c r="E104" s="29">
        <v>1</v>
      </c>
      <c r="F104" s="29">
        <v>17</v>
      </c>
      <c r="G104" s="29">
        <v>1</v>
      </c>
      <c r="H104" s="29">
        <v>2</v>
      </c>
      <c r="I104" s="29">
        <v>6</v>
      </c>
      <c r="J104" s="29">
        <v>0</v>
      </c>
      <c r="K104" s="29">
        <v>481</v>
      </c>
    </row>
    <row r="105" spans="1:11" x14ac:dyDescent="0.25">
      <c r="A105" s="8" t="s">
        <v>286</v>
      </c>
      <c r="B105" s="8" t="s">
        <v>287</v>
      </c>
      <c r="C105" s="29">
        <v>19</v>
      </c>
      <c r="D105" s="29">
        <v>0</v>
      </c>
      <c r="E105" s="29">
        <v>2</v>
      </c>
      <c r="F105" s="29">
        <v>18</v>
      </c>
      <c r="G105" s="29">
        <v>3</v>
      </c>
      <c r="H105" s="29">
        <v>6</v>
      </c>
      <c r="I105" s="29">
        <v>6</v>
      </c>
      <c r="J105" s="29">
        <v>0</v>
      </c>
      <c r="K105" s="29">
        <v>496</v>
      </c>
    </row>
    <row r="106" spans="1:11" x14ac:dyDescent="0.25">
      <c r="A106" s="8" t="s">
        <v>288</v>
      </c>
      <c r="B106" s="8" t="s">
        <v>289</v>
      </c>
      <c r="C106" s="29">
        <v>11</v>
      </c>
      <c r="D106" s="29">
        <v>0</v>
      </c>
      <c r="E106" s="29">
        <v>0</v>
      </c>
      <c r="F106" s="29">
        <v>5</v>
      </c>
      <c r="G106" s="29">
        <v>0</v>
      </c>
      <c r="H106" s="29">
        <v>0</v>
      </c>
      <c r="I106" s="29">
        <v>3</v>
      </c>
      <c r="J106" s="29">
        <v>0</v>
      </c>
      <c r="K106" s="29">
        <v>298</v>
      </c>
    </row>
    <row r="107" spans="1:11" x14ac:dyDescent="0.25">
      <c r="A107" s="8" t="s">
        <v>290</v>
      </c>
      <c r="B107" s="8" t="s">
        <v>291</v>
      </c>
      <c r="C107" s="29">
        <v>22</v>
      </c>
      <c r="D107" s="29">
        <v>0</v>
      </c>
      <c r="E107" s="29">
        <v>1</v>
      </c>
      <c r="F107" s="29">
        <v>11</v>
      </c>
      <c r="G107" s="29">
        <v>0</v>
      </c>
      <c r="H107" s="29">
        <v>1</v>
      </c>
      <c r="I107" s="29">
        <v>4</v>
      </c>
      <c r="J107" s="29">
        <v>2</v>
      </c>
      <c r="K107" s="29">
        <v>521</v>
      </c>
    </row>
    <row r="108" spans="1:11" x14ac:dyDescent="0.25">
      <c r="A108" s="8" t="s">
        <v>292</v>
      </c>
      <c r="B108" s="8" t="s">
        <v>293</v>
      </c>
      <c r="C108" s="29">
        <v>24</v>
      </c>
      <c r="D108" s="29">
        <v>0</v>
      </c>
      <c r="E108" s="29">
        <v>0</v>
      </c>
      <c r="F108" s="29">
        <v>14</v>
      </c>
      <c r="G108" s="29">
        <v>1</v>
      </c>
      <c r="H108" s="29">
        <v>0</v>
      </c>
      <c r="I108" s="29">
        <v>4</v>
      </c>
      <c r="J108" s="29">
        <v>0</v>
      </c>
      <c r="K108" s="29">
        <v>360</v>
      </c>
    </row>
    <row r="109" spans="1:11" s="1" customFormat="1" ht="30" x14ac:dyDescent="0.25">
      <c r="A109" s="30" t="s">
        <v>294</v>
      </c>
      <c r="B109" s="31" t="s">
        <v>295</v>
      </c>
      <c r="C109" s="21">
        <v>10</v>
      </c>
      <c r="D109" s="21">
        <v>0</v>
      </c>
      <c r="E109" s="21">
        <v>0</v>
      </c>
      <c r="F109" s="21">
        <v>11</v>
      </c>
      <c r="G109" s="21">
        <v>0</v>
      </c>
      <c r="H109" s="21">
        <v>0</v>
      </c>
      <c r="I109" s="21">
        <v>3</v>
      </c>
      <c r="J109" s="21">
        <v>0</v>
      </c>
      <c r="K109" s="21">
        <v>297</v>
      </c>
    </row>
    <row r="110" spans="1:11" x14ac:dyDescent="0.25">
      <c r="A110" s="8" t="s">
        <v>296</v>
      </c>
      <c r="B110" s="8" t="s">
        <v>297</v>
      </c>
      <c r="C110" s="29">
        <v>19</v>
      </c>
      <c r="D110" s="29">
        <v>0</v>
      </c>
      <c r="E110" s="29">
        <v>1</v>
      </c>
      <c r="F110" s="29">
        <v>23</v>
      </c>
      <c r="G110" s="29">
        <v>0</v>
      </c>
      <c r="H110" s="29">
        <v>0</v>
      </c>
      <c r="I110" s="29">
        <v>15</v>
      </c>
      <c r="J110" s="29">
        <v>1</v>
      </c>
      <c r="K110" s="29">
        <v>985</v>
      </c>
    </row>
    <row r="111" spans="1:11" ht="15.75" x14ac:dyDescent="0.25">
      <c r="A111" s="94" t="s">
        <v>63</v>
      </c>
      <c r="B111" s="95"/>
      <c r="C111" s="95"/>
      <c r="D111" s="95"/>
      <c r="E111" s="95"/>
      <c r="F111" s="95"/>
      <c r="G111" s="95"/>
      <c r="H111" s="95"/>
      <c r="I111" s="95"/>
      <c r="J111" s="95"/>
      <c r="K111" s="96"/>
    </row>
    <row r="112" spans="1:11" x14ac:dyDescent="0.25">
      <c r="A112" s="8" t="s">
        <v>298</v>
      </c>
      <c r="B112" s="8" t="s">
        <v>299</v>
      </c>
      <c r="C112" s="29">
        <v>12</v>
      </c>
      <c r="D112" s="29">
        <v>0</v>
      </c>
      <c r="E112" s="29">
        <v>0</v>
      </c>
      <c r="F112" s="29">
        <v>6</v>
      </c>
      <c r="G112" s="29">
        <v>0</v>
      </c>
      <c r="H112" s="29">
        <v>0</v>
      </c>
      <c r="I112" s="29">
        <v>5</v>
      </c>
      <c r="J112" s="29">
        <v>0</v>
      </c>
      <c r="K112" s="29">
        <v>479</v>
      </c>
    </row>
    <row r="113" spans="1:11" x14ac:dyDescent="0.25">
      <c r="A113" s="8" t="s">
        <v>300</v>
      </c>
      <c r="B113" s="8" t="s">
        <v>301</v>
      </c>
      <c r="C113" s="29">
        <v>18</v>
      </c>
      <c r="D113" s="29">
        <v>0</v>
      </c>
      <c r="E113" s="29">
        <v>0</v>
      </c>
      <c r="F113" s="29">
        <v>19</v>
      </c>
      <c r="G113" s="29">
        <v>0</v>
      </c>
      <c r="H113" s="29">
        <v>0</v>
      </c>
      <c r="I113" s="29">
        <v>6</v>
      </c>
      <c r="J113" s="29">
        <v>0</v>
      </c>
      <c r="K113" s="29">
        <v>503</v>
      </c>
    </row>
    <row r="114" spans="1:11" x14ac:dyDescent="0.25">
      <c r="A114" s="32" t="s">
        <v>302</v>
      </c>
      <c r="B114" s="32" t="s">
        <v>303</v>
      </c>
      <c r="C114" s="33">
        <v>20</v>
      </c>
      <c r="D114" s="33">
        <v>1</v>
      </c>
      <c r="E114" s="33">
        <v>0</v>
      </c>
      <c r="F114" s="33">
        <v>17</v>
      </c>
      <c r="G114" s="33">
        <v>2</v>
      </c>
      <c r="H114" s="33">
        <v>0</v>
      </c>
      <c r="I114" s="33">
        <v>6</v>
      </c>
      <c r="J114" s="33">
        <v>0</v>
      </c>
      <c r="K114" s="33">
        <v>439</v>
      </c>
    </row>
    <row r="115" spans="1:11" x14ac:dyDescent="0.25">
      <c r="A115" s="32" t="s">
        <v>304</v>
      </c>
      <c r="B115" s="32" t="s">
        <v>305</v>
      </c>
      <c r="C115" s="33">
        <v>17</v>
      </c>
      <c r="D115" s="33">
        <v>0</v>
      </c>
      <c r="E115" s="33">
        <v>2</v>
      </c>
      <c r="F115" s="33">
        <v>15</v>
      </c>
      <c r="G115" s="33">
        <v>0</v>
      </c>
      <c r="H115" s="33">
        <v>0</v>
      </c>
      <c r="I115" s="33">
        <v>9</v>
      </c>
      <c r="J115" s="33">
        <v>0</v>
      </c>
      <c r="K115" s="33">
        <v>641</v>
      </c>
    </row>
    <row r="116" spans="1:11" x14ac:dyDescent="0.25">
      <c r="A116" s="32" t="s">
        <v>304</v>
      </c>
      <c r="B116" s="32" t="s">
        <v>306</v>
      </c>
      <c r="C116" s="33">
        <v>19</v>
      </c>
      <c r="D116" s="33">
        <v>0</v>
      </c>
      <c r="E116" s="33">
        <v>1</v>
      </c>
      <c r="F116" s="33">
        <v>8</v>
      </c>
      <c r="G116" s="33">
        <v>0</v>
      </c>
      <c r="H116" s="33">
        <v>2</v>
      </c>
      <c r="I116" s="33">
        <v>5</v>
      </c>
      <c r="J116" s="33">
        <v>0</v>
      </c>
      <c r="K116" s="33">
        <v>405</v>
      </c>
    </row>
    <row r="117" spans="1:11" x14ac:dyDescent="0.25">
      <c r="A117" s="32" t="s">
        <v>307</v>
      </c>
      <c r="B117" s="32" t="s">
        <v>308</v>
      </c>
      <c r="C117" s="33">
        <v>20</v>
      </c>
      <c r="D117" s="33">
        <v>0</v>
      </c>
      <c r="E117" s="33">
        <v>3</v>
      </c>
      <c r="F117" s="33">
        <v>9</v>
      </c>
      <c r="G117" s="33">
        <v>0</v>
      </c>
      <c r="H117" s="33">
        <v>2</v>
      </c>
      <c r="I117" s="33">
        <v>7</v>
      </c>
      <c r="J117" s="33">
        <v>0</v>
      </c>
      <c r="K117" s="33">
        <v>492</v>
      </c>
    </row>
    <row r="118" spans="1:11" x14ac:dyDescent="0.25">
      <c r="A118" s="32" t="s">
        <v>309</v>
      </c>
      <c r="B118" s="32" t="s">
        <v>310</v>
      </c>
      <c r="C118" s="33">
        <v>22</v>
      </c>
      <c r="D118" s="33">
        <v>0</v>
      </c>
      <c r="E118" s="33">
        <v>1</v>
      </c>
      <c r="F118" s="33">
        <v>8</v>
      </c>
      <c r="G118" s="33">
        <v>0</v>
      </c>
      <c r="H118" s="33">
        <v>0</v>
      </c>
      <c r="I118" s="33">
        <v>6</v>
      </c>
      <c r="J118" s="33">
        <v>0</v>
      </c>
      <c r="K118" s="33">
        <v>402</v>
      </c>
    </row>
    <row r="119" spans="1:11" x14ac:dyDescent="0.25">
      <c r="A119" s="32" t="s">
        <v>311</v>
      </c>
      <c r="B119" s="32" t="s">
        <v>312</v>
      </c>
      <c r="C119" s="33">
        <v>10</v>
      </c>
      <c r="D119" s="33">
        <v>0</v>
      </c>
      <c r="E119" s="33">
        <v>0</v>
      </c>
      <c r="F119" s="33">
        <v>9</v>
      </c>
      <c r="G119" s="33">
        <v>0</v>
      </c>
      <c r="H119" s="33">
        <v>0</v>
      </c>
      <c r="I119" s="33">
        <v>4</v>
      </c>
      <c r="J119" s="33">
        <v>0</v>
      </c>
      <c r="K119" s="33">
        <v>328</v>
      </c>
    </row>
    <row r="120" spans="1:11" x14ac:dyDescent="0.25">
      <c r="A120" s="32" t="s">
        <v>313</v>
      </c>
      <c r="B120" s="32" t="s">
        <v>314</v>
      </c>
      <c r="C120" s="33">
        <v>22</v>
      </c>
      <c r="D120" s="33">
        <v>0</v>
      </c>
      <c r="E120" s="33">
        <v>0</v>
      </c>
      <c r="F120" s="33">
        <v>16</v>
      </c>
      <c r="G120" s="33">
        <v>0</v>
      </c>
      <c r="H120" s="33">
        <v>0</v>
      </c>
      <c r="I120" s="33">
        <v>7</v>
      </c>
      <c r="J120" s="33">
        <v>0</v>
      </c>
      <c r="K120" s="33">
        <v>482</v>
      </c>
    </row>
    <row r="121" spans="1:11" x14ac:dyDescent="0.25">
      <c r="A121" s="32" t="s">
        <v>315</v>
      </c>
      <c r="B121" s="32" t="s">
        <v>316</v>
      </c>
      <c r="C121" s="33">
        <v>14</v>
      </c>
      <c r="D121" s="33">
        <v>0</v>
      </c>
      <c r="E121" s="33">
        <v>5</v>
      </c>
      <c r="F121" s="33">
        <v>12</v>
      </c>
      <c r="G121" s="33">
        <v>0</v>
      </c>
      <c r="H121" s="33">
        <v>0</v>
      </c>
      <c r="I121" s="33">
        <v>10</v>
      </c>
      <c r="J121" s="33">
        <v>2</v>
      </c>
      <c r="K121" s="33">
        <v>624</v>
      </c>
    </row>
    <row r="122" spans="1:11" x14ac:dyDescent="0.25">
      <c r="A122" s="32" t="s">
        <v>317</v>
      </c>
      <c r="B122" s="32" t="s">
        <v>80</v>
      </c>
      <c r="C122" s="33">
        <v>11</v>
      </c>
      <c r="D122" s="33">
        <v>0</v>
      </c>
      <c r="E122" s="33">
        <v>0</v>
      </c>
      <c r="F122" s="33">
        <v>5</v>
      </c>
      <c r="G122" s="33">
        <v>0</v>
      </c>
      <c r="H122" s="33">
        <v>1</v>
      </c>
      <c r="I122" s="33">
        <v>4</v>
      </c>
      <c r="J122" s="33">
        <v>0</v>
      </c>
      <c r="K122" s="33">
        <v>308</v>
      </c>
    </row>
    <row r="123" spans="1:11" x14ac:dyDescent="0.25">
      <c r="A123" s="32"/>
      <c r="B123" s="32"/>
      <c r="C123" s="33"/>
      <c r="D123" s="33"/>
      <c r="E123" s="33"/>
      <c r="F123" s="33"/>
      <c r="G123" s="33"/>
      <c r="H123" s="33"/>
      <c r="I123" s="33"/>
      <c r="J123" s="33"/>
      <c r="K123" s="33"/>
    </row>
    <row r="124" spans="1:11" x14ac:dyDescent="0.25">
      <c r="A124" s="32"/>
      <c r="B124" s="32"/>
      <c r="C124" s="33"/>
      <c r="D124" s="33"/>
      <c r="E124" s="33"/>
      <c r="F124" s="33"/>
      <c r="G124" s="33"/>
      <c r="H124" s="33"/>
      <c r="I124" s="33"/>
      <c r="J124" s="33"/>
      <c r="K124" s="33"/>
    </row>
    <row r="125" spans="1:11" x14ac:dyDescent="0.25">
      <c r="A125" s="32"/>
      <c r="B125" s="32"/>
      <c r="C125" s="33"/>
      <c r="D125" s="33"/>
      <c r="E125" s="33"/>
      <c r="F125" s="33"/>
      <c r="G125" s="33"/>
      <c r="H125" s="33"/>
      <c r="I125" s="33"/>
      <c r="J125" s="33"/>
      <c r="K125" s="33"/>
    </row>
  </sheetData>
  <mergeCells count="14">
    <mergeCell ref="A98:K98"/>
    <mergeCell ref="A111:K111"/>
    <mergeCell ref="A3:A4"/>
    <mergeCell ref="B3:B4"/>
    <mergeCell ref="A39:K39"/>
    <mergeCell ref="A54:K54"/>
    <mergeCell ref="A69:K69"/>
    <mergeCell ref="A83:K83"/>
    <mergeCell ref="A96:B96"/>
    <mergeCell ref="C3:E3"/>
    <mergeCell ref="F3:H3"/>
    <mergeCell ref="I3:K3"/>
    <mergeCell ref="A12:K12"/>
    <mergeCell ref="A27:K27"/>
  </mergeCells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Progres Followers Sosial Media</vt:lpstr>
      <vt:lpstr>Progress Like Sosial Media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novie</dc:creator>
  <cp:lastModifiedBy>support</cp:lastModifiedBy>
  <cp:revision>3</cp:revision>
  <dcterms:created xsi:type="dcterms:W3CDTF">2020-06-13T21:54:00Z</dcterms:created>
  <dcterms:modified xsi:type="dcterms:W3CDTF">2021-05-06T06:25:14Z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1033-11.1.0.9505</vt:lpwstr>
  </property>
</Properties>
</file>