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ppic05\Rekap SO\10.SO.OPC &amp; ORIGA 2022\SOC\SOC-T220042 - NOV - WASTE WATER SUBMERGED UF TANK\MTO\"/>
    </mc:Choice>
  </mc:AlternateContent>
  <bookViews>
    <workbookView xWindow="0" yWindow="0" windowWidth="20490" windowHeight="7755"/>
  </bookViews>
  <sheets>
    <sheet name="Submerged Tank 1&amp;2" sheetId="1" r:id="rId1"/>
    <sheet name="Sheet1" sheetId="6" state="hidden" r:id="rId2"/>
    <sheet name="HCL 5% Tank" sheetId="5" state="hidden" r:id="rId3"/>
    <sheet name="Waste Sump Tank" sheetId="4" state="hidden" r:id="rId4"/>
    <sheet name="Sheet2" sheetId="2" state="hidden" r:id="rId5"/>
  </sheets>
  <definedNames>
    <definedName name="_xlnm.Print_Area" localSheetId="0">'Submerged Tank 1&amp;2'!$B$2:$K$38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28" i="1" l="1"/>
  <c r="E26" i="1"/>
  <c r="F11" i="1" l="1"/>
  <c r="F24" i="1"/>
  <c r="E25" i="1"/>
  <c r="E27" i="1"/>
  <c r="F27" i="1" s="1"/>
  <c r="F17" i="1"/>
  <c r="M14" i="1"/>
  <c r="M16" i="1" s="1"/>
  <c r="M10" i="1"/>
  <c r="M12" i="1" s="1"/>
  <c r="F26" i="1" l="1"/>
  <c r="F20" i="1"/>
  <c r="F38" i="1"/>
  <c r="F37" i="1"/>
  <c r="F36" i="1"/>
  <c r="F34" i="1"/>
  <c r="F33" i="1"/>
  <c r="F32" i="1"/>
  <c r="F31" i="1"/>
  <c r="F12" i="1"/>
  <c r="F22" i="1"/>
  <c r="F21" i="1"/>
  <c r="F19" i="1"/>
  <c r="F14" i="1" l="1"/>
  <c r="F9" i="1" l="1"/>
  <c r="F8" i="1"/>
  <c r="F30" i="1"/>
  <c r="F28" i="1"/>
  <c r="F25" i="1"/>
  <c r="F15" i="1"/>
</calcChain>
</file>

<file path=xl/comments1.xml><?xml version="1.0" encoding="utf-8"?>
<comments xmlns="http://schemas.openxmlformats.org/spreadsheetml/2006/main">
  <authors>
    <author>eng18</author>
  </authors>
  <commentList>
    <comment ref="D11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14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19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C22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kalau modifikasi di body -&gt; vertical transparant sight line on shell, yang marking stiker di ganti cat pylox 300 cc</t>
        </r>
      </text>
    </comment>
    <comment ref="D26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31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47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</commentList>
</comments>
</file>

<file path=xl/comments2.xml><?xml version="1.0" encoding="utf-8"?>
<comments xmlns="http://schemas.openxmlformats.org/spreadsheetml/2006/main">
  <authors>
    <author>eng18</author>
  </authors>
  <commentList>
    <comment ref="D11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17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20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22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24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  <comment ref="D40" authorId="0" shapeId="0">
      <text>
        <r>
          <rPr>
            <b/>
            <sz val="9"/>
            <rFont val="Tahoma"/>
            <family val="2"/>
          </rPr>
          <t>eng18:</t>
        </r>
        <r>
          <rPr>
            <sz val="9"/>
            <rFont val="Tahoma"/>
            <family val="2"/>
          </rPr>
          <t xml:space="preserve">
6 = 140 kg
8 = 187 kg
9 = 210 kg
10 = 233 kg
12 = 280 kg
15 = 350 kg</t>
        </r>
      </text>
    </comment>
  </commentList>
</comments>
</file>

<file path=xl/sharedStrings.xml><?xml version="1.0" encoding="utf-8"?>
<sst xmlns="http://schemas.openxmlformats.org/spreadsheetml/2006/main" count="414" uniqueCount="170">
  <si>
    <t>MTO</t>
  </si>
  <si>
    <t>NO</t>
  </si>
  <si>
    <t>Accessories Name</t>
  </si>
  <si>
    <t>Material</t>
  </si>
  <si>
    <t>Quantity Per 1 Unit Tanki</t>
  </si>
  <si>
    <t>Unit</t>
  </si>
  <si>
    <t>Spesifikasi</t>
  </si>
  <si>
    <t>Standard</t>
  </si>
  <si>
    <t>Keterangan</t>
  </si>
  <si>
    <t>Name Tage</t>
  </si>
  <si>
    <t xml:space="preserve">Name Plate </t>
  </si>
  <si>
    <t>Sus 316</t>
  </si>
  <si>
    <t>Pcs</t>
  </si>
  <si>
    <t>Electroda</t>
  </si>
  <si>
    <t>Electrode RB. 2.6</t>
  </si>
  <si>
    <t>Carbon Steel</t>
  </si>
  <si>
    <t>Kg</t>
  </si>
  <si>
    <t>Lifthing lugs</t>
  </si>
  <si>
    <t>SS 400</t>
  </si>
  <si>
    <t>For Pad</t>
  </si>
  <si>
    <t>For Lug</t>
  </si>
  <si>
    <t>Plate Sheet, 6 mm Thk</t>
  </si>
  <si>
    <t>Plate Sheet, 9 mm Thk</t>
  </si>
  <si>
    <t>Plate Sheet, 15 mm Thk</t>
  </si>
  <si>
    <t>Gasket</t>
  </si>
  <si>
    <t>EPDM</t>
  </si>
  <si>
    <t xml:space="preserve">Bolt, Nuts &amp; Washer </t>
  </si>
  <si>
    <t xml:space="preserve">Hex.B/N/2Washer </t>
  </si>
  <si>
    <t>Anchor Bolt/2N/2W</t>
  </si>
  <si>
    <t>Quantity</t>
  </si>
  <si>
    <t>Plate Sheet, 20 mm Thk</t>
  </si>
  <si>
    <t>HCL 5 % Tank (1200 ID x 1660 H )</t>
  </si>
  <si>
    <t>No</t>
  </si>
  <si>
    <t>Fungtion</t>
  </si>
  <si>
    <t>Specification</t>
  </si>
  <si>
    <t>Bolt Screw M4 x 0.7 x 6 L</t>
  </si>
  <si>
    <t>kg</t>
  </si>
  <si>
    <t>for pad</t>
  </si>
  <si>
    <t>180 L x 150 W</t>
  </si>
  <si>
    <t>for lug</t>
  </si>
  <si>
    <t>130 L x 130 W</t>
  </si>
  <si>
    <t xml:space="preserve">Earthing Lug </t>
  </si>
  <si>
    <t>Earthing Boss</t>
  </si>
  <si>
    <t>M10</t>
  </si>
  <si>
    <t xml:space="preserve">Gasket </t>
  </si>
  <si>
    <t>Gasket 3 mm Thk</t>
  </si>
  <si>
    <t>for Manhole 20''</t>
  </si>
  <si>
    <t>20 Inch, 3 T</t>
  </si>
  <si>
    <t>for nozzle 1''</t>
  </si>
  <si>
    <t>1 Inch, 3 T</t>
  </si>
  <si>
    <t>X</t>
  </si>
  <si>
    <t xml:space="preserve">Stud.B/2N/2Washer </t>
  </si>
  <si>
    <t>M20 x 150 L</t>
  </si>
  <si>
    <t>M12 x 77 L</t>
  </si>
  <si>
    <t>Level Indicator Transparant Tube</t>
  </si>
  <si>
    <t>Ball Valve 3/4" union end</t>
  </si>
  <si>
    <t>PVC</t>
  </si>
  <si>
    <t>U Bolt</t>
  </si>
  <si>
    <t xml:space="preserve">U - Bolt/2N/2W, M10 </t>
  </si>
  <si>
    <t>for Pipe 1"</t>
  </si>
  <si>
    <t>M10, for 1''</t>
  </si>
  <si>
    <t>Leg of Tank</t>
  </si>
  <si>
    <t>H Beam 150 x 150 x 5 x 7 mm Thk</t>
  </si>
  <si>
    <t xml:space="preserve">for Leg </t>
  </si>
  <si>
    <t>1200 L</t>
  </si>
  <si>
    <t>Plate Sheet, 6 mm Thk, (4'x8')</t>
  </si>
  <si>
    <t>for Pad</t>
  </si>
  <si>
    <t>390 L x 600 W x 6 T</t>
  </si>
  <si>
    <t>Plate Sheet, 20 mm Thk, (4'x8')</t>
  </si>
  <si>
    <t xml:space="preserve">for Base Plate </t>
  </si>
  <si>
    <t>350 L x 350 W x 20 T</t>
  </si>
  <si>
    <t>Pipe 2"</t>
  </si>
  <si>
    <t>for Support Pipe</t>
  </si>
  <si>
    <t>SCH 40, 6 L</t>
  </si>
  <si>
    <t>Shim Plate</t>
  </si>
  <si>
    <t xml:space="preserve">for sliding plate </t>
  </si>
  <si>
    <t>Anchor Bolt/2N/2W, M20x580, Type SI</t>
  </si>
  <si>
    <t>A 307 Gr. B</t>
  </si>
  <si>
    <t>ASTM</t>
  </si>
  <si>
    <t>pcs</t>
  </si>
  <si>
    <t>Template</t>
  </si>
  <si>
    <t>for Ring</t>
  </si>
  <si>
    <t>100 W x 6 T</t>
  </si>
  <si>
    <t>Angle (L) 50 x 50 x 5 mm Thk</t>
  </si>
  <si>
    <t xml:space="preserve">for Braching </t>
  </si>
  <si>
    <t>5 T</t>
  </si>
  <si>
    <t xml:space="preserve">Optional </t>
  </si>
  <si>
    <t>for Nozzle 1''</t>
  </si>
  <si>
    <t>2 Inch, 3 T</t>
  </si>
  <si>
    <t>for Nozzle 1 1/2''</t>
  </si>
  <si>
    <t>3 Inch, 3 T</t>
  </si>
  <si>
    <t>Waste Sump Tank (1400 ID x 1600 H )</t>
  </si>
  <si>
    <t>for Girth Flange</t>
  </si>
  <si>
    <t>1400 ID x 1496 OD</t>
  </si>
  <si>
    <t>for Sight Glass</t>
  </si>
  <si>
    <t>170 L x 170 W</t>
  </si>
  <si>
    <t>M16 x 90 L</t>
  </si>
  <si>
    <t>M12 x 70 L</t>
  </si>
  <si>
    <t>Hose Barb</t>
  </si>
  <si>
    <t>Hose Barb Fitting Male, 1''</t>
  </si>
  <si>
    <t xml:space="preserve">PVC </t>
  </si>
  <si>
    <t>1''</t>
  </si>
  <si>
    <t xml:space="preserve">Sight Glass </t>
  </si>
  <si>
    <t>Glass 6 mm Thk, 6"</t>
  </si>
  <si>
    <t>Borosilicate Glass</t>
  </si>
  <si>
    <t>170 L x 170 W x 6 T</t>
  </si>
  <si>
    <t>125 L x 125 W x 15 T</t>
  </si>
  <si>
    <t>Anchor Bolt/2N/2W, M16x530, Type SI</t>
  </si>
  <si>
    <t>QTY Tank</t>
  </si>
  <si>
    <t>ANSI B16.5#CL 150</t>
  </si>
  <si>
    <t>Total Quantity (2 Unit Tank)</t>
  </si>
  <si>
    <t>Dimension</t>
  </si>
  <si>
    <t>Hex. Bolt/Nuts/2Washer</t>
  </si>
  <si>
    <t>260 mmL x 180 mmW</t>
  </si>
  <si>
    <t>3 mm Thickness</t>
  </si>
  <si>
    <t>6 mm Thickness</t>
  </si>
  <si>
    <t>15 mm Thickness</t>
  </si>
  <si>
    <t>M4 x 30 mmL</t>
  </si>
  <si>
    <t>200 mmL x 150 mmW</t>
  </si>
  <si>
    <t>Note:</t>
  </si>
  <si>
    <t>L : Length</t>
  </si>
  <si>
    <t>W : Width</t>
  </si>
  <si>
    <t>H : Height</t>
  </si>
  <si>
    <t>Thk : Thickness</t>
  </si>
  <si>
    <t>Length</t>
  </si>
  <si>
    <t xml:space="preserve">Sus 304 </t>
  </si>
  <si>
    <t>0,8 mm Thickness</t>
  </si>
  <si>
    <t>175 mmL x 200 mmW</t>
  </si>
  <si>
    <t>Reinforced on shell</t>
  </si>
  <si>
    <t>Angle (L) 50 x 50 x 6 mm Thk</t>
  </si>
  <si>
    <t>Gasket 3 mm Thk, 3/4''</t>
  </si>
  <si>
    <t>Gasket 3 mm Thk, 4''</t>
  </si>
  <si>
    <t>Gasket 3 mm Thk, 6''</t>
  </si>
  <si>
    <t>DN20 (3/4")</t>
  </si>
  <si>
    <t>DN100 (4")</t>
  </si>
  <si>
    <t>DN150 (6")</t>
  </si>
  <si>
    <t>Electrode NSN 308, 2.0</t>
  </si>
  <si>
    <t>Stainless Steel</t>
  </si>
  <si>
    <t xml:space="preserve">Pipa 3/4'' </t>
  </si>
  <si>
    <t>Butterfly Valve 6''</t>
  </si>
  <si>
    <t>Coupling Socket 3/4''</t>
  </si>
  <si>
    <t xml:space="preserve">PVC Clear </t>
  </si>
  <si>
    <t>Plug Male Threaded 3/4''</t>
  </si>
  <si>
    <t>Female Threaded Adapter 3/4''</t>
  </si>
  <si>
    <t>Gasket 3 mm Thk, 3''</t>
  </si>
  <si>
    <t>Reinforced L Bar 50x50x6t</t>
  </si>
  <si>
    <t>est.</t>
  </si>
  <si>
    <t>drawing</t>
  </si>
  <si>
    <t>50 x 50 x 6 mm Thk</t>
  </si>
  <si>
    <t xml:space="preserve">Waste Water Submerged UF Tank 1-2 ( 3000 mmL x  1170 mmW x 2400 mmH) </t>
  </si>
  <si>
    <t>for nozzle 3/4''</t>
  </si>
  <si>
    <t>for nozzle 3''</t>
  </si>
  <si>
    <t>for nozzle 4''</t>
  </si>
  <si>
    <t>M10 x 48 mmL</t>
  </si>
  <si>
    <t>for support LI</t>
  </si>
  <si>
    <t>for nozzle 6''</t>
  </si>
  <si>
    <t>DN80 (3")</t>
  </si>
  <si>
    <t xml:space="preserve"> </t>
  </si>
  <si>
    <t xml:space="preserve">* </t>
  </si>
  <si>
    <t>6 m Length</t>
  </si>
  <si>
    <t>M12 x 75 mmL</t>
  </si>
  <si>
    <t>M16 x 90 mmL</t>
  </si>
  <si>
    <t>M16 x 95 mmL</t>
  </si>
  <si>
    <t>M20 x 140 mmL</t>
  </si>
  <si>
    <t>Sudah DI PR pak Eko</t>
  </si>
  <si>
    <t>Ball Valve 3/4'', Union End</t>
  </si>
  <si>
    <t>Flange 3/4'', Socket End</t>
  </si>
  <si>
    <t>Equal Tee 3/4'', Socket End</t>
  </si>
  <si>
    <t>Elbow 3/4'', Socket End</t>
  </si>
  <si>
    <t>3000 mm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</si>
</sst>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0.0"/>
  </numFmts>
  <fonts count="19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sz val="10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name val="Comic Sans MS"/>
      <family val="4"/>
    </font>
    <font>
      <b/>
      <sz val="9"/>
      <name val="Tahoma"/>
      <family val="2"/>
    </font>
    <font>
      <sz val="9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3" fillId="0" borderId="0"/>
    <xf numFmtId="0" fontId="14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40">
    <xf numFmtId="0" fontId="0" fillId="0" borderId="0" xfId="0"/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6" fillId="0" borderId="0" xfId="24" applyAlignment="1">
      <alignment horizont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right"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right" vertical="center"/>
      <protection locked="0"/>
    </xf>
    <xf numFmtId="0" fontId="7" fillId="0" borderId="12" xfId="0" applyFont="1" applyBorder="1" applyAlignment="1" applyProtection="1">
      <alignment vertic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165" fontId="8" fillId="3" borderId="11" xfId="0" applyNumberFormat="1" applyFont="1" applyFill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 vertical="center"/>
      <protection locked="0"/>
    </xf>
    <xf numFmtId="1" fontId="9" fillId="0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11" xfId="0" applyNumberFormat="1" applyFont="1" applyFill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165" fontId="7" fillId="0" borderId="11" xfId="0" applyNumberFormat="1" applyFont="1" applyBorder="1" applyAlignment="1" applyProtection="1">
      <alignment horizontal="center" vertical="center"/>
      <protection locked="0"/>
    </xf>
    <xf numFmtId="2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2" fontId="7" fillId="3" borderId="18" xfId="0" applyNumberFormat="1" applyFont="1" applyFill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right" vertical="center"/>
      <protection locked="0"/>
    </xf>
    <xf numFmtId="0" fontId="7" fillId="0" borderId="23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0" fillId="4" borderId="2" xfId="0" applyFont="1" applyFill="1" applyBorder="1" applyAlignment="1">
      <alignment horizontal="center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1" fontId="7" fillId="5" borderId="11" xfId="0" applyNumberFormat="1" applyFont="1" applyFill="1" applyBorder="1" applyAlignment="1" applyProtection="1">
      <alignment horizontal="center" vertical="center"/>
      <protection locked="0"/>
    </xf>
    <xf numFmtId="0" fontId="6" fillId="0" borderId="0" xfId="24"/>
    <xf numFmtId="0" fontId="7" fillId="0" borderId="0" xfId="0" applyFont="1" applyFill="1" applyBorder="1" applyAlignment="1" applyProtection="1">
      <alignment horizontal="center" vertical="center"/>
      <protection locked="0"/>
    </xf>
    <xf numFmtId="1" fontId="8" fillId="5" borderId="11" xfId="0" applyNumberFormat="1" applyFont="1" applyFill="1" applyBorder="1" applyAlignment="1" applyProtection="1">
      <alignment horizontal="center"/>
      <protection locked="0"/>
    </xf>
    <xf numFmtId="1" fontId="9" fillId="5" borderId="11" xfId="0" applyNumberFormat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1" fontId="7" fillId="7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left"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2" fontId="7" fillId="5" borderId="11" xfId="0" applyNumberFormat="1" applyFont="1" applyFill="1" applyBorder="1" applyAlignment="1" applyProtection="1">
      <alignment horizontal="center" vertical="center"/>
      <protection locked="0"/>
    </xf>
    <xf numFmtId="0" fontId="7" fillId="5" borderId="25" xfId="0" applyFont="1" applyFill="1" applyBorder="1" applyAlignment="1" applyProtection="1">
      <alignment vertical="center"/>
      <protection locked="0"/>
    </xf>
    <xf numFmtId="0" fontId="7" fillId="5" borderId="25" xfId="0" applyFont="1" applyFill="1" applyBorder="1" applyAlignment="1" applyProtection="1">
      <alignment horizontal="center" vertical="center"/>
      <protection locked="0"/>
    </xf>
    <xf numFmtId="2" fontId="7" fillId="5" borderId="25" xfId="0" applyNumberFormat="1" applyFont="1" applyFill="1" applyBorder="1" applyAlignment="1" applyProtection="1">
      <alignment horizontal="center" vertical="center"/>
      <protection locked="0"/>
    </xf>
    <xf numFmtId="0" fontId="7" fillId="5" borderId="26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5" fillId="0" borderId="27" xfId="0" applyFont="1" applyBorder="1" applyAlignment="1" applyProtection="1">
      <alignment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2" fontId="7" fillId="0" borderId="27" xfId="0" applyNumberFormat="1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right" vertical="center"/>
      <protection locked="0"/>
    </xf>
    <xf numFmtId="0" fontId="7" fillId="0" borderId="28" xfId="0" applyFont="1" applyBorder="1" applyAlignment="1" applyProtection="1">
      <alignment vertical="center"/>
      <protection locked="0"/>
    </xf>
    <xf numFmtId="0" fontId="7" fillId="0" borderId="22" xfId="0" applyFont="1" applyBorder="1" applyAlignment="1" applyProtection="1">
      <alignment vertical="center"/>
      <protection locked="0"/>
    </xf>
    <xf numFmtId="0" fontId="7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/>
    <xf numFmtId="0" fontId="12" fillId="9" borderId="11" xfId="0" applyFont="1" applyFill="1" applyBorder="1" applyAlignment="1">
      <alignment horizontal="center" vertical="center"/>
    </xf>
    <xf numFmtId="0" fontId="5" fillId="0" borderId="11" xfId="0" applyFont="1" applyBorder="1" applyAlignment="1" applyProtection="1">
      <alignment vertical="center"/>
      <protection locked="0"/>
    </xf>
    <xf numFmtId="0" fontId="0" fillId="0" borderId="11" xfId="0" applyBorder="1"/>
    <xf numFmtId="0" fontId="5" fillId="0" borderId="11" xfId="0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quotePrefix="1" applyFont="1" applyBorder="1" applyAlignment="1" applyProtection="1">
      <alignment vertical="center"/>
      <protection locked="0"/>
    </xf>
    <xf numFmtId="0" fontId="7" fillId="0" borderId="11" xfId="0" quotePrefix="1" applyFont="1" applyFill="1" applyBorder="1" applyAlignment="1" applyProtection="1">
      <alignment vertical="center"/>
      <protection locked="0"/>
    </xf>
    <xf numFmtId="0" fontId="7" fillId="0" borderId="10" xfId="0" quotePrefix="1" applyFont="1" applyBorder="1" applyAlignment="1" applyProtection="1">
      <alignment vertical="center"/>
      <protection locked="0"/>
    </xf>
    <xf numFmtId="0" fontId="7" fillId="5" borderId="10" xfId="0" quotePrefix="1" applyFont="1" applyFill="1" applyBorder="1" applyAlignment="1" applyProtection="1">
      <alignment vertical="center"/>
      <protection locked="0"/>
    </xf>
    <xf numFmtId="0" fontId="7" fillId="5" borderId="11" xfId="0" quotePrefix="1" applyFont="1" applyFill="1" applyBorder="1" applyAlignment="1" applyProtection="1">
      <alignment vertical="center"/>
      <protection locked="0"/>
    </xf>
    <xf numFmtId="0" fontId="7" fillId="7" borderId="10" xfId="0" quotePrefix="1" applyFont="1" applyFill="1" applyBorder="1" applyAlignment="1" applyProtection="1">
      <alignment vertical="center"/>
      <protection locked="0"/>
    </xf>
    <xf numFmtId="0" fontId="7" fillId="3" borderId="10" xfId="0" quotePrefix="1" applyFont="1" applyFill="1" applyBorder="1" applyAlignment="1" applyProtection="1">
      <alignment vertical="center"/>
      <protection locked="0"/>
    </xf>
    <xf numFmtId="0" fontId="7" fillId="5" borderId="7" xfId="0" quotePrefix="1" applyFont="1" applyFill="1" applyBorder="1" applyAlignment="1" applyProtection="1">
      <alignment vertical="center"/>
      <protection locked="0"/>
    </xf>
    <xf numFmtId="0" fontId="7" fillId="5" borderId="20" xfId="0" quotePrefix="1" applyFont="1" applyFill="1" applyBorder="1" applyAlignment="1" applyProtection="1">
      <alignment vertical="center"/>
      <protection locked="0"/>
    </xf>
    <xf numFmtId="0" fontId="7" fillId="6" borderId="10" xfId="0" quotePrefix="1" applyFont="1" applyFill="1" applyBorder="1" applyAlignment="1" applyProtection="1">
      <alignment vertical="center"/>
      <protection locked="0"/>
    </xf>
    <xf numFmtId="0" fontId="7" fillId="0" borderId="15" xfId="0" quotePrefix="1" applyFont="1" applyBorder="1" applyAlignment="1" applyProtection="1">
      <alignment vertical="center"/>
      <protection locked="0"/>
    </xf>
    <xf numFmtId="0" fontId="7" fillId="0" borderId="7" xfId="0" quotePrefix="1" applyFont="1" applyBorder="1" applyAlignment="1" applyProtection="1">
      <alignment vertical="center"/>
      <protection locked="0"/>
    </xf>
    <xf numFmtId="0" fontId="7" fillId="0" borderId="17" xfId="0" quotePrefix="1" applyFont="1" applyBorder="1" applyAlignment="1" applyProtection="1">
      <alignment vertical="center"/>
      <protection locked="0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2" fillId="9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17" fillId="0" borderId="0" xfId="0" applyFont="1"/>
    <xf numFmtId="0" fontId="18" fillId="0" borderId="0" xfId="0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center" vertical="center"/>
    </xf>
    <xf numFmtId="0" fontId="11" fillId="8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/>
    <xf numFmtId="0" fontId="0" fillId="0" borderId="11" xfId="0" applyBorder="1" applyAlignment="1">
      <alignment horizontal="center" vertical="center"/>
    </xf>
    <xf numFmtId="0" fontId="7" fillId="0" borderId="11" xfId="0" quotePrefix="1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0" fontId="5" fillId="6" borderId="11" xfId="0" applyFont="1" applyFill="1" applyBorder="1" applyAlignment="1" applyProtection="1">
      <alignment vertical="center"/>
      <protection locked="0"/>
    </xf>
    <xf numFmtId="0" fontId="0" fillId="6" borderId="11" xfId="0" applyFill="1" applyBorder="1" applyAlignment="1">
      <alignment horizontal="center" vertical="center"/>
    </xf>
    <xf numFmtId="0" fontId="7" fillId="6" borderId="11" xfId="0" quotePrefix="1" applyFont="1" applyFill="1" applyBorder="1" applyAlignment="1" applyProtection="1">
      <alignment vertical="center"/>
      <protection locked="0"/>
    </xf>
    <xf numFmtId="0" fontId="6" fillId="6" borderId="11" xfId="0" applyFont="1" applyFill="1" applyBorder="1" applyAlignment="1">
      <alignment horizontal="center" vertical="center"/>
    </xf>
    <xf numFmtId="1" fontId="0" fillId="6" borderId="11" xfId="0" applyNumberForma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1" fillId="8" borderId="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35">
    <cellStyle name="Comma [0] 2" xfId="10"/>
    <cellStyle name="Comma 2" xfId="11"/>
    <cellStyle name="Comma 2 2" xfId="8"/>
    <cellStyle name="Comma 3" xfId="12"/>
    <cellStyle name="Comma 4" xfId="13"/>
    <cellStyle name="Comma 4 2" xfId="3"/>
    <cellStyle name="Comma 5" xfId="14"/>
    <cellStyle name="Comma 6" xfId="2"/>
    <cellStyle name="Currency 2" xfId="5"/>
    <cellStyle name="Currency 2 2" xfId="1"/>
    <cellStyle name="Currency 3" xfId="6"/>
    <cellStyle name="Currency 4" xfId="7"/>
    <cellStyle name="Currency 4 2" xfId="15"/>
    <cellStyle name="Currency 5" xfId="9"/>
    <cellStyle name="Koma 2" xfId="16"/>
    <cellStyle name="Mata Uang 2" xfId="17"/>
    <cellStyle name="Normal" xfId="0" builtinId="0"/>
    <cellStyle name="Normal 2" xfId="18"/>
    <cellStyle name="Normal 2 2" xfId="19"/>
    <cellStyle name="Normal 3" xfId="20"/>
    <cellStyle name="Normal 3 2" xfId="21"/>
    <cellStyle name="Normal 3 2 2" xfId="22"/>
    <cellStyle name="Normal 3 4" xfId="23"/>
    <cellStyle name="Normal 4" xfId="24"/>
    <cellStyle name="Normal 4 2" xfId="25"/>
    <cellStyle name="Normal 5" xfId="26"/>
    <cellStyle name="Normal 6" xfId="27"/>
    <cellStyle name="Percent 2" xfId="28"/>
    <cellStyle name="Percent 2 2" xfId="29"/>
    <cellStyle name="Percent 3" xfId="30"/>
    <cellStyle name="Percent 4" xfId="31"/>
    <cellStyle name="Percent 4 2" xfId="4"/>
    <cellStyle name="Percent 5" xfId="32"/>
    <cellStyle name="Percent 6" xfId="33"/>
    <cellStyle name="Persen 2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44"/>
  <sheetViews>
    <sheetView tabSelected="1" zoomScaleNormal="100" workbookViewId="0">
      <selection activeCell="K29" sqref="K29"/>
    </sheetView>
  </sheetViews>
  <sheetFormatPr defaultColWidth="9" defaultRowHeight="15" x14ac:dyDescent="0.25"/>
  <cols>
    <col min="1" max="1" width="3.28515625" customWidth="1"/>
    <col min="2" max="2" width="10.7109375" customWidth="1"/>
    <col min="3" max="3" width="31.28515625" customWidth="1"/>
    <col min="4" max="4" width="18.28515625" customWidth="1"/>
    <col min="5" max="5" width="13.42578125" customWidth="1"/>
    <col min="6" max="6" width="15.140625" customWidth="1"/>
    <col min="7" max="7" width="7.28515625" customWidth="1"/>
    <col min="8" max="8" width="23.7109375" customWidth="1"/>
    <col min="9" max="9" width="17.28515625" customWidth="1"/>
    <col min="10" max="10" width="15.85546875" customWidth="1"/>
    <col min="11" max="11" width="24.7109375" customWidth="1"/>
    <col min="12" max="12" width="12.5703125" customWidth="1"/>
    <col min="13" max="13" width="11.5703125" customWidth="1"/>
    <col min="14" max="14" width="12.140625" customWidth="1"/>
    <col min="15" max="15" width="9.28515625" customWidth="1"/>
    <col min="16" max="16" width="21.5703125" customWidth="1"/>
  </cols>
  <sheetData>
    <row r="2" spans="2:14" x14ac:dyDescent="0.25">
      <c r="B2" s="113" t="s">
        <v>0</v>
      </c>
      <c r="C2" s="132" t="s">
        <v>149</v>
      </c>
      <c r="D2" s="132"/>
      <c r="E2" s="132"/>
      <c r="F2" s="132"/>
    </row>
    <row r="3" spans="2:14" x14ac:dyDescent="0.25">
      <c r="B3" s="101"/>
      <c r="C3" s="101"/>
      <c r="D3" s="101"/>
    </row>
    <row r="4" spans="2:14" x14ac:dyDescent="0.25">
      <c r="B4" s="113" t="s">
        <v>108</v>
      </c>
      <c r="C4" s="117">
        <v>2</v>
      </c>
      <c r="D4" s="113" t="s">
        <v>5</v>
      </c>
    </row>
    <row r="6" spans="2:14" ht="28.5" x14ac:dyDescent="0.25">
      <c r="B6" s="82" t="s">
        <v>1</v>
      </c>
      <c r="C6" s="82" t="s">
        <v>2</v>
      </c>
      <c r="D6" s="82" t="s">
        <v>3</v>
      </c>
      <c r="E6" s="107" t="s">
        <v>4</v>
      </c>
      <c r="F6" s="107" t="s">
        <v>110</v>
      </c>
      <c r="G6" s="82" t="s">
        <v>5</v>
      </c>
      <c r="H6" s="82" t="s">
        <v>111</v>
      </c>
      <c r="I6" s="82" t="s">
        <v>7</v>
      </c>
      <c r="J6" s="82" t="s">
        <v>6</v>
      </c>
      <c r="K6" s="82" t="s">
        <v>8</v>
      </c>
    </row>
    <row r="7" spans="2:14" x14ac:dyDescent="0.25">
      <c r="B7" s="136">
        <v>1</v>
      </c>
      <c r="C7" s="83" t="s">
        <v>9</v>
      </c>
      <c r="D7" s="84"/>
      <c r="E7" s="86"/>
      <c r="F7" s="86"/>
      <c r="G7" s="84"/>
      <c r="H7" s="84"/>
      <c r="I7" s="86"/>
      <c r="J7" s="84"/>
      <c r="K7" s="104"/>
    </row>
    <row r="8" spans="2:14" x14ac:dyDescent="0.25">
      <c r="B8" s="136"/>
      <c r="C8" s="88" t="s">
        <v>10</v>
      </c>
      <c r="D8" s="86" t="s">
        <v>125</v>
      </c>
      <c r="E8" s="86">
        <v>1</v>
      </c>
      <c r="F8" s="86">
        <f>E8*C4</f>
        <v>2</v>
      </c>
      <c r="G8" s="86" t="s">
        <v>12</v>
      </c>
      <c r="H8" s="86" t="s">
        <v>113</v>
      </c>
      <c r="I8" s="86"/>
      <c r="J8" s="102" t="s">
        <v>126</v>
      </c>
      <c r="K8" s="104"/>
    </row>
    <row r="9" spans="2:14" x14ac:dyDescent="0.25">
      <c r="B9" s="136"/>
      <c r="C9" s="88" t="s">
        <v>112</v>
      </c>
      <c r="D9" s="112" t="s">
        <v>125</v>
      </c>
      <c r="E9" s="86">
        <v>4</v>
      </c>
      <c r="F9" s="86">
        <f>E9*C4</f>
        <v>8</v>
      </c>
      <c r="G9" s="86" t="s">
        <v>12</v>
      </c>
      <c r="H9" s="86" t="s">
        <v>117</v>
      </c>
      <c r="I9" s="86"/>
      <c r="J9" s="102"/>
      <c r="K9" s="104"/>
      <c r="M9" t="s">
        <v>145</v>
      </c>
    </row>
    <row r="10" spans="2:14" x14ac:dyDescent="0.25">
      <c r="B10" s="133">
        <v>2</v>
      </c>
      <c r="C10" s="83" t="s">
        <v>13</v>
      </c>
      <c r="D10" s="86"/>
      <c r="E10" s="86"/>
      <c r="F10" s="86"/>
      <c r="G10" s="86"/>
      <c r="H10" s="86"/>
      <c r="I10" s="86"/>
      <c r="J10" s="102"/>
      <c r="K10" s="104"/>
      <c r="M10" s="118">
        <f>(3000*5*2)+(1170*5*2)+(2400*5*2)+(2400*3*2)</f>
        <v>80100</v>
      </c>
      <c r="N10" s="120" t="s">
        <v>146</v>
      </c>
    </row>
    <row r="11" spans="2:14" x14ac:dyDescent="0.25">
      <c r="B11" s="134"/>
      <c r="C11" s="88" t="s">
        <v>14</v>
      </c>
      <c r="D11" s="87" t="s">
        <v>15</v>
      </c>
      <c r="E11" s="86">
        <v>15</v>
      </c>
      <c r="F11" s="86">
        <f>E11*C4</f>
        <v>30</v>
      </c>
      <c r="G11" s="87" t="s">
        <v>16</v>
      </c>
      <c r="H11" s="86"/>
      <c r="I11" s="86"/>
      <c r="J11" s="102"/>
      <c r="K11" s="104"/>
      <c r="M11" s="101">
        <v>6000</v>
      </c>
    </row>
    <row r="12" spans="2:14" x14ac:dyDescent="0.25">
      <c r="B12" s="135"/>
      <c r="C12" s="90" t="s">
        <v>136</v>
      </c>
      <c r="D12" s="108" t="s">
        <v>137</v>
      </c>
      <c r="E12" s="112">
        <v>1</v>
      </c>
      <c r="F12" s="112">
        <f>E12*C4</f>
        <v>2</v>
      </c>
      <c r="G12" s="87" t="s">
        <v>16</v>
      </c>
      <c r="H12" s="112"/>
      <c r="I12" s="112"/>
      <c r="J12" s="112"/>
      <c r="K12" s="104"/>
      <c r="M12" s="119">
        <f>M10/M11</f>
        <v>13.35</v>
      </c>
      <c r="N12" s="120" t="s">
        <v>124</v>
      </c>
    </row>
    <row r="13" spans="2:14" x14ac:dyDescent="0.25">
      <c r="B13" s="136">
        <v>3</v>
      </c>
      <c r="C13" s="83" t="s">
        <v>17</v>
      </c>
      <c r="D13" s="86"/>
      <c r="E13" s="86"/>
      <c r="F13" s="86"/>
      <c r="G13" s="86"/>
      <c r="H13" s="86"/>
      <c r="I13" s="86"/>
      <c r="J13" s="102"/>
      <c r="K13" s="104"/>
    </row>
    <row r="14" spans="2:14" x14ac:dyDescent="0.25">
      <c r="B14" s="136"/>
      <c r="C14" s="89" t="s">
        <v>21</v>
      </c>
      <c r="D14" s="87" t="s">
        <v>18</v>
      </c>
      <c r="E14" s="86">
        <v>4</v>
      </c>
      <c r="F14" s="86">
        <f>E14*C4</f>
        <v>8</v>
      </c>
      <c r="G14" s="87" t="s">
        <v>12</v>
      </c>
      <c r="H14" s="108" t="s">
        <v>127</v>
      </c>
      <c r="I14" s="86"/>
      <c r="J14" s="102" t="s">
        <v>115</v>
      </c>
      <c r="K14" s="87" t="s">
        <v>19</v>
      </c>
      <c r="M14" s="101">
        <f>(3000*4*2)+(1170*4*2)+(2400*5*2)+(2400*3*2)</f>
        <v>71760</v>
      </c>
      <c r="N14" s="122" t="s">
        <v>147</v>
      </c>
    </row>
    <row r="15" spans="2:14" x14ac:dyDescent="0.25">
      <c r="B15" s="136"/>
      <c r="C15" s="89" t="s">
        <v>23</v>
      </c>
      <c r="D15" s="87" t="s">
        <v>18</v>
      </c>
      <c r="E15" s="87">
        <v>4</v>
      </c>
      <c r="F15" s="86">
        <f>(C4*E15)</f>
        <v>8</v>
      </c>
      <c r="G15" s="87" t="s">
        <v>12</v>
      </c>
      <c r="H15" s="108" t="s">
        <v>118</v>
      </c>
      <c r="I15" s="86"/>
      <c r="J15" s="102" t="s">
        <v>116</v>
      </c>
      <c r="K15" s="87" t="s">
        <v>20</v>
      </c>
      <c r="M15" s="101">
        <v>6000</v>
      </c>
    </row>
    <row r="16" spans="2:14" x14ac:dyDescent="0.25">
      <c r="B16" s="137">
        <v>4</v>
      </c>
      <c r="C16" s="123" t="s">
        <v>128</v>
      </c>
      <c r="D16" s="124"/>
      <c r="E16" s="124"/>
      <c r="F16" s="124"/>
      <c r="G16" s="124"/>
      <c r="H16" s="124"/>
      <c r="I16" s="124"/>
      <c r="J16" s="124"/>
      <c r="K16" s="129" t="s">
        <v>164</v>
      </c>
      <c r="M16" s="121">
        <f>M14/M15</f>
        <v>11.96</v>
      </c>
      <c r="N16" s="122" t="s">
        <v>124</v>
      </c>
    </row>
    <row r="17" spans="2:11" x14ac:dyDescent="0.25">
      <c r="B17" s="138"/>
      <c r="C17" s="125" t="s">
        <v>129</v>
      </c>
      <c r="D17" s="126" t="s">
        <v>18</v>
      </c>
      <c r="E17" s="124">
        <v>13</v>
      </c>
      <c r="F17" s="127">
        <f>(C4*E17)</f>
        <v>26</v>
      </c>
      <c r="G17" s="128" t="s">
        <v>124</v>
      </c>
      <c r="H17" s="128" t="s">
        <v>148</v>
      </c>
      <c r="I17" s="128" t="s">
        <v>159</v>
      </c>
      <c r="J17" s="128"/>
      <c r="K17" s="129" t="s">
        <v>164</v>
      </c>
    </row>
    <row r="18" spans="2:11" x14ac:dyDescent="0.25">
      <c r="B18" s="136">
        <v>5</v>
      </c>
      <c r="C18" s="85" t="s">
        <v>24</v>
      </c>
      <c r="D18" s="86"/>
      <c r="E18" s="86"/>
      <c r="F18" s="86"/>
      <c r="G18" s="86"/>
      <c r="H18" s="86"/>
      <c r="I18" s="86"/>
      <c r="J18" s="102"/>
      <c r="K18" s="104"/>
    </row>
    <row r="19" spans="2:11" x14ac:dyDescent="0.25">
      <c r="B19" s="136"/>
      <c r="C19" s="89" t="s">
        <v>130</v>
      </c>
      <c r="D19" s="87" t="s">
        <v>25</v>
      </c>
      <c r="E19" s="86">
        <v>2</v>
      </c>
      <c r="F19" s="86">
        <f>(C4*E19)</f>
        <v>4</v>
      </c>
      <c r="G19" s="87" t="s">
        <v>12</v>
      </c>
      <c r="H19" s="108" t="s">
        <v>133</v>
      </c>
      <c r="I19" s="103" t="s">
        <v>109</v>
      </c>
      <c r="J19" s="102" t="s">
        <v>114</v>
      </c>
      <c r="K19" s="106"/>
    </row>
    <row r="20" spans="2:11" x14ac:dyDescent="0.25">
      <c r="B20" s="136"/>
      <c r="C20" s="89" t="s">
        <v>144</v>
      </c>
      <c r="D20" s="87" t="s">
        <v>25</v>
      </c>
      <c r="E20" s="112">
        <v>2</v>
      </c>
      <c r="F20" s="112">
        <f>(C4*E20)</f>
        <v>4</v>
      </c>
      <c r="G20" s="87" t="s">
        <v>12</v>
      </c>
      <c r="H20" s="108" t="s">
        <v>156</v>
      </c>
      <c r="I20" s="103" t="s">
        <v>109</v>
      </c>
      <c r="J20" s="112" t="s">
        <v>114</v>
      </c>
      <c r="K20" s="106"/>
    </row>
    <row r="21" spans="2:11" x14ac:dyDescent="0.25">
      <c r="B21" s="136"/>
      <c r="C21" s="89" t="s">
        <v>131</v>
      </c>
      <c r="D21" s="87" t="s">
        <v>25</v>
      </c>
      <c r="E21" s="86">
        <v>2</v>
      </c>
      <c r="F21" s="112">
        <f>(C4*E21)</f>
        <v>4</v>
      </c>
      <c r="G21" s="87" t="s">
        <v>12</v>
      </c>
      <c r="H21" s="108" t="s">
        <v>134</v>
      </c>
      <c r="I21" s="103" t="s">
        <v>109</v>
      </c>
      <c r="J21" s="102" t="s">
        <v>114</v>
      </c>
      <c r="K21" s="106"/>
    </row>
    <row r="22" spans="2:11" x14ac:dyDescent="0.25">
      <c r="B22" s="136"/>
      <c r="C22" s="89" t="s">
        <v>132</v>
      </c>
      <c r="D22" s="87" t="s">
        <v>25</v>
      </c>
      <c r="E22" s="86">
        <v>1</v>
      </c>
      <c r="F22" s="112">
        <f>(C4*E22)</f>
        <v>2</v>
      </c>
      <c r="G22" s="87" t="s">
        <v>12</v>
      </c>
      <c r="H22" s="108" t="s">
        <v>135</v>
      </c>
      <c r="I22" s="103" t="s">
        <v>109</v>
      </c>
      <c r="J22" s="102" t="s">
        <v>114</v>
      </c>
      <c r="K22" s="106"/>
    </row>
    <row r="23" spans="2:11" x14ac:dyDescent="0.25">
      <c r="B23" s="136">
        <v>6</v>
      </c>
      <c r="C23" s="83" t="s">
        <v>26</v>
      </c>
      <c r="D23" s="86"/>
      <c r="E23" s="86"/>
      <c r="F23" s="86"/>
      <c r="G23" s="86" t="s">
        <v>157</v>
      </c>
      <c r="H23" s="86"/>
      <c r="I23" s="86"/>
      <c r="J23" s="102"/>
      <c r="K23" s="104"/>
    </row>
    <row r="24" spans="2:11" x14ac:dyDescent="0.25">
      <c r="B24" s="136"/>
      <c r="C24" s="89" t="s">
        <v>27</v>
      </c>
      <c r="D24" s="108" t="s">
        <v>125</v>
      </c>
      <c r="E24" s="115">
        <v>3</v>
      </c>
      <c r="F24" s="115">
        <f>(C4*E24)</f>
        <v>6</v>
      </c>
      <c r="G24" s="87" t="s">
        <v>12</v>
      </c>
      <c r="H24" s="108" t="s">
        <v>153</v>
      </c>
      <c r="I24" s="115" t="s">
        <v>154</v>
      </c>
      <c r="J24" s="103"/>
      <c r="K24" s="109"/>
    </row>
    <row r="25" spans="2:11" x14ac:dyDescent="0.25">
      <c r="B25" s="136"/>
      <c r="C25" s="89" t="s">
        <v>27</v>
      </c>
      <c r="D25" s="108" t="s">
        <v>125</v>
      </c>
      <c r="E25" s="86">
        <f>4*2</f>
        <v>8</v>
      </c>
      <c r="F25" s="86">
        <f>(C4*E25)</f>
        <v>16</v>
      </c>
      <c r="G25" s="87" t="s">
        <v>12</v>
      </c>
      <c r="H25" s="108" t="s">
        <v>160</v>
      </c>
      <c r="I25" s="86" t="s">
        <v>150</v>
      </c>
      <c r="J25" s="103"/>
      <c r="K25" s="109"/>
    </row>
    <row r="26" spans="2:11" x14ac:dyDescent="0.25">
      <c r="B26" s="136"/>
      <c r="C26" s="89" t="s">
        <v>27</v>
      </c>
      <c r="D26" s="108" t="s">
        <v>125</v>
      </c>
      <c r="E26" s="112">
        <f>4*2</f>
        <v>8</v>
      </c>
      <c r="F26" s="112">
        <f>(C4*E26)</f>
        <v>16</v>
      </c>
      <c r="G26" s="87" t="s">
        <v>12</v>
      </c>
      <c r="H26" s="108" t="s">
        <v>161</v>
      </c>
      <c r="I26" s="112" t="s">
        <v>151</v>
      </c>
      <c r="J26" s="103"/>
      <c r="K26" s="105"/>
    </row>
    <row r="27" spans="2:11" x14ac:dyDescent="0.25">
      <c r="B27" s="136"/>
      <c r="C27" s="89" t="s">
        <v>27</v>
      </c>
      <c r="D27" s="108" t="s">
        <v>125</v>
      </c>
      <c r="E27" s="86">
        <f>8*2</f>
        <v>16</v>
      </c>
      <c r="F27" s="86">
        <f>(C4*E27)</f>
        <v>32</v>
      </c>
      <c r="G27" s="87" t="s">
        <v>12</v>
      </c>
      <c r="H27" s="108" t="s">
        <v>162</v>
      </c>
      <c r="I27" s="86" t="s">
        <v>152</v>
      </c>
      <c r="J27" s="103"/>
      <c r="K27" s="105"/>
    </row>
    <row r="28" spans="2:11" x14ac:dyDescent="0.25">
      <c r="B28" s="136"/>
      <c r="C28" s="89" t="s">
        <v>27</v>
      </c>
      <c r="D28" s="108" t="s">
        <v>125</v>
      </c>
      <c r="E28" s="86">
        <f>8*1</f>
        <v>8</v>
      </c>
      <c r="F28" s="86">
        <f>(C4*E28)</f>
        <v>16</v>
      </c>
      <c r="G28" s="87" t="s">
        <v>12</v>
      </c>
      <c r="H28" s="108" t="s">
        <v>163</v>
      </c>
      <c r="I28" s="86" t="s">
        <v>155</v>
      </c>
      <c r="J28" s="103"/>
      <c r="K28" s="105"/>
    </row>
    <row r="29" spans="2:11" x14ac:dyDescent="0.25">
      <c r="B29" s="133">
        <v>7</v>
      </c>
      <c r="C29" s="83" t="s">
        <v>54</v>
      </c>
      <c r="D29" s="86"/>
      <c r="E29" s="86"/>
      <c r="F29" s="86"/>
      <c r="G29" s="86"/>
      <c r="H29" s="86"/>
      <c r="I29" s="86"/>
      <c r="J29" s="102"/>
      <c r="K29" s="104"/>
    </row>
    <row r="30" spans="2:11" x14ac:dyDescent="0.25">
      <c r="B30" s="134"/>
      <c r="C30" s="89" t="s">
        <v>138</v>
      </c>
      <c r="D30" s="116" t="s">
        <v>141</v>
      </c>
      <c r="E30" s="86">
        <v>1</v>
      </c>
      <c r="F30" s="86">
        <f>(C4*E30)</f>
        <v>2</v>
      </c>
      <c r="G30" s="108" t="s">
        <v>124</v>
      </c>
      <c r="H30" s="108" t="s">
        <v>133</v>
      </c>
      <c r="I30" s="139" t="s">
        <v>169</v>
      </c>
      <c r="J30" s="103"/>
      <c r="K30" s="104"/>
    </row>
    <row r="31" spans="2:11" x14ac:dyDescent="0.25">
      <c r="B31" s="134"/>
      <c r="C31" s="89" t="s">
        <v>140</v>
      </c>
      <c r="D31" s="116" t="s">
        <v>141</v>
      </c>
      <c r="E31" s="112">
        <v>1</v>
      </c>
      <c r="F31" s="112">
        <f>(C4*E31)</f>
        <v>2</v>
      </c>
      <c r="G31" s="87" t="s">
        <v>12</v>
      </c>
      <c r="H31" s="108" t="s">
        <v>133</v>
      </c>
      <c r="I31" s="103"/>
      <c r="J31" s="103"/>
      <c r="K31" s="104"/>
    </row>
    <row r="32" spans="2:11" x14ac:dyDescent="0.25">
      <c r="B32" s="134"/>
      <c r="C32" s="89" t="s">
        <v>165</v>
      </c>
      <c r="D32" s="116" t="s">
        <v>56</v>
      </c>
      <c r="E32" s="112">
        <v>2</v>
      </c>
      <c r="F32" s="112">
        <f>(C4*E32)</f>
        <v>4</v>
      </c>
      <c r="G32" s="87" t="s">
        <v>12</v>
      </c>
      <c r="H32" s="108" t="s">
        <v>133</v>
      </c>
      <c r="I32" s="131" t="s">
        <v>109</v>
      </c>
      <c r="J32" s="103"/>
      <c r="K32" s="104"/>
    </row>
    <row r="33" spans="2:11" x14ac:dyDescent="0.25">
      <c r="B33" s="134"/>
      <c r="C33" s="89" t="s">
        <v>139</v>
      </c>
      <c r="D33" s="116" t="s">
        <v>56</v>
      </c>
      <c r="E33" s="112">
        <v>1</v>
      </c>
      <c r="F33" s="112">
        <f>(C4*E33)</f>
        <v>2</v>
      </c>
      <c r="G33" s="87" t="s">
        <v>12</v>
      </c>
      <c r="H33" s="108" t="s">
        <v>135</v>
      </c>
      <c r="I33" s="131" t="s">
        <v>109</v>
      </c>
      <c r="J33" s="103"/>
      <c r="K33" s="104"/>
    </row>
    <row r="34" spans="2:11" x14ac:dyDescent="0.25">
      <c r="B34" s="134"/>
      <c r="C34" s="89" t="s">
        <v>166</v>
      </c>
      <c r="D34" s="116" t="s">
        <v>56</v>
      </c>
      <c r="E34" s="112">
        <v>2</v>
      </c>
      <c r="F34" s="112">
        <f>(C4*E34)</f>
        <v>4</v>
      </c>
      <c r="G34" s="87" t="s">
        <v>12</v>
      </c>
      <c r="H34" s="108" t="s">
        <v>133</v>
      </c>
      <c r="I34" s="131" t="s">
        <v>109</v>
      </c>
      <c r="J34" s="103"/>
      <c r="K34" s="104"/>
    </row>
    <row r="35" spans="2:11" x14ac:dyDescent="0.25">
      <c r="B35" s="134"/>
      <c r="C35" s="89" t="s">
        <v>168</v>
      </c>
      <c r="D35" s="116" t="s">
        <v>56</v>
      </c>
      <c r="E35" s="130">
        <v>1</v>
      </c>
      <c r="F35" s="130">
        <f>(C4*E35)</f>
        <v>2</v>
      </c>
      <c r="G35" s="87" t="s">
        <v>12</v>
      </c>
      <c r="H35" s="108" t="s">
        <v>133</v>
      </c>
      <c r="I35" s="131" t="s">
        <v>109</v>
      </c>
      <c r="J35" s="103"/>
      <c r="K35" s="104"/>
    </row>
    <row r="36" spans="2:11" x14ac:dyDescent="0.25">
      <c r="B36" s="134"/>
      <c r="C36" s="89" t="s">
        <v>167</v>
      </c>
      <c r="D36" s="116" t="s">
        <v>56</v>
      </c>
      <c r="E36" s="112">
        <v>1</v>
      </c>
      <c r="F36" s="112">
        <f>(C4*E36)</f>
        <v>2</v>
      </c>
      <c r="G36" s="87" t="s">
        <v>12</v>
      </c>
      <c r="H36" s="108" t="s">
        <v>133</v>
      </c>
      <c r="I36" s="131" t="s">
        <v>109</v>
      </c>
      <c r="J36" s="103"/>
      <c r="K36" s="104"/>
    </row>
    <row r="37" spans="2:11" x14ac:dyDescent="0.25">
      <c r="B37" s="134"/>
      <c r="C37" s="89" t="s">
        <v>142</v>
      </c>
      <c r="D37" s="116" t="s">
        <v>56</v>
      </c>
      <c r="E37" s="112">
        <v>1</v>
      </c>
      <c r="F37" s="112">
        <f>(C4*E37)</f>
        <v>2</v>
      </c>
      <c r="G37" s="87" t="s">
        <v>12</v>
      </c>
      <c r="H37" s="108" t="s">
        <v>133</v>
      </c>
      <c r="I37" s="131" t="s">
        <v>109</v>
      </c>
      <c r="J37" s="103"/>
      <c r="K37" s="104"/>
    </row>
    <row r="38" spans="2:11" x14ac:dyDescent="0.25">
      <c r="B38" s="135"/>
      <c r="C38" s="89" t="s">
        <v>143</v>
      </c>
      <c r="D38" s="116" t="s">
        <v>56</v>
      </c>
      <c r="E38" s="112">
        <v>1</v>
      </c>
      <c r="F38" s="112">
        <f>(C4*E38)</f>
        <v>2</v>
      </c>
      <c r="G38" s="87" t="s">
        <v>12</v>
      </c>
      <c r="H38" s="108" t="s">
        <v>133</v>
      </c>
      <c r="I38" s="131" t="s">
        <v>109</v>
      </c>
      <c r="J38" s="103"/>
      <c r="K38" s="104"/>
    </row>
    <row r="39" spans="2:11" x14ac:dyDescent="0.25">
      <c r="H39" s="4"/>
      <c r="J39" s="4"/>
    </row>
    <row r="40" spans="2:11" x14ac:dyDescent="0.25">
      <c r="B40" s="111" t="s">
        <v>119</v>
      </c>
      <c r="C40" s="114" t="s">
        <v>158</v>
      </c>
    </row>
    <row r="41" spans="2:11" x14ac:dyDescent="0.25">
      <c r="B41" s="110" t="s">
        <v>120</v>
      </c>
      <c r="C41" s="114"/>
    </row>
    <row r="42" spans="2:11" x14ac:dyDescent="0.25">
      <c r="B42" s="110" t="s">
        <v>121</v>
      </c>
      <c r="C42" s="114"/>
    </row>
    <row r="43" spans="2:11" x14ac:dyDescent="0.25">
      <c r="B43" s="110" t="s">
        <v>122</v>
      </c>
    </row>
    <row r="44" spans="2:11" x14ac:dyDescent="0.25">
      <c r="B44" s="110" t="s">
        <v>123</v>
      </c>
    </row>
  </sheetData>
  <mergeCells count="8">
    <mergeCell ref="C2:F2"/>
    <mergeCell ref="B29:B38"/>
    <mergeCell ref="B18:B22"/>
    <mergeCell ref="B23:B28"/>
    <mergeCell ref="B7:B9"/>
    <mergeCell ref="B13:B15"/>
    <mergeCell ref="B16:B17"/>
    <mergeCell ref="B10:B1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ColWidth="9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50"/>
  <sheetViews>
    <sheetView topLeftCell="A25" workbookViewId="0">
      <selection activeCell="E40" sqref="E40"/>
    </sheetView>
  </sheetViews>
  <sheetFormatPr defaultColWidth="9" defaultRowHeight="15" x14ac:dyDescent="0.25"/>
  <cols>
    <col min="2" max="2" width="15.7109375" customWidth="1"/>
    <col min="3" max="3" width="41.85546875" customWidth="1"/>
    <col min="4" max="4" width="18.5703125" customWidth="1"/>
    <col min="5" max="5" width="17.85546875" customWidth="1"/>
    <col min="6" max="6" width="20.5703125" customWidth="1"/>
    <col min="7" max="7" width="9.140625" customWidth="1"/>
    <col min="11" max="11" width="21.7109375" customWidth="1"/>
  </cols>
  <sheetData>
    <row r="3" spans="2:10" x14ac:dyDescent="0.25">
      <c r="B3" s="1" t="s">
        <v>0</v>
      </c>
      <c r="C3" s="2" t="s">
        <v>31</v>
      </c>
      <c r="D3" s="3"/>
      <c r="E3" s="3"/>
      <c r="F3" s="3"/>
      <c r="G3" s="3"/>
      <c r="H3" s="3"/>
      <c r="I3" s="3"/>
      <c r="J3" s="56"/>
    </row>
    <row r="4" spans="2:10" x14ac:dyDescent="0.25">
      <c r="B4" s="4"/>
    </row>
    <row r="5" spans="2:10" ht="20.100000000000001" customHeight="1" x14ac:dyDescent="0.25">
      <c r="B5" s="1" t="s">
        <v>32</v>
      </c>
      <c r="C5" s="5" t="s">
        <v>2</v>
      </c>
      <c r="D5" s="6" t="s">
        <v>33</v>
      </c>
      <c r="E5" s="6" t="s">
        <v>3</v>
      </c>
      <c r="F5" s="7" t="s">
        <v>34</v>
      </c>
      <c r="G5" s="6" t="s">
        <v>29</v>
      </c>
      <c r="H5" s="8" t="s">
        <v>5</v>
      </c>
    </row>
    <row r="6" spans="2:10" x14ac:dyDescent="0.25">
      <c r="B6" s="9">
        <v>1</v>
      </c>
      <c r="C6" s="10" t="s">
        <v>9</v>
      </c>
      <c r="D6" s="11"/>
      <c r="E6" s="12"/>
      <c r="F6" s="12"/>
      <c r="G6" s="13"/>
      <c r="H6" s="14"/>
    </row>
    <row r="7" spans="2:10" x14ac:dyDescent="0.25">
      <c r="B7" s="9"/>
      <c r="C7" s="90" t="s">
        <v>10</v>
      </c>
      <c r="D7" s="16"/>
      <c r="E7" s="17" t="s">
        <v>11</v>
      </c>
      <c r="F7" s="17"/>
      <c r="G7" s="17">
        <v>1</v>
      </c>
      <c r="H7" s="18" t="s">
        <v>12</v>
      </c>
    </row>
    <row r="8" spans="2:10" x14ac:dyDescent="0.25">
      <c r="B8" s="19"/>
      <c r="C8" s="90" t="s">
        <v>35</v>
      </c>
      <c r="D8" s="16"/>
      <c r="E8" s="17" t="s">
        <v>11</v>
      </c>
      <c r="F8" s="17"/>
      <c r="G8" s="17">
        <v>8</v>
      </c>
      <c r="H8" s="18" t="s">
        <v>12</v>
      </c>
    </row>
    <row r="9" spans="2:10" x14ac:dyDescent="0.25">
      <c r="B9" s="20">
        <v>2</v>
      </c>
      <c r="C9" s="21" t="s">
        <v>13</v>
      </c>
      <c r="D9" s="16"/>
      <c r="E9" s="17"/>
      <c r="F9" s="17"/>
      <c r="G9" s="22"/>
      <c r="H9" s="23"/>
    </row>
    <row r="10" spans="2:10" x14ac:dyDescent="0.25">
      <c r="B10" s="9"/>
      <c r="C10" s="90" t="s">
        <v>14</v>
      </c>
      <c r="D10" s="16"/>
      <c r="E10" s="17" t="s">
        <v>15</v>
      </c>
      <c r="F10" s="17"/>
      <c r="G10" s="17">
        <v>3</v>
      </c>
      <c r="H10" s="18" t="s">
        <v>36</v>
      </c>
    </row>
    <row r="11" spans="2:10" x14ac:dyDescent="0.25">
      <c r="B11" s="20">
        <v>3</v>
      </c>
      <c r="C11" s="21" t="s">
        <v>17</v>
      </c>
      <c r="D11" s="16"/>
      <c r="E11" s="17"/>
      <c r="F11" s="17"/>
      <c r="G11" s="22"/>
      <c r="H11" s="23"/>
    </row>
    <row r="12" spans="2:10" x14ac:dyDescent="0.25">
      <c r="B12" s="9"/>
      <c r="C12" s="91" t="s">
        <v>21</v>
      </c>
      <c r="D12" s="92" t="s">
        <v>37</v>
      </c>
      <c r="E12" s="53" t="s">
        <v>18</v>
      </c>
      <c r="F12" s="53" t="s">
        <v>38</v>
      </c>
      <c r="G12" s="58">
        <v>2</v>
      </c>
      <c r="H12" s="54" t="s">
        <v>12</v>
      </c>
    </row>
    <row r="13" spans="2:10" x14ac:dyDescent="0.25">
      <c r="B13" s="9"/>
      <c r="C13" s="91" t="s">
        <v>22</v>
      </c>
      <c r="D13" s="92" t="s">
        <v>39</v>
      </c>
      <c r="E13" s="53" t="s">
        <v>18</v>
      </c>
      <c r="F13" s="53" t="s">
        <v>40</v>
      </c>
      <c r="G13" s="58">
        <v>2</v>
      </c>
      <c r="H13" s="54" t="s">
        <v>12</v>
      </c>
    </row>
    <row r="14" spans="2:10" x14ac:dyDescent="0.25">
      <c r="B14" s="20">
        <v>4</v>
      </c>
      <c r="C14" s="21" t="s">
        <v>41</v>
      </c>
      <c r="D14" s="16"/>
      <c r="E14" s="17"/>
      <c r="F14" s="17"/>
      <c r="G14" s="17"/>
      <c r="H14" s="18"/>
    </row>
    <row r="15" spans="2:10" x14ac:dyDescent="0.25">
      <c r="B15" s="9"/>
      <c r="C15" s="91" t="s">
        <v>42</v>
      </c>
      <c r="D15" s="52"/>
      <c r="E15" s="53" t="s">
        <v>11</v>
      </c>
      <c r="F15" s="53" t="s">
        <v>43</v>
      </c>
      <c r="G15" s="59">
        <v>1</v>
      </c>
      <c r="H15" s="54" t="s">
        <v>12</v>
      </c>
    </row>
    <row r="16" spans="2:10" x14ac:dyDescent="0.25">
      <c r="B16" s="20">
        <v>5</v>
      </c>
      <c r="C16" s="21" t="s">
        <v>44</v>
      </c>
      <c r="D16" s="16"/>
      <c r="E16" s="17"/>
      <c r="F16" s="17"/>
      <c r="G16" s="17"/>
      <c r="H16" s="18"/>
    </row>
    <row r="17" spans="2:11" x14ac:dyDescent="0.25">
      <c r="B17" s="9"/>
      <c r="C17" s="91" t="s">
        <v>45</v>
      </c>
      <c r="D17" s="52" t="s">
        <v>46</v>
      </c>
      <c r="E17" s="53" t="s">
        <v>25</v>
      </c>
      <c r="F17" s="53" t="s">
        <v>47</v>
      </c>
      <c r="G17" s="53">
        <v>2</v>
      </c>
      <c r="H17" s="54" t="s">
        <v>12</v>
      </c>
      <c r="J17" s="57"/>
      <c r="K17" s="57"/>
    </row>
    <row r="18" spans="2:11" x14ac:dyDescent="0.25">
      <c r="B18" s="9"/>
      <c r="C18" s="93" t="s">
        <v>45</v>
      </c>
      <c r="D18" s="60" t="s">
        <v>48</v>
      </c>
      <c r="E18" s="61" t="s">
        <v>25</v>
      </c>
      <c r="F18" s="61" t="s">
        <v>49</v>
      </c>
      <c r="G18" s="61">
        <v>2</v>
      </c>
      <c r="H18" s="62" t="s">
        <v>12</v>
      </c>
      <c r="I18" s="81" t="s">
        <v>50</v>
      </c>
      <c r="J18" s="57"/>
      <c r="K18" s="57"/>
    </row>
    <row r="19" spans="2:11" x14ac:dyDescent="0.25">
      <c r="B19" s="20">
        <v>6</v>
      </c>
      <c r="C19" s="21" t="s">
        <v>26</v>
      </c>
      <c r="D19" s="16"/>
      <c r="E19" s="17"/>
      <c r="F19" s="17"/>
      <c r="G19" s="17"/>
      <c r="H19" s="18"/>
    </row>
    <row r="20" spans="2:11" x14ac:dyDescent="0.25">
      <c r="B20" s="9"/>
      <c r="C20" s="91" t="s">
        <v>51</v>
      </c>
      <c r="D20" s="52" t="s">
        <v>46</v>
      </c>
      <c r="E20" s="53" t="s">
        <v>11</v>
      </c>
      <c r="F20" s="53" t="s">
        <v>52</v>
      </c>
      <c r="G20" s="55">
        <v>20</v>
      </c>
      <c r="H20" s="54" t="s">
        <v>12</v>
      </c>
    </row>
    <row r="21" spans="2:11" x14ac:dyDescent="0.25">
      <c r="B21" s="9"/>
      <c r="C21" s="93" t="s">
        <v>51</v>
      </c>
      <c r="D21" s="60" t="s">
        <v>48</v>
      </c>
      <c r="E21" s="61" t="s">
        <v>11</v>
      </c>
      <c r="F21" s="61" t="s">
        <v>53</v>
      </c>
      <c r="G21" s="63">
        <v>8</v>
      </c>
      <c r="H21" s="62" t="s">
        <v>12</v>
      </c>
      <c r="I21" s="81" t="s">
        <v>50</v>
      </c>
    </row>
    <row r="22" spans="2:11" x14ac:dyDescent="0.25">
      <c r="B22" s="20">
        <v>7</v>
      </c>
      <c r="C22" s="64" t="s">
        <v>54</v>
      </c>
      <c r="D22" s="17"/>
      <c r="E22" s="65"/>
      <c r="F22" s="65"/>
      <c r="G22" s="22"/>
      <c r="H22" s="23"/>
    </row>
    <row r="23" spans="2:11" x14ac:dyDescent="0.25">
      <c r="B23" s="9"/>
      <c r="C23" s="91" t="s">
        <v>55</v>
      </c>
      <c r="D23" s="66"/>
      <c r="E23" s="53" t="s">
        <v>56</v>
      </c>
      <c r="F23" s="53"/>
      <c r="G23" s="53">
        <v>1</v>
      </c>
      <c r="H23" s="54" t="s">
        <v>12</v>
      </c>
    </row>
    <row r="24" spans="2:11" x14ac:dyDescent="0.25">
      <c r="B24" s="20">
        <v>8</v>
      </c>
      <c r="C24" s="21" t="s">
        <v>57</v>
      </c>
      <c r="D24" s="17"/>
      <c r="E24" s="65"/>
      <c r="F24" s="65"/>
      <c r="G24" s="22"/>
      <c r="H24" s="23"/>
    </row>
    <row r="25" spans="2:11" x14ac:dyDescent="0.25">
      <c r="B25" s="9"/>
      <c r="C25" s="91" t="s">
        <v>58</v>
      </c>
      <c r="D25" s="66" t="s">
        <v>59</v>
      </c>
      <c r="E25" s="53" t="s">
        <v>11</v>
      </c>
      <c r="F25" s="53" t="s">
        <v>60</v>
      </c>
      <c r="G25" s="53">
        <v>3</v>
      </c>
      <c r="H25" s="54" t="s">
        <v>12</v>
      </c>
    </row>
    <row r="26" spans="2:11" x14ac:dyDescent="0.25">
      <c r="B26" s="20">
        <v>9</v>
      </c>
      <c r="C26" s="21" t="s">
        <v>61</v>
      </c>
      <c r="D26" s="16"/>
      <c r="E26" s="17"/>
      <c r="F26" s="17"/>
      <c r="G26" s="17"/>
      <c r="H26" s="18"/>
    </row>
    <row r="27" spans="2:11" x14ac:dyDescent="0.25">
      <c r="B27" s="9"/>
      <c r="C27" s="91" t="s">
        <v>62</v>
      </c>
      <c r="D27" s="92" t="s">
        <v>63</v>
      </c>
      <c r="E27" s="53" t="s">
        <v>18</v>
      </c>
      <c r="F27" s="53" t="s">
        <v>64</v>
      </c>
      <c r="G27" s="59">
        <v>4</v>
      </c>
      <c r="H27" s="54" t="s">
        <v>12</v>
      </c>
    </row>
    <row r="28" spans="2:11" x14ac:dyDescent="0.25">
      <c r="B28" s="9"/>
      <c r="C28" s="91" t="s">
        <v>65</v>
      </c>
      <c r="D28" s="92" t="s">
        <v>66</v>
      </c>
      <c r="E28" s="53" t="s">
        <v>18</v>
      </c>
      <c r="F28" s="53" t="s">
        <v>67</v>
      </c>
      <c r="G28" s="53">
        <v>4</v>
      </c>
      <c r="H28" s="54" t="s">
        <v>12</v>
      </c>
    </row>
    <row r="29" spans="2:11" x14ac:dyDescent="0.25">
      <c r="B29" s="9"/>
      <c r="C29" s="94" t="s">
        <v>68</v>
      </c>
      <c r="D29" s="92" t="s">
        <v>69</v>
      </c>
      <c r="E29" s="53" t="s">
        <v>18</v>
      </c>
      <c r="F29" s="53" t="s">
        <v>70</v>
      </c>
      <c r="G29" s="53">
        <v>4</v>
      </c>
      <c r="H29" s="54" t="s">
        <v>12</v>
      </c>
    </row>
    <row r="30" spans="2:11" x14ac:dyDescent="0.25">
      <c r="B30" s="9"/>
      <c r="C30" s="91" t="s">
        <v>71</v>
      </c>
      <c r="D30" s="92" t="s">
        <v>72</v>
      </c>
      <c r="E30" s="53" t="s">
        <v>18</v>
      </c>
      <c r="F30" s="53" t="s">
        <v>73</v>
      </c>
      <c r="G30" s="53">
        <v>4</v>
      </c>
      <c r="H30" s="54" t="s">
        <v>12</v>
      </c>
    </row>
    <row r="31" spans="2:11" x14ac:dyDescent="0.25">
      <c r="B31" s="20">
        <v>10</v>
      </c>
      <c r="C31" s="21" t="s">
        <v>74</v>
      </c>
      <c r="D31" s="16"/>
      <c r="E31" s="17"/>
      <c r="F31" s="17"/>
      <c r="G31" s="22"/>
      <c r="H31" s="23"/>
    </row>
    <row r="32" spans="2:11" x14ac:dyDescent="0.25">
      <c r="B32" s="19"/>
      <c r="C32" s="91" t="s">
        <v>30</v>
      </c>
      <c r="D32" s="92" t="s">
        <v>75</v>
      </c>
      <c r="E32" s="53" t="s">
        <v>18</v>
      </c>
      <c r="F32" s="53" t="s">
        <v>70</v>
      </c>
      <c r="G32" s="55">
        <v>4</v>
      </c>
      <c r="H32" s="54" t="s">
        <v>12</v>
      </c>
    </row>
    <row r="33" spans="2:8" x14ac:dyDescent="0.25">
      <c r="B33" s="20">
        <v>11</v>
      </c>
      <c r="C33" s="21" t="s">
        <v>28</v>
      </c>
      <c r="D33" s="16"/>
      <c r="E33" s="17"/>
      <c r="F33" s="17"/>
      <c r="G33" s="30"/>
      <c r="H33" s="18"/>
    </row>
    <row r="34" spans="2:8" x14ac:dyDescent="0.25">
      <c r="B34" s="19"/>
      <c r="C34" s="95" t="s">
        <v>76</v>
      </c>
      <c r="D34" s="67"/>
      <c r="E34" s="53" t="s">
        <v>77</v>
      </c>
      <c r="F34" s="53" t="s">
        <v>78</v>
      </c>
      <c r="G34" s="55">
        <v>4</v>
      </c>
      <c r="H34" s="54" t="s">
        <v>79</v>
      </c>
    </row>
    <row r="35" spans="2:8" x14ac:dyDescent="0.25">
      <c r="B35" s="20">
        <v>12</v>
      </c>
      <c r="C35" s="21" t="s">
        <v>80</v>
      </c>
      <c r="D35" s="16"/>
      <c r="E35" s="17"/>
      <c r="F35" s="17"/>
      <c r="G35" s="30"/>
      <c r="H35" s="18"/>
    </row>
    <row r="36" spans="2:8" x14ac:dyDescent="0.25">
      <c r="B36" s="9"/>
      <c r="C36" s="91" t="s">
        <v>21</v>
      </c>
      <c r="D36" s="52" t="s">
        <v>81</v>
      </c>
      <c r="E36" s="53" t="s">
        <v>18</v>
      </c>
      <c r="F36" s="53" t="s">
        <v>82</v>
      </c>
      <c r="G36" s="68">
        <v>19.739999999999998</v>
      </c>
      <c r="H36" s="54" t="s">
        <v>12</v>
      </c>
    </row>
    <row r="37" spans="2:8" x14ac:dyDescent="0.25">
      <c r="B37" s="9"/>
      <c r="C37" s="96" t="s">
        <v>83</v>
      </c>
      <c r="D37" s="69" t="s">
        <v>84</v>
      </c>
      <c r="E37" s="70" t="s">
        <v>18</v>
      </c>
      <c r="F37" s="70" t="s">
        <v>85</v>
      </c>
      <c r="G37" s="71">
        <v>10.92</v>
      </c>
      <c r="H37" s="72" t="s">
        <v>12</v>
      </c>
    </row>
    <row r="38" spans="2:8" x14ac:dyDescent="0.25">
      <c r="B38" s="73"/>
      <c r="C38" s="74"/>
      <c r="D38" s="75"/>
      <c r="E38" s="76"/>
      <c r="F38" s="76"/>
      <c r="G38" s="77"/>
      <c r="H38" s="78"/>
    </row>
    <row r="39" spans="2:8" x14ac:dyDescent="0.25">
      <c r="B39" s="42"/>
      <c r="C39" s="79"/>
      <c r="D39" s="80"/>
      <c r="E39" s="45"/>
      <c r="F39" s="45"/>
      <c r="G39" s="46"/>
      <c r="H39" s="47"/>
    </row>
    <row r="40" spans="2:8" x14ac:dyDescent="0.25">
      <c r="B40" s="48"/>
      <c r="C40" s="38"/>
      <c r="D40" s="38"/>
      <c r="E40" s="39"/>
      <c r="F40" s="39"/>
      <c r="G40" s="49"/>
      <c r="H40" s="38"/>
    </row>
    <row r="42" spans="2:8" ht="15.75" x14ac:dyDescent="0.25">
      <c r="B42" s="50" t="s">
        <v>86</v>
      </c>
    </row>
    <row r="43" spans="2:8" x14ac:dyDescent="0.25">
      <c r="B43" s="51" t="s">
        <v>32</v>
      </c>
      <c r="C43" s="5" t="s">
        <v>2</v>
      </c>
      <c r="D43" s="6" t="s">
        <v>33</v>
      </c>
      <c r="E43" s="6" t="s">
        <v>3</v>
      </c>
      <c r="F43" s="7" t="s">
        <v>34</v>
      </c>
      <c r="G43" s="6" t="s">
        <v>29</v>
      </c>
      <c r="H43" s="8" t="s">
        <v>5</v>
      </c>
    </row>
    <row r="44" spans="2:8" x14ac:dyDescent="0.25">
      <c r="B44" s="20">
        <v>1</v>
      </c>
      <c r="C44" s="21" t="s">
        <v>44</v>
      </c>
      <c r="D44" s="16"/>
      <c r="E44" s="17"/>
      <c r="F44" s="17"/>
      <c r="G44" s="17"/>
      <c r="H44" s="18"/>
    </row>
    <row r="45" spans="2:8" x14ac:dyDescent="0.25">
      <c r="B45" s="9"/>
      <c r="C45" s="91" t="s">
        <v>45</v>
      </c>
      <c r="D45" s="52" t="s">
        <v>87</v>
      </c>
      <c r="E45" s="53" t="s">
        <v>25</v>
      </c>
      <c r="F45" s="53" t="s">
        <v>88</v>
      </c>
      <c r="G45" s="53">
        <v>7</v>
      </c>
      <c r="H45" s="54" t="s">
        <v>12</v>
      </c>
    </row>
    <row r="46" spans="2:8" x14ac:dyDescent="0.25">
      <c r="B46" s="9"/>
      <c r="C46" s="91" t="s">
        <v>45</v>
      </c>
      <c r="D46" s="52" t="s">
        <v>89</v>
      </c>
      <c r="E46" s="53" t="s">
        <v>25</v>
      </c>
      <c r="F46" s="53" t="s">
        <v>90</v>
      </c>
      <c r="G46" s="53">
        <v>1</v>
      </c>
      <c r="H46" s="54" t="s">
        <v>12</v>
      </c>
    </row>
    <row r="47" spans="2:8" x14ac:dyDescent="0.25">
      <c r="B47" s="20">
        <v>2</v>
      </c>
      <c r="C47" s="21" t="s">
        <v>26</v>
      </c>
      <c r="D47" s="16"/>
      <c r="E47" s="17"/>
      <c r="F47" s="17"/>
      <c r="G47" s="17"/>
      <c r="H47" s="18"/>
    </row>
    <row r="48" spans="2:8" x14ac:dyDescent="0.25">
      <c r="B48" s="9"/>
      <c r="C48" s="97" t="s">
        <v>27</v>
      </c>
      <c r="D48" s="52" t="s">
        <v>87</v>
      </c>
      <c r="E48" s="53" t="s">
        <v>11</v>
      </c>
      <c r="F48" s="53" t="s">
        <v>53</v>
      </c>
      <c r="G48" s="55">
        <v>28</v>
      </c>
      <c r="H48" s="54" t="s">
        <v>12</v>
      </c>
    </row>
    <row r="49" spans="2:8" x14ac:dyDescent="0.25">
      <c r="B49" s="9"/>
      <c r="C49" s="97" t="s">
        <v>27</v>
      </c>
      <c r="D49" s="52" t="s">
        <v>89</v>
      </c>
      <c r="E49" s="53" t="s">
        <v>11</v>
      </c>
      <c r="F49" s="53" t="s">
        <v>53</v>
      </c>
      <c r="G49" s="55">
        <v>4</v>
      </c>
      <c r="H49" s="54" t="s">
        <v>12</v>
      </c>
    </row>
    <row r="50" spans="2:8" x14ac:dyDescent="0.25">
      <c r="B50" s="19"/>
      <c r="C50" s="15"/>
      <c r="D50" s="16"/>
      <c r="E50" s="17"/>
      <c r="F50" s="17"/>
      <c r="G50" s="17"/>
      <c r="H50" s="18"/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43"/>
  <sheetViews>
    <sheetView topLeftCell="A19" workbookViewId="0">
      <selection activeCell="I17" sqref="I17"/>
    </sheetView>
  </sheetViews>
  <sheetFormatPr defaultColWidth="9" defaultRowHeight="15" x14ac:dyDescent="0.25"/>
  <cols>
    <col min="2" max="2" width="15.7109375" customWidth="1"/>
    <col min="3" max="3" width="33.85546875" customWidth="1"/>
    <col min="4" max="4" width="18.5703125" customWidth="1"/>
    <col min="5" max="5" width="17.85546875" customWidth="1"/>
    <col min="6" max="6" width="16.85546875" customWidth="1"/>
    <col min="7" max="7" width="9.140625" customWidth="1"/>
    <col min="11" max="11" width="21.7109375" customWidth="1"/>
  </cols>
  <sheetData>
    <row r="3" spans="2:11" x14ac:dyDescent="0.25">
      <c r="B3" s="1" t="s">
        <v>0</v>
      </c>
      <c r="C3" s="2" t="s">
        <v>91</v>
      </c>
      <c r="D3" s="3"/>
      <c r="E3" s="3"/>
      <c r="F3" s="3"/>
      <c r="G3" s="3"/>
      <c r="H3" s="3"/>
      <c r="I3" s="3"/>
      <c r="J3" s="56"/>
    </row>
    <row r="4" spans="2:11" x14ac:dyDescent="0.25">
      <c r="B4" s="4"/>
    </row>
    <row r="5" spans="2:11" ht="20.100000000000001" customHeight="1" x14ac:dyDescent="0.25">
      <c r="B5" s="1" t="s">
        <v>32</v>
      </c>
      <c r="C5" s="5" t="s">
        <v>2</v>
      </c>
      <c r="D5" s="6" t="s">
        <v>33</v>
      </c>
      <c r="E5" s="6" t="s">
        <v>3</v>
      </c>
      <c r="F5" s="7" t="s">
        <v>34</v>
      </c>
      <c r="G5" s="6" t="s">
        <v>29</v>
      </c>
      <c r="H5" s="8" t="s">
        <v>5</v>
      </c>
    </row>
    <row r="6" spans="2:11" x14ac:dyDescent="0.25">
      <c r="B6" s="9">
        <v>1</v>
      </c>
      <c r="C6" s="10" t="s">
        <v>9</v>
      </c>
      <c r="D6" s="11"/>
      <c r="E6" s="12"/>
      <c r="F6" s="12"/>
      <c r="G6" s="13"/>
      <c r="H6" s="14"/>
    </row>
    <row r="7" spans="2:11" x14ac:dyDescent="0.25">
      <c r="B7" s="9"/>
      <c r="C7" s="90" t="s">
        <v>10</v>
      </c>
      <c r="D7" s="16"/>
      <c r="E7" s="17" t="s">
        <v>11</v>
      </c>
      <c r="F7" s="17"/>
      <c r="G7" s="17">
        <v>1</v>
      </c>
      <c r="H7" s="18" t="s">
        <v>12</v>
      </c>
    </row>
    <row r="8" spans="2:11" x14ac:dyDescent="0.25">
      <c r="B8" s="19"/>
      <c r="C8" s="90" t="s">
        <v>35</v>
      </c>
      <c r="D8" s="16"/>
      <c r="E8" s="17" t="s">
        <v>11</v>
      </c>
      <c r="F8" s="17"/>
      <c r="G8" s="17">
        <v>8</v>
      </c>
      <c r="H8" s="18" t="s">
        <v>12</v>
      </c>
    </row>
    <row r="9" spans="2:11" x14ac:dyDescent="0.25">
      <c r="B9" s="20">
        <v>2</v>
      </c>
      <c r="C9" s="21" t="s">
        <v>13</v>
      </c>
      <c r="D9" s="16"/>
      <c r="E9" s="17"/>
      <c r="F9" s="17"/>
      <c r="G9" s="22"/>
      <c r="H9" s="23"/>
    </row>
    <row r="10" spans="2:11" x14ac:dyDescent="0.25">
      <c r="B10" s="9"/>
      <c r="C10" s="90" t="s">
        <v>14</v>
      </c>
      <c r="D10" s="16"/>
      <c r="E10" s="17" t="s">
        <v>15</v>
      </c>
      <c r="F10" s="17"/>
      <c r="G10" s="17">
        <v>3</v>
      </c>
      <c r="H10" s="18" t="s">
        <v>36</v>
      </c>
    </row>
    <row r="11" spans="2:11" x14ac:dyDescent="0.25">
      <c r="B11" s="20">
        <v>3</v>
      </c>
      <c r="C11" s="21" t="s">
        <v>17</v>
      </c>
      <c r="D11" s="16"/>
      <c r="E11" s="17"/>
      <c r="F11" s="17"/>
      <c r="G11" s="22"/>
      <c r="H11" s="23"/>
    </row>
    <row r="12" spans="2:11" x14ac:dyDescent="0.25">
      <c r="B12" s="9"/>
      <c r="C12" s="90" t="s">
        <v>21</v>
      </c>
      <c r="D12" s="88" t="s">
        <v>37</v>
      </c>
      <c r="E12" s="17" t="s">
        <v>18</v>
      </c>
      <c r="F12" s="17"/>
      <c r="G12" s="24">
        <v>7.2150072150072102</v>
      </c>
      <c r="H12" s="18" t="s">
        <v>36</v>
      </c>
    </row>
    <row r="13" spans="2:11" x14ac:dyDescent="0.25">
      <c r="B13" s="9"/>
      <c r="C13" s="90" t="s">
        <v>22</v>
      </c>
      <c r="D13" s="88" t="s">
        <v>39</v>
      </c>
      <c r="E13" s="17" t="s">
        <v>18</v>
      </c>
      <c r="F13" s="17"/>
      <c r="G13" s="25">
        <v>11.363636363636401</v>
      </c>
      <c r="H13" s="18" t="s">
        <v>36</v>
      </c>
    </row>
    <row r="14" spans="2:11" x14ac:dyDescent="0.25">
      <c r="B14" s="20">
        <v>4</v>
      </c>
      <c r="C14" s="21" t="s">
        <v>44</v>
      </c>
      <c r="D14" s="16"/>
      <c r="E14" s="17"/>
      <c r="F14" s="17"/>
      <c r="G14" s="17"/>
      <c r="H14" s="18"/>
    </row>
    <row r="15" spans="2:11" x14ac:dyDescent="0.25">
      <c r="B15" s="9"/>
      <c r="C15" s="90" t="s">
        <v>45</v>
      </c>
      <c r="D15" s="16" t="s">
        <v>92</v>
      </c>
      <c r="E15" s="17" t="s">
        <v>25</v>
      </c>
      <c r="F15" s="17" t="s">
        <v>93</v>
      </c>
      <c r="G15" s="17">
        <v>2</v>
      </c>
      <c r="H15" s="18" t="s">
        <v>12</v>
      </c>
      <c r="J15" s="57"/>
      <c r="K15" s="57"/>
    </row>
    <row r="16" spans="2:11" x14ac:dyDescent="0.25">
      <c r="B16" s="19"/>
      <c r="C16" s="90" t="s">
        <v>45</v>
      </c>
      <c r="D16" s="16" t="s">
        <v>94</v>
      </c>
      <c r="E16" s="17" t="s">
        <v>25</v>
      </c>
      <c r="F16" s="17" t="s">
        <v>95</v>
      </c>
      <c r="G16" s="17">
        <v>2</v>
      </c>
      <c r="H16" s="18" t="s">
        <v>12</v>
      </c>
    </row>
    <row r="17" spans="2:8" x14ac:dyDescent="0.25">
      <c r="B17" s="20">
        <v>5</v>
      </c>
      <c r="C17" s="21" t="s">
        <v>26</v>
      </c>
      <c r="D17" s="16"/>
      <c r="E17" s="17"/>
      <c r="F17" s="17"/>
      <c r="G17" s="17"/>
      <c r="H17" s="18"/>
    </row>
    <row r="18" spans="2:8" x14ac:dyDescent="0.25">
      <c r="B18" s="9"/>
      <c r="C18" s="90" t="s">
        <v>27</v>
      </c>
      <c r="D18" s="16" t="s">
        <v>92</v>
      </c>
      <c r="E18" s="17" t="s">
        <v>11</v>
      </c>
      <c r="F18" s="17" t="s">
        <v>96</v>
      </c>
      <c r="G18" s="26">
        <v>24</v>
      </c>
      <c r="H18" s="18" t="s">
        <v>12</v>
      </c>
    </row>
    <row r="19" spans="2:8" ht="16.5" customHeight="1" x14ac:dyDescent="0.25">
      <c r="B19" s="9"/>
      <c r="C19" s="90" t="s">
        <v>27</v>
      </c>
      <c r="D19" s="16" t="s">
        <v>94</v>
      </c>
      <c r="E19" s="17" t="s">
        <v>11</v>
      </c>
      <c r="F19" s="17" t="s">
        <v>97</v>
      </c>
      <c r="G19" s="26">
        <v>8</v>
      </c>
      <c r="H19" s="18" t="s">
        <v>12</v>
      </c>
    </row>
    <row r="20" spans="2:8" x14ac:dyDescent="0.25">
      <c r="B20" s="20">
        <v>6</v>
      </c>
      <c r="C20" s="21" t="s">
        <v>98</v>
      </c>
      <c r="D20" s="16"/>
      <c r="E20" s="17"/>
      <c r="F20" s="17"/>
      <c r="G20" s="17"/>
      <c r="H20" s="18"/>
    </row>
    <row r="21" spans="2:8" x14ac:dyDescent="0.25">
      <c r="B21" s="9"/>
      <c r="C21" s="90" t="s">
        <v>99</v>
      </c>
      <c r="D21" s="16"/>
      <c r="E21" s="17" t="s">
        <v>100</v>
      </c>
      <c r="F21" s="17" t="s">
        <v>101</v>
      </c>
      <c r="G21" s="27">
        <v>1</v>
      </c>
      <c r="H21" s="18" t="s">
        <v>12</v>
      </c>
    </row>
    <row r="22" spans="2:8" x14ac:dyDescent="0.25">
      <c r="B22" s="20">
        <v>7</v>
      </c>
      <c r="C22" s="21" t="s">
        <v>102</v>
      </c>
      <c r="D22" s="16"/>
      <c r="E22" s="17"/>
      <c r="F22" s="17"/>
      <c r="G22" s="17"/>
      <c r="H22" s="18"/>
    </row>
    <row r="23" spans="2:8" x14ac:dyDescent="0.25">
      <c r="B23" s="9"/>
      <c r="C23" s="98" t="s">
        <v>103</v>
      </c>
      <c r="D23" s="16"/>
      <c r="E23" s="17" t="s">
        <v>104</v>
      </c>
      <c r="F23" s="17" t="s">
        <v>105</v>
      </c>
      <c r="G23" s="28">
        <v>20.950243172465399</v>
      </c>
      <c r="H23" s="29" t="s">
        <v>36</v>
      </c>
    </row>
    <row r="24" spans="2:8" x14ac:dyDescent="0.25">
      <c r="B24" s="20">
        <v>8</v>
      </c>
      <c r="C24" s="21" t="s">
        <v>74</v>
      </c>
      <c r="D24" s="16"/>
      <c r="E24" s="17"/>
      <c r="F24" s="17"/>
      <c r="G24" s="22"/>
      <c r="H24" s="23"/>
    </row>
    <row r="25" spans="2:8" x14ac:dyDescent="0.25">
      <c r="B25" s="19"/>
      <c r="C25" s="90" t="s">
        <v>23</v>
      </c>
      <c r="D25" s="88" t="s">
        <v>75</v>
      </c>
      <c r="E25" s="17" t="s">
        <v>18</v>
      </c>
      <c r="F25" s="17" t="s">
        <v>106</v>
      </c>
      <c r="G25" s="26">
        <v>4</v>
      </c>
      <c r="H25" s="18" t="s">
        <v>12</v>
      </c>
    </row>
    <row r="26" spans="2:8" x14ac:dyDescent="0.25">
      <c r="B26" s="20">
        <v>9</v>
      </c>
      <c r="C26" s="21" t="s">
        <v>28</v>
      </c>
      <c r="D26" s="16"/>
      <c r="E26" s="17"/>
      <c r="F26" s="17"/>
      <c r="G26" s="30"/>
      <c r="H26" s="18"/>
    </row>
    <row r="27" spans="2:8" x14ac:dyDescent="0.25">
      <c r="B27" s="19"/>
      <c r="C27" s="99" t="s">
        <v>107</v>
      </c>
      <c r="D27" s="11"/>
      <c r="E27" s="17" t="s">
        <v>77</v>
      </c>
      <c r="F27" s="17" t="s">
        <v>78</v>
      </c>
      <c r="G27" s="26">
        <v>4</v>
      </c>
      <c r="H27" s="18" t="s">
        <v>79</v>
      </c>
    </row>
    <row r="28" spans="2:8" x14ac:dyDescent="0.25">
      <c r="B28" s="20">
        <v>10</v>
      </c>
      <c r="C28" s="21" t="s">
        <v>80</v>
      </c>
      <c r="D28" s="16"/>
      <c r="E28" s="17"/>
      <c r="F28" s="17"/>
      <c r="G28" s="30"/>
      <c r="H28" s="18"/>
    </row>
    <row r="29" spans="2:8" x14ac:dyDescent="0.25">
      <c r="B29" s="9"/>
      <c r="C29" s="90" t="s">
        <v>21</v>
      </c>
      <c r="D29" s="16"/>
      <c r="E29" s="17" t="s">
        <v>18</v>
      </c>
      <c r="F29" s="17" t="s">
        <v>78</v>
      </c>
      <c r="G29" s="31">
        <v>19.735129068462399</v>
      </c>
      <c r="H29" s="18" t="s">
        <v>36</v>
      </c>
    </row>
    <row r="30" spans="2:8" x14ac:dyDescent="0.25">
      <c r="B30" s="32"/>
      <c r="C30" s="100" t="s">
        <v>83</v>
      </c>
      <c r="D30" s="33"/>
      <c r="E30" s="34" t="s">
        <v>18</v>
      </c>
      <c r="F30" s="34" t="s">
        <v>78</v>
      </c>
      <c r="G30" s="35">
        <v>10.92</v>
      </c>
      <c r="H30" s="36" t="s">
        <v>36</v>
      </c>
    </row>
    <row r="31" spans="2:8" x14ac:dyDescent="0.25">
      <c r="B31" s="37"/>
      <c r="C31" s="38"/>
      <c r="D31" s="38"/>
      <c r="E31" s="39"/>
      <c r="F31" s="39"/>
      <c r="G31" s="40"/>
      <c r="H31" s="41"/>
    </row>
    <row r="32" spans="2:8" x14ac:dyDescent="0.25">
      <c r="B32" s="42"/>
      <c r="C32" s="43"/>
      <c r="D32" s="44"/>
      <c r="E32" s="44"/>
      <c r="F32" s="45"/>
      <c r="G32" s="46"/>
      <c r="H32" s="47"/>
    </row>
    <row r="33" spans="2:8" x14ac:dyDescent="0.25">
      <c r="B33" s="48"/>
      <c r="C33" s="38"/>
      <c r="D33" s="38"/>
      <c r="E33" s="39"/>
      <c r="F33" s="39"/>
      <c r="G33" s="49"/>
      <c r="H33" s="38"/>
    </row>
    <row r="35" spans="2:8" ht="15.75" x14ac:dyDescent="0.25">
      <c r="B35" s="50" t="s">
        <v>86</v>
      </c>
    </row>
    <row r="36" spans="2:8" x14ac:dyDescent="0.25">
      <c r="B36" s="51" t="s">
        <v>32</v>
      </c>
      <c r="C36" s="5" t="s">
        <v>2</v>
      </c>
      <c r="D36" s="6" t="s">
        <v>33</v>
      </c>
      <c r="E36" s="6" t="s">
        <v>3</v>
      </c>
      <c r="F36" s="7" t="s">
        <v>34</v>
      </c>
      <c r="G36" s="6" t="s">
        <v>29</v>
      </c>
      <c r="H36" s="8" t="s">
        <v>5</v>
      </c>
    </row>
    <row r="37" spans="2:8" x14ac:dyDescent="0.25">
      <c r="B37" s="20">
        <v>1</v>
      </c>
      <c r="C37" s="21" t="s">
        <v>44</v>
      </c>
      <c r="D37" s="16"/>
      <c r="E37" s="17"/>
      <c r="F37" s="17"/>
      <c r="G37" s="17"/>
      <c r="H37" s="18"/>
    </row>
    <row r="38" spans="2:8" x14ac:dyDescent="0.25">
      <c r="B38" s="9"/>
      <c r="C38" s="91" t="s">
        <v>45</v>
      </c>
      <c r="D38" s="52" t="s">
        <v>87</v>
      </c>
      <c r="E38" s="53" t="s">
        <v>25</v>
      </c>
      <c r="F38" s="53" t="s">
        <v>88</v>
      </c>
      <c r="G38" s="53">
        <v>2</v>
      </c>
      <c r="H38" s="54" t="s">
        <v>12</v>
      </c>
    </row>
    <row r="39" spans="2:8" x14ac:dyDescent="0.25">
      <c r="B39" s="9"/>
      <c r="C39" s="91" t="s">
        <v>45</v>
      </c>
      <c r="D39" s="52" t="s">
        <v>89</v>
      </c>
      <c r="E39" s="53" t="s">
        <v>25</v>
      </c>
      <c r="F39" s="53" t="s">
        <v>90</v>
      </c>
      <c r="G39" s="53">
        <v>2</v>
      </c>
      <c r="H39" s="54" t="s">
        <v>12</v>
      </c>
    </row>
    <row r="40" spans="2:8" x14ac:dyDescent="0.25">
      <c r="B40" s="20">
        <v>2</v>
      </c>
      <c r="C40" s="21" t="s">
        <v>26</v>
      </c>
      <c r="D40" s="16"/>
      <c r="E40" s="17"/>
      <c r="F40" s="17"/>
      <c r="G40" s="17"/>
      <c r="H40" s="18"/>
    </row>
    <row r="41" spans="2:8" x14ac:dyDescent="0.25">
      <c r="B41" s="9"/>
      <c r="C41" s="97" t="s">
        <v>27</v>
      </c>
      <c r="D41" s="52" t="s">
        <v>87</v>
      </c>
      <c r="E41" s="53" t="s">
        <v>11</v>
      </c>
      <c r="F41" s="53" t="s">
        <v>53</v>
      </c>
      <c r="G41" s="55">
        <v>8</v>
      </c>
      <c r="H41" s="54" t="s">
        <v>12</v>
      </c>
    </row>
    <row r="42" spans="2:8" x14ac:dyDescent="0.25">
      <c r="B42" s="9"/>
      <c r="C42" s="97" t="s">
        <v>27</v>
      </c>
      <c r="D42" s="52" t="s">
        <v>89</v>
      </c>
      <c r="E42" s="53" t="s">
        <v>11</v>
      </c>
      <c r="F42" s="53" t="s">
        <v>53</v>
      </c>
      <c r="G42" s="55">
        <v>8</v>
      </c>
      <c r="H42" s="54" t="s">
        <v>12</v>
      </c>
    </row>
    <row r="43" spans="2:8" x14ac:dyDescent="0.25">
      <c r="B43" s="19"/>
      <c r="C43" s="15"/>
      <c r="D43" s="16"/>
      <c r="E43" s="17"/>
      <c r="F43" s="17"/>
      <c r="G43" s="17"/>
      <c r="H43" s="1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ColWidth="9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Submerged Tank 1&amp;2</vt:lpstr>
      <vt:lpstr>Sheet1</vt:lpstr>
      <vt:lpstr>HCL 5% Tank</vt:lpstr>
      <vt:lpstr>Waste Sump Tank</vt:lpstr>
      <vt:lpstr>Sheet2</vt:lpstr>
      <vt:lpstr>'Submerged Tank 1&amp;2'!Print_Area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OPC-ENG-FITRIA</dc:creator>
  <cp:lastModifiedBy>ppic09</cp:lastModifiedBy>
  <cp:lastPrinted>2022-11-24T04:01:34Z</cp:lastPrinted>
  <dcterms:created xsi:type="dcterms:W3CDTF">2022-01-14T01:15:00Z</dcterms:created>
  <dcterms:modified xsi:type="dcterms:W3CDTF">2022-11-24T04:28:19Z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F172F262A2594DD5AC58094581C97CF8</vt:lpwstr>
  </property>
  <property fmtid="{D5CDD505-2E9C-101B-9397-08002B2CF9AE}" pid="3" name="KSOProductBuildVer">
    <vt:lpwstr>1033-11.2.0.11074</vt:lpwstr>
  </property>
</Properties>
</file>