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SCALITO 04\Desktop\"/>
    </mc:Choice>
  </mc:AlternateContent>
  <xr:revisionPtr revIDLastSave="0" documentId="8_{FF267416-1F87-44A5-AF5A-30DA4D4479B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1" r:id="rId1"/>
    <sheet name="Listado de Empleados" sheetId="2" r:id="rId2"/>
    <sheet name="Hoja1" sheetId="6" r:id="rId3"/>
    <sheet name="Función Promedio" sheetId="3" r:id="rId4"/>
    <sheet name="Puestos de Empleados" sheetId="4" r:id="rId5"/>
    <sheet name="BuscarH" sheetId="5" r:id="rId6"/>
  </sheets>
  <calcPr calcId="191029"/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H14" i="5"/>
  <c r="H13" i="5"/>
  <c r="H3" i="5"/>
  <c r="L11" i="3"/>
  <c r="M11" i="3" s="1"/>
  <c r="G11" i="3" a="1"/>
  <c r="G11" i="3"/>
  <c r="L10" i="3"/>
  <c r="M10" i="3" s="1"/>
  <c r="G10" i="3" a="1"/>
  <c r="G10" i="3"/>
  <c r="L9" i="3"/>
  <c r="M9" i="3" s="1"/>
  <c r="G9" i="3" a="1"/>
  <c r="G9" i="3"/>
  <c r="L8" i="3"/>
  <c r="M8" i="3" s="1"/>
  <c r="G8" i="3" a="1"/>
  <c r="G8" i="3"/>
  <c r="L7" i="3"/>
  <c r="M7" i="3" s="1"/>
  <c r="G7" i="3" a="1"/>
  <c r="G7" i="3"/>
  <c r="L6" i="3"/>
  <c r="M6" i="3" s="1"/>
  <c r="G6" i="3" a="1"/>
  <c r="G6" i="3"/>
  <c r="L5" i="3"/>
  <c r="M5" i="3" s="1"/>
  <c r="G5" i="3" a="1"/>
  <c r="G5" i="3"/>
  <c r="L4" i="3"/>
  <c r="M4" i="3" s="1"/>
  <c r="G4" i="3" a="1"/>
  <c r="G4" i="3"/>
  <c r="L3" i="3"/>
  <c r="M3" i="3" s="1"/>
  <c r="G3" i="3" a="1"/>
  <c r="G3" i="3"/>
  <c r="L2" i="3"/>
  <c r="M2" i="3" s="1"/>
  <c r="G2" i="3" a="1"/>
  <c r="G2" i="3"/>
  <c r="A2" i="3" a="1"/>
  <c r="A2" i="3"/>
  <c r="A2" i="2" a="1"/>
  <c r="A2" i="2"/>
  <c r="E11" i="1"/>
  <c r="F11" i="1" s="1"/>
  <c r="D11" i="1"/>
  <c r="E10" i="1"/>
  <c r="F10" i="1" s="1"/>
  <c r="D10" i="1"/>
  <c r="E9" i="1"/>
  <c r="F9" i="1" s="1"/>
  <c r="D9" i="1"/>
  <c r="E8" i="1"/>
  <c r="F8" i="1" s="1"/>
  <c r="D8" i="1"/>
  <c r="E7" i="1"/>
  <c r="F7" i="1" s="1"/>
  <c r="D7" i="1"/>
  <c r="E6" i="1"/>
  <c r="F6" i="1" s="1"/>
  <c r="D6" i="1"/>
  <c r="E5" i="1"/>
  <c r="F5" i="1" s="1"/>
  <c r="D5" i="1"/>
  <c r="E4" i="1"/>
  <c r="F4" i="1" s="1"/>
  <c r="D4" i="1"/>
  <c r="E3" i="1"/>
  <c r="F3" i="1" s="1"/>
  <c r="D3" i="1"/>
  <c r="E2" i="1"/>
  <c r="F2" i="1" s="1"/>
  <c r="D2" i="1"/>
  <c r="A20" i="2" l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11" i="3"/>
  <c r="A10" i="3"/>
  <c r="A9" i="3"/>
  <c r="A8" i="3"/>
  <c r="A7" i="3"/>
  <c r="A6" i="3"/>
  <c r="A5" i="3"/>
  <c r="A4" i="3"/>
  <c r="A3" i="3"/>
  <c r="C14" i="3" s="1"/>
</calcChain>
</file>

<file path=xl/sharedStrings.xml><?xml version="1.0" encoding="utf-8"?>
<sst xmlns="http://schemas.openxmlformats.org/spreadsheetml/2006/main" count="167" uniqueCount="127">
  <si>
    <t>Productos</t>
  </si>
  <si>
    <t>Precio Unitario</t>
  </si>
  <si>
    <t>Cantidad de ventas en el mes</t>
  </si>
  <si>
    <t>Total del Precio de Ventas</t>
  </si>
  <si>
    <t>Precio con IVA (Impuesto valor agregado)</t>
  </si>
  <si>
    <t>Importe Total del Producto</t>
  </si>
  <si>
    <t>Pc</t>
  </si>
  <si>
    <t>Mouse</t>
  </si>
  <si>
    <t>Teclado</t>
  </si>
  <si>
    <t>Parlantes</t>
  </si>
  <si>
    <t xml:space="preserve">Radio </t>
  </si>
  <si>
    <t>notebook</t>
  </si>
  <si>
    <t>netbook</t>
  </si>
  <si>
    <t>tablet</t>
  </si>
  <si>
    <t>celular</t>
  </si>
  <si>
    <t>lámpara tactil</t>
  </si>
  <si>
    <t xml:space="preserve">IVA </t>
  </si>
  <si>
    <t>Validación de Datos</t>
  </si>
  <si>
    <t>Mes:</t>
  </si>
  <si>
    <t>Abril</t>
  </si>
  <si>
    <t>Este es un ejemplo sencillo de como validar los meses desde una lista despleglable</t>
  </si>
  <si>
    <t>Año:</t>
  </si>
  <si>
    <t>N°</t>
  </si>
  <si>
    <t>Empleado</t>
  </si>
  <si>
    <t>Puesto</t>
  </si>
  <si>
    <t>Sueldo Básico</t>
  </si>
  <si>
    <t>Arias, Fernando</t>
  </si>
  <si>
    <t>Cajero</t>
  </si>
  <si>
    <t>Ibañez, Valentín</t>
  </si>
  <si>
    <t>Bachero</t>
  </si>
  <si>
    <t>Ibañez, Carolina</t>
  </si>
  <si>
    <t>Juarez, Juan</t>
  </si>
  <si>
    <t>Gutierrez, Elias</t>
  </si>
  <si>
    <t>Mozo</t>
  </si>
  <si>
    <t>Gonzalez, Lorena</t>
  </si>
  <si>
    <t>Yurquina, Fabian</t>
  </si>
  <si>
    <t>LLanes, Franciso</t>
  </si>
  <si>
    <t>Lagoria, Pamela</t>
  </si>
  <si>
    <t>Perez, Soledad</t>
  </si>
  <si>
    <t>Peralta, Joaquín</t>
  </si>
  <si>
    <t>Perez, Pablo</t>
  </si>
  <si>
    <t>Cari, Esteban</t>
  </si>
  <si>
    <t>Flores, Julieta</t>
  </si>
  <si>
    <t>Farfan, Laura</t>
  </si>
  <si>
    <t>Paredes, Nadia</t>
  </si>
  <si>
    <t>Paredes, Isidro</t>
  </si>
  <si>
    <t>Paredes, Antonella</t>
  </si>
  <si>
    <t>Limpieza</t>
  </si>
  <si>
    <t>Yurquina, Soledad</t>
  </si>
  <si>
    <t>ID</t>
  </si>
  <si>
    <t>NOMBRE</t>
  </si>
  <si>
    <t>APELLIDO</t>
  </si>
  <si>
    <t>CURSO</t>
  </si>
  <si>
    <t>MATERIAS APROBADAS</t>
  </si>
  <si>
    <t>MATERIAS DESAPROBADAS</t>
  </si>
  <si>
    <t>Nombre  y  Apellido</t>
  </si>
  <si>
    <t>Notas de Parciales</t>
  </si>
  <si>
    <t>Promedio</t>
  </si>
  <si>
    <t>Situación Académica</t>
  </si>
  <si>
    <t>Matias</t>
  </si>
  <si>
    <t>Ibañez</t>
  </si>
  <si>
    <t>2 año</t>
  </si>
  <si>
    <t>Ramiro</t>
  </si>
  <si>
    <t>Lara</t>
  </si>
  <si>
    <t>4 año</t>
  </si>
  <si>
    <t>Jesus</t>
  </si>
  <si>
    <t>Perez</t>
  </si>
  <si>
    <t>3año</t>
  </si>
  <si>
    <t>Maia</t>
  </si>
  <si>
    <t>Mamani</t>
  </si>
  <si>
    <t>3 año</t>
  </si>
  <si>
    <t>Cecilia</t>
  </si>
  <si>
    <t>Arias</t>
  </si>
  <si>
    <t>Ricardo</t>
  </si>
  <si>
    <t>Gonzalez</t>
  </si>
  <si>
    <t>Antonio</t>
  </si>
  <si>
    <t>Chosco</t>
  </si>
  <si>
    <t>Eugenia</t>
  </si>
  <si>
    <t>Vilte</t>
  </si>
  <si>
    <t>Soledad</t>
  </si>
  <si>
    <t>Maraz</t>
  </si>
  <si>
    <t>4año</t>
  </si>
  <si>
    <t>Adriana</t>
  </si>
  <si>
    <t>Gutierrez</t>
  </si>
  <si>
    <t>Buscar Id:</t>
  </si>
  <si>
    <t>Materias que adeuda:</t>
  </si>
  <si>
    <t>Meses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</si>
  <si>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</si>
  <si>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</si>
  <si>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</si>
  <si>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</si>
  <si>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</si>
  <si>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</si>
  <si>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</si>
  <si>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</si>
  <si>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 xml:space="preserve">Octubre </t>
  </si>
  <si>
    <t>Noviembre</t>
  </si>
  <si>
    <t>Diciembre</t>
  </si>
  <si>
    <t>Años</t>
  </si>
  <si>
    <t>Cocinero</t>
  </si>
  <si>
    <t>Mes</t>
  </si>
  <si>
    <t xml:space="preserve">Enero </t>
  </si>
  <si>
    <t>Fila:</t>
  </si>
  <si>
    <t>Venta</t>
  </si>
  <si>
    <t>Busca la venta del año con la fila que deseamos</t>
  </si>
  <si>
    <t>Column1</t>
  </si>
  <si>
    <t>Column2</t>
  </si>
  <si>
    <t>Column3</t>
  </si>
  <si>
    <t>Column4</t>
  </si>
  <si>
    <t>EJEMPLO DE BUSCAR H</t>
  </si>
  <si>
    <t>Ingrese el Mes a Buscar</t>
  </si>
  <si>
    <t>Temperaturas Registradas</t>
  </si>
  <si>
    <t>Temperatura Máxima</t>
  </si>
  <si>
    <t>34°</t>
  </si>
  <si>
    <t>35°</t>
  </si>
  <si>
    <t>36°</t>
  </si>
  <si>
    <t>Temperatura Minima</t>
  </si>
  <si>
    <t>15°</t>
  </si>
  <si>
    <t>12°</t>
  </si>
  <si>
    <t>20°</t>
  </si>
  <si>
    <t>años de antigüedad</t>
  </si>
  <si>
    <t>cajero</t>
  </si>
  <si>
    <t>limpisa</t>
  </si>
  <si>
    <t xml:space="preserve">mozo </t>
  </si>
  <si>
    <t>bachero</t>
  </si>
  <si>
    <t>cocinero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</si>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</sst>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.00_ ;_-[$$-409]* \-#,##0.00\ ;_-[$$-409]* &quot;-&quot;??_ ;_-@_ "/>
    <numFmt numFmtId="165" formatCode="_([$$-409]* #,##0.00_);_([$$-409]* \(#,##0.00\);_([$$-409]* &quot;-&quot;??_);_(@_)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0"/>
      <color theme="1"/>
      <name val="Aptos narrow"/>
    </font>
    <font>
      <sz val="11"/>
      <color theme="1"/>
      <name val="aptos narrow"/>
      <scheme val="minor"/>
    </font>
    <font>
      <sz val="11"/>
      <name val="aptos narrow"/>
    </font>
    <font>
      <b/>
      <sz val="11"/>
      <color theme="1"/>
      <name val="Calibri"/>
    </font>
    <font>
      <b/>
      <sz val="11"/>
      <color theme="1"/>
      <name val="Aptos narrow"/>
    </font>
    <font>
      <sz val="11"/>
      <color rgb="FFFF0000"/>
      <name val="Aptos narrow"/>
    </font>
    <font>
      <sz val="11"/>
      <color theme="0"/>
      <name val="Aptos narrow"/>
    </font>
    <font>
      <b/>
      <sz val="12"/>
      <color theme="1"/>
      <name val="Aptos narrow"/>
    </font>
    <font>
      <sz val="12"/>
      <color theme="1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C0E4F5"/>
        <bgColor rgb="FFC0E4F5"/>
      </patternFill>
    </fill>
    <fill>
      <patternFill patternType="solid">
        <fgColor rgb="FFE49EDD"/>
        <bgColor rgb="FFE49EDD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BE9F7"/>
        <bgColor rgb="FFDBE9F7"/>
      </patternFill>
    </fill>
    <fill>
      <patternFill patternType="solid">
        <fgColor rgb="FF4D94D8"/>
        <bgColor rgb="FF4D94D8"/>
      </patternFill>
    </fill>
    <fill>
      <patternFill patternType="solid">
        <fgColor rgb="FFA6C9EB"/>
        <bgColor rgb="FFA6C9EB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9" fontId="1" fillId="0" borderId="0" xfId="0" applyNumberFormat="1" applyFont="1"/>
    <xf numFmtId="0" fontId="1" fillId="0" borderId="0" xfId="0" quotePrefix="1" applyFont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6" fillId="5" borderId="1" xfId="0" applyFont="1" applyFill="1" applyBorder="1"/>
    <xf numFmtId="0" fontId="1" fillId="5" borderId="1" xfId="0" applyFont="1" applyFill="1" applyBorder="1"/>
    <xf numFmtId="0" fontId="7" fillId="5" borderId="9" xfId="0" applyFont="1" applyFill="1" applyBorder="1"/>
    <xf numFmtId="0" fontId="8" fillId="6" borderId="10" xfId="0" applyFont="1" applyFill="1" applyBorder="1"/>
    <xf numFmtId="0" fontId="8" fillId="6" borderId="11" xfId="0" applyFont="1" applyFill="1" applyBorder="1"/>
    <xf numFmtId="0" fontId="8" fillId="6" borderId="12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8" borderId="20" xfId="0" applyFont="1" applyFill="1" applyBorder="1"/>
    <xf numFmtId="0" fontId="1" fillId="7" borderId="9" xfId="0" applyFont="1" applyFill="1" applyBorder="1"/>
    <xf numFmtId="0" fontId="1" fillId="7" borderId="21" xfId="0" applyFont="1" applyFill="1" applyBorder="1"/>
    <xf numFmtId="0" fontId="6" fillId="9" borderId="9" xfId="0" applyFont="1" applyFill="1" applyBorder="1"/>
    <xf numFmtId="0" fontId="9" fillId="0" borderId="0" xfId="0" applyFont="1"/>
    <xf numFmtId="165" fontId="10" fillId="0" borderId="0" xfId="0" applyNumberFormat="1" applyFont="1"/>
    <xf numFmtId="165" fontId="3" fillId="0" borderId="0" xfId="0" applyNumberFormat="1" applyFont="1"/>
    <xf numFmtId="0" fontId="1" fillId="0" borderId="1" xfId="0" applyFont="1" applyBorder="1"/>
    <xf numFmtId="0" fontId="1" fillId="4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13" xfId="0" applyFont="1" applyBorder="1" applyAlignment="1">
      <alignment horizontal="center"/>
    </xf>
    <xf numFmtId="0" fontId="0" fillId="0" borderId="0" xfId="0"/>
    <xf numFmtId="0" fontId="1" fillId="7" borderId="18" xfId="0" applyFont="1" applyFill="1" applyBorder="1" applyAlignment="1">
      <alignment horizontal="center"/>
    </xf>
    <xf numFmtId="0" fontId="4" fillId="0" borderId="19" xfId="0" applyFont="1" applyBorder="1"/>
    <xf numFmtId="0" fontId="1" fillId="0" borderId="22" xfId="0" applyFont="1" applyBorder="1" applyAlignment="1">
      <alignment horizontal="center"/>
    </xf>
    <xf numFmtId="0" fontId="4" fillId="0" borderId="23" xfId="0" applyFont="1" applyBorder="1"/>
    <xf numFmtId="0" fontId="5" fillId="5" borderId="24" xfId="0" applyFont="1" applyFill="1" applyBorder="1"/>
  </cellXfs>
  <cellStyles count="1">
    <cellStyle name="Normal" xfId="0" builtinId="0"/>
  </cellStyles>
  <dxfs count="3">
    <dxf>
      <fill>
        <patternFill patternType="solid">
          <fgColor rgb="FF82CAEB"/>
          <bgColor rgb="FF82CAEB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Buscar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1:E15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Buscar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baseColWidth="10" defaultColWidth="12.5703125" defaultRowHeight="15" customHeight="1" x14ac:dyDescent="0.25"/>
  <cols>
    <col min="1" max="1" width="16.85546875" customWidth="1"/>
    <col min="2" max="2" width="15.42578125" customWidth="1"/>
    <col min="3" max="3" width="30.85546875" customWidth="1"/>
    <col min="4" max="4" width="26.28515625" customWidth="1"/>
    <col min="5" max="5" width="40.7109375" customWidth="1"/>
    <col min="6" max="6" width="27.28515625" customWidth="1"/>
    <col min="7" max="26" width="8.5703125" customWidth="1"/>
  </cols>
  <sheetData>
    <row r="1" spans="1:9" ht="4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I1" s="5"/>
    </row>
    <row r="2" spans="1:9" x14ac:dyDescent="0.25">
      <c r="A2" s="1" t="s">
        <v>6</v>
      </c>
      <c r="B2" s="6">
        <v>500000</v>
      </c>
      <c r="C2" s="7">
        <v>2</v>
      </c>
      <c r="D2" s="8">
        <f t="shared" ref="D2:D11" si="0">B2*C2</f>
        <v>1000000</v>
      </c>
      <c r="E2" s="9">
        <f t="shared" ref="E2:E11" si="1">B2*$B$12</f>
        <v>80000</v>
      </c>
      <c r="F2" s="9">
        <f t="shared" ref="F2:F11" si="2">B2+E2</f>
        <v>580000</v>
      </c>
    </row>
    <row r="3" spans="1:9" x14ac:dyDescent="0.25">
      <c r="A3" s="1" t="s">
        <v>7</v>
      </c>
      <c r="B3" s="6">
        <v>25000</v>
      </c>
      <c r="C3" s="7">
        <v>9</v>
      </c>
      <c r="D3" s="8">
        <f t="shared" si="0"/>
        <v>225000</v>
      </c>
      <c r="E3" s="9">
        <f t="shared" si="1"/>
        <v>4000</v>
      </c>
      <c r="F3" s="9">
        <f t="shared" si="2"/>
        <v>29000</v>
      </c>
    </row>
    <row r="4" spans="1:9" x14ac:dyDescent="0.25">
      <c r="A4" s="1" t="s">
        <v>8</v>
      </c>
      <c r="B4" s="6">
        <v>6000</v>
      </c>
      <c r="C4" s="7">
        <v>9</v>
      </c>
      <c r="D4" s="8">
        <f t="shared" si="0"/>
        <v>54000</v>
      </c>
      <c r="E4" s="9">
        <f t="shared" si="1"/>
        <v>960</v>
      </c>
      <c r="F4" s="9">
        <f t="shared" si="2"/>
        <v>6960</v>
      </c>
    </row>
    <row r="5" spans="1:9" x14ac:dyDescent="0.25">
      <c r="A5" s="1" t="s">
        <v>9</v>
      </c>
      <c r="B5" s="6">
        <v>4000</v>
      </c>
      <c r="C5" s="7">
        <v>8</v>
      </c>
      <c r="D5" s="8">
        <f t="shared" si="0"/>
        <v>32000</v>
      </c>
      <c r="E5" s="9">
        <f t="shared" si="1"/>
        <v>640</v>
      </c>
      <c r="F5" s="9">
        <f t="shared" si="2"/>
        <v>4640</v>
      </c>
    </row>
    <row r="6" spans="1:9" x14ac:dyDescent="0.25">
      <c r="A6" s="1" t="s">
        <v>10</v>
      </c>
      <c r="B6" s="6">
        <v>290</v>
      </c>
      <c r="C6" s="7">
        <v>30</v>
      </c>
      <c r="D6" s="8">
        <f t="shared" si="0"/>
        <v>8700</v>
      </c>
      <c r="E6" s="9">
        <f t="shared" si="1"/>
        <v>46.4</v>
      </c>
      <c r="F6" s="9">
        <f t="shared" si="2"/>
        <v>336.4</v>
      </c>
    </row>
    <row r="7" spans="1:9" x14ac:dyDescent="0.25">
      <c r="A7" s="1" t="s">
        <v>11</v>
      </c>
      <c r="B7" s="6">
        <v>650000</v>
      </c>
      <c r="C7" s="7">
        <v>89</v>
      </c>
      <c r="D7" s="8">
        <f t="shared" si="0"/>
        <v>57850000</v>
      </c>
      <c r="E7" s="9">
        <f t="shared" si="1"/>
        <v>104000</v>
      </c>
      <c r="F7" s="9">
        <f t="shared" si="2"/>
        <v>754000</v>
      </c>
    </row>
    <row r="8" spans="1:9" x14ac:dyDescent="0.25">
      <c r="A8" s="1" t="s">
        <v>12</v>
      </c>
      <c r="B8" s="6">
        <v>35000000</v>
      </c>
      <c r="C8" s="7">
        <v>8</v>
      </c>
      <c r="D8" s="8">
        <f t="shared" si="0"/>
        <v>280000000</v>
      </c>
      <c r="E8" s="9">
        <f t="shared" si="1"/>
        <v>5600000</v>
      </c>
      <c r="F8" s="9">
        <f t="shared" si="2"/>
        <v>40600000</v>
      </c>
    </row>
    <row r="9" spans="1:9" x14ac:dyDescent="0.25">
      <c r="A9" s="1" t="s">
        <v>13</v>
      </c>
      <c r="B9" s="6">
        <v>35000</v>
      </c>
      <c r="C9" s="7">
        <v>6</v>
      </c>
      <c r="D9" s="8">
        <f t="shared" si="0"/>
        <v>210000</v>
      </c>
      <c r="E9" s="9">
        <f t="shared" si="1"/>
        <v>5600</v>
      </c>
      <c r="F9" s="9">
        <f t="shared" si="2"/>
        <v>40600</v>
      </c>
    </row>
    <row r="10" spans="1:9" x14ac:dyDescent="0.25">
      <c r="A10" s="1" t="s">
        <v>14</v>
      </c>
      <c r="B10" s="6">
        <v>75000</v>
      </c>
      <c r="C10" s="7">
        <v>9</v>
      </c>
      <c r="D10" s="8">
        <f t="shared" si="0"/>
        <v>675000</v>
      </c>
      <c r="E10" s="9">
        <f t="shared" si="1"/>
        <v>12000</v>
      </c>
      <c r="F10" s="9">
        <f t="shared" si="2"/>
        <v>87000</v>
      </c>
    </row>
    <row r="11" spans="1:9" x14ac:dyDescent="0.25">
      <c r="A11" s="1" t="s">
        <v>15</v>
      </c>
      <c r="B11" s="6">
        <v>50000</v>
      </c>
      <c r="C11" s="7">
        <v>7</v>
      </c>
      <c r="D11" s="8">
        <f t="shared" si="0"/>
        <v>350000</v>
      </c>
      <c r="E11" s="9">
        <f t="shared" si="1"/>
        <v>8000</v>
      </c>
      <c r="F11" s="9">
        <f t="shared" si="2"/>
        <v>58000</v>
      </c>
    </row>
    <row r="12" spans="1:9" x14ac:dyDescent="0.25">
      <c r="A12" s="10" t="s">
        <v>16</v>
      </c>
      <c r="B12" s="11">
        <v>0.16</v>
      </c>
    </row>
    <row r="13" spans="1:9" x14ac:dyDescent="0.25">
      <c r="A13" s="36" t="s">
        <v>17</v>
      </c>
      <c r="B13" s="37"/>
      <c r="C13" s="37"/>
      <c r="D13" s="38"/>
    </row>
    <row r="14" spans="1:9" x14ac:dyDescent="0.25">
      <c r="A14" s="39"/>
      <c r="B14" s="40"/>
      <c r="C14" s="40"/>
      <c r="D14" s="41"/>
    </row>
    <row r="15" spans="1:9" x14ac:dyDescent="0.25">
      <c r="A15" s="10" t="s">
        <v>18</v>
      </c>
      <c r="B15" s="12" t="s">
        <v>19</v>
      </c>
      <c r="C15" s="10" t="s">
        <v>20</v>
      </c>
    </row>
    <row r="16" spans="1:9" x14ac:dyDescent="0.25">
      <c r="A16" s="10" t="s">
        <v>21</v>
      </c>
      <c r="B16" s="10">
        <v>2022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3:D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'Puestos de Empleados'!$A$15:$A$18</xm:f>
          </x14:formula1>
          <xm:sqref>B16</xm:sqref>
        </x14:dataValidation>
        <x14:dataValidation type="list" allowBlank="1" showErrorMessage="1" xr:uid="{00000000-0002-0000-0000-000001000000}">
          <x14:formula1>
            <xm:f>'Puestos de Empleados'!$A$2:$A$13</xm:f>
          </x14:formula1>
          <xm:sqref>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G25" sqref="G25"/>
    </sheetView>
  </sheetViews>
  <sheetFormatPr baseColWidth="10" defaultColWidth="12.5703125" defaultRowHeight="15" customHeight="1" x14ac:dyDescent="0.25"/>
  <cols>
    <col min="1" max="1" width="8.5703125" customWidth="1"/>
    <col min="2" max="2" width="25.42578125" customWidth="1"/>
    <col min="3" max="3" width="17.85546875" customWidth="1"/>
    <col min="4" max="4" width="16.7109375" customWidth="1"/>
    <col min="5" max="5" width="17.5703125" customWidth="1"/>
    <col min="7" max="26" width="8.5703125" customWidth="1"/>
  </cols>
  <sheetData>
    <row r="1" spans="1:6" x14ac:dyDescent="0.25">
      <c r="A1" s="13" t="s">
        <v>22</v>
      </c>
      <c r="B1" s="13" t="s">
        <v>23</v>
      </c>
      <c r="C1" s="13" t="s">
        <v>24</v>
      </c>
      <c r="D1" s="13" t="s">
        <v>25</v>
      </c>
      <c r="E1" s="48" t="s">
        <v>120</v>
      </c>
      <c r="F1" s="48" t="s">
        <v>126</v>
      </c>
    </row>
    <row r="2" spans="1:6" x14ac:dyDescent="0.25">
      <c r="A2" s="13" t="e">
        <f t="array" aca="1" ref="A2:A20" ca="1">SEQUENCE(19)</f>
        <v>#NAME?</v>
      </c>
      <c r="B2" s="14" t="s">
        <v>26</v>
      </c>
      <c r="C2" s="14" t="s">
        <v>27</v>
      </c>
      <c r="D2" s="14"/>
      <c r="E2">
        <v>12</v>
      </c>
      <c r="F2" t="str">
        <f>IF(E2&gt;=30,"jubilarse","empleado activo")</f>
        <v>empleado activo</v>
      </c>
    </row>
    <row r="3" spans="1:6" x14ac:dyDescent="0.25">
      <c r="A3" s="13" t="e">
        <f ca="1"/>
        <v>#NAME?</v>
      </c>
      <c r="B3" s="14" t="s">
        <v>28</v>
      </c>
      <c r="C3" s="14" t="s">
        <v>29</v>
      </c>
      <c r="D3" s="14"/>
      <c r="E3">
        <v>7</v>
      </c>
      <c r="F3" t="str">
        <f t="shared" ref="F3:F23" si="0">IF(E3&gt;=30,"jubilarse","empleado activo")</f>
        <v>empleado activo</v>
      </c>
    </row>
    <row r="4" spans="1:6" x14ac:dyDescent="0.25">
      <c r="A4" s="13" t="e">
        <f ca="1"/>
        <v>#NAME?</v>
      </c>
      <c r="B4" s="14" t="s">
        <v>30</v>
      </c>
      <c r="C4" s="14" t="s">
        <v>29</v>
      </c>
      <c r="D4" s="14"/>
      <c r="E4">
        <v>16</v>
      </c>
      <c r="F4" t="str">
        <f t="shared" si="0"/>
        <v>empleado activo</v>
      </c>
    </row>
    <row r="5" spans="1:6" x14ac:dyDescent="0.25">
      <c r="A5" s="13" t="e">
        <f ca="1"/>
        <v>#NAME?</v>
      </c>
      <c r="B5" s="14" t="s">
        <v>31</v>
      </c>
      <c r="C5" s="14" t="s">
        <v>27</v>
      </c>
      <c r="D5" s="14"/>
      <c r="E5">
        <v>10</v>
      </c>
      <c r="F5" t="str">
        <f t="shared" si="0"/>
        <v>empleado activo</v>
      </c>
    </row>
    <row r="6" spans="1:6" x14ac:dyDescent="0.25">
      <c r="A6" s="13" t="e">
        <f ca="1"/>
        <v>#NAME?</v>
      </c>
      <c r="B6" s="14" t="s">
        <v>32</v>
      </c>
      <c r="C6" s="14" t="s">
        <v>33</v>
      </c>
      <c r="D6" s="14"/>
      <c r="E6">
        <v>20</v>
      </c>
      <c r="F6" t="str">
        <f t="shared" si="0"/>
        <v>empleado activo</v>
      </c>
    </row>
    <row r="7" spans="1:6" x14ac:dyDescent="0.25">
      <c r="A7" s="13" t="e">
        <f ca="1"/>
        <v>#NAME?</v>
      </c>
      <c r="B7" s="14" t="s">
        <v>34</v>
      </c>
      <c r="C7" s="14" t="s">
        <v>27</v>
      </c>
      <c r="D7" s="14"/>
      <c r="E7">
        <v>20</v>
      </c>
      <c r="F7" t="str">
        <f t="shared" si="0"/>
        <v>empleado activo</v>
      </c>
    </row>
    <row r="8" spans="1:6" x14ac:dyDescent="0.25">
      <c r="A8" s="13" t="e">
        <f ca="1"/>
        <v>#NAME?</v>
      </c>
      <c r="B8" s="13" t="s">
        <v>35</v>
      </c>
      <c r="C8" s="14" t="s">
        <v>27</v>
      </c>
      <c r="D8" s="14"/>
      <c r="E8">
        <v>30</v>
      </c>
      <c r="F8" t="str">
        <f t="shared" si="0"/>
        <v>jubilarse</v>
      </c>
    </row>
    <row r="9" spans="1:6" x14ac:dyDescent="0.25">
      <c r="A9" s="15" t="e">
        <f ca="1"/>
        <v>#NAME?</v>
      </c>
      <c r="B9" s="15" t="s">
        <v>36</v>
      </c>
      <c r="C9" s="14" t="s">
        <v>27</v>
      </c>
      <c r="D9" s="16"/>
      <c r="E9">
        <v>30</v>
      </c>
      <c r="F9" t="str">
        <f t="shared" si="0"/>
        <v>jubilarse</v>
      </c>
    </row>
    <row r="10" spans="1:6" x14ac:dyDescent="0.25">
      <c r="A10" s="15" t="e">
        <f ca="1"/>
        <v>#NAME?</v>
      </c>
      <c r="B10" s="15" t="s">
        <v>37</v>
      </c>
      <c r="C10" s="14" t="s">
        <v>27</v>
      </c>
      <c r="D10" s="16"/>
      <c r="E10">
        <v>30</v>
      </c>
      <c r="F10" t="str">
        <f t="shared" si="0"/>
        <v>jubilarse</v>
      </c>
    </row>
    <row r="11" spans="1:6" x14ac:dyDescent="0.25">
      <c r="A11" s="15" t="e">
        <f ca="1"/>
        <v>#NAME?</v>
      </c>
      <c r="B11" s="15" t="s">
        <v>38</v>
      </c>
      <c r="C11" s="14" t="s">
        <v>29</v>
      </c>
      <c r="D11" s="16"/>
      <c r="E11">
        <v>5</v>
      </c>
      <c r="F11" t="str">
        <f t="shared" si="0"/>
        <v>empleado activo</v>
      </c>
    </row>
    <row r="12" spans="1:6" x14ac:dyDescent="0.25">
      <c r="A12" s="15" t="e">
        <f ca="1"/>
        <v>#NAME?</v>
      </c>
      <c r="B12" s="15" t="s">
        <v>39</v>
      </c>
      <c r="C12" s="14" t="s">
        <v>29</v>
      </c>
      <c r="D12" s="16"/>
      <c r="E12">
        <v>5</v>
      </c>
      <c r="F12" t="str">
        <f t="shared" si="0"/>
        <v>empleado activo</v>
      </c>
    </row>
    <row r="13" spans="1:6" x14ac:dyDescent="0.25">
      <c r="A13" s="15" t="e">
        <f ca="1"/>
        <v>#NAME?</v>
      </c>
      <c r="B13" s="15" t="s">
        <v>40</v>
      </c>
      <c r="C13" s="14" t="s">
        <v>27</v>
      </c>
      <c r="D13" s="16"/>
      <c r="E13">
        <v>5</v>
      </c>
      <c r="F13" t="str">
        <f t="shared" si="0"/>
        <v>empleado activo</v>
      </c>
    </row>
    <row r="14" spans="1:6" x14ac:dyDescent="0.25">
      <c r="A14" s="15" t="e">
        <f ca="1"/>
        <v>#NAME?</v>
      </c>
      <c r="B14" s="15" t="s">
        <v>41</v>
      </c>
      <c r="C14" s="14" t="s">
        <v>33</v>
      </c>
      <c r="D14" s="16"/>
      <c r="E14">
        <v>10</v>
      </c>
      <c r="F14" t="str">
        <f t="shared" si="0"/>
        <v>empleado activo</v>
      </c>
    </row>
    <row r="15" spans="1:6" x14ac:dyDescent="0.25">
      <c r="A15" s="15" t="e">
        <f ca="1"/>
        <v>#NAME?</v>
      </c>
      <c r="B15" s="15" t="s">
        <v>42</v>
      </c>
      <c r="C15" s="14" t="s">
        <v>27</v>
      </c>
      <c r="D15" s="16"/>
      <c r="E15">
        <v>5</v>
      </c>
      <c r="F15" t="str">
        <f t="shared" si="0"/>
        <v>empleado activo</v>
      </c>
    </row>
    <row r="16" spans="1:6" x14ac:dyDescent="0.25">
      <c r="A16" s="15" t="e">
        <f ca="1"/>
        <v>#NAME?</v>
      </c>
      <c r="B16" s="15" t="s">
        <v>43</v>
      </c>
      <c r="C16" s="14" t="s">
        <v>33</v>
      </c>
      <c r="D16" s="16"/>
      <c r="E16">
        <v>10</v>
      </c>
      <c r="F16" t="str">
        <f t="shared" si="0"/>
        <v>empleado activo</v>
      </c>
    </row>
    <row r="17" spans="1:6" x14ac:dyDescent="0.25">
      <c r="A17" s="15" t="e">
        <f ca="1"/>
        <v>#NAME?</v>
      </c>
      <c r="B17" s="15" t="s">
        <v>44</v>
      </c>
      <c r="C17" s="14" t="s">
        <v>27</v>
      </c>
      <c r="D17" s="16"/>
      <c r="E17">
        <v>20</v>
      </c>
      <c r="F17" t="str">
        <f t="shared" si="0"/>
        <v>empleado activo</v>
      </c>
    </row>
    <row r="18" spans="1:6" x14ac:dyDescent="0.25">
      <c r="A18" s="15" t="e">
        <f ca="1"/>
        <v>#NAME?</v>
      </c>
      <c r="B18" s="15" t="s">
        <v>45</v>
      </c>
      <c r="C18" s="14" t="s">
        <v>27</v>
      </c>
      <c r="D18" s="16"/>
      <c r="F18" t="str">
        <f t="shared" si="0"/>
        <v>empleado activo</v>
      </c>
    </row>
    <row r="19" spans="1:6" x14ac:dyDescent="0.25">
      <c r="A19" s="15" t="e">
        <f ca="1"/>
        <v>#NAME?</v>
      </c>
      <c r="B19" s="15" t="s">
        <v>46</v>
      </c>
      <c r="C19" s="14" t="s">
        <v>47</v>
      </c>
      <c r="D19" s="16"/>
      <c r="F19" t="str">
        <f t="shared" si="0"/>
        <v>empleado activo</v>
      </c>
    </row>
    <row r="20" spans="1:6" x14ac:dyDescent="0.25">
      <c r="A20" s="15" t="e">
        <f ca="1"/>
        <v>#NAME?</v>
      </c>
      <c r="B20" s="15" t="s">
        <v>48</v>
      </c>
      <c r="C20" s="14" t="s">
        <v>47</v>
      </c>
      <c r="D20" s="16"/>
      <c r="F20" t="str">
        <f t="shared" si="0"/>
        <v>empleado activo</v>
      </c>
    </row>
    <row r="21" spans="1:6" ht="15.75" customHeight="1" x14ac:dyDescent="0.25">
      <c r="A21" s="16"/>
      <c r="B21" s="16"/>
      <c r="C21" s="16"/>
      <c r="D21" s="16"/>
      <c r="F21" t="str">
        <f t="shared" si="0"/>
        <v>empleado activo</v>
      </c>
    </row>
    <row r="22" spans="1:6" ht="15.75" customHeight="1" x14ac:dyDescent="0.25">
      <c r="A22" s="16"/>
      <c r="B22" s="16"/>
      <c r="C22" s="16"/>
      <c r="D22" s="16"/>
      <c r="F22" t="str">
        <f t="shared" si="0"/>
        <v>empleado activo</v>
      </c>
    </row>
    <row r="23" spans="1:6" ht="15.75" customHeight="1" x14ac:dyDescent="0.25">
      <c r="A23" s="16"/>
      <c r="B23" s="16"/>
      <c r="C23" s="16"/>
      <c r="D23" s="16"/>
      <c r="F23" t="str">
        <f t="shared" si="0"/>
        <v>empleado activo</v>
      </c>
    </row>
    <row r="24" spans="1:6" ht="15.75" customHeight="1" x14ac:dyDescent="0.25">
      <c r="A24" s="17"/>
      <c r="B24" s="17"/>
      <c r="C24" s="17"/>
      <c r="D24" s="17"/>
    </row>
    <row r="25" spans="1:6" ht="15.75" customHeight="1" x14ac:dyDescent="0.25">
      <c r="A25" s="17"/>
      <c r="B25" s="17"/>
      <c r="C25" s="17"/>
      <c r="D25" s="17"/>
    </row>
    <row r="26" spans="1:6" ht="15.75" customHeight="1" x14ac:dyDescent="0.25">
      <c r="A26" s="17"/>
      <c r="B26" s="17"/>
      <c r="C26" s="17"/>
      <c r="D26" s="17"/>
    </row>
    <row r="27" spans="1:6" ht="15.75" customHeight="1" x14ac:dyDescent="0.25">
      <c r="A27" s="17"/>
      <c r="B27" s="17"/>
      <c r="C27" s="17"/>
      <c r="D27" s="17"/>
    </row>
    <row r="28" spans="1:6" ht="15.75" customHeight="1" x14ac:dyDescent="0.25">
      <c r="A28" s="17"/>
      <c r="B28" s="17"/>
      <c r="C28" s="17"/>
      <c r="D28" s="17"/>
    </row>
    <row r="29" spans="1:6" ht="15.75" customHeight="1" x14ac:dyDescent="0.25">
      <c r="A29" s="17"/>
      <c r="B29" s="17"/>
      <c r="C29" s="17"/>
      <c r="D29" s="17"/>
    </row>
    <row r="30" spans="1:6" ht="15.75" customHeight="1" x14ac:dyDescent="0.25">
      <c r="A30" s="17"/>
      <c r="B30" s="17"/>
      <c r="C30" s="17"/>
      <c r="D30" s="17"/>
    </row>
    <row r="31" spans="1:6" ht="15.75" customHeight="1" x14ac:dyDescent="0.25">
      <c r="A31" s="17"/>
      <c r="B31" s="17"/>
      <c r="C31" s="17"/>
      <c r="D31" s="17"/>
    </row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'Puestos de Empleados'!$C$14:$C$18</xm:f>
          </x14:formula1>
          <xm:sqref>C2:C20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C24B-5642-4794-858E-D95FD27EA948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baseColWidth="10" defaultColWidth="12.5703125" defaultRowHeight="15" customHeight="1" x14ac:dyDescent="0.25"/>
  <cols>
    <col min="1" max="1" width="13" customWidth="1"/>
    <col min="2" max="4" width="8.5703125" customWidth="1"/>
    <col min="5" max="5" width="25.5703125" customWidth="1"/>
    <col min="6" max="6" width="27.85546875" customWidth="1"/>
    <col min="7" max="7" width="7.5703125" customWidth="1"/>
    <col min="8" max="8" width="8.5703125" customWidth="1"/>
    <col min="9" max="9" width="15" customWidth="1"/>
    <col min="10" max="11" width="8.5703125" customWidth="1"/>
    <col min="12" max="13" width="21.28515625" customWidth="1"/>
    <col min="14" max="26" width="8.5703125" customWidth="1"/>
  </cols>
  <sheetData>
    <row r="1" spans="1:13" x14ac:dyDescent="0.25">
      <c r="A1" s="18" t="s">
        <v>49</v>
      </c>
      <c r="B1" s="19" t="s">
        <v>50</v>
      </c>
      <c r="C1" s="19" t="s">
        <v>51</v>
      </c>
      <c r="D1" s="19" t="s">
        <v>52</v>
      </c>
      <c r="E1" s="19" t="s">
        <v>53</v>
      </c>
      <c r="F1" s="19" t="s">
        <v>54</v>
      </c>
      <c r="G1" s="19" t="s">
        <v>55</v>
      </c>
      <c r="H1" s="20"/>
      <c r="I1" s="42" t="s">
        <v>56</v>
      </c>
      <c r="J1" s="43"/>
      <c r="K1" s="43"/>
      <c r="L1" s="10" t="s">
        <v>57</v>
      </c>
      <c r="M1" s="10" t="s">
        <v>58</v>
      </c>
    </row>
    <row r="2" spans="1:13" x14ac:dyDescent="0.25">
      <c r="A2" s="21" t="e">
        <f t="array" aca="1" ref="A2:A11" ca="1">SEQUENCE(10)</f>
        <v>#NAME?</v>
      </c>
      <c r="B2" s="1" t="s">
        <v>59</v>
      </c>
      <c r="C2" s="1" t="s">
        <v>60</v>
      </c>
      <c r="D2" s="1" t="s">
        <v>61</v>
      </c>
      <c r="E2" s="22">
        <v>3</v>
      </c>
      <c r="F2" s="7">
        <v>2</v>
      </c>
      <c r="G2" s="3" t="str">
        <f t="array" ref="G2">CONCATENATE(B2:C2)</f>
        <v>Matias</v>
      </c>
      <c r="H2" s="23"/>
      <c r="I2" s="10">
        <v>5</v>
      </c>
      <c r="J2" s="10">
        <v>6</v>
      </c>
      <c r="K2" s="10">
        <v>9</v>
      </c>
      <c r="L2" s="10">
        <f t="shared" ref="L2:L11" si="0">AVERAGE(I2:K2)</f>
        <v>6.666666666666667</v>
      </c>
      <c r="M2" s="10" t="str">
        <f t="shared" ref="M2:M11" si="1">IF(L2 &gt;=7,"Aprobado", "Desaprobado")</f>
        <v>Desaprobado</v>
      </c>
    </row>
    <row r="3" spans="1:13" x14ac:dyDescent="0.25">
      <c r="A3" s="21" t="e">
        <f ca="1"/>
        <v>#NAME?</v>
      </c>
      <c r="B3" s="1" t="s">
        <v>62</v>
      </c>
      <c r="C3" s="1" t="s">
        <v>63</v>
      </c>
      <c r="D3" s="1" t="s">
        <v>64</v>
      </c>
      <c r="E3" s="22">
        <v>3</v>
      </c>
      <c r="F3" s="7">
        <v>2</v>
      </c>
      <c r="G3" s="3" t="str">
        <f t="array" ref="G3">CONCATENATE(B3:C3)</f>
        <v>Ramiro</v>
      </c>
      <c r="H3" s="23"/>
      <c r="I3" s="10">
        <v>4</v>
      </c>
      <c r="J3" s="10">
        <v>6</v>
      </c>
      <c r="K3" s="10">
        <v>6</v>
      </c>
      <c r="L3" s="10">
        <f t="shared" si="0"/>
        <v>5.333333333333333</v>
      </c>
      <c r="M3" s="10" t="str">
        <f t="shared" si="1"/>
        <v>Desaprobado</v>
      </c>
    </row>
    <row r="4" spans="1:13" x14ac:dyDescent="0.25">
      <c r="A4" s="21" t="e">
        <f ca="1"/>
        <v>#NAME?</v>
      </c>
      <c r="B4" s="1" t="s">
        <v>65</v>
      </c>
      <c r="C4" s="1" t="s">
        <v>66</v>
      </c>
      <c r="D4" s="1" t="s">
        <v>67</v>
      </c>
      <c r="E4" s="22">
        <v>3</v>
      </c>
      <c r="F4" s="7">
        <v>4</v>
      </c>
      <c r="G4" s="3" t="str">
        <f t="array" ref="G4">CONCATENATE(B4:C4)</f>
        <v>Jesus</v>
      </c>
      <c r="H4" s="23"/>
      <c r="I4" s="10">
        <v>8</v>
      </c>
      <c r="J4" s="10">
        <v>10</v>
      </c>
      <c r="K4" s="10">
        <v>9</v>
      </c>
      <c r="L4" s="10">
        <f t="shared" si="0"/>
        <v>9</v>
      </c>
      <c r="M4" s="10" t="str">
        <f t="shared" si="1"/>
        <v>Aprobado</v>
      </c>
    </row>
    <row r="5" spans="1:13" x14ac:dyDescent="0.25">
      <c r="A5" s="21" t="e">
        <f ca="1"/>
        <v>#NAME?</v>
      </c>
      <c r="B5" s="1" t="s">
        <v>68</v>
      </c>
      <c r="C5" s="1" t="s">
        <v>69</v>
      </c>
      <c r="D5" s="1" t="s">
        <v>70</v>
      </c>
      <c r="E5" s="22">
        <v>3</v>
      </c>
      <c r="F5" s="7">
        <v>5</v>
      </c>
      <c r="G5" s="3" t="str">
        <f t="array" ref="G5">CONCATENATE(B5:C5)</f>
        <v>Maia</v>
      </c>
      <c r="H5" s="23"/>
      <c r="I5" s="10">
        <v>7</v>
      </c>
      <c r="J5" s="10">
        <v>8</v>
      </c>
      <c r="K5" s="10">
        <v>7</v>
      </c>
      <c r="L5" s="10">
        <f t="shared" si="0"/>
        <v>7.333333333333333</v>
      </c>
      <c r="M5" s="10" t="str">
        <f t="shared" si="1"/>
        <v>Aprobado</v>
      </c>
    </row>
    <row r="6" spans="1:13" x14ac:dyDescent="0.25">
      <c r="A6" s="21" t="e">
        <f ca="1"/>
        <v>#NAME?</v>
      </c>
      <c r="B6" s="1" t="s">
        <v>71</v>
      </c>
      <c r="C6" s="1" t="s">
        <v>72</v>
      </c>
      <c r="D6" s="1" t="s">
        <v>64</v>
      </c>
      <c r="E6" s="22">
        <v>9</v>
      </c>
      <c r="F6" s="7">
        <v>3</v>
      </c>
      <c r="G6" s="3" t="str">
        <f t="array" ref="G6">CONCATENATE(B6:C6)</f>
        <v>Cecilia</v>
      </c>
      <c r="H6" s="23"/>
      <c r="I6" s="10">
        <v>6</v>
      </c>
      <c r="J6" s="10">
        <v>8</v>
      </c>
      <c r="K6" s="10">
        <v>9</v>
      </c>
      <c r="L6" s="10">
        <f t="shared" si="0"/>
        <v>7.666666666666667</v>
      </c>
      <c r="M6" s="10" t="str">
        <f t="shared" si="1"/>
        <v>Aprobado</v>
      </c>
    </row>
    <row r="7" spans="1:13" x14ac:dyDescent="0.25">
      <c r="A7" s="21" t="e">
        <f ca="1"/>
        <v>#NAME?</v>
      </c>
      <c r="B7" s="1" t="s">
        <v>73</v>
      </c>
      <c r="C7" s="1" t="s">
        <v>74</v>
      </c>
      <c r="D7" s="1" t="s">
        <v>61</v>
      </c>
      <c r="E7" s="22">
        <v>4</v>
      </c>
      <c r="F7" s="7">
        <v>1</v>
      </c>
      <c r="G7" s="3" t="str">
        <f t="array" ref="G7">CONCATENATE(B7:C7)</f>
        <v>Ricardo</v>
      </c>
      <c r="H7" s="23"/>
      <c r="I7" s="10">
        <v>5</v>
      </c>
      <c r="J7" s="10">
        <v>7</v>
      </c>
      <c r="K7" s="10">
        <v>6</v>
      </c>
      <c r="L7" s="10">
        <f t="shared" si="0"/>
        <v>6</v>
      </c>
      <c r="M7" s="10" t="str">
        <f t="shared" si="1"/>
        <v>Desaprobado</v>
      </c>
    </row>
    <row r="8" spans="1:13" x14ac:dyDescent="0.25">
      <c r="A8" s="21" t="e">
        <f ca="1"/>
        <v>#NAME?</v>
      </c>
      <c r="B8" s="1" t="s">
        <v>75</v>
      </c>
      <c r="C8" s="1" t="s">
        <v>76</v>
      </c>
      <c r="D8" s="1" t="s">
        <v>64</v>
      </c>
      <c r="E8" s="22">
        <v>5</v>
      </c>
      <c r="F8" s="7">
        <v>1</v>
      </c>
      <c r="G8" s="3" t="str">
        <f t="array" ref="G8">CONCATENATE(B8:C8)</f>
        <v>Antonio</v>
      </c>
      <c r="H8" s="23"/>
      <c r="I8" s="10">
        <v>4</v>
      </c>
      <c r="J8" s="10">
        <v>8</v>
      </c>
      <c r="K8" s="10">
        <v>9</v>
      </c>
      <c r="L8" s="10">
        <f t="shared" si="0"/>
        <v>7</v>
      </c>
      <c r="M8" s="10" t="str">
        <f t="shared" si="1"/>
        <v>Aprobado</v>
      </c>
    </row>
    <row r="9" spans="1:13" x14ac:dyDescent="0.25">
      <c r="A9" s="21" t="e">
        <f ca="1"/>
        <v>#NAME?</v>
      </c>
      <c r="B9" s="1" t="s">
        <v>77</v>
      </c>
      <c r="C9" s="1" t="s">
        <v>78</v>
      </c>
      <c r="D9" s="1" t="s">
        <v>67</v>
      </c>
      <c r="E9" s="22">
        <v>3</v>
      </c>
      <c r="F9" s="7">
        <v>1</v>
      </c>
      <c r="G9" s="3" t="str">
        <f t="array" ref="G9">CONCATENATE(B9:C9)</f>
        <v>Eugenia</v>
      </c>
      <c r="H9" s="23"/>
      <c r="I9" s="10">
        <v>3</v>
      </c>
      <c r="J9" s="10">
        <v>7</v>
      </c>
      <c r="K9" s="10">
        <v>6</v>
      </c>
      <c r="L9" s="10">
        <f t="shared" si="0"/>
        <v>5.333333333333333</v>
      </c>
      <c r="M9" s="10" t="str">
        <f t="shared" si="1"/>
        <v>Desaprobado</v>
      </c>
    </row>
    <row r="10" spans="1:13" x14ac:dyDescent="0.25">
      <c r="A10" s="21" t="e">
        <f ca="1"/>
        <v>#NAME?</v>
      </c>
      <c r="B10" s="1" t="s">
        <v>79</v>
      </c>
      <c r="C10" s="1" t="s">
        <v>80</v>
      </c>
      <c r="D10" s="1" t="s">
        <v>81</v>
      </c>
      <c r="E10" s="22">
        <v>3</v>
      </c>
      <c r="F10" s="7">
        <v>1</v>
      </c>
      <c r="G10" s="3" t="str">
        <f t="array" ref="G10">CONCATENATE(B10:C10)</f>
        <v>Soledad</v>
      </c>
      <c r="H10" s="23"/>
      <c r="I10" s="10">
        <v>2</v>
      </c>
      <c r="J10" s="10">
        <v>8</v>
      </c>
      <c r="K10" s="10">
        <v>4</v>
      </c>
      <c r="L10" s="10">
        <f t="shared" si="0"/>
        <v>4.666666666666667</v>
      </c>
      <c r="M10" s="10" t="str">
        <f t="shared" si="1"/>
        <v>Desaprobado</v>
      </c>
    </row>
    <row r="11" spans="1:13" x14ac:dyDescent="0.25">
      <c r="A11" s="24" t="e">
        <f ca="1"/>
        <v>#NAME?</v>
      </c>
      <c r="B11" s="25" t="s">
        <v>82</v>
      </c>
      <c r="C11" s="25" t="s">
        <v>83</v>
      </c>
      <c r="D11" s="25" t="s">
        <v>61</v>
      </c>
      <c r="E11" s="26">
        <v>3</v>
      </c>
      <c r="F11" s="27">
        <v>1</v>
      </c>
      <c r="G11" s="3" t="str">
        <f t="array" ref="G11">CONCATENATE(B11:C11)</f>
        <v>Adriana</v>
      </c>
      <c r="H11" s="23"/>
      <c r="I11" s="10">
        <v>5</v>
      </c>
      <c r="J11" s="10">
        <v>3</v>
      </c>
      <c r="K11" s="10">
        <v>6</v>
      </c>
      <c r="L11" s="10">
        <f t="shared" si="0"/>
        <v>4.666666666666667</v>
      </c>
      <c r="M11" s="10" t="str">
        <f t="shared" si="1"/>
        <v>Desaprobado</v>
      </c>
    </row>
    <row r="13" spans="1:13" x14ac:dyDescent="0.25">
      <c r="A13" s="44" t="s">
        <v>84</v>
      </c>
      <c r="B13" s="45"/>
      <c r="C13" s="28">
        <v>9</v>
      </c>
    </row>
    <row r="14" spans="1:13" ht="30.75" customHeight="1" x14ac:dyDescent="0.25">
      <c r="A14" s="29" t="s">
        <v>85</v>
      </c>
      <c r="B14" s="29"/>
      <c r="C14" s="30" t="e">
        <f ca="1">VLOOKUP(C13,A2:F11,6, FALSE)</f>
        <v>#N/A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I1:K1"/>
    <mergeCell ref="A13:B1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5703125" defaultRowHeight="15" customHeight="1" x14ac:dyDescent="0.25"/>
  <cols>
    <col min="1" max="26" width="8.5703125" customWidth="1"/>
  </cols>
  <sheetData>
    <row r="1" spans="1:3" x14ac:dyDescent="0.25">
      <c r="A1" s="10" t="s">
        <v>86</v>
      </c>
    </row>
    <row r="2" spans="1:3" x14ac:dyDescent="0.25">
      <c r="A2" s="10" t="s">
        <v>87</v>
      </c>
    </row>
    <row r="3" spans="1:3" x14ac:dyDescent="0.25">
      <c r="A3" s="10" t="s">
        <v>88</v>
      </c>
    </row>
    <row r="4" spans="1:3" x14ac:dyDescent="0.25">
      <c r="A4" s="10" t="s">
        <v>89</v>
      </c>
    </row>
    <row r="5" spans="1:3" x14ac:dyDescent="0.25">
      <c r="A5" s="10" t="s">
        <v>19</v>
      </c>
    </row>
    <row r="6" spans="1:3" x14ac:dyDescent="0.25">
      <c r="A6" s="10" t="s">
        <v>90</v>
      </c>
    </row>
    <row r="7" spans="1:3" x14ac:dyDescent="0.25">
      <c r="A7" s="10" t="s">
        <v>91</v>
      </c>
    </row>
    <row r="8" spans="1:3" x14ac:dyDescent="0.25">
      <c r="A8" s="10" t="s">
        <v>92</v>
      </c>
    </row>
    <row r="9" spans="1:3" x14ac:dyDescent="0.25">
      <c r="A9" s="10" t="s">
        <v>93</v>
      </c>
    </row>
    <row r="10" spans="1:3" x14ac:dyDescent="0.25">
      <c r="A10" s="10" t="s">
        <v>94</v>
      </c>
    </row>
    <row r="11" spans="1:3" x14ac:dyDescent="0.25">
      <c r="A11" s="10" t="s">
        <v>95</v>
      </c>
    </row>
    <row r="12" spans="1:3" x14ac:dyDescent="0.25">
      <c r="A12" s="10" t="s">
        <v>96</v>
      </c>
    </row>
    <row r="13" spans="1:3" x14ac:dyDescent="0.25">
      <c r="A13" s="10" t="s">
        <v>97</v>
      </c>
    </row>
    <row r="14" spans="1:3" x14ac:dyDescent="0.25">
      <c r="A14" s="10" t="s">
        <v>98</v>
      </c>
      <c r="C14" s="10" t="s">
        <v>27</v>
      </c>
    </row>
    <row r="15" spans="1:3" x14ac:dyDescent="0.25">
      <c r="A15" s="10">
        <v>2021</v>
      </c>
      <c r="C15" s="10" t="s">
        <v>33</v>
      </c>
    </row>
    <row r="16" spans="1:3" x14ac:dyDescent="0.25">
      <c r="A16" s="10">
        <v>2022</v>
      </c>
      <c r="C16" s="10" t="s">
        <v>29</v>
      </c>
    </row>
    <row r="17" spans="1:3" x14ac:dyDescent="0.25">
      <c r="A17" s="10">
        <v>2023</v>
      </c>
      <c r="C17" s="10" t="s">
        <v>47</v>
      </c>
    </row>
    <row r="18" spans="1:3" x14ac:dyDescent="0.25">
      <c r="A18" s="10">
        <v>2024</v>
      </c>
      <c r="C18" s="10" t="s">
        <v>99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5703125" defaultRowHeight="15" customHeight="1" x14ac:dyDescent="0.25"/>
  <cols>
    <col min="1" max="1" width="8.5703125" customWidth="1"/>
    <col min="2" max="2" width="21" customWidth="1"/>
    <col min="3" max="4" width="11.5703125" customWidth="1"/>
    <col min="5" max="5" width="12.42578125" customWidth="1"/>
    <col min="6" max="6" width="8.5703125" customWidth="1"/>
    <col min="7" max="7" width="20.5703125" customWidth="1"/>
    <col min="8" max="26" width="8.5703125" customWidth="1"/>
  </cols>
  <sheetData>
    <row r="1" spans="1:9" x14ac:dyDescent="0.25">
      <c r="A1" s="31" t="s">
        <v>100</v>
      </c>
      <c r="B1" s="31">
        <v>2016</v>
      </c>
      <c r="C1" s="31">
        <v>2017</v>
      </c>
      <c r="D1" s="31">
        <v>2018</v>
      </c>
      <c r="E1" s="31">
        <v>2019</v>
      </c>
      <c r="G1" s="10" t="s">
        <v>21</v>
      </c>
      <c r="H1" s="10">
        <v>2016</v>
      </c>
    </row>
    <row r="2" spans="1:9" ht="15.75" x14ac:dyDescent="0.25">
      <c r="A2" s="32" t="s">
        <v>101</v>
      </c>
      <c r="B2" s="33">
        <v>689000</v>
      </c>
      <c r="C2" s="33">
        <v>678</v>
      </c>
      <c r="D2" s="33">
        <v>908</v>
      </c>
      <c r="E2" s="33">
        <v>567</v>
      </c>
      <c r="G2" s="10" t="s">
        <v>102</v>
      </c>
      <c r="H2" s="10">
        <v>3</v>
      </c>
    </row>
    <row r="3" spans="1:9" ht="15.75" x14ac:dyDescent="0.25">
      <c r="A3" s="32" t="s">
        <v>88</v>
      </c>
      <c r="B3" s="33">
        <v>890</v>
      </c>
      <c r="C3" s="33">
        <v>678</v>
      </c>
      <c r="D3" s="33">
        <v>897</v>
      </c>
      <c r="E3" s="33">
        <v>456</v>
      </c>
      <c r="G3" s="10" t="s">
        <v>103</v>
      </c>
      <c r="H3" s="34">
        <f>HLOOKUP(H1,A1:E9,H2,FALSE)</f>
        <v>890</v>
      </c>
      <c r="I3" s="10" t="s">
        <v>104</v>
      </c>
    </row>
    <row r="4" spans="1:9" ht="15.75" x14ac:dyDescent="0.25">
      <c r="A4" s="32" t="s">
        <v>89</v>
      </c>
      <c r="B4" s="33">
        <v>899</v>
      </c>
      <c r="C4" s="33">
        <v>678</v>
      </c>
      <c r="D4" s="33">
        <v>567</v>
      </c>
      <c r="E4" s="33">
        <v>768</v>
      </c>
    </row>
    <row r="5" spans="1:9" ht="15.75" x14ac:dyDescent="0.25">
      <c r="A5" s="32" t="s">
        <v>19</v>
      </c>
      <c r="B5" s="33">
        <v>789</v>
      </c>
      <c r="C5" s="33">
        <v>789</v>
      </c>
      <c r="D5" s="33">
        <v>679</v>
      </c>
      <c r="E5" s="33">
        <v>890</v>
      </c>
    </row>
    <row r="6" spans="1:9" ht="15.75" x14ac:dyDescent="0.25">
      <c r="A6" s="32" t="s">
        <v>90</v>
      </c>
      <c r="B6" s="33">
        <v>346</v>
      </c>
      <c r="C6" s="33">
        <v>789</v>
      </c>
      <c r="D6" s="33">
        <v>7890</v>
      </c>
      <c r="E6" s="33">
        <v>8789</v>
      </c>
    </row>
    <row r="7" spans="1:9" ht="15.75" x14ac:dyDescent="0.25">
      <c r="A7" s="32" t="s">
        <v>91</v>
      </c>
      <c r="B7" s="33">
        <v>567</v>
      </c>
      <c r="C7" s="33">
        <v>542</v>
      </c>
      <c r="D7" s="33">
        <v>6769</v>
      </c>
      <c r="E7" s="33">
        <v>8787</v>
      </c>
    </row>
    <row r="8" spans="1:9" ht="15.75" x14ac:dyDescent="0.25">
      <c r="A8" s="32" t="s">
        <v>92</v>
      </c>
      <c r="B8" s="33">
        <v>325</v>
      </c>
      <c r="C8" s="33">
        <v>577</v>
      </c>
      <c r="D8" s="33">
        <v>7676</v>
      </c>
      <c r="E8" s="33">
        <v>87878</v>
      </c>
    </row>
    <row r="9" spans="1:9" ht="15.75" x14ac:dyDescent="0.25">
      <c r="A9" s="32" t="s">
        <v>93</v>
      </c>
      <c r="B9" s="33">
        <v>567</v>
      </c>
      <c r="C9" s="33">
        <v>8780</v>
      </c>
      <c r="D9" s="33">
        <v>8787</v>
      </c>
      <c r="E9" s="33">
        <v>9898</v>
      </c>
    </row>
    <row r="11" spans="1:9" x14ac:dyDescent="0.25">
      <c r="B11" s="10" t="s">
        <v>105</v>
      </c>
      <c r="C11" s="10" t="s">
        <v>106</v>
      </c>
      <c r="D11" s="10" t="s">
        <v>107</v>
      </c>
      <c r="E11" s="10" t="s">
        <v>108</v>
      </c>
      <c r="G11" s="46" t="s">
        <v>109</v>
      </c>
      <c r="H11" s="47"/>
    </row>
    <row r="12" spans="1:9" x14ac:dyDescent="0.25">
      <c r="B12" s="10" t="s">
        <v>100</v>
      </c>
      <c r="C12" s="10" t="s">
        <v>87</v>
      </c>
      <c r="D12" s="10" t="s">
        <v>88</v>
      </c>
      <c r="E12" s="10" t="s">
        <v>89</v>
      </c>
      <c r="G12" s="35" t="s">
        <v>110</v>
      </c>
      <c r="H12" s="35" t="s">
        <v>89</v>
      </c>
    </row>
    <row r="13" spans="1:9" x14ac:dyDescent="0.25">
      <c r="B13" s="10" t="s">
        <v>111</v>
      </c>
      <c r="C13" s="10"/>
      <c r="D13" s="10"/>
      <c r="E13" s="10"/>
      <c r="G13" s="35" t="s">
        <v>112</v>
      </c>
      <c r="H13" s="35" t="str">
        <f>HLOOKUP(H12,B12:E15,3,FALSE)</f>
        <v>36°</v>
      </c>
    </row>
    <row r="14" spans="1:9" x14ac:dyDescent="0.25">
      <c r="B14" s="10" t="s">
        <v>112</v>
      </c>
      <c r="C14" s="10" t="s">
        <v>113</v>
      </c>
      <c r="D14" s="10" t="s">
        <v>114</v>
      </c>
      <c r="E14" s="10" t="s">
        <v>115</v>
      </c>
      <c r="G14" s="35" t="s">
        <v>116</v>
      </c>
      <c r="H14" s="35" t="str">
        <f>HLOOKUP(H12,B12:E16,4,FALSE)</f>
        <v>20°</v>
      </c>
    </row>
    <row r="15" spans="1:9" x14ac:dyDescent="0.25">
      <c r="B15" s="10" t="s">
        <v>116</v>
      </c>
      <c r="C15" s="10" t="s">
        <v>117</v>
      </c>
      <c r="D15" s="10" t="s">
        <v>118</v>
      </c>
      <c r="E15" s="10" t="s">
        <v>119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G11:H11"/>
  </mergeCells>
  <dataValidations count="1">
    <dataValidation type="list" allowBlank="1" showErrorMessage="1" sqref="H12" xr:uid="{00000000-0002-0000-0400-000000000000}">
      <formula1>$C$12:$E$12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Listado de Empleados</vt:lpstr>
      <vt:lpstr>Hoja1</vt:lpstr>
      <vt:lpstr>Función Promedio</vt:lpstr>
      <vt:lpstr>Puestos de Empleados</vt:lpstr>
      <vt:lpstr>BuscarH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04</dc:creator>
  <cp:lastModifiedBy>PASCALITO 04</cp:lastModifiedBy>
  <dcterms:created xsi:type="dcterms:W3CDTF">2024-05-22T01:14:13Z</dcterms:created>
  <dcterms:modified xsi:type="dcterms:W3CDTF">2024-05-22T01:14:14Z</dcterms:modified>
</cp:coreProperties>
</file>