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amRussell/Documents/GitHub/PassiveHouse/"/>
    </mc:Choice>
  </mc:AlternateContent>
  <bookViews>
    <workbookView xWindow="0" yWindow="460" windowWidth="28800" windowHeight="16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D16" i="1"/>
  <c r="D17" i="1"/>
  <c r="D19" i="1"/>
  <c r="B17" i="1"/>
  <c r="C16" i="1"/>
  <c r="E4" i="1"/>
  <c r="E5" i="1"/>
  <c r="E8" i="1"/>
  <c r="E10" i="1"/>
  <c r="E6" i="1"/>
  <c r="C17" i="1"/>
  <c r="C19" i="1"/>
  <c r="B16" i="1"/>
  <c r="B19" i="1"/>
  <c r="E3" i="1"/>
</calcChain>
</file>

<file path=xl/sharedStrings.xml><?xml version="1.0" encoding="utf-8"?>
<sst xmlns="http://schemas.openxmlformats.org/spreadsheetml/2006/main" count="24" uniqueCount="22">
  <si>
    <t>Plywood Sheething</t>
  </si>
  <si>
    <t>Proportion</t>
  </si>
  <si>
    <t>Thermal conductivity</t>
  </si>
  <si>
    <t>Thickness (mm)</t>
  </si>
  <si>
    <t>Insulation between Studs</t>
  </si>
  <si>
    <t>Studs</t>
  </si>
  <si>
    <t>EPS</t>
  </si>
  <si>
    <t>Strapping</t>
  </si>
  <si>
    <t>Space</t>
  </si>
  <si>
    <t>Plaster board</t>
  </si>
  <si>
    <t>-</t>
  </si>
  <si>
    <t>RU</t>
  </si>
  <si>
    <t>Rsi</t>
  </si>
  <si>
    <t>RL</t>
  </si>
  <si>
    <t>U</t>
  </si>
  <si>
    <t>S/E/W</t>
  </si>
  <si>
    <t>N</t>
  </si>
  <si>
    <t>R (S/E/W)</t>
  </si>
  <si>
    <t>R (N)</t>
  </si>
  <si>
    <t>Roof Lined Boards and Felt</t>
  </si>
  <si>
    <t>Roof</t>
  </si>
  <si>
    <t>R (Roof)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</si>
</sst>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="99" workbookViewId="0">
      <selection activeCell="C15" sqref="C15"/>
    </sheetView>
  </sheetViews>
  <sheetFormatPr baseColWidth="10" defaultRowHeight="16" x14ac:dyDescent="0.2"/>
  <cols>
    <col min="1" max="1" width="21.33203125" customWidth="1"/>
    <col min="2" max="2" width="13.83203125" customWidth="1"/>
    <col min="4" max="4" width="19.1640625" customWidth="1"/>
  </cols>
  <sheetData>
    <row r="1" spans="1:7" x14ac:dyDescent="0.2">
      <c r="B1" t="s">
        <v>3</v>
      </c>
      <c r="C1" t="s">
        <v>1</v>
      </c>
      <c r="D1" t="s">
        <v>2</v>
      </c>
      <c r="E1" t="s">
        <v>17</v>
      </c>
      <c r="F1" t="s">
        <v>18</v>
      </c>
      <c r="G1" t="s">
        <v>21</v>
      </c>
    </row>
    <row r="2" spans="1:7" x14ac:dyDescent="0.2">
      <c r="A2" t="s">
        <v>12</v>
      </c>
      <c r="E2">
        <v>0.04</v>
      </c>
      <c r="F2">
        <v>0.06</v>
      </c>
    </row>
    <row r="3" spans="1:7" x14ac:dyDescent="0.2">
      <c r="A3" t="s">
        <v>0</v>
      </c>
      <c r="B3">
        <v>12</v>
      </c>
      <c r="C3">
        <v>1</v>
      </c>
      <c r="D3">
        <v>0.13</v>
      </c>
      <c r="E3">
        <f>(B3/1000)/D3</f>
        <v>9.2307692307692313E-2</v>
      </c>
    </row>
    <row r="4" spans="1:7" x14ac:dyDescent="0.2">
      <c r="A4" t="s">
        <v>4</v>
      </c>
      <c r="B4">
        <v>300</v>
      </c>
      <c r="C4">
        <v>0.85</v>
      </c>
      <c r="D4">
        <v>3.6999999999999998E-2</v>
      </c>
      <c r="E4">
        <f t="shared" ref="E4:E10" si="0">(B4/1000)/D4</f>
        <v>8.1081081081081088</v>
      </c>
    </row>
    <row r="5" spans="1:7" x14ac:dyDescent="0.2">
      <c r="A5" t="s">
        <v>5</v>
      </c>
      <c r="B5">
        <v>300</v>
      </c>
      <c r="C5">
        <v>0.15</v>
      </c>
      <c r="D5">
        <v>0.13</v>
      </c>
      <c r="E5">
        <f t="shared" si="0"/>
        <v>2.3076923076923075</v>
      </c>
    </row>
    <row r="6" spans="1:7" x14ac:dyDescent="0.2">
      <c r="A6" t="s">
        <v>0</v>
      </c>
      <c r="B6">
        <v>12</v>
      </c>
      <c r="D6">
        <v>0.13</v>
      </c>
      <c r="E6">
        <f t="shared" si="0"/>
        <v>9.2307692307692313E-2</v>
      </c>
    </row>
    <row r="7" spans="1:7" x14ac:dyDescent="0.2">
      <c r="A7" t="s">
        <v>6</v>
      </c>
      <c r="B7">
        <v>20</v>
      </c>
      <c r="C7">
        <v>1</v>
      </c>
      <c r="D7">
        <v>3.3000000000000002E-2</v>
      </c>
      <c r="E7">
        <f t="shared" si="0"/>
        <v>0.60606060606060608</v>
      </c>
    </row>
    <row r="8" spans="1:7" x14ac:dyDescent="0.2">
      <c r="A8" t="s">
        <v>7</v>
      </c>
      <c r="B8">
        <v>50</v>
      </c>
      <c r="C8">
        <v>0.1</v>
      </c>
      <c r="D8">
        <v>0.13</v>
      </c>
      <c r="E8">
        <f t="shared" si="0"/>
        <v>0.38461538461538464</v>
      </c>
    </row>
    <row r="9" spans="1:7" x14ac:dyDescent="0.2">
      <c r="A9" t="s">
        <v>8</v>
      </c>
      <c r="B9">
        <v>50</v>
      </c>
      <c r="C9">
        <v>0.9</v>
      </c>
      <c r="D9" t="s">
        <v>10</v>
      </c>
      <c r="E9">
        <v>0.18</v>
      </c>
    </row>
    <row r="10" spans="1:7" x14ac:dyDescent="0.2">
      <c r="A10" t="s">
        <v>9</v>
      </c>
      <c r="B10">
        <v>12.5</v>
      </c>
      <c r="C10">
        <v>1</v>
      </c>
      <c r="D10">
        <v>0.21</v>
      </c>
      <c r="E10">
        <f t="shared" si="0"/>
        <v>5.9523809523809527E-2</v>
      </c>
    </row>
    <row r="11" spans="1:7" x14ac:dyDescent="0.2">
      <c r="A11" t="s">
        <v>12</v>
      </c>
      <c r="E11">
        <v>0.13</v>
      </c>
      <c r="G11">
        <v>0.1</v>
      </c>
    </row>
    <row r="12" spans="1:7" x14ac:dyDescent="0.2">
      <c r="A12" s="1" t="s">
        <v>19</v>
      </c>
      <c r="B12" s="1"/>
      <c r="C12" s="1"/>
      <c r="D12" s="1"/>
      <c r="E12" s="1"/>
      <c r="F12" s="1"/>
      <c r="G12" s="1">
        <v>0.3</v>
      </c>
    </row>
    <row r="15" spans="1:7" x14ac:dyDescent="0.2">
      <c r="B15" t="s">
        <v>15</v>
      </c>
      <c r="C15" t="s">
        <v>16</v>
      </c>
      <c r="D15" t="s">
        <v>20</v>
      </c>
    </row>
    <row r="16" spans="1:7" x14ac:dyDescent="0.2">
      <c r="A16" t="s">
        <v>11</v>
      </c>
      <c r="B16">
        <f>1/((C4/(E2+E3+E4+E5+E7+E8+E9+E10+E11))+(C5/(E2+E3+E5+E6+E7+E8+E9+E10+E11)))</f>
        <v>9.0979964203062718</v>
      </c>
      <c r="C16">
        <f>1/((C4/(F2+E3+E4+E5+E7+E8+E9+E10+E11))+(C5/(F2+E3+E5+E6+E7+E8+E9+E10+E11)))</f>
        <v>9.1242837318142413</v>
      </c>
      <c r="D16">
        <f>1/((C4/(E2+E3+E4+E5+E7+E8+E9+E10+G12+G11))+(C5/(E2+E3+E5+E6+E7+E8+E9+E10+G12+G11)))</f>
        <v>9.4489198301100643</v>
      </c>
    </row>
    <row r="17" spans="1:4" x14ac:dyDescent="0.2">
      <c r="A17" t="s">
        <v>13</v>
      </c>
      <c r="B17">
        <f>E2+E3+(1/((C4/E4)+(C5/E5)))+E6+E7+E8+E9+E10+E11</f>
        <v>7.4729407981616021</v>
      </c>
      <c r="C17">
        <f>F2+E3+(1/((C4/E4)+(C5/E5)))+E6+E7+E8+E9+E10+E11</f>
        <v>7.4929407981616025</v>
      </c>
      <c r="D17">
        <f>E2+E3+(1/((C4/E4)+(C5/E5)))+E6+E7+E8+E9+E10+G12+G11</f>
        <v>7.7429407981616016</v>
      </c>
    </row>
    <row r="19" spans="1:4" x14ac:dyDescent="0.2">
      <c r="A19" t="s">
        <v>14</v>
      </c>
      <c r="B19">
        <f>1/(0.5*(B16+B17))</f>
        <v>0.1206932338003823</v>
      </c>
      <c r="C19">
        <f>1/(0.5*(C16+C17))</f>
        <v>0.12035704256100026</v>
      </c>
      <c r="D19">
        <f>1/(0.5*(D16+D17))</f>
        <v>0.11633412131733087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2017-11-18T18:30:58Z</dcterms:created>
  <dcterms:modified xsi:type="dcterms:W3CDTF">2017-11-18T19:38:58Z</dcterms:modified>
</cp:coreProperties>
</file>