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RNA box order" sheetId="2" r:id="rId5"/>
    <sheet state="visible" name="organized" sheetId="3" r:id="rId6"/>
    <sheet state="visible" name="48 best samples" sheetId="4" r:id="rId7"/>
    <sheet state="visible" name="cDNA" sheetId="5" r:id="rId8"/>
    <sheet state="visible" name="RIN samples" sheetId="6" r:id="rId9"/>
    <sheet state="visible" name="samples with RIN and BA data" sheetId="7" r:id="rId10"/>
    <sheet state="visible" name="qPCR - calibration" sheetId="8" r:id="rId11"/>
  </sheets>
  <definedNames>
    <definedName hidden="1" localSheetId="0" name="_xlnm._FilterDatabase">original!$A$1:$J$99</definedName>
    <definedName hidden="1" localSheetId="2" name="_xlnm._FilterDatabase">organized!$A$1:$M$99</definedName>
    <definedName hidden="1" localSheetId="2" name="Z_5C20A8F3_5DC5_4C41_B71E_0535D41D26F6_.wvu.FilterData">organized!$A$1:$K$99</definedName>
    <definedName hidden="1" localSheetId="2" name="Z_C90FAD7C_003F_4DC4_A6E9_951D4DB54EC0_.wvu.FilterData">organized!$A$1:$K$969</definedName>
  </definedNames>
  <calcPr/>
  <customWorkbookViews>
    <customWorkbookView activeSheetId="0" maximized="1" windowHeight="0" windowWidth="0" guid="{5C20A8F3-5DC5-4C41-B71E-0535D41D26F6}" name="Filter 2"/>
    <customWorkbookView activeSheetId="0" maximized="1" windowHeight="0" windowWidth="0" guid="{C90FAD7C-003F-4DC4-A6E9-951D4DB54EC0}" name="Filter 1"/>
  </customWorkbookViews>
  <extLst>
    <ext uri="GoogleSheetsCustomDataVersion2">
      <go:sheetsCustomData xmlns:go="http://customooxmlschemas.google.com/" r:id="rId12" roundtripDataChecksum="PyHBsLt/0VawbIxTsjAlNhiPRrkMduxDHDXgCyxMhoo="/>
    </ext>
  </extLst>
</workbook>
</file>

<file path=xl/sharedStrings.xml><?xml version="1.0" encoding="utf-8"?>
<sst xmlns="http://schemas.openxmlformats.org/spreadsheetml/2006/main" count="2463" uniqueCount="723">
  <si>
    <t>Box Number</t>
  </si>
  <si>
    <t>Position</t>
  </si>
  <si>
    <t>Projid</t>
  </si>
  <si>
    <t>Region</t>
  </si>
  <si>
    <t>Storage Medium</t>
  </si>
  <si>
    <t>Weight</t>
  </si>
  <si>
    <t>RNA concentration</t>
  </si>
  <si>
    <t xml:space="preserve">gel </t>
  </si>
  <si>
    <t>date</t>
  </si>
  <si>
    <t>Box #1 of 2</t>
  </si>
  <si>
    <t>11408227</t>
  </si>
  <si>
    <t>IT (20)</t>
  </si>
  <si>
    <t>Frozen</t>
  </si>
  <si>
    <t>108mg</t>
  </si>
  <si>
    <t>22.12.22</t>
  </si>
  <si>
    <t>Box #2 of 2</t>
  </si>
  <si>
    <t>10284019</t>
  </si>
  <si>
    <t>128mg</t>
  </si>
  <si>
    <t>9.11.22</t>
  </si>
  <si>
    <t>21151608</t>
  </si>
  <si>
    <t>105mg</t>
  </si>
  <si>
    <t>10.11.22</t>
  </si>
  <si>
    <t>30751221</t>
  </si>
  <si>
    <t>109mg</t>
  </si>
  <si>
    <t>15.12.22</t>
  </si>
  <si>
    <t>10245134</t>
  </si>
  <si>
    <t>107mg</t>
  </si>
  <si>
    <t>15.12.23</t>
  </si>
  <si>
    <t>20187204</t>
  </si>
  <si>
    <t>106mg</t>
  </si>
  <si>
    <t>10248169</t>
  </si>
  <si>
    <t>15.12.24</t>
  </si>
  <si>
    <t>20348895</t>
  </si>
  <si>
    <t>30.10.22</t>
  </si>
  <si>
    <t>20534423</t>
  </si>
  <si>
    <t>119mg</t>
  </si>
  <si>
    <t>20850218</t>
  </si>
  <si>
    <t>112mg</t>
  </si>
  <si>
    <t>15.12.25</t>
  </si>
  <si>
    <t>10100736</t>
  </si>
  <si>
    <t>120mg</t>
  </si>
  <si>
    <t>31999149</t>
  </si>
  <si>
    <t>1.12.22</t>
  </si>
  <si>
    <t>10263208</t>
  </si>
  <si>
    <t>125mg</t>
  </si>
  <si>
    <t>20235373</t>
  </si>
  <si>
    <t>19.12.22</t>
  </si>
  <si>
    <t>20820802</t>
  </si>
  <si>
    <t>21123050</t>
  </si>
  <si>
    <t>118mg</t>
  </si>
  <si>
    <t>11605894</t>
  </si>
  <si>
    <t>113mg</t>
  </si>
  <si>
    <t>20995742</t>
  </si>
  <si>
    <t>101mg</t>
  </si>
  <si>
    <t>21000342</t>
  </si>
  <si>
    <t>97411796</t>
  </si>
  <si>
    <t>11612505</t>
  </si>
  <si>
    <t>21133372</t>
  </si>
  <si>
    <t>29.12.22</t>
  </si>
  <si>
    <t>20907246</t>
  </si>
  <si>
    <t>117mg</t>
  </si>
  <si>
    <t>48319614</t>
  </si>
  <si>
    <t>20939834</t>
  </si>
  <si>
    <t>102mg</t>
  </si>
  <si>
    <t>21274154</t>
  </si>
  <si>
    <t>11384054</t>
  </si>
  <si>
    <t>110mg</t>
  </si>
  <si>
    <t>15413198</t>
  </si>
  <si>
    <t>130mg</t>
  </si>
  <si>
    <t>20877791</t>
  </si>
  <si>
    <t>20969088</t>
  </si>
  <si>
    <t>136mg</t>
  </si>
  <si>
    <t>52318052</t>
  </si>
  <si>
    <t>20254290</t>
  </si>
  <si>
    <t>114mg</t>
  </si>
  <si>
    <t>64777164</t>
  </si>
  <si>
    <t>116mg</t>
  </si>
  <si>
    <t>20769648</t>
  </si>
  <si>
    <t>11205014</t>
  </si>
  <si>
    <t>9.1.23</t>
  </si>
  <si>
    <t>40470544</t>
  </si>
  <si>
    <t>5.1.23</t>
  </si>
  <si>
    <t>15193075</t>
  </si>
  <si>
    <t>21002074</t>
  </si>
  <si>
    <t>49647935</t>
  </si>
  <si>
    <t>11322762</t>
  </si>
  <si>
    <t>115mg</t>
  </si>
  <si>
    <t>74522154</t>
  </si>
  <si>
    <t>23.2.23</t>
  </si>
  <si>
    <t>15493842</t>
  </si>
  <si>
    <t>111mg</t>
  </si>
  <si>
    <t>20701008</t>
  </si>
  <si>
    <t>100mg</t>
  </si>
  <si>
    <t>66743772</t>
  </si>
  <si>
    <t>126mg</t>
  </si>
  <si>
    <t>21135130</t>
  </si>
  <si>
    <t>20268976</t>
  </si>
  <si>
    <t>20153858</t>
  </si>
  <si>
    <t>20616100</t>
  </si>
  <si>
    <t>21188403</t>
  </si>
  <si>
    <t>21411585</t>
  </si>
  <si>
    <t>62937100</t>
  </si>
  <si>
    <t>20968361</t>
  </si>
  <si>
    <t>00021073</t>
  </si>
  <si>
    <t>43596435</t>
  </si>
  <si>
    <t>104mg</t>
  </si>
  <si>
    <t>20988167</t>
  </si>
  <si>
    <t>10204365</t>
  </si>
  <si>
    <t>46552753</t>
  </si>
  <si>
    <t>21408652</t>
  </si>
  <si>
    <t>20265491</t>
  </si>
  <si>
    <t>93583845</t>
  </si>
  <si>
    <t>11446809</t>
  </si>
  <si>
    <t>58542820</t>
  </si>
  <si>
    <t>11145865</t>
  </si>
  <si>
    <t>59796318</t>
  </si>
  <si>
    <t>11120276</t>
  </si>
  <si>
    <t>122mg</t>
  </si>
  <si>
    <t>20254614</t>
  </si>
  <si>
    <t>20954009</t>
  </si>
  <si>
    <t>121mg</t>
  </si>
  <si>
    <t>19543111</t>
  </si>
  <si>
    <t>20729046</t>
  </si>
  <si>
    <t>1.3.23</t>
  </si>
  <si>
    <t>21157406</t>
  </si>
  <si>
    <t>23.3.23</t>
  </si>
  <si>
    <t>54823338</t>
  </si>
  <si>
    <t>103mg</t>
  </si>
  <si>
    <t>20.3.23</t>
  </si>
  <si>
    <t>20959216</t>
  </si>
  <si>
    <t>27.2.23</t>
  </si>
  <si>
    <t>11258675</t>
  </si>
  <si>
    <t>20202806</t>
  </si>
  <si>
    <t>20551582</t>
  </si>
  <si>
    <t>68361020</t>
  </si>
  <si>
    <t>20897173</t>
  </si>
  <si>
    <t>95939725</t>
  </si>
  <si>
    <t>20574151</t>
  </si>
  <si>
    <t>21135554</t>
  </si>
  <si>
    <t>20997924</t>
  </si>
  <si>
    <t>15178486</t>
  </si>
  <si>
    <t>10509637</t>
  </si>
  <si>
    <t>21123636</t>
  </si>
  <si>
    <t>21111718</t>
  </si>
  <si>
    <t>29286432</t>
  </si>
  <si>
    <t>124mg</t>
  </si>
  <si>
    <t>11436875</t>
  </si>
  <si>
    <t>20649389</t>
  </si>
  <si>
    <t>20938117</t>
  </si>
  <si>
    <t>10205532</t>
  </si>
  <si>
    <t>20902039</t>
  </si>
  <si>
    <t>20976799</t>
  </si>
  <si>
    <t>11455792</t>
  </si>
  <si>
    <t>20201891</t>
  </si>
  <si>
    <t>21108911</t>
  </si>
  <si>
    <t>21180847</t>
  </si>
  <si>
    <t>**</t>
  </si>
  <si>
    <t>cutting the tissue</t>
  </si>
  <si>
    <t>RNA production</t>
  </si>
  <si>
    <t>red box</t>
  </si>
  <si>
    <t>#sample,box</t>
  </si>
  <si>
    <t>20877791 - #15,1</t>
  </si>
  <si>
    <t>20907246 - #12,2</t>
  </si>
  <si>
    <t>10245134 - #3,1</t>
  </si>
  <si>
    <t>10263208 - #7,2</t>
  </si>
  <si>
    <t>10284019 - #1,2</t>
  </si>
  <si>
    <t>21151608 - #2,2</t>
  </si>
  <si>
    <t>21111718 - #70,1</t>
  </si>
  <si>
    <t>66743772 - #29,1</t>
  </si>
  <si>
    <t>20649389 - #73,1</t>
  </si>
  <si>
    <t>31999149 - #6,1</t>
  </si>
  <si>
    <t>21157406 - #55,1</t>
  </si>
  <si>
    <t>20534423 - #5,2</t>
  </si>
  <si>
    <t>20968361 - #37,1</t>
  </si>
  <si>
    <t>97411796 - #10,2</t>
  </si>
  <si>
    <t>20939834 - #13,2</t>
  </si>
  <si>
    <t>62937100 - #36,1</t>
  </si>
  <si>
    <t>11605894 - #9,1</t>
  </si>
  <si>
    <t>21000342 - #10,1</t>
  </si>
  <si>
    <t>20902039 - #76,1</t>
  </si>
  <si>
    <t>11145865 - #48,1</t>
  </si>
  <si>
    <t>21402016 - #16,2</t>
  </si>
  <si>
    <t>20976799 - #77,1</t>
  </si>
  <si>
    <t>20988167 - #40,1</t>
  </si>
  <si>
    <t>58542820 - #47,1</t>
  </si>
  <si>
    <t>20959216 - #57,1</t>
  </si>
  <si>
    <t>48319614 - #12,1</t>
  </si>
  <si>
    <t>11120276 - #50,1</t>
  </si>
  <si>
    <t>00021073 - #38,1</t>
  </si>
  <si>
    <t>20551582 - #60,1</t>
  </si>
  <si>
    <t>21408652 - #43,1</t>
  </si>
  <si>
    <t>21133372 - #11,1</t>
  </si>
  <si>
    <t>11455792 - #78,1</t>
  </si>
  <si>
    <t>20574151 - #64,1</t>
  </si>
  <si>
    <t>11384054 - #14,1</t>
  </si>
  <si>
    <t>11446809 - #46,1</t>
  </si>
  <si>
    <t>21188403 - #34,1</t>
  </si>
  <si>
    <t>54823338 - #56,1</t>
  </si>
  <si>
    <t>10204365 - #41,1</t>
  </si>
  <si>
    <t>21411585 - #35,1</t>
  </si>
  <si>
    <t>20153858 - #32,1</t>
  </si>
  <si>
    <t>green box</t>
  </si>
  <si>
    <t>10100736 - #6,2</t>
  </si>
  <si>
    <t>11612505 - #11,2</t>
  </si>
  <si>
    <t>20969088 - #15,2</t>
  </si>
  <si>
    <t>20348895 - #4,2</t>
  </si>
  <si>
    <t>21123050 - #8,2</t>
  </si>
  <si>
    <t>21190619 - #17,2</t>
  </si>
  <si>
    <t>15413198 - #14,2</t>
  </si>
  <si>
    <t>20187204 - #3,2</t>
  </si>
  <si>
    <t>20995742 - #9,2</t>
  </si>
  <si>
    <t xml:space="preserve"> 21135130 - #30,1</t>
  </si>
  <si>
    <t>21274154 - #13,1</t>
  </si>
  <si>
    <t>20850218 - #5,1</t>
  </si>
  <si>
    <t>10248169 - #4,1</t>
  </si>
  <si>
    <t>30751221 - #2,1</t>
  </si>
  <si>
    <t>93583845 - #45,1</t>
  </si>
  <si>
    <t>52318052 - #16,1</t>
  </si>
  <si>
    <t>20820802 - #8,1</t>
  </si>
  <si>
    <t>20769648 - #19,1</t>
  </si>
  <si>
    <t>11408227 - #1,1</t>
  </si>
  <si>
    <t>20254290 - #17,1</t>
  </si>
  <si>
    <t>43596435 - #39,1</t>
  </si>
  <si>
    <t>15493842 - #27,1</t>
  </si>
  <si>
    <t>64777164 - #18,1</t>
  </si>
  <si>
    <t>20701008 - #28,1</t>
  </si>
  <si>
    <t>20235373 - #7,1</t>
  </si>
  <si>
    <t>20268976 - #31,1</t>
  </si>
  <si>
    <t>21002074 - #23,1</t>
  </si>
  <si>
    <t>19543111 - #53,1</t>
  </si>
  <si>
    <t>15193075 - #22,1</t>
  </si>
  <si>
    <t>40470544 - #21,1</t>
  </si>
  <si>
    <t>20254614 - #51,1</t>
  </si>
  <si>
    <t>20954009 - #52,1</t>
  </si>
  <si>
    <t>49647935 - #24,1</t>
  </si>
  <si>
    <t>59796318 - #49,1</t>
  </si>
  <si>
    <t>11205014 - #20,1</t>
  </si>
  <si>
    <t>11322762 - #25,1</t>
  </si>
  <si>
    <t>20616100 - #33,1</t>
  </si>
  <si>
    <t>20265491 - #44,1</t>
  </si>
  <si>
    <t>46552753 - #42,1</t>
  </si>
  <si>
    <t>74522154 - #26,1</t>
  </si>
  <si>
    <t>15178486 - #67,1</t>
  </si>
  <si>
    <t>21180847 - #81,1</t>
  </si>
  <si>
    <t>10509637 - #68,1</t>
  </si>
  <si>
    <t>20938117 - #74,1</t>
  </si>
  <si>
    <t>29286432 - #71,1</t>
  </si>
  <si>
    <t>95939725 - #63,1</t>
  </si>
  <si>
    <t>20897173 - #62,1</t>
  </si>
  <si>
    <t>11258675 - #58,1</t>
  </si>
  <si>
    <t>21135554 - #65,1</t>
  </si>
  <si>
    <t>20729046 - #54,1</t>
  </si>
  <si>
    <t>21108911 - #80,1</t>
  </si>
  <si>
    <t>10205532 - #75,1</t>
  </si>
  <si>
    <t>20201891 - #79,1</t>
  </si>
  <si>
    <t>11436875 - #72,1</t>
  </si>
  <si>
    <t>20202806 - #59,1</t>
  </si>
  <si>
    <t>21123636 - #69,1</t>
  </si>
  <si>
    <t>68361020 - #61,1</t>
  </si>
  <si>
    <t>20997924 - #66,1</t>
  </si>
  <si>
    <t>cogdx</t>
  </si>
  <si>
    <t>מין</t>
  </si>
  <si>
    <t>דוגמאות NCI ירוקות</t>
  </si>
  <si>
    <t>מספר דוגמה NCI</t>
  </si>
  <si>
    <t>שימוש בדוגמה</t>
  </si>
  <si>
    <t>דוגמאות MCI ירוקות</t>
  </si>
  <si>
    <t>מספר דוגמה MCI</t>
  </si>
  <si>
    <t>דוגמאות AD ירוקות</t>
  </si>
  <si>
    <t>מספר דוגמה AD</t>
  </si>
  <si>
    <t>f</t>
  </si>
  <si>
    <t>s. 17 box #2</t>
  </si>
  <si>
    <t>v</t>
  </si>
  <si>
    <t>s.16 box#2</t>
  </si>
  <si>
    <t xml:space="preserve">s.38 box#1 </t>
  </si>
  <si>
    <t>m</t>
  </si>
  <si>
    <t>s. 6 box #2</t>
  </si>
  <si>
    <t>x</t>
  </si>
  <si>
    <t>s.7 box#2</t>
  </si>
  <si>
    <t>s.50 box#1</t>
  </si>
  <si>
    <t>s.3 box #1</t>
  </si>
  <si>
    <t>s.1 box#1</t>
  </si>
  <si>
    <t>s.46 box#1</t>
  </si>
  <si>
    <t>s.4 box #1</t>
  </si>
  <si>
    <t>s.78 box#1</t>
  </si>
  <si>
    <t>s.59 box#1</t>
  </si>
  <si>
    <t>s.48 box#1</t>
  </si>
  <si>
    <t>s.11 box#2</t>
  </si>
  <si>
    <t>s.60 box#1</t>
  </si>
  <si>
    <t>s.58 box#1</t>
  </si>
  <si>
    <t>s.32 box#1</t>
  </si>
  <si>
    <t>s.28 box#1</t>
  </si>
  <si>
    <t>s.67 box#1</t>
  </si>
  <si>
    <t>v? (רואים דגרדציה של העליון אבל הוא יחסית חזק (~400nm))</t>
  </si>
  <si>
    <t>s.51 box#1</t>
  </si>
  <si>
    <t>s.15 box#1</t>
  </si>
  <si>
    <t>v (for small RNA - long a little degredated)</t>
  </si>
  <si>
    <t>s.53 box#1</t>
  </si>
  <si>
    <t>s.12 box#2</t>
  </si>
  <si>
    <t>v? (smeared)</t>
  </si>
  <si>
    <t>s.37 box#1</t>
  </si>
  <si>
    <t>v? (a little weak for ~500ng)</t>
  </si>
  <si>
    <t>s.3 box#2</t>
  </si>
  <si>
    <t>s.74 box#1</t>
  </si>
  <si>
    <t>s.40 box#1</t>
  </si>
  <si>
    <t>s.31 box#1</t>
  </si>
  <si>
    <t>?(יחסית חלש ל~500ng)</t>
  </si>
  <si>
    <t>s.9 box#2</t>
  </si>
  <si>
    <t>s.55 box#1</t>
  </si>
  <si>
    <t>s.5 box#2</t>
  </si>
  <si>
    <t>?(קצת smeared)</t>
  </si>
  <si>
    <t>s.66 box#1</t>
  </si>
  <si>
    <t>s.13 box#1</t>
  </si>
  <si>
    <t>s.33 box#1</t>
  </si>
  <si>
    <t>s.69 box#1</t>
  </si>
  <si>
    <t>s.6 box#1</t>
  </si>
  <si>
    <t>s.54 box#1</t>
  </si>
  <si>
    <t>s.71 box#1</t>
  </si>
  <si>
    <t>s.16 box#1</t>
  </si>
  <si>
    <t>s.8 box#1</t>
  </si>
  <si>
    <t>vv</t>
  </si>
  <si>
    <t>s.42 box#1</t>
  </si>
  <si>
    <t>s.49 box#1</t>
  </si>
  <si>
    <t>s.76 box#1</t>
  </si>
  <si>
    <t>s.12 box#1</t>
  </si>
  <si>
    <t>s.70 box#1</t>
  </si>
  <si>
    <t>s.61 box#1</t>
  </si>
  <si>
    <t>s.11 box#1</t>
  </si>
  <si>
    <t>s.10 box#2</t>
  </si>
  <si>
    <t>s.81 box#1</t>
  </si>
  <si>
    <t>s.2 box#1</t>
  </si>
  <si>
    <t>s.21 box#1</t>
  </si>
  <si>
    <t>s.39 box#1</t>
  </si>
  <si>
    <t>s.56 box#1</t>
  </si>
  <si>
    <t>s.29 box#1</t>
  </si>
  <si>
    <t>s.43 box#1</t>
  </si>
  <si>
    <t>**(RIN check needed)</t>
  </si>
  <si>
    <t>דוגמאות NCI צהובות</t>
  </si>
  <si>
    <t>דוגמאות MCI צהובות</t>
  </si>
  <si>
    <t>דוגמאות AD צהובות</t>
  </si>
  <si>
    <t>s.2 box#2</t>
  </si>
  <si>
    <t xml:space="preserve">v </t>
  </si>
  <si>
    <t>s.1 box#2</t>
  </si>
  <si>
    <t>s.5 box#1</t>
  </si>
  <si>
    <t>s.19 box#1</t>
  </si>
  <si>
    <t>s.22 box#1</t>
  </si>
  <si>
    <t>s.7 box#1</t>
  </si>
  <si>
    <t>v?</t>
  </si>
  <si>
    <t>s.41 box#1</t>
  </si>
  <si>
    <t>s.72 box#1</t>
  </si>
  <si>
    <t>s.10 box#1</t>
  </si>
  <si>
    <t>s.47 box#1</t>
  </si>
  <si>
    <t>s.79 box#1</t>
  </si>
  <si>
    <t>s.14 box#1</t>
  </si>
  <si>
    <t>s.62 box#1</t>
  </si>
  <si>
    <t>s.52 box#1</t>
  </si>
  <si>
    <t>s.75 box#1</t>
  </si>
  <si>
    <t>s.80 box#1</t>
  </si>
  <si>
    <t>s.8 box#2</t>
  </si>
  <si>
    <t>דוגמאות NCI אדומות</t>
  </si>
  <si>
    <t>דוגמאות MCI אדומות</t>
  </si>
  <si>
    <t>דוגמאות AD אדומות</t>
  </si>
  <si>
    <t>s.18 box#1</t>
  </si>
  <si>
    <t>s.9 box#1</t>
  </si>
  <si>
    <t>s.17 box#1</t>
  </si>
  <si>
    <t>s.24 box #1</t>
  </si>
  <si>
    <t>s.23 box#1</t>
  </si>
  <si>
    <t>s.20 box #1</t>
  </si>
  <si>
    <t>s.26 box#1</t>
  </si>
  <si>
    <t>s.27 box#1</t>
  </si>
  <si>
    <t>s.25 box#1</t>
  </si>
  <si>
    <t>s.34 box#1</t>
  </si>
  <si>
    <t>s.64 box#1</t>
  </si>
  <si>
    <t>s.30 box#1</t>
  </si>
  <si>
    <t>s.13 box #2</t>
  </si>
  <si>
    <t>s.68 box #1</t>
  </si>
  <si>
    <t>s.35 box#1</t>
  </si>
  <si>
    <t>s.14 box#2</t>
  </si>
  <si>
    <t>s.73 box#1</t>
  </si>
  <si>
    <t>s.36 box#1</t>
  </si>
  <si>
    <t>s.77 box#1</t>
  </si>
  <si>
    <t>s.44 box#1</t>
  </si>
  <si>
    <t>s.4 box#2</t>
  </si>
  <si>
    <t>s.45 box#1</t>
  </si>
  <si>
    <t>s.15 box#2</t>
  </si>
  <si>
    <t>s.57 box#1</t>
  </si>
  <si>
    <t>s.63 box#1</t>
  </si>
  <si>
    <t>s.65 box#1</t>
  </si>
  <si>
    <t>26 females</t>
  </si>
  <si>
    <t>20 females</t>
  </si>
  <si>
    <t>24 females</t>
  </si>
  <si>
    <t>12 males</t>
  </si>
  <si>
    <t>10 males</t>
  </si>
  <si>
    <t>6 males</t>
  </si>
  <si>
    <t>0=female, 1=male</t>
  </si>
  <si>
    <t>Presence of AD based on NIA-Reagan diagnosis criteria</t>
  </si>
  <si>
    <t>Cerebral Infarctions - Semi-quantitative - Gross-Chronic-Any Location</t>
  </si>
  <si>
    <t>Cerebral Infarctions - Semi-quantitative - Micro-Chronic-Any Location</t>
  </si>
  <si>
    <t>NCI</t>
  </si>
  <si>
    <t>age_death</t>
  </si>
  <si>
    <t>educ</t>
  </si>
  <si>
    <t>msex</t>
  </si>
  <si>
    <t>ad_reagan</t>
  </si>
  <si>
    <t>braaksc</t>
  </si>
  <si>
    <t>ceradsc</t>
  </si>
  <si>
    <t>amyloid</t>
  </si>
  <si>
    <t>henl_4gp</t>
  </si>
  <si>
    <t>tangles</t>
  </si>
  <si>
    <t>ci_num3_gct</t>
  </si>
  <si>
    <t>ci_num3_mct</t>
  </si>
  <si>
    <t>RNA conc.</t>
  </si>
  <si>
    <t>4</t>
  </si>
  <si>
    <t>2</t>
  </si>
  <si>
    <t>3</t>
  </si>
  <si>
    <t>0</t>
  </si>
  <si>
    <t>5</t>
  </si>
  <si>
    <t>average</t>
  </si>
  <si>
    <t>69% females, 31% males</t>
  </si>
  <si>
    <t>9/16 not likely, 7/16 likely</t>
  </si>
  <si>
    <t>MCI</t>
  </si>
  <si>
    <t>56% females, 44% males</t>
  </si>
  <si>
    <t>7/16 not likely, 9/16 likely</t>
  </si>
  <si>
    <t>AD</t>
  </si>
  <si>
    <t>6</t>
  </si>
  <si>
    <t>1</t>
  </si>
  <si>
    <t>81% females, 19% males</t>
  </si>
  <si>
    <t>4/16 not likely, 12/16 likely</t>
  </si>
  <si>
    <t>for protocol without DNase</t>
  </si>
  <si>
    <t>RIN nu.</t>
  </si>
  <si>
    <t>uL to 500ng</t>
  </si>
  <si>
    <t>uL of RNase free water</t>
  </si>
  <si>
    <t>master mix for 16 samples:</t>
  </si>
  <si>
    <t>per 1</t>
  </si>
  <si>
    <t>per batch (16+20%)</t>
  </si>
  <si>
    <t>NRT</t>
  </si>
  <si>
    <t>qScript reaction mix</t>
  </si>
  <si>
    <t>qScript RT</t>
  </si>
  <si>
    <t>DDW</t>
  </si>
  <si>
    <t xml:space="preserve">total </t>
  </si>
  <si>
    <t>total</t>
  </si>
  <si>
    <t>master mix for 12 samples:</t>
  </si>
  <si>
    <t>per batch (12+20%)</t>
  </si>
  <si>
    <t>master mix for 24 samples:</t>
  </si>
  <si>
    <t>per batch (24+20%)</t>
  </si>
  <si>
    <t>master mix for 48 samples:</t>
  </si>
  <si>
    <t>per batch (48+20%)</t>
  </si>
  <si>
    <t>mRNA to cDNA protocol</t>
  </si>
  <si>
    <t>1.5.23</t>
  </si>
  <si>
    <t>Shani’s protocol:</t>
  </si>
  <si>
    <t>1)</t>
  </si>
  <si>
    <t>CalcuLate the amount of RNA needed to get 500ng of RNA in 15µL RNase free water for each sample:</t>
  </si>
  <si>
    <t>500ngRNA concentartion ngµL=XµL RNA</t>
  </si>
  <si>
    <t>15µl-Xµl RNA=YµL RNase free water</t>
  </si>
  <si>
    <t>2)</t>
  </si>
  <si>
    <t>Prepare master mix of:</t>
  </si>
  <si>
    <t>4µL qScript Reaction Mix (x5) * (#samples +1)</t>
  </si>
  <si>
    <t>1µL qScript RT * (#samples + 1)</t>
  </si>
  <si>
    <t>(qScript RT shoµLd be kept in -20oC cool box while using</t>
  </si>
  <si>
    <t>and the mix itself can be kept on ice)</t>
  </si>
  <si>
    <t>3)</t>
  </si>
  <si>
    <t>Prepare in strips for each sample:</t>
  </si>
  <si>
    <t>(15 – X)µL Nuclease-free water</t>
  </si>
  <si>
    <t>5µL master mix</t>
  </si>
  <si>
    <t>XµL RNA</t>
  </si>
  <si>
    <t>(when adding RNA put strips in cool box, before in RT)</t>
  </si>
  <si>
    <t>Pipet to mix and spin down.</t>
  </si>
  <si>
    <t>4)</t>
  </si>
  <si>
    <t>Prepare an additional well with no reverse transcriptase (NRT) control (from the sample with the highest concentration of RNA):</t>
  </si>
  <si>
    <t>(16 – X)µL Nuclease-free water</t>
  </si>
  <si>
    <t>4µL qScript Reaction Mix (x5)</t>
  </si>
  <si>
    <t>5)</t>
  </si>
  <si>
    <t>Put in PCR, choose "shani/Quanta cDNA" program and start.</t>
  </si>
  <si>
    <t>6)</t>
  </si>
  <si>
    <t>Keep in -20 oC freezer for long term and in +4 oC if you plan to use soon after.</t>
  </si>
  <si>
    <t>nu. on cDNA strips</t>
  </si>
  <si>
    <t>sample</t>
  </si>
  <si>
    <t>sample nu.</t>
  </si>
  <si>
    <t>added ddw</t>
  </si>
  <si>
    <t>added RNA</t>
  </si>
  <si>
    <t>added mastermix</t>
  </si>
  <si>
    <t>NRT - 20202806</t>
  </si>
  <si>
    <r>
      <rPr>
        <rFont val="Calibri"/>
        <color theme="1"/>
      </rPr>
      <t>**do not add!</t>
    </r>
    <r>
      <rPr>
        <rFont val="Calibri"/>
        <b/>
        <color theme="1"/>
      </rPr>
      <t xml:space="preserve"> seperate</t>
    </r>
  </si>
  <si>
    <t>NRT 2</t>
  </si>
  <si>
    <r>
      <rPr>
        <rFont val="Calibri"/>
        <color theme="1"/>
      </rPr>
      <t>**do not add!</t>
    </r>
    <r>
      <rPr>
        <rFont val="Calibri"/>
        <b/>
        <color theme="1"/>
      </rPr>
      <t xml:space="preserve"> seperate</t>
    </r>
  </si>
  <si>
    <t>RIN sample</t>
  </si>
  <si>
    <t>Name</t>
  </si>
  <si>
    <t>Lab ID</t>
  </si>
  <si>
    <t>sample ID</t>
  </si>
  <si>
    <t>RIN</t>
  </si>
  <si>
    <t>NCI A</t>
  </si>
  <si>
    <t>#17,2</t>
  </si>
  <si>
    <t>NCI B</t>
  </si>
  <si>
    <t xml:space="preserve"> #3,1</t>
  </si>
  <si>
    <t>NCI C</t>
  </si>
  <si>
    <t>#48,1</t>
  </si>
  <si>
    <t>NCI D</t>
  </si>
  <si>
    <t>#58,1</t>
  </si>
  <si>
    <t>NCI E</t>
  </si>
  <si>
    <t>#3,2</t>
  </si>
  <si>
    <t>NCI F</t>
  </si>
  <si>
    <t xml:space="preserve"> #33,1</t>
  </si>
  <si>
    <t>NCI G</t>
  </si>
  <si>
    <t xml:space="preserve"> #54,1</t>
  </si>
  <si>
    <t>NCI H</t>
  </si>
  <si>
    <t>#8,1</t>
  </si>
  <si>
    <t>NCI I</t>
  </si>
  <si>
    <t>#70,1</t>
  </si>
  <si>
    <t>NCI J</t>
  </si>
  <si>
    <t>#11,1</t>
  </si>
  <si>
    <t>NCI K</t>
  </si>
  <si>
    <t xml:space="preserve"> #81,1</t>
  </si>
  <si>
    <t>NCI L</t>
  </si>
  <si>
    <t xml:space="preserve"> #21,1</t>
  </si>
  <si>
    <t>NCI M</t>
  </si>
  <si>
    <t>#29,1</t>
  </si>
  <si>
    <t>NCI N</t>
  </si>
  <si>
    <t>#43,1</t>
  </si>
  <si>
    <t>NCI O</t>
  </si>
  <si>
    <t>#2,2</t>
  </si>
  <si>
    <t>NCI P</t>
  </si>
  <si>
    <t>#41,1</t>
  </si>
  <si>
    <t>MMCI A</t>
  </si>
  <si>
    <t>#16,2</t>
  </si>
  <si>
    <t>MMCI B</t>
  </si>
  <si>
    <t>#7,2</t>
  </si>
  <si>
    <t>MMCI C</t>
  </si>
  <si>
    <t>#1,1</t>
  </si>
  <si>
    <t>MMCI D</t>
  </si>
  <si>
    <t>#78,1</t>
  </si>
  <si>
    <t>MMCI E</t>
  </si>
  <si>
    <t>#32,1</t>
  </si>
  <si>
    <t>MMCI F</t>
  </si>
  <si>
    <t>#12,2</t>
  </si>
  <si>
    <t>MMCI G</t>
  </si>
  <si>
    <t>#9,2</t>
  </si>
  <si>
    <t>MMCI H</t>
  </si>
  <si>
    <t>#66,1</t>
  </si>
  <si>
    <t>MMCI I</t>
  </si>
  <si>
    <t>#69,1</t>
  </si>
  <si>
    <t>MMCI J</t>
  </si>
  <si>
    <t>#71,1</t>
  </si>
  <si>
    <t>MMCI K</t>
  </si>
  <si>
    <t>#12,1</t>
  </si>
  <si>
    <t>MMCI L</t>
  </si>
  <si>
    <t>#61,1</t>
  </si>
  <si>
    <t>MMCI M</t>
  </si>
  <si>
    <t>#10,2</t>
  </si>
  <si>
    <t>MMCI N</t>
  </si>
  <si>
    <t>#1,2</t>
  </si>
  <si>
    <t>MMCI O</t>
  </si>
  <si>
    <t>#22,1</t>
  </si>
  <si>
    <t>MMCI P</t>
  </si>
  <si>
    <t>#72,1</t>
  </si>
  <si>
    <t>AD A</t>
  </si>
  <si>
    <t>#38,1</t>
  </si>
  <si>
    <t>AD B</t>
  </si>
  <si>
    <t>#50,1</t>
  </si>
  <si>
    <t>AD C</t>
  </si>
  <si>
    <t>#46,1</t>
  </si>
  <si>
    <t>AD D</t>
  </si>
  <si>
    <t>#59,1</t>
  </si>
  <si>
    <t>AD E</t>
  </si>
  <si>
    <t>#60,1</t>
  </si>
  <si>
    <t>AD F</t>
  </si>
  <si>
    <t>#28,1</t>
  </si>
  <si>
    <t>AD G</t>
  </si>
  <si>
    <t>#15,1</t>
  </si>
  <si>
    <t>AD H</t>
  </si>
  <si>
    <t>#37,1</t>
  </si>
  <si>
    <t>AD I</t>
  </si>
  <si>
    <t>#40,1</t>
  </si>
  <si>
    <t>AD J</t>
  </si>
  <si>
    <t>#55,1</t>
  </si>
  <si>
    <t>AD K</t>
  </si>
  <si>
    <t>#13,1</t>
  </si>
  <si>
    <t>AD L</t>
  </si>
  <si>
    <t>#6,1</t>
  </si>
  <si>
    <t>AD M</t>
  </si>
  <si>
    <t>#16,1</t>
  </si>
  <si>
    <t>AD N</t>
  </si>
  <si>
    <t>#49,1</t>
  </si>
  <si>
    <t>AD O</t>
  </si>
  <si>
    <t>#7,1</t>
  </si>
  <si>
    <t>AD P</t>
  </si>
  <si>
    <t>#10,1</t>
  </si>
  <si>
    <t>EXTRA SAMPLE INSTEAD OF 48</t>
  </si>
  <si>
    <t>AD Q</t>
  </si>
  <si>
    <t>#14,1</t>
  </si>
  <si>
    <t>NCI - controls</t>
  </si>
  <si>
    <t>70% F</t>
  </si>
  <si>
    <t xml:space="preserve">2μL, 25-500 ng/μL, 1uL +2uL ddw </t>
  </si>
  <si>
    <t>running #</t>
  </si>
  <si>
    <t>sex</t>
  </si>
  <si>
    <t>RNA conc. ng/uL</t>
  </si>
  <si>
    <t xml:space="preserve"> BA estimate ng/uL</t>
  </si>
  <si>
    <t xml:space="preserve"> BA conc. ng/uL</t>
  </si>
  <si>
    <t xml:space="preserve"> BA conc. x3 ng/uL</t>
  </si>
  <si>
    <t xml:space="preserve">ND/BA ratio </t>
  </si>
  <si>
    <t>F</t>
  </si>
  <si>
    <t>M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</si>
  <si>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</si>
  <si>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</si>
  <si>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</si>
  <si>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</si>
  <si>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</si>
  <si>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</si>
  <si>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</si>
  <si>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</si>
  <si>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</si>
  <si>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</si>
  <si>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55% F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</si>
  <si>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</si>
  <si>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</si>
  <si>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</si>
  <si>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</si>
  <si>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</si>
  <si>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</si>
  <si>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</si>
  <si>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</si>
  <si>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</si>
  <si>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</si>
  <si>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</si>
  <si>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</si>
  <si>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</si>
  <si>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</si>
  <si>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</si>
  <si>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</si>
  <si>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80% F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</si>
  <si>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</si>
  <si>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</si>
  <si>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</si>
  <si>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</si>
  <si>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</si>
  <si>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</si>
  <si>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</si>
  <si>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</si>
  <si>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</si>
  <si>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</si>
  <si>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</si>
  <si>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</si>
  <si>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</si>
  <si>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</si>
  <si>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</si>
  <si>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15.5.23</t>
  </si>
  <si>
    <t>Genes - Normalizing</t>
  </si>
  <si>
    <t>avg cycles in Or's samples, human brain</t>
  </si>
  <si>
    <t>RPL13A</t>
  </si>
  <si>
    <t>Ribosomal Protein L13A</t>
  </si>
  <si>
    <t>RPL19</t>
  </si>
  <si>
    <t>Ribosomal Protein L19</t>
  </si>
  <si>
    <t>UBC</t>
  </si>
  <si>
    <t>Ubiquitin C</t>
  </si>
  <si>
    <t>ACTB</t>
  </si>
  <si>
    <t>Actin Beta</t>
  </si>
  <si>
    <t xml:space="preserve">TUBB3 </t>
  </si>
  <si>
    <t>Neuronal Tubulin Beta</t>
  </si>
  <si>
    <t>?</t>
  </si>
  <si>
    <t>Genes - Test</t>
  </si>
  <si>
    <t>ChAT</t>
  </si>
  <si>
    <t>Choline acetyltransferase (synthesis)</t>
  </si>
  <si>
    <t>VAChT</t>
  </si>
  <si>
    <t>Vesicular acetylcholine transporter (packaging)</t>
  </si>
  <si>
    <t>ChT</t>
  </si>
  <si>
    <t>high-affinity choline transprter (re-uptake)</t>
  </si>
  <si>
    <t xml:space="preserve">RT </t>
  </si>
  <si>
    <t>Use  500ng for RT</t>
  </si>
  <si>
    <t>For all samples:</t>
  </si>
  <si>
    <t>cDNA diluted 1:5 in water to 100uL final, to give 5.0 ng/uL</t>
  </si>
  <si>
    <t>This gives 10ng/384-well</t>
  </si>
  <si>
    <t>A</t>
  </si>
  <si>
    <t>TUBB3</t>
  </si>
  <si>
    <t>B</t>
  </si>
  <si>
    <t>1:2</t>
  </si>
  <si>
    <t>C</t>
  </si>
  <si>
    <t>1:4</t>
  </si>
  <si>
    <t>D</t>
  </si>
  <si>
    <t>1:8</t>
  </si>
  <si>
    <t>E</t>
  </si>
  <si>
    <t>1:16</t>
  </si>
  <si>
    <t>1:32</t>
  </si>
  <si>
    <t>G</t>
  </si>
  <si>
    <t>1:64</t>
  </si>
  <si>
    <t>H</t>
  </si>
  <si>
    <t>NTC</t>
  </si>
  <si>
    <t>I</t>
  </si>
  <si>
    <t>AChE</t>
  </si>
  <si>
    <t>NRT - ChAT</t>
  </si>
  <si>
    <t>NRT - AChE</t>
  </si>
  <si>
    <t>J</t>
  </si>
  <si>
    <t>NRT - VAChT</t>
  </si>
  <si>
    <t>K</t>
  </si>
  <si>
    <t>NRT - ChT</t>
  </si>
  <si>
    <t>L</t>
  </si>
  <si>
    <t>NRT - RPL13A</t>
  </si>
  <si>
    <t>NRT - RPL19</t>
  </si>
  <si>
    <t>N</t>
  </si>
  <si>
    <t>NRT -UBC</t>
  </si>
  <si>
    <t>O</t>
  </si>
  <si>
    <t>NRT - ACTB</t>
  </si>
  <si>
    <t>P</t>
  </si>
  <si>
    <t>NRT - TUBB3</t>
  </si>
  <si>
    <t>Distribute 2uL cDNA to bottom of each well</t>
  </si>
  <si>
    <t>Master Mixes</t>
  </si>
  <si>
    <t>MM x 1</t>
  </si>
  <si>
    <t>MM x 292 (243 wells + 20% extra)</t>
  </si>
  <si>
    <t>Primer F 10uM</t>
  </si>
  <si>
    <t xml:space="preserve">0.25 uL </t>
  </si>
  <si>
    <t>Primer R 10uM</t>
  </si>
  <si>
    <t>0.25 uL</t>
  </si>
  <si>
    <t>SG</t>
  </si>
  <si>
    <t>2.5 uL</t>
  </si>
  <si>
    <t>Total</t>
  </si>
  <si>
    <t>3 uL</t>
  </si>
  <si>
    <t>Make the mix in an Eppendorf</t>
  </si>
  <si>
    <t xml:space="preserve">Distribute xxx uL to each of the 8 tubes in the strip </t>
  </si>
  <si>
    <t>(4 x 3 wells x 3 uL/well and extra)</t>
  </si>
  <si>
    <t>Distribute 3 uL master mix to opposite side of each well that contains 2 uL cDNA</t>
  </si>
  <si>
    <t>Total of 5uL/well</t>
  </si>
  <si>
    <t>qPCR program volume set at 5uL</t>
  </si>
  <si>
    <t xml:space="preserve">For calibration </t>
  </si>
  <si>
    <t>Dilute 1:5 as above</t>
  </si>
  <si>
    <t>1:5 is new "1"</t>
  </si>
  <si>
    <t>Pool 2.5uL of each sample (24 RTs done, from all three groups)</t>
  </si>
  <si>
    <t>Use for each dilution 24, then dilute further 30 +30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</si>
</sst>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rgb="FF000000"/>
      <name val="Docs-Calibri"/>
    </font>
    <font>
      <sz val="11.0"/>
      <color rgb="FF000000"/>
      <name val="Calibri"/>
    </font>
    <font>
      <sz val="11.0"/>
      <color theme="1"/>
      <name val="Docs-Calibri"/>
    </font>
    <font>
      <b/>
      <sz val="11.0"/>
      <color rgb="FF000000"/>
      <name val="Calibri"/>
    </font>
    <font>
      <sz val="11.0"/>
      <color rgb="FF000000"/>
      <name val="&quot;Cambria Math&quot;"/>
    </font>
    <font>
      <sz val="11.0"/>
      <color theme="1"/>
      <name val="&quot;Cambria Math&quot;"/>
    </font>
    <font>
      <sz val="11.0"/>
      <color rgb="FF000000"/>
      <name val="Docs-Calibri"/>
    </font>
    <font>
      <sz val="9.0"/>
      <color theme="1"/>
      <name val="Calibri"/>
    </font>
    <font>
      <u/>
      <sz val="11.0"/>
      <color rgb="FF0000FF"/>
      <name val="Calibri"/>
    </font>
    <font/>
  </fonts>
  <fills count="2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left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2" fontId="3" numFmtId="0" xfId="0" applyBorder="1" applyFill="1" applyFont="1"/>
    <xf borderId="3" fillId="2" fontId="3" numFmtId="0" xfId="0" applyAlignment="1" applyBorder="1" applyFont="1">
      <alignment horizontal="left"/>
    </xf>
    <xf borderId="3" fillId="2" fontId="3" numFmtId="49" xfId="0" applyBorder="1" applyFont="1" applyNumberFormat="1"/>
    <xf borderId="2" fillId="2" fontId="4" numFmtId="0" xfId="0" applyAlignment="1" applyBorder="1" applyFont="1">
      <alignment readingOrder="0"/>
    </xf>
    <xf borderId="2" fillId="3" fontId="4" numFmtId="0" xfId="0" applyBorder="1" applyFill="1" applyFont="1"/>
    <xf borderId="0" fillId="2" fontId="4" numFmtId="0" xfId="0" applyAlignment="1" applyFont="1">
      <alignment readingOrder="0"/>
    </xf>
    <xf borderId="0" fillId="2" fontId="4" numFmtId="0" xfId="0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2" fillId="2" fontId="3" numFmtId="49" xfId="0" applyBorder="1" applyFont="1" applyNumberFormat="1"/>
    <xf borderId="2" fillId="4" fontId="4" numFmtId="0" xfId="0" applyBorder="1" applyFill="1" applyFont="1"/>
    <xf borderId="2" fillId="2" fontId="3" numFmtId="0" xfId="0" applyAlignment="1" applyBorder="1" applyFont="1">
      <alignment readingOrder="0"/>
    </xf>
    <xf borderId="2" fillId="5" fontId="4" numFmtId="0" xfId="0" applyBorder="1" applyFill="1" applyFont="1"/>
    <xf borderId="2" fillId="2" fontId="5" numFmtId="0" xfId="0" applyAlignment="1" applyBorder="1" applyFont="1">
      <alignment horizontal="left" readingOrder="0"/>
    </xf>
    <xf borderId="2" fillId="4" fontId="4" numFmtId="0" xfId="0" applyAlignment="1" applyBorder="1" applyFont="1">
      <alignment readingOrder="0"/>
    </xf>
    <xf borderId="4" fillId="2" fontId="3" numFmtId="49" xfId="0" applyBorder="1" applyFont="1" applyNumberFormat="1"/>
    <xf borderId="4" fillId="2" fontId="3" numFmtId="0" xfId="0" applyBorder="1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7" fontId="4" numFmtId="0" xfId="0" applyAlignment="1" applyFill="1" applyFont="1">
      <alignment readingOrder="0"/>
    </xf>
    <xf borderId="0" fillId="8" fontId="5" numFmtId="0" xfId="0" applyAlignment="1" applyFill="1" applyFont="1">
      <alignment horizontal="left" readingOrder="0"/>
    </xf>
    <xf borderId="2" fillId="9" fontId="6" numFmtId="0" xfId="0" applyAlignment="1" applyBorder="1" applyFill="1" applyFont="1">
      <alignment horizontal="left" readingOrder="0"/>
    </xf>
    <xf borderId="2" fillId="9" fontId="4" numFmtId="0" xfId="0" applyAlignment="1" applyBorder="1" applyFont="1">
      <alignment readingOrder="0"/>
    </xf>
    <xf borderId="2" fillId="8" fontId="4" numFmtId="0" xfId="0" applyBorder="1" applyFont="1"/>
    <xf borderId="2" fillId="8" fontId="4" numFmtId="0" xfId="0" applyAlignment="1" applyBorder="1" applyFont="1">
      <alignment readingOrder="0"/>
    </xf>
    <xf borderId="2" fillId="8" fontId="6" numFmtId="0" xfId="0" applyAlignment="1" applyBorder="1" applyFont="1">
      <alignment horizontal="left" readingOrder="0"/>
    </xf>
    <xf borderId="0" fillId="10" fontId="5" numFmtId="0" xfId="0" applyAlignment="1" applyFill="1" applyFont="1">
      <alignment horizontal="left" readingOrder="0"/>
    </xf>
    <xf borderId="2" fillId="11" fontId="6" numFmtId="0" xfId="0" applyAlignment="1" applyBorder="1" applyFill="1" applyFont="1">
      <alignment horizontal="left" readingOrder="0"/>
    </xf>
    <xf borderId="2" fillId="11" fontId="4" numFmtId="0" xfId="0" applyBorder="1" applyFont="1"/>
    <xf borderId="2" fillId="11" fontId="4" numFmtId="0" xfId="0" applyAlignment="1" applyBorder="1" applyFont="1">
      <alignment readingOrder="0"/>
    </xf>
    <xf borderId="2" fillId="9" fontId="2" numFmtId="0" xfId="0" applyAlignment="1" applyBorder="1" applyFont="1">
      <alignment readingOrder="0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2" fillId="12" fontId="4" numFmtId="0" xfId="0" applyAlignment="1" applyBorder="1" applyFill="1" applyFont="1">
      <alignment readingOrder="0"/>
    </xf>
    <xf borderId="2" fillId="13" fontId="3" numFmtId="0" xfId="0" applyAlignment="1" applyBorder="1" applyFill="1" applyFont="1">
      <alignment horizontal="left" readingOrder="0"/>
    </xf>
    <xf borderId="2" fillId="2" fontId="3" numFmtId="49" xfId="0" applyAlignment="1" applyBorder="1" applyFont="1" applyNumberFormat="1">
      <alignment vertical="bottom"/>
    </xf>
    <xf borderId="2" fillId="14" fontId="4" numFmtId="0" xfId="0" applyAlignment="1" applyBorder="1" applyFill="1" applyFont="1">
      <alignment readingOrder="0"/>
    </xf>
    <xf borderId="2" fillId="6" fontId="4" numFmtId="0" xfId="0" applyAlignment="1" applyBorder="1" applyFont="1">
      <alignment readingOrder="0"/>
    </xf>
    <xf borderId="2" fillId="13" fontId="4" numFmtId="0" xfId="0" applyAlignment="1" applyBorder="1" applyFont="1">
      <alignment readingOrder="0"/>
    </xf>
    <xf borderId="2" fillId="15" fontId="4" numFmtId="0" xfId="0" applyAlignment="1" applyBorder="1" applyFill="1" applyFont="1">
      <alignment readingOrder="0"/>
    </xf>
    <xf borderId="2" fillId="6" fontId="4" numFmtId="0" xfId="0" applyAlignment="1" applyBorder="1" applyFont="1">
      <alignment readingOrder="0"/>
    </xf>
    <xf borderId="0" fillId="0" fontId="3" numFmtId="0" xfId="0" applyAlignment="1" applyFont="1">
      <alignment horizontal="left"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1" numFmtId="0" xfId="0" applyAlignment="1" applyBorder="1" applyFont="1">
      <alignment vertical="bottom"/>
    </xf>
    <xf borderId="2" fillId="0" fontId="1" numFmtId="2" xfId="0" applyAlignment="1" applyBorder="1" applyFont="1" applyNumberFormat="1">
      <alignment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2" fillId="0" fontId="3" numFmtId="0" xfId="0" applyAlignment="1" applyBorder="1" applyFont="1">
      <alignment vertical="bottom"/>
    </xf>
    <xf borderId="2" fillId="0" fontId="5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 vertical="bottom"/>
    </xf>
    <xf borderId="2" fillId="16" fontId="4" numFmtId="0" xfId="0" applyAlignment="1" applyBorder="1" applyFill="1" applyFont="1">
      <alignment readingOrder="0"/>
    </xf>
    <xf borderId="2" fillId="16" fontId="4" numFmtId="0" xfId="0" applyBorder="1" applyFont="1"/>
    <xf borderId="2" fillId="16" fontId="2" numFmtId="2" xfId="0" applyBorder="1" applyFont="1" applyNumberFormat="1"/>
    <xf borderId="2" fillId="16" fontId="2" numFmtId="0" xfId="0" applyBorder="1" applyFont="1"/>
    <xf borderId="2" fillId="16" fontId="2" numFmtId="0" xfId="0" applyAlignment="1" applyBorder="1" applyFont="1">
      <alignment readingOrder="0"/>
    </xf>
    <xf borderId="2" fillId="11" fontId="5" numFmtId="0" xfId="0" applyAlignment="1" applyBorder="1" applyFont="1">
      <alignment horizontal="right" readingOrder="0"/>
    </xf>
    <xf borderId="2" fillId="11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0" fontId="4" numFmtId="2" xfId="0" applyFont="1" applyNumberFormat="1"/>
    <xf borderId="5" fillId="0" fontId="3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3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3" fillId="17" fontId="3" numFmtId="49" xfId="0" applyAlignment="1" applyBorder="1" applyFill="1" applyFont="1" applyNumberFormat="1">
      <alignment vertical="bottom"/>
    </xf>
    <xf borderId="6" fillId="17" fontId="3" numFmtId="0" xfId="0" applyAlignment="1" applyBorder="1" applyFont="1">
      <alignment vertical="bottom"/>
    </xf>
    <xf borderId="6" fillId="17" fontId="7" numFmtId="0" xfId="0" applyAlignment="1" applyBorder="1" applyFont="1">
      <alignment horizontal="right" vertical="bottom"/>
    </xf>
    <xf borderId="2" fillId="17" fontId="4" numFmtId="2" xfId="0" applyBorder="1" applyFont="1" applyNumberFormat="1"/>
    <xf borderId="6" fillId="17" fontId="3" numFmtId="0" xfId="0" applyAlignment="1" applyBorder="1" applyFont="1">
      <alignment horizontal="right" vertical="bottom"/>
    </xf>
    <xf borderId="0" fillId="0" fontId="4" numFmtId="0" xfId="0" applyFont="1"/>
    <xf borderId="3" fillId="2" fontId="3" numFmtId="49" xfId="0" applyAlignment="1" applyBorder="1" applyFont="1" applyNumberFormat="1">
      <alignment vertical="bottom"/>
    </xf>
    <xf borderId="6" fillId="2" fontId="3" numFmtId="0" xfId="0" applyAlignment="1" applyBorder="1" applyFont="1">
      <alignment vertical="bottom"/>
    </xf>
    <xf borderId="6" fillId="0" fontId="7" numFmtId="0" xfId="0" applyAlignment="1" applyBorder="1" applyFont="1">
      <alignment horizontal="right" vertical="bottom"/>
    </xf>
    <xf borderId="2" fillId="0" fontId="4" numFmtId="2" xfId="0" applyBorder="1" applyFont="1" applyNumberFormat="1"/>
    <xf borderId="6" fillId="0" fontId="3" numFmtId="0" xfId="0" applyAlignment="1" applyBorder="1" applyFont="1">
      <alignment horizontal="right" vertical="bottom"/>
    </xf>
    <xf borderId="6" fillId="8" fontId="3" numFmtId="0" xfId="0" applyAlignment="1" applyBorder="1" applyFont="1">
      <alignment horizontal="right" vertical="bottom"/>
    </xf>
    <xf borderId="6" fillId="8" fontId="7" numFmtId="0" xfId="0" applyAlignment="1" applyBorder="1" applyFont="1">
      <alignment horizontal="right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0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2" fillId="8" fontId="2" numFmtId="0" xfId="0" applyAlignment="1" applyBorder="1" applyFont="1">
      <alignment readingOrder="0"/>
    </xf>
    <xf borderId="2" fillId="8" fontId="1" numFmtId="0" xfId="0" applyAlignment="1" applyBorder="1" applyFont="1">
      <alignment vertical="bottom"/>
    </xf>
    <xf borderId="2" fillId="8" fontId="3" numFmtId="49" xfId="0" applyAlignment="1" applyBorder="1" applyFont="1" applyNumberFormat="1">
      <alignment vertical="bottom"/>
    </xf>
    <xf borderId="2" fillId="8" fontId="3" numFmtId="0" xfId="0" applyAlignment="1" applyBorder="1" applyFont="1">
      <alignment vertical="bottom"/>
    </xf>
    <xf borderId="2" fillId="8" fontId="7" numFmtId="0" xfId="0" applyAlignment="1" applyBorder="1" applyFont="1">
      <alignment horizontal="right" vertical="bottom"/>
    </xf>
    <xf borderId="2" fillId="8" fontId="3" numFmtId="2" xfId="0" applyAlignment="1" applyBorder="1" applyFont="1" applyNumberFormat="1">
      <alignment horizontal="right" vertical="bottom"/>
    </xf>
    <xf borderId="2" fillId="8" fontId="3" numFmtId="0" xfId="0" applyAlignment="1" applyBorder="1" applyFont="1">
      <alignment horizontal="right" vertical="bottom"/>
    </xf>
    <xf borderId="2" fillId="13" fontId="3" numFmtId="49" xfId="0" applyAlignment="1" applyBorder="1" applyFont="1" applyNumberFormat="1">
      <alignment vertical="bottom"/>
    </xf>
    <xf borderId="2" fillId="13" fontId="3" numFmtId="0" xfId="0" applyAlignment="1" applyBorder="1" applyFont="1">
      <alignment vertical="bottom"/>
    </xf>
    <xf borderId="2" fillId="13" fontId="7" numFmtId="0" xfId="0" applyAlignment="1" applyBorder="1" applyFont="1">
      <alignment horizontal="right" vertical="bottom"/>
    </xf>
    <xf borderId="2" fillId="13" fontId="3" numFmtId="2" xfId="0" applyAlignment="1" applyBorder="1" applyFont="1" applyNumberFormat="1">
      <alignment horizontal="right" vertical="bottom"/>
    </xf>
    <xf borderId="2" fillId="0" fontId="3" numFmtId="49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7" fillId="0" fontId="7" numFmtId="0" xfId="0" applyAlignment="1" applyBorder="1" applyFont="1">
      <alignment horizontal="right" vertical="bottom"/>
    </xf>
    <xf borderId="7" fillId="0" fontId="3" numFmtId="2" xfId="0" applyAlignment="1" applyBorder="1" applyFont="1" applyNumberFormat="1">
      <alignment horizontal="right" vertical="bottom"/>
    </xf>
    <xf borderId="3" fillId="0" fontId="3" numFmtId="49" xfId="0" applyAlignment="1" applyBorder="1" applyFont="1" applyNumberFormat="1">
      <alignment vertical="bottom"/>
    </xf>
    <xf borderId="6" fillId="0" fontId="3" numFmtId="2" xfId="0" applyAlignment="1" applyBorder="1" applyFont="1" applyNumberFormat="1">
      <alignment horizontal="right" vertical="bottom"/>
    </xf>
    <xf borderId="3" fillId="13" fontId="3" numFmtId="49" xfId="0" applyAlignment="1" applyBorder="1" applyFont="1" applyNumberFormat="1">
      <alignment vertical="bottom"/>
    </xf>
    <xf borderId="6" fillId="13" fontId="3" numFmtId="0" xfId="0" applyAlignment="1" applyBorder="1" applyFont="1">
      <alignment vertical="bottom"/>
    </xf>
    <xf borderId="6" fillId="13" fontId="3" numFmtId="0" xfId="0" applyAlignment="1" applyBorder="1" applyFont="1">
      <alignment horizontal="right" vertical="bottom"/>
    </xf>
    <xf borderId="6" fillId="13" fontId="3" numFmtId="2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3" fillId="15" fontId="6" numFmtId="0" xfId="0" applyAlignment="1" applyBorder="1" applyFont="1">
      <alignment readingOrder="0"/>
    </xf>
    <xf borderId="6" fillId="15" fontId="6" numFmtId="0" xfId="0" applyAlignment="1" applyBorder="1" applyFont="1">
      <alignment readingOrder="0"/>
    </xf>
    <xf borderId="2" fillId="15" fontId="5" numFmtId="0" xfId="0" applyAlignment="1" applyBorder="1" applyFont="1">
      <alignment horizontal="left" readingOrder="0"/>
    </xf>
    <xf borderId="2" fillId="0" fontId="11" numFmtId="0" xfId="0" applyAlignment="1" applyBorder="1" applyFont="1">
      <alignment horizontal="left" readingOrder="0"/>
    </xf>
    <xf borderId="2" fillId="15" fontId="11" numFmtId="0" xfId="0" applyAlignment="1" applyBorder="1" applyFont="1">
      <alignment horizontal="left" readingOrder="0"/>
    </xf>
    <xf borderId="6" fillId="0" fontId="6" numFmtId="49" xfId="0" applyAlignment="1" applyBorder="1" applyFont="1" applyNumberFormat="1">
      <alignment readingOrder="0"/>
    </xf>
    <xf borderId="8" fillId="7" fontId="6" numFmtId="0" xfId="0" applyAlignment="1" applyBorder="1" applyFont="1">
      <alignment readingOrder="0" vertical="bottom"/>
    </xf>
    <xf borderId="2" fillId="0" fontId="3" numFmtId="49" xfId="0" applyBorder="1" applyFont="1" applyNumberFormat="1"/>
    <xf borderId="0" fillId="0" fontId="6" numFmtId="0" xfId="0" applyFont="1"/>
    <xf borderId="0" fillId="0" fontId="3" numFmtId="0" xfId="0" applyFont="1"/>
    <xf borderId="5" fillId="0" fontId="3" numFmtId="0" xfId="0" applyBorder="1" applyFont="1"/>
    <xf borderId="3" fillId="18" fontId="3" numFmtId="0" xfId="0" applyBorder="1" applyFill="1" applyFont="1"/>
    <xf borderId="6" fillId="0" fontId="3" numFmtId="0" xfId="0" applyBorder="1" applyFont="1"/>
    <xf borderId="5" fillId="0" fontId="12" numFmtId="49" xfId="0" applyAlignment="1" applyBorder="1" applyFont="1" applyNumberFormat="1">
      <alignment shrinkToFit="0" wrapText="1"/>
    </xf>
    <xf borderId="6" fillId="0" fontId="1" numFmtId="0" xfId="0" applyBorder="1" applyFont="1"/>
    <xf borderId="3" fillId="0" fontId="3" numFmtId="49" xfId="0" applyBorder="1" applyFont="1" applyNumberFormat="1"/>
    <xf borderId="6" fillId="0" fontId="3" numFmtId="49" xfId="0" applyBorder="1" applyFont="1" applyNumberFormat="1"/>
    <xf borderId="6" fillId="0" fontId="3" numFmtId="164" xfId="0" applyBorder="1" applyFont="1" applyNumberFormat="1"/>
    <xf borderId="6" fillId="0" fontId="3" numFmtId="164" xfId="0" applyAlignment="1" applyBorder="1" applyFont="1" applyNumberFormat="1">
      <alignment horizontal="right" vertical="bottom"/>
    </xf>
    <xf borderId="6" fillId="0" fontId="3" numFmtId="2" xfId="0" applyBorder="1" applyFont="1" applyNumberFormat="1"/>
    <xf borderId="5" fillId="0" fontId="3" numFmtId="49" xfId="0" applyBorder="1" applyFont="1" applyNumberFormat="1"/>
    <xf borderId="0" fillId="0" fontId="3" numFmtId="164" xfId="0" applyFont="1" applyNumberFormat="1"/>
    <xf borderId="3" fillId="19" fontId="3" numFmtId="0" xfId="0" applyBorder="1" applyFill="1" applyFont="1"/>
    <xf borderId="3" fillId="0" fontId="3" numFmtId="0" xfId="0" applyBorder="1" applyFont="1"/>
    <xf borderId="6" fillId="8" fontId="3" numFmtId="164" xfId="0" applyBorder="1" applyFont="1" applyNumberFormat="1"/>
    <xf borderId="3" fillId="20" fontId="3" numFmtId="0" xfId="0" applyBorder="1" applyFill="1" applyFont="1"/>
    <xf borderId="5" fillId="0" fontId="3" numFmtId="164" xfId="0" applyBorder="1" applyFont="1" applyNumberFormat="1"/>
    <xf borderId="5" fillId="0" fontId="1" numFmtId="0" xfId="0" applyAlignment="1" applyBorder="1" applyFont="1">
      <alignment shrinkToFit="0" wrapText="0"/>
    </xf>
    <xf borderId="6" fillId="2" fontId="3" numFmtId="0" xfId="0" applyBorder="1" applyFont="1"/>
    <xf borderId="6" fillId="2" fontId="3" numFmtId="164" xfId="0" applyBorder="1" applyFont="1" applyNumberFormat="1"/>
    <xf borderId="6" fillId="2" fontId="3" numFmtId="164" xfId="0" applyAlignment="1" applyBorder="1" applyFont="1" applyNumberFormat="1">
      <alignment horizontal="right" vertical="bottom"/>
    </xf>
    <xf borderId="6" fillId="2" fontId="3" numFmtId="2" xfId="0" applyBorder="1" applyFont="1" applyNumberFormat="1"/>
    <xf borderId="6" fillId="13" fontId="3" numFmtId="0" xfId="0" applyBorder="1" applyFont="1"/>
    <xf borderId="6" fillId="13" fontId="3" numFmtId="164" xfId="0" applyBorder="1" applyFont="1" applyNumberFormat="1"/>
    <xf borderId="6" fillId="13" fontId="3" numFmtId="2" xfId="0" applyBorder="1" applyFont="1" applyNumberFormat="1"/>
    <xf borderId="0" fillId="18" fontId="3" numFmtId="0" xfId="0" applyAlignment="1" applyFont="1">
      <alignment shrinkToFit="0" wrapText="0"/>
    </xf>
    <xf borderId="0" fillId="18" fontId="3" numFmtId="0" xfId="0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shrinkToFit="0" vertical="bottom" wrapText="0"/>
    </xf>
    <xf borderId="0" fillId="0" fontId="13" numFmtId="0" xfId="0" applyAlignment="1" applyFont="1">
      <alignment shrinkToFit="0" wrapText="0"/>
    </xf>
    <xf borderId="0" fillId="0" fontId="1" numFmtId="0" xfId="0" applyFont="1"/>
    <xf borderId="5" fillId="21" fontId="3" numFmtId="49" xfId="0" applyAlignment="1" applyBorder="1" applyFill="1" applyFont="1" applyNumberFormat="1">
      <alignment vertical="bottom"/>
    </xf>
    <xf borderId="6" fillId="21" fontId="3" numFmtId="49" xfId="0" applyAlignment="1" applyBorder="1" applyFont="1" applyNumberFormat="1">
      <alignment vertical="bottom"/>
    </xf>
    <xf borderId="5" fillId="22" fontId="3" numFmtId="49" xfId="0" applyAlignment="1" applyBorder="1" applyFill="1" applyFont="1" applyNumberFormat="1">
      <alignment vertical="bottom"/>
    </xf>
    <xf borderId="6" fillId="22" fontId="3" numFmtId="49" xfId="0" applyAlignment="1" applyBorder="1" applyFont="1" applyNumberFormat="1">
      <alignment vertical="bottom"/>
    </xf>
    <xf borderId="9" fillId="21" fontId="3" numFmtId="0" xfId="0" applyAlignment="1" applyBorder="1" applyFont="1">
      <alignment vertical="bottom"/>
    </xf>
    <xf borderId="9" fillId="22" fontId="3" numFmtId="0" xfId="0" applyAlignment="1" applyBorder="1" applyFont="1">
      <alignment vertical="bottom"/>
    </xf>
    <xf borderId="5" fillId="22" fontId="3" numFmtId="49" xfId="0" applyAlignment="1" applyBorder="1" applyFont="1" applyNumberFormat="1">
      <alignment horizontal="center" vertical="bottom"/>
    </xf>
    <xf borderId="5" fillId="0" fontId="14" numFmtId="0" xfId="0" applyBorder="1" applyFont="1"/>
    <xf borderId="6" fillId="0" fontId="14" numFmtId="0" xfId="0" applyBorder="1" applyFont="1"/>
    <xf borderId="5" fillId="21" fontId="3" numFmtId="49" xfId="0" applyAlignment="1" applyBorder="1" applyFont="1" applyNumberFormat="1">
      <alignment horizontal="center" vertical="bottom"/>
    </xf>
    <xf borderId="5" fillId="0" fontId="4" numFmtId="0" xfId="0" applyBorder="1" applyFont="1"/>
    <xf borderId="6" fillId="0" fontId="3" numFmtId="49" xfId="0" applyAlignment="1" applyBorder="1" applyFont="1" applyNumberFormat="1">
      <alignment vertical="bottom"/>
    </xf>
    <xf borderId="3" fillId="22" fontId="3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esicular_acetylcholine_transporter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.14"/>
    <col customWidth="1" min="3" max="3" width="10.29"/>
    <col customWidth="1" min="4" max="4" width="8.71"/>
    <col customWidth="1" min="5" max="5" width="15.71"/>
    <col customWidth="1" min="6" max="6" width="14.86"/>
    <col customWidth="1" min="7" max="7" width="18.43"/>
    <col customWidth="1" min="8" max="9" width="8.71"/>
    <col customWidth="1" min="10" max="10" width="16.57"/>
    <col customWidth="1" min="11" max="11" width="15.57"/>
    <col customWidth="1" min="12" max="12" width="12.0"/>
    <col customWidth="1" min="13" max="13" width="14.0"/>
    <col customWidth="1" min="14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</row>
    <row r="2">
      <c r="A2" s="5" t="s">
        <v>9</v>
      </c>
      <c r="B2" s="6">
        <v>1.0</v>
      </c>
      <c r="C2" s="7" t="s">
        <v>10</v>
      </c>
      <c r="D2" s="5" t="s">
        <v>11</v>
      </c>
      <c r="E2" s="5" t="s">
        <v>12</v>
      </c>
      <c r="F2" s="5" t="s">
        <v>13</v>
      </c>
      <c r="G2" s="8">
        <v>939.2</v>
      </c>
      <c r="H2" s="9"/>
      <c r="I2" s="8" t="s">
        <v>14</v>
      </c>
      <c r="J2" s="10">
        <v>1.0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15</v>
      </c>
      <c r="B3" s="13">
        <v>1.0</v>
      </c>
      <c r="C3" s="14" t="s">
        <v>16</v>
      </c>
      <c r="D3" s="12" t="s">
        <v>11</v>
      </c>
      <c r="E3" s="12" t="s">
        <v>12</v>
      </c>
      <c r="F3" s="12" t="s">
        <v>17</v>
      </c>
      <c r="G3" s="8">
        <v>798.9</v>
      </c>
      <c r="H3" s="15"/>
      <c r="I3" s="8" t="s">
        <v>18</v>
      </c>
      <c r="J3" s="10">
        <v>1.0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6">
        <v>2.0</v>
      </c>
      <c r="B4" s="13">
        <v>2.0</v>
      </c>
      <c r="C4" s="14" t="s">
        <v>19</v>
      </c>
      <c r="D4" s="12" t="s">
        <v>11</v>
      </c>
      <c r="E4" s="12" t="s">
        <v>12</v>
      </c>
      <c r="F4" s="12" t="s">
        <v>20</v>
      </c>
      <c r="G4" s="8">
        <v>747.0</v>
      </c>
      <c r="H4" s="15"/>
      <c r="I4" s="8" t="s">
        <v>21</v>
      </c>
      <c r="J4" s="10">
        <v>1.0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6">
        <v>1.0</v>
      </c>
      <c r="B5" s="13">
        <v>2.0</v>
      </c>
      <c r="C5" s="14" t="s">
        <v>22</v>
      </c>
      <c r="D5" s="12" t="s">
        <v>11</v>
      </c>
      <c r="E5" s="12" t="s">
        <v>12</v>
      </c>
      <c r="F5" s="12" t="s">
        <v>23</v>
      </c>
      <c r="G5" s="8">
        <v>1075.2</v>
      </c>
      <c r="H5" s="9"/>
      <c r="I5" s="8" t="s">
        <v>24</v>
      </c>
      <c r="J5" s="10">
        <v>1.0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6">
        <v>1.0</v>
      </c>
      <c r="B6" s="13">
        <v>3.0</v>
      </c>
      <c r="C6" s="14" t="s">
        <v>25</v>
      </c>
      <c r="D6" s="12" t="s">
        <v>11</v>
      </c>
      <c r="E6" s="12" t="s">
        <v>12</v>
      </c>
      <c r="F6" s="12" t="s">
        <v>26</v>
      </c>
      <c r="G6" s="8">
        <v>887.2</v>
      </c>
      <c r="H6" s="9"/>
      <c r="I6" s="8" t="s">
        <v>27</v>
      </c>
      <c r="J6" s="10">
        <v>1.0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6">
        <v>2.0</v>
      </c>
      <c r="B7" s="13">
        <v>3.0</v>
      </c>
      <c r="C7" s="14" t="s">
        <v>28</v>
      </c>
      <c r="D7" s="12" t="s">
        <v>11</v>
      </c>
      <c r="E7" s="12" t="s">
        <v>12</v>
      </c>
      <c r="F7" s="12" t="s">
        <v>29</v>
      </c>
      <c r="G7" s="8">
        <v>771.3</v>
      </c>
      <c r="H7" s="9"/>
      <c r="I7" s="8" t="s">
        <v>21</v>
      </c>
      <c r="J7" s="10">
        <v>1.0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>
        <v>1.0</v>
      </c>
      <c r="B8" s="13">
        <v>4.0</v>
      </c>
      <c r="C8" s="14" t="s">
        <v>30</v>
      </c>
      <c r="D8" s="12" t="s">
        <v>11</v>
      </c>
      <c r="E8" s="12" t="s">
        <v>12</v>
      </c>
      <c r="F8" s="12" t="s">
        <v>29</v>
      </c>
      <c r="G8" s="8">
        <v>248.6</v>
      </c>
      <c r="H8" s="9"/>
      <c r="I8" s="8" t="s">
        <v>31</v>
      </c>
      <c r="J8" s="10">
        <v>1.0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6">
        <v>2.0</v>
      </c>
      <c r="B9" s="13">
        <v>4.0</v>
      </c>
      <c r="C9" s="14" t="s">
        <v>32</v>
      </c>
      <c r="D9" s="12" t="s">
        <v>11</v>
      </c>
      <c r="E9" s="12" t="s">
        <v>12</v>
      </c>
      <c r="F9" s="12" t="s">
        <v>13</v>
      </c>
      <c r="G9" s="8">
        <v>330.8</v>
      </c>
      <c r="H9" s="17"/>
      <c r="I9" s="8" t="s">
        <v>33</v>
      </c>
      <c r="J9" s="10">
        <v>1.0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>
        <v>2.0</v>
      </c>
      <c r="B10" s="13">
        <v>5.0</v>
      </c>
      <c r="C10" s="14" t="s">
        <v>34</v>
      </c>
      <c r="D10" s="12" t="s">
        <v>11</v>
      </c>
      <c r="E10" s="12" t="s">
        <v>12</v>
      </c>
      <c r="F10" s="12" t="s">
        <v>35</v>
      </c>
      <c r="G10" s="8">
        <v>839.7</v>
      </c>
      <c r="H10" s="9"/>
      <c r="I10" s="18" t="s">
        <v>33</v>
      </c>
      <c r="J10" s="10">
        <v>1.0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>
        <v>1.0</v>
      </c>
      <c r="B11" s="13">
        <v>5.0</v>
      </c>
      <c r="C11" s="14" t="s">
        <v>36</v>
      </c>
      <c r="D11" s="12" t="s">
        <v>11</v>
      </c>
      <c r="E11" s="12" t="s">
        <v>12</v>
      </c>
      <c r="F11" s="12" t="s">
        <v>37</v>
      </c>
      <c r="G11" s="8">
        <v>928.7</v>
      </c>
      <c r="H11" s="15"/>
      <c r="I11" s="8" t="s">
        <v>38</v>
      </c>
      <c r="J11" s="10">
        <v>1.0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6">
        <v>2.0</v>
      </c>
      <c r="B12" s="13">
        <v>6.0</v>
      </c>
      <c r="C12" s="14" t="s">
        <v>39</v>
      </c>
      <c r="D12" s="12" t="s">
        <v>11</v>
      </c>
      <c r="E12" s="12" t="s">
        <v>12</v>
      </c>
      <c r="F12" s="12" t="s">
        <v>40</v>
      </c>
      <c r="G12" s="8">
        <v>755.2</v>
      </c>
      <c r="H12" s="9"/>
      <c r="I12" s="18" t="s">
        <v>33</v>
      </c>
      <c r="J12" s="10">
        <v>1.0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6">
        <v>1.0</v>
      </c>
      <c r="B13" s="13">
        <v>6.0</v>
      </c>
      <c r="C13" s="14" t="s">
        <v>41</v>
      </c>
      <c r="D13" s="12" t="s">
        <v>11</v>
      </c>
      <c r="E13" s="12" t="s">
        <v>12</v>
      </c>
      <c r="F13" s="12" t="s">
        <v>13</v>
      </c>
      <c r="G13" s="8">
        <v>702.7</v>
      </c>
      <c r="H13" s="9"/>
      <c r="I13" s="18" t="s">
        <v>42</v>
      </c>
      <c r="J13" s="10">
        <v>1.0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6">
        <v>2.0</v>
      </c>
      <c r="B14" s="13">
        <v>7.0</v>
      </c>
      <c r="C14" s="14" t="s">
        <v>43</v>
      </c>
      <c r="D14" s="12" t="s">
        <v>11</v>
      </c>
      <c r="E14" s="12" t="s">
        <v>12</v>
      </c>
      <c r="F14" s="12" t="s">
        <v>44</v>
      </c>
      <c r="G14" s="8">
        <v>255.6</v>
      </c>
      <c r="H14" s="9"/>
      <c r="I14" s="8" t="s">
        <v>21</v>
      </c>
      <c r="J14" s="10">
        <v>1.0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6">
        <v>1.0</v>
      </c>
      <c r="B15" s="13">
        <v>7.0</v>
      </c>
      <c r="C15" s="14" t="s">
        <v>45</v>
      </c>
      <c r="D15" s="12" t="s">
        <v>11</v>
      </c>
      <c r="E15" s="12" t="s">
        <v>12</v>
      </c>
      <c r="F15" s="12" t="s">
        <v>23</v>
      </c>
      <c r="G15" s="8">
        <v>792.9</v>
      </c>
      <c r="H15" s="15"/>
      <c r="I15" s="8" t="s">
        <v>46</v>
      </c>
      <c r="J15" s="10">
        <v>1.0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6">
        <v>1.0</v>
      </c>
      <c r="B16" s="13">
        <v>8.0</v>
      </c>
      <c r="C16" s="14" t="s">
        <v>47</v>
      </c>
      <c r="D16" s="12" t="s">
        <v>11</v>
      </c>
      <c r="E16" s="12" t="s">
        <v>12</v>
      </c>
      <c r="F16" s="12" t="s">
        <v>40</v>
      </c>
      <c r="G16" s="8">
        <v>1166.9</v>
      </c>
      <c r="H16" s="9"/>
      <c r="I16" s="8" t="s">
        <v>14</v>
      </c>
      <c r="J16" s="10">
        <v>1.0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6">
        <v>2.0</v>
      </c>
      <c r="B17" s="13">
        <v>8.0</v>
      </c>
      <c r="C17" s="14" t="s">
        <v>48</v>
      </c>
      <c r="D17" s="12" t="s">
        <v>11</v>
      </c>
      <c r="E17" s="12" t="s">
        <v>12</v>
      </c>
      <c r="F17" s="12" t="s">
        <v>49</v>
      </c>
      <c r="G17" s="8">
        <v>324.8</v>
      </c>
      <c r="H17" s="19"/>
      <c r="I17" s="18" t="s">
        <v>18</v>
      </c>
      <c r="J17" s="10">
        <v>1.0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6">
        <v>1.0</v>
      </c>
      <c r="B18" s="13">
        <v>9.0</v>
      </c>
      <c r="C18" s="14" t="s">
        <v>50</v>
      </c>
      <c r="D18" s="12" t="s">
        <v>11</v>
      </c>
      <c r="E18" s="12" t="s">
        <v>12</v>
      </c>
      <c r="F18" s="12" t="s">
        <v>51</v>
      </c>
      <c r="G18" s="8">
        <v>572.0</v>
      </c>
      <c r="H18" s="17"/>
      <c r="I18" s="18" t="s">
        <v>42</v>
      </c>
      <c r="J18" s="10">
        <v>1.0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6">
        <v>2.0</v>
      </c>
      <c r="B19" s="13">
        <v>9.0</v>
      </c>
      <c r="C19" s="14" t="s">
        <v>52</v>
      </c>
      <c r="D19" s="12" t="s">
        <v>11</v>
      </c>
      <c r="E19" s="12" t="s">
        <v>12</v>
      </c>
      <c r="F19" s="12" t="s">
        <v>53</v>
      </c>
      <c r="G19" s="8">
        <v>991.9</v>
      </c>
      <c r="H19" s="9"/>
      <c r="I19" s="8" t="s">
        <v>42</v>
      </c>
      <c r="J19" s="10">
        <v>1.0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6">
        <v>1.0</v>
      </c>
      <c r="B20" s="13">
        <v>10.0</v>
      </c>
      <c r="C20" s="14" t="s">
        <v>54</v>
      </c>
      <c r="D20" s="12" t="s">
        <v>11</v>
      </c>
      <c r="E20" s="12" t="s">
        <v>12</v>
      </c>
      <c r="F20" s="12" t="s">
        <v>29</v>
      </c>
      <c r="G20" s="8">
        <v>600.0</v>
      </c>
      <c r="H20" s="15"/>
      <c r="I20" s="18" t="s">
        <v>42</v>
      </c>
      <c r="J20" s="10">
        <v>1.0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6">
        <v>2.0</v>
      </c>
      <c r="B21" s="13">
        <v>10.0</v>
      </c>
      <c r="C21" s="14" t="s">
        <v>55</v>
      </c>
      <c r="D21" s="12" t="s">
        <v>11</v>
      </c>
      <c r="E21" s="12" t="s">
        <v>12</v>
      </c>
      <c r="F21" s="12" t="s">
        <v>26</v>
      </c>
      <c r="G21" s="8">
        <v>1050.4</v>
      </c>
      <c r="H21" s="9"/>
      <c r="I21" s="18" t="s">
        <v>18</v>
      </c>
      <c r="J21" s="10">
        <v>1.0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6">
        <v>2.0</v>
      </c>
      <c r="B22" s="13">
        <v>11.0</v>
      </c>
      <c r="C22" s="14" t="s">
        <v>56</v>
      </c>
      <c r="D22" s="12" t="s">
        <v>11</v>
      </c>
      <c r="E22" s="12" t="s">
        <v>12</v>
      </c>
      <c r="F22" s="12" t="s">
        <v>13</v>
      </c>
      <c r="G22" s="8">
        <v>622.2</v>
      </c>
      <c r="H22" s="9"/>
      <c r="I22" s="18" t="s">
        <v>33</v>
      </c>
      <c r="J22" s="10">
        <v>1.0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6">
        <v>1.0</v>
      </c>
      <c r="B23" s="13">
        <v>11.0</v>
      </c>
      <c r="C23" s="14" t="s">
        <v>57</v>
      </c>
      <c r="D23" s="12" t="s">
        <v>11</v>
      </c>
      <c r="E23" s="12" t="s">
        <v>12</v>
      </c>
      <c r="F23" s="12" t="s">
        <v>20</v>
      </c>
      <c r="G23" s="8">
        <v>645.7</v>
      </c>
      <c r="H23" s="9"/>
      <c r="I23" s="8" t="s">
        <v>58</v>
      </c>
      <c r="J23" s="10">
        <v>1.0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6">
        <v>2.0</v>
      </c>
      <c r="B24" s="13">
        <v>12.0</v>
      </c>
      <c r="C24" s="14" t="s">
        <v>59</v>
      </c>
      <c r="D24" s="12" t="s">
        <v>11</v>
      </c>
      <c r="E24" s="12" t="s">
        <v>12</v>
      </c>
      <c r="F24" s="12" t="s">
        <v>60</v>
      </c>
      <c r="G24" s="8">
        <v>949.1</v>
      </c>
      <c r="H24" s="9"/>
      <c r="I24" s="18" t="s">
        <v>33</v>
      </c>
      <c r="J24" s="10">
        <v>1.0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6">
        <v>1.0</v>
      </c>
      <c r="B25" s="13">
        <v>12.0</v>
      </c>
      <c r="C25" s="14" t="s">
        <v>61</v>
      </c>
      <c r="D25" s="12" t="s">
        <v>11</v>
      </c>
      <c r="E25" s="12" t="s">
        <v>12</v>
      </c>
      <c r="F25" s="12" t="s">
        <v>23</v>
      </c>
      <c r="G25" s="8">
        <v>1245.4</v>
      </c>
      <c r="H25" s="9"/>
      <c r="I25" s="8" t="s">
        <v>38</v>
      </c>
      <c r="J25" s="10">
        <v>1.0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6">
        <v>2.0</v>
      </c>
      <c r="B26" s="13">
        <v>13.0</v>
      </c>
      <c r="C26" s="14" t="s">
        <v>62</v>
      </c>
      <c r="D26" s="12" t="s">
        <v>11</v>
      </c>
      <c r="E26" s="12" t="s">
        <v>12</v>
      </c>
      <c r="F26" s="12" t="s">
        <v>63</v>
      </c>
      <c r="G26" s="8">
        <v>506.8</v>
      </c>
      <c r="H26" s="17"/>
      <c r="I26" s="18" t="s">
        <v>18</v>
      </c>
      <c r="J26" s="10">
        <v>1.0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6">
        <v>1.0</v>
      </c>
      <c r="B27" s="13">
        <v>13.0</v>
      </c>
      <c r="C27" s="14" t="s">
        <v>64</v>
      </c>
      <c r="D27" s="12" t="s">
        <v>11</v>
      </c>
      <c r="E27" s="12" t="s">
        <v>12</v>
      </c>
      <c r="F27" s="12" t="s">
        <v>26</v>
      </c>
      <c r="G27" s="8">
        <v>924.9</v>
      </c>
      <c r="H27" s="9"/>
      <c r="I27" s="8" t="s">
        <v>38</v>
      </c>
      <c r="J27" s="10">
        <v>1.0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6">
        <v>1.0</v>
      </c>
      <c r="B28" s="13">
        <v>14.0</v>
      </c>
      <c r="C28" s="14" t="s">
        <v>65</v>
      </c>
      <c r="D28" s="12" t="s">
        <v>11</v>
      </c>
      <c r="E28" s="12" t="s">
        <v>12</v>
      </c>
      <c r="F28" s="12" t="s">
        <v>66</v>
      </c>
      <c r="G28" s="8">
        <v>544.7</v>
      </c>
      <c r="H28" s="15"/>
      <c r="I28" s="8" t="s">
        <v>14</v>
      </c>
      <c r="J28" s="10">
        <v>1.0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6">
        <v>2.0</v>
      </c>
      <c r="B29" s="13">
        <v>14.0</v>
      </c>
      <c r="C29" s="14" t="s">
        <v>67</v>
      </c>
      <c r="D29" s="12" t="s">
        <v>11</v>
      </c>
      <c r="E29" s="12" t="s">
        <v>12</v>
      </c>
      <c r="F29" s="12" t="s">
        <v>68</v>
      </c>
      <c r="G29" s="8">
        <v>482.3</v>
      </c>
      <c r="H29" s="17"/>
      <c r="I29" s="8" t="s">
        <v>21</v>
      </c>
      <c r="J29" s="10">
        <v>1.0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6">
        <v>1.0</v>
      </c>
      <c r="B30" s="13">
        <v>15.0</v>
      </c>
      <c r="C30" s="14" t="s">
        <v>69</v>
      </c>
      <c r="D30" s="12" t="s">
        <v>11</v>
      </c>
      <c r="E30" s="12" t="s">
        <v>12</v>
      </c>
      <c r="F30" s="12" t="s">
        <v>40</v>
      </c>
      <c r="G30" s="8">
        <v>658.7</v>
      </c>
      <c r="H30" s="9"/>
      <c r="I30" s="18" t="s">
        <v>42</v>
      </c>
      <c r="J30" s="10">
        <v>1.0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6">
        <v>2.0</v>
      </c>
      <c r="B31" s="13">
        <v>15.0</v>
      </c>
      <c r="C31" s="14" t="s">
        <v>70</v>
      </c>
      <c r="D31" s="12" t="s">
        <v>11</v>
      </c>
      <c r="E31" s="12" t="s">
        <v>12</v>
      </c>
      <c r="F31" s="12" t="s">
        <v>68</v>
      </c>
      <c r="G31" s="8">
        <v>830.1</v>
      </c>
      <c r="H31" s="17"/>
      <c r="I31" s="18" t="s">
        <v>33</v>
      </c>
      <c r="J31" s="10">
        <v>1.0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6">
        <v>2.0</v>
      </c>
      <c r="B32" s="13">
        <v>16.0</v>
      </c>
      <c r="C32" s="14">
        <v>2.1402016E7</v>
      </c>
      <c r="D32" s="12" t="s">
        <v>11</v>
      </c>
      <c r="E32" s="12" t="s">
        <v>12</v>
      </c>
      <c r="F32" s="12" t="s">
        <v>71</v>
      </c>
      <c r="G32" s="8">
        <v>778.1</v>
      </c>
      <c r="H32" s="9"/>
      <c r="I32" s="18" t="s">
        <v>18</v>
      </c>
      <c r="J32" s="10">
        <v>1.0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6">
        <v>1.0</v>
      </c>
      <c r="B33" s="13">
        <v>16.0</v>
      </c>
      <c r="C33" s="14" t="s">
        <v>72</v>
      </c>
      <c r="D33" s="12" t="s">
        <v>11</v>
      </c>
      <c r="E33" s="12" t="s">
        <v>12</v>
      </c>
      <c r="F33" s="12" t="s">
        <v>23</v>
      </c>
      <c r="G33" s="8">
        <v>732.4</v>
      </c>
      <c r="H33" s="9"/>
      <c r="I33" s="8" t="s">
        <v>14</v>
      </c>
      <c r="J33" s="10">
        <v>1.0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6">
        <v>2.0</v>
      </c>
      <c r="B34" s="13">
        <v>17.0</v>
      </c>
      <c r="C34" s="14">
        <v>2.1190619E7</v>
      </c>
      <c r="D34" s="12" t="s">
        <v>11</v>
      </c>
      <c r="E34" s="12" t="s">
        <v>12</v>
      </c>
      <c r="F34" s="12" t="s">
        <v>40</v>
      </c>
      <c r="G34" s="8">
        <v>603.4</v>
      </c>
      <c r="H34" s="9"/>
      <c r="I34" s="18" t="s">
        <v>18</v>
      </c>
      <c r="J34" s="10">
        <v>1.0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6">
        <v>1.0</v>
      </c>
      <c r="B35" s="13">
        <v>17.0</v>
      </c>
      <c r="C35" s="14" t="s">
        <v>73</v>
      </c>
      <c r="D35" s="12" t="s">
        <v>11</v>
      </c>
      <c r="E35" s="12" t="s">
        <v>12</v>
      </c>
      <c r="F35" s="12" t="s">
        <v>74</v>
      </c>
      <c r="G35" s="8">
        <v>469.7</v>
      </c>
      <c r="H35" s="17"/>
      <c r="I35" s="8" t="s">
        <v>14</v>
      </c>
      <c r="J35" s="10">
        <v>1.0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6">
        <v>1.0</v>
      </c>
      <c r="B36" s="13">
        <v>18.0</v>
      </c>
      <c r="C36" s="14" t="s">
        <v>75</v>
      </c>
      <c r="D36" s="12" t="s">
        <v>11</v>
      </c>
      <c r="E36" s="12" t="s">
        <v>12</v>
      </c>
      <c r="F36" s="12" t="s">
        <v>76</v>
      </c>
      <c r="G36" s="8">
        <v>543.4</v>
      </c>
      <c r="H36" s="17"/>
      <c r="I36" s="8" t="s">
        <v>14</v>
      </c>
      <c r="J36" s="10">
        <v>1.0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6">
        <v>1.0</v>
      </c>
      <c r="B37" s="13">
        <v>19.0</v>
      </c>
      <c r="C37" s="14" t="s">
        <v>77</v>
      </c>
      <c r="D37" s="12" t="s">
        <v>11</v>
      </c>
      <c r="E37" s="12" t="s">
        <v>12</v>
      </c>
      <c r="F37" s="12" t="s">
        <v>60</v>
      </c>
      <c r="G37" s="8">
        <v>804.8</v>
      </c>
      <c r="H37" s="15"/>
      <c r="I37" s="8" t="s">
        <v>14</v>
      </c>
      <c r="J37" s="10">
        <v>1.0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6">
        <v>1.0</v>
      </c>
      <c r="B38" s="13">
        <v>20.0</v>
      </c>
      <c r="C38" s="14" t="s">
        <v>78</v>
      </c>
      <c r="D38" s="12" t="s">
        <v>11</v>
      </c>
      <c r="E38" s="12" t="s">
        <v>12</v>
      </c>
      <c r="F38" s="12" t="s">
        <v>13</v>
      </c>
      <c r="G38" s="8">
        <v>365.4</v>
      </c>
      <c r="H38" s="17"/>
      <c r="I38" s="8" t="s">
        <v>79</v>
      </c>
      <c r="J38" s="10">
        <v>1.0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6">
        <v>1.0</v>
      </c>
      <c r="B39" s="13">
        <v>21.0</v>
      </c>
      <c r="C39" s="14" t="s">
        <v>80</v>
      </c>
      <c r="D39" s="12" t="s">
        <v>11</v>
      </c>
      <c r="E39" s="12" t="s">
        <v>12</v>
      </c>
      <c r="F39" s="12" t="s">
        <v>40</v>
      </c>
      <c r="G39" s="8">
        <v>1112.0</v>
      </c>
      <c r="H39" s="9"/>
      <c r="I39" s="8" t="s">
        <v>81</v>
      </c>
      <c r="J39" s="10">
        <v>1.0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6">
        <v>1.0</v>
      </c>
      <c r="B40" s="13">
        <v>22.0</v>
      </c>
      <c r="C40" s="14" t="s">
        <v>82</v>
      </c>
      <c r="D40" s="12" t="s">
        <v>11</v>
      </c>
      <c r="E40" s="12" t="s">
        <v>12</v>
      </c>
      <c r="F40" s="12" t="s">
        <v>26</v>
      </c>
      <c r="G40" s="8">
        <v>752.0</v>
      </c>
      <c r="H40" s="15"/>
      <c r="I40" s="8" t="s">
        <v>79</v>
      </c>
      <c r="J40" s="10">
        <v>1.0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6">
        <v>1.0</v>
      </c>
      <c r="B41" s="13">
        <v>23.0</v>
      </c>
      <c r="C41" s="14" t="s">
        <v>83</v>
      </c>
      <c r="D41" s="12" t="s">
        <v>11</v>
      </c>
      <c r="E41" s="12" t="s">
        <v>12</v>
      </c>
      <c r="F41" s="12" t="s">
        <v>37</v>
      </c>
      <c r="G41" s="8">
        <v>721.4</v>
      </c>
      <c r="H41" s="17"/>
      <c r="I41" s="8" t="s">
        <v>58</v>
      </c>
      <c r="J41" s="10">
        <v>1.0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6">
        <v>1.0</v>
      </c>
      <c r="B42" s="13">
        <v>24.0</v>
      </c>
      <c r="C42" s="14" t="s">
        <v>84</v>
      </c>
      <c r="D42" s="12" t="s">
        <v>11</v>
      </c>
      <c r="E42" s="12" t="s">
        <v>12</v>
      </c>
      <c r="F42" s="12" t="s">
        <v>13</v>
      </c>
      <c r="G42" s="8">
        <v>382.4</v>
      </c>
      <c r="H42" s="17"/>
      <c r="I42" s="8" t="s">
        <v>81</v>
      </c>
      <c r="J42" s="10">
        <v>1.0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6">
        <v>1.0</v>
      </c>
      <c r="B43" s="13">
        <v>25.0</v>
      </c>
      <c r="C43" s="14" t="s">
        <v>85</v>
      </c>
      <c r="D43" s="12" t="s">
        <v>11</v>
      </c>
      <c r="E43" s="12" t="s">
        <v>12</v>
      </c>
      <c r="F43" s="12" t="s">
        <v>86</v>
      </c>
      <c r="G43" s="8">
        <v>499.8</v>
      </c>
      <c r="H43" s="17"/>
      <c r="I43" s="8" t="s">
        <v>79</v>
      </c>
      <c r="J43" s="10">
        <v>1.0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6">
        <v>1.0</v>
      </c>
      <c r="B44" s="13">
        <v>26.0</v>
      </c>
      <c r="C44" s="14" t="s">
        <v>87</v>
      </c>
      <c r="D44" s="12" t="s">
        <v>11</v>
      </c>
      <c r="E44" s="12" t="s">
        <v>12</v>
      </c>
      <c r="F44" s="12" t="s">
        <v>40</v>
      </c>
      <c r="G44" s="8">
        <v>632.2</v>
      </c>
      <c r="H44" s="17"/>
      <c r="I44" s="8" t="s">
        <v>88</v>
      </c>
      <c r="J44" s="10">
        <v>1.0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6">
        <v>1.0</v>
      </c>
      <c r="B45" s="13">
        <v>27.0</v>
      </c>
      <c r="C45" s="14" t="s">
        <v>89</v>
      </c>
      <c r="D45" s="12" t="s">
        <v>11</v>
      </c>
      <c r="E45" s="12" t="s">
        <v>12</v>
      </c>
      <c r="F45" s="12" t="s">
        <v>90</v>
      </c>
      <c r="G45" s="8">
        <v>491.7</v>
      </c>
      <c r="H45" s="17"/>
      <c r="I45" s="8" t="s">
        <v>14</v>
      </c>
      <c r="J45" s="10">
        <v>1.0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6">
        <v>1.0</v>
      </c>
      <c r="B46" s="13">
        <v>28.0</v>
      </c>
      <c r="C46" s="14" t="s">
        <v>91</v>
      </c>
      <c r="D46" s="12" t="s">
        <v>11</v>
      </c>
      <c r="E46" s="12" t="s">
        <v>12</v>
      </c>
      <c r="F46" s="12" t="s">
        <v>92</v>
      </c>
      <c r="G46" s="8">
        <v>1056.8</v>
      </c>
      <c r="H46" s="9"/>
      <c r="I46" s="8" t="s">
        <v>58</v>
      </c>
      <c r="J46" s="10">
        <v>1.0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6">
        <v>1.0</v>
      </c>
      <c r="B47" s="13">
        <v>29.0</v>
      </c>
      <c r="C47" s="14" t="s">
        <v>93</v>
      </c>
      <c r="D47" s="12" t="s">
        <v>11</v>
      </c>
      <c r="E47" s="12" t="s">
        <v>12</v>
      </c>
      <c r="F47" s="12" t="s">
        <v>94</v>
      </c>
      <c r="G47" s="8">
        <v>611.4</v>
      </c>
      <c r="H47" s="9"/>
      <c r="I47" s="8" t="s">
        <v>79</v>
      </c>
      <c r="J47" s="10">
        <v>1.0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6">
        <v>1.0</v>
      </c>
      <c r="B48" s="13">
        <v>30.0</v>
      </c>
      <c r="C48" s="14" t="s">
        <v>95</v>
      </c>
      <c r="D48" s="12" t="s">
        <v>11</v>
      </c>
      <c r="E48" s="12" t="s">
        <v>12</v>
      </c>
      <c r="F48" s="12" t="s">
        <v>37</v>
      </c>
      <c r="G48" s="8">
        <v>371.5</v>
      </c>
      <c r="H48" s="17"/>
      <c r="I48" s="18" t="s">
        <v>42</v>
      </c>
      <c r="J48" s="10">
        <v>1.0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6">
        <v>1.0</v>
      </c>
      <c r="B49" s="13">
        <v>31.0</v>
      </c>
      <c r="C49" s="14" t="s">
        <v>96</v>
      </c>
      <c r="D49" s="12" t="s">
        <v>11</v>
      </c>
      <c r="E49" s="12" t="s">
        <v>12</v>
      </c>
      <c r="F49" s="12" t="s">
        <v>60</v>
      </c>
      <c r="G49" s="8">
        <v>391.6</v>
      </c>
      <c r="H49" s="9"/>
      <c r="I49" s="8" t="s">
        <v>58</v>
      </c>
      <c r="J49" s="10">
        <v>1.0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6">
        <v>1.0</v>
      </c>
      <c r="B50" s="13">
        <v>32.0</v>
      </c>
      <c r="C50" s="14" t="s">
        <v>97</v>
      </c>
      <c r="D50" s="12" t="s">
        <v>11</v>
      </c>
      <c r="E50" s="12" t="s">
        <v>12</v>
      </c>
      <c r="F50" s="12" t="s">
        <v>26</v>
      </c>
      <c r="G50" s="8">
        <v>752.6</v>
      </c>
      <c r="H50" s="9"/>
      <c r="I50" s="8" t="s">
        <v>88</v>
      </c>
      <c r="J50" s="10">
        <v>1.0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6">
        <v>1.0</v>
      </c>
      <c r="B51" s="13">
        <v>33.0</v>
      </c>
      <c r="C51" s="14" t="s">
        <v>98</v>
      </c>
      <c r="D51" s="12" t="s">
        <v>11</v>
      </c>
      <c r="E51" s="12" t="s">
        <v>12</v>
      </c>
      <c r="F51" s="12" t="s">
        <v>92</v>
      </c>
      <c r="G51" s="8">
        <v>727.3</v>
      </c>
      <c r="H51" s="9"/>
      <c r="I51" s="8" t="s">
        <v>88</v>
      </c>
      <c r="J51" s="10">
        <v>1.0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6">
        <v>1.0</v>
      </c>
      <c r="B52" s="13">
        <v>34.0</v>
      </c>
      <c r="C52" s="14" t="s">
        <v>99</v>
      </c>
      <c r="D52" s="12" t="s">
        <v>11</v>
      </c>
      <c r="E52" s="12" t="s">
        <v>12</v>
      </c>
      <c r="F52" s="12" t="s">
        <v>51</v>
      </c>
      <c r="G52" s="8">
        <v>239.8</v>
      </c>
      <c r="H52" s="17"/>
      <c r="I52" s="8" t="s">
        <v>14</v>
      </c>
      <c r="J52" s="10">
        <v>1.0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6">
        <v>1.0</v>
      </c>
      <c r="B53" s="13">
        <v>35.0</v>
      </c>
      <c r="C53" s="14" t="s">
        <v>100</v>
      </c>
      <c r="D53" s="12" t="s">
        <v>11</v>
      </c>
      <c r="E53" s="12" t="s">
        <v>12</v>
      </c>
      <c r="F53" s="12" t="s">
        <v>76</v>
      </c>
      <c r="G53" s="8">
        <v>578.6</v>
      </c>
      <c r="H53" s="17"/>
      <c r="I53" s="8" t="s">
        <v>14</v>
      </c>
      <c r="J53" s="10">
        <v>1.0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6">
        <v>1.0</v>
      </c>
      <c r="B54" s="13">
        <v>36.0</v>
      </c>
      <c r="C54" s="14" t="s">
        <v>101</v>
      </c>
      <c r="D54" s="12" t="s">
        <v>11</v>
      </c>
      <c r="E54" s="12" t="s">
        <v>12</v>
      </c>
      <c r="F54" s="12" t="s">
        <v>74</v>
      </c>
      <c r="G54" s="8">
        <v>659.3</v>
      </c>
      <c r="H54" s="17"/>
      <c r="I54" s="8" t="s">
        <v>81</v>
      </c>
      <c r="J54" s="10">
        <v>1.0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6">
        <v>1.0</v>
      </c>
      <c r="B55" s="13">
        <v>37.0</v>
      </c>
      <c r="C55" s="14" t="s">
        <v>102</v>
      </c>
      <c r="D55" s="12" t="s">
        <v>11</v>
      </c>
      <c r="E55" s="12" t="s">
        <v>12</v>
      </c>
      <c r="F55" s="12" t="s">
        <v>40</v>
      </c>
      <c r="G55" s="8">
        <v>967.7</v>
      </c>
      <c r="H55" s="9"/>
      <c r="I55" s="8" t="s">
        <v>81</v>
      </c>
      <c r="J55" s="10">
        <v>1.0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6">
        <v>1.0</v>
      </c>
      <c r="B56" s="13">
        <v>38.0</v>
      </c>
      <c r="C56" s="14" t="s">
        <v>103</v>
      </c>
      <c r="D56" s="12" t="s">
        <v>11</v>
      </c>
      <c r="E56" s="12" t="s">
        <v>12</v>
      </c>
      <c r="F56" s="12" t="s">
        <v>86</v>
      </c>
      <c r="G56" s="8">
        <v>673.2</v>
      </c>
      <c r="H56" s="9"/>
      <c r="I56" s="8" t="s">
        <v>79</v>
      </c>
      <c r="J56" s="10">
        <v>1.0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6">
        <v>1.0</v>
      </c>
      <c r="B57" s="13">
        <v>39.0</v>
      </c>
      <c r="C57" s="14" t="s">
        <v>104</v>
      </c>
      <c r="D57" s="12" t="s">
        <v>11</v>
      </c>
      <c r="E57" s="12" t="s">
        <v>12</v>
      </c>
      <c r="F57" s="12" t="s">
        <v>105</v>
      </c>
      <c r="G57" s="8">
        <v>540.8</v>
      </c>
      <c r="H57" s="9"/>
      <c r="I57" s="8" t="s">
        <v>81</v>
      </c>
      <c r="J57" s="10">
        <v>1.0</v>
      </c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6">
        <v>1.0</v>
      </c>
      <c r="B58" s="13">
        <v>40.0</v>
      </c>
      <c r="C58" s="14" t="s">
        <v>106</v>
      </c>
      <c r="D58" s="12" t="s">
        <v>11</v>
      </c>
      <c r="E58" s="12" t="s">
        <v>12</v>
      </c>
      <c r="F58" s="12" t="s">
        <v>40</v>
      </c>
      <c r="G58" s="8">
        <v>678.4</v>
      </c>
      <c r="H58" s="9"/>
      <c r="I58" s="8" t="s">
        <v>81</v>
      </c>
      <c r="J58" s="10">
        <v>1.0</v>
      </c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6">
        <v>1.0</v>
      </c>
      <c r="B59" s="13">
        <v>41.0</v>
      </c>
      <c r="C59" s="14" t="s">
        <v>107</v>
      </c>
      <c r="D59" s="12" t="s">
        <v>11</v>
      </c>
      <c r="E59" s="12" t="s">
        <v>12</v>
      </c>
      <c r="F59" s="12" t="s">
        <v>92</v>
      </c>
      <c r="G59" s="8">
        <v>334.9</v>
      </c>
      <c r="H59" s="15"/>
      <c r="I59" s="8" t="s">
        <v>88</v>
      </c>
      <c r="J59" s="10">
        <v>1.0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6">
        <v>1.0</v>
      </c>
      <c r="B60" s="13">
        <v>42.0</v>
      </c>
      <c r="C60" s="14" t="s">
        <v>108</v>
      </c>
      <c r="D60" s="12" t="s">
        <v>11</v>
      </c>
      <c r="E60" s="12" t="s">
        <v>12</v>
      </c>
      <c r="F60" s="12" t="s">
        <v>60</v>
      </c>
      <c r="G60" s="8">
        <v>615.0</v>
      </c>
      <c r="H60" s="9"/>
      <c r="I60" s="8" t="s">
        <v>88</v>
      </c>
      <c r="J60" s="10">
        <v>1.0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6">
        <v>1.0</v>
      </c>
      <c r="B61" s="13">
        <v>43.0</v>
      </c>
      <c r="C61" s="14" t="s">
        <v>109</v>
      </c>
      <c r="D61" s="12" t="s">
        <v>11</v>
      </c>
      <c r="E61" s="12" t="s">
        <v>12</v>
      </c>
      <c r="F61" s="12" t="s">
        <v>23</v>
      </c>
      <c r="G61" s="8">
        <v>756.0</v>
      </c>
      <c r="H61" s="9"/>
      <c r="I61" s="8" t="s">
        <v>14</v>
      </c>
      <c r="J61" s="10">
        <v>1.0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6">
        <v>1.0</v>
      </c>
      <c r="B62" s="13">
        <v>44.0</v>
      </c>
      <c r="C62" s="14" t="s">
        <v>110</v>
      </c>
      <c r="D62" s="12" t="s">
        <v>11</v>
      </c>
      <c r="E62" s="12" t="s">
        <v>12</v>
      </c>
      <c r="F62" s="12" t="s">
        <v>53</v>
      </c>
      <c r="G62" s="8">
        <v>471.1</v>
      </c>
      <c r="H62" s="17"/>
      <c r="I62" s="8" t="s">
        <v>88</v>
      </c>
      <c r="J62" s="10">
        <v>1.0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6">
        <v>1.0</v>
      </c>
      <c r="B63" s="13">
        <v>45.0</v>
      </c>
      <c r="C63" s="14" t="s">
        <v>111</v>
      </c>
      <c r="D63" s="12" t="s">
        <v>11</v>
      </c>
      <c r="E63" s="12" t="s">
        <v>12</v>
      </c>
      <c r="F63" s="12" t="s">
        <v>63</v>
      </c>
      <c r="G63" s="8">
        <v>654.6</v>
      </c>
      <c r="H63" s="17"/>
      <c r="I63" s="8" t="s">
        <v>14</v>
      </c>
      <c r="J63" s="10">
        <v>1.0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6">
        <v>1.0</v>
      </c>
      <c r="B64" s="13">
        <v>46.0</v>
      </c>
      <c r="C64" s="14" t="s">
        <v>112</v>
      </c>
      <c r="D64" s="12" t="s">
        <v>11</v>
      </c>
      <c r="E64" s="12" t="s">
        <v>12</v>
      </c>
      <c r="F64" s="12" t="s">
        <v>26</v>
      </c>
      <c r="G64" s="8">
        <v>795.6</v>
      </c>
      <c r="H64" s="9"/>
      <c r="I64" s="8" t="s">
        <v>81</v>
      </c>
      <c r="J64" s="10">
        <v>1.0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6">
        <v>1.0</v>
      </c>
      <c r="B65" s="13">
        <v>47.0</v>
      </c>
      <c r="C65" s="14" t="s">
        <v>113</v>
      </c>
      <c r="D65" s="12" t="s">
        <v>11</v>
      </c>
      <c r="E65" s="12" t="s">
        <v>12</v>
      </c>
      <c r="F65" s="12" t="s">
        <v>92</v>
      </c>
      <c r="G65" s="8">
        <v>492.3</v>
      </c>
      <c r="H65" s="15"/>
      <c r="I65" s="8" t="s">
        <v>81</v>
      </c>
      <c r="J65" s="10">
        <v>1.0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6">
        <v>1.0</v>
      </c>
      <c r="B66" s="13">
        <v>48.0</v>
      </c>
      <c r="C66" s="14" t="s">
        <v>114</v>
      </c>
      <c r="D66" s="12" t="s">
        <v>11</v>
      </c>
      <c r="E66" s="12" t="s">
        <v>12</v>
      </c>
      <c r="F66" s="12" t="s">
        <v>90</v>
      </c>
      <c r="G66" s="8">
        <v>544.4</v>
      </c>
      <c r="H66" s="9"/>
      <c r="I66" s="8" t="s">
        <v>58</v>
      </c>
      <c r="J66" s="10">
        <v>1.0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6">
        <v>1.0</v>
      </c>
      <c r="B67" s="13">
        <v>49.0</v>
      </c>
      <c r="C67" s="14" t="s">
        <v>115</v>
      </c>
      <c r="D67" s="12" t="s">
        <v>11</v>
      </c>
      <c r="E67" s="12" t="s">
        <v>12</v>
      </c>
      <c r="F67" s="12" t="s">
        <v>66</v>
      </c>
      <c r="G67" s="8">
        <v>1155.0</v>
      </c>
      <c r="H67" s="9"/>
      <c r="I67" s="8" t="s">
        <v>79</v>
      </c>
      <c r="J67" s="10">
        <v>1.0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6">
        <v>1.0</v>
      </c>
      <c r="B68" s="13">
        <v>50.0</v>
      </c>
      <c r="C68" s="14" t="s">
        <v>116</v>
      </c>
      <c r="D68" s="12" t="s">
        <v>11</v>
      </c>
      <c r="E68" s="12" t="s">
        <v>12</v>
      </c>
      <c r="F68" s="12" t="s">
        <v>117</v>
      </c>
      <c r="G68" s="8">
        <v>707.8</v>
      </c>
      <c r="H68" s="9"/>
      <c r="I68" s="8" t="s">
        <v>81</v>
      </c>
      <c r="J68" s="10">
        <v>1.0</v>
      </c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6">
        <v>1.0</v>
      </c>
      <c r="B69" s="13">
        <v>51.0</v>
      </c>
      <c r="C69" s="14" t="s">
        <v>118</v>
      </c>
      <c r="D69" s="12" t="s">
        <v>11</v>
      </c>
      <c r="E69" s="12" t="s">
        <v>12</v>
      </c>
      <c r="F69" s="12" t="s">
        <v>76</v>
      </c>
      <c r="G69" s="8">
        <v>561.8</v>
      </c>
      <c r="H69" s="9"/>
      <c r="I69" s="8" t="s">
        <v>81</v>
      </c>
      <c r="J69" s="10">
        <v>1.0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6">
        <v>1.0</v>
      </c>
      <c r="B70" s="13">
        <v>52.0</v>
      </c>
      <c r="C70" s="14" t="s">
        <v>119</v>
      </c>
      <c r="D70" s="12" t="s">
        <v>11</v>
      </c>
      <c r="E70" s="12" t="s">
        <v>12</v>
      </c>
      <c r="F70" s="12" t="s">
        <v>120</v>
      </c>
      <c r="G70" s="8">
        <v>432.7</v>
      </c>
      <c r="H70" s="15"/>
      <c r="I70" s="8" t="s">
        <v>81</v>
      </c>
      <c r="J70" s="10">
        <v>1.0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6">
        <v>1.0</v>
      </c>
      <c r="B71" s="13">
        <v>53.0</v>
      </c>
      <c r="C71" s="14" t="s">
        <v>121</v>
      </c>
      <c r="D71" s="12" t="s">
        <v>11</v>
      </c>
      <c r="E71" s="12" t="s">
        <v>12</v>
      </c>
      <c r="F71" s="12" t="s">
        <v>66</v>
      </c>
      <c r="G71" s="8">
        <v>985.1</v>
      </c>
      <c r="H71" s="9"/>
      <c r="I71" s="8" t="s">
        <v>81</v>
      </c>
      <c r="J71" s="10">
        <v>1.0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6">
        <v>1.0</v>
      </c>
      <c r="B72" s="13">
        <v>54.0</v>
      </c>
      <c r="C72" s="14" t="s">
        <v>122</v>
      </c>
      <c r="D72" s="12" t="s">
        <v>11</v>
      </c>
      <c r="E72" s="12" t="s">
        <v>12</v>
      </c>
      <c r="F72" s="12" t="s">
        <v>23</v>
      </c>
      <c r="G72" s="8">
        <v>607.0</v>
      </c>
      <c r="H72" s="9"/>
      <c r="I72" s="8" t="s">
        <v>123</v>
      </c>
      <c r="J72" s="10">
        <v>1.0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6">
        <v>1.0</v>
      </c>
      <c r="B73" s="13">
        <v>55.0</v>
      </c>
      <c r="C73" s="14" t="s">
        <v>124</v>
      </c>
      <c r="D73" s="12" t="s">
        <v>11</v>
      </c>
      <c r="E73" s="12" t="s">
        <v>12</v>
      </c>
      <c r="F73" s="12" t="s">
        <v>66</v>
      </c>
      <c r="G73" s="8">
        <v>514.3</v>
      </c>
      <c r="H73" s="9"/>
      <c r="I73" s="8" t="s">
        <v>125</v>
      </c>
      <c r="J73" s="10">
        <v>1.0</v>
      </c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6">
        <v>1.0</v>
      </c>
      <c r="B74" s="13">
        <v>56.0</v>
      </c>
      <c r="C74" s="14" t="s">
        <v>126</v>
      </c>
      <c r="D74" s="12" t="s">
        <v>11</v>
      </c>
      <c r="E74" s="12" t="s">
        <v>12</v>
      </c>
      <c r="F74" s="12" t="s">
        <v>127</v>
      </c>
      <c r="G74" s="8">
        <v>450.0</v>
      </c>
      <c r="H74" s="9"/>
      <c r="I74" s="8" t="s">
        <v>128</v>
      </c>
      <c r="J74" s="10">
        <v>1.0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6">
        <v>1.0</v>
      </c>
      <c r="B75" s="13">
        <v>57.0</v>
      </c>
      <c r="C75" s="14" t="s">
        <v>129</v>
      </c>
      <c r="D75" s="12" t="s">
        <v>11</v>
      </c>
      <c r="E75" s="12" t="s">
        <v>12</v>
      </c>
      <c r="F75" s="12" t="s">
        <v>51</v>
      </c>
      <c r="G75" s="8">
        <v>486.5</v>
      </c>
      <c r="H75" s="17"/>
      <c r="I75" s="8" t="s">
        <v>130</v>
      </c>
      <c r="J75" s="10">
        <v>1.0</v>
      </c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6">
        <v>1.0</v>
      </c>
      <c r="B76" s="13">
        <v>58.0</v>
      </c>
      <c r="C76" s="14" t="s">
        <v>131</v>
      </c>
      <c r="D76" s="12" t="s">
        <v>11</v>
      </c>
      <c r="E76" s="12" t="s">
        <v>12</v>
      </c>
      <c r="F76" s="12" t="s">
        <v>53</v>
      </c>
      <c r="G76" s="8">
        <v>1126.7</v>
      </c>
      <c r="H76" s="9"/>
      <c r="I76" s="8" t="s">
        <v>128</v>
      </c>
      <c r="J76" s="10">
        <v>1.0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6">
        <v>1.0</v>
      </c>
      <c r="B77" s="13">
        <v>59.0</v>
      </c>
      <c r="C77" s="14" t="s">
        <v>132</v>
      </c>
      <c r="D77" s="12" t="s">
        <v>11</v>
      </c>
      <c r="E77" s="12" t="s">
        <v>12</v>
      </c>
      <c r="F77" s="12" t="s">
        <v>20</v>
      </c>
      <c r="G77" s="8">
        <v>1369.9</v>
      </c>
      <c r="H77" s="9"/>
      <c r="I77" s="8" t="s">
        <v>125</v>
      </c>
      <c r="J77" s="10">
        <v>1.0</v>
      </c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6">
        <v>1.0</v>
      </c>
      <c r="B78" s="13">
        <v>60.0</v>
      </c>
      <c r="C78" s="14" t="s">
        <v>133</v>
      </c>
      <c r="D78" s="12" t="s">
        <v>11</v>
      </c>
      <c r="E78" s="12" t="s">
        <v>12</v>
      </c>
      <c r="F78" s="12" t="s">
        <v>66</v>
      </c>
      <c r="G78" s="8">
        <v>600.7</v>
      </c>
      <c r="H78" s="9"/>
      <c r="I78" s="8" t="s">
        <v>125</v>
      </c>
      <c r="J78" s="10">
        <v>1.0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6">
        <v>1.0</v>
      </c>
      <c r="B79" s="13">
        <v>61.0</v>
      </c>
      <c r="C79" s="14" t="s">
        <v>134</v>
      </c>
      <c r="D79" s="12" t="s">
        <v>11</v>
      </c>
      <c r="E79" s="12" t="s">
        <v>12</v>
      </c>
      <c r="F79" s="12" t="s">
        <v>90</v>
      </c>
      <c r="G79" s="8">
        <v>429.3</v>
      </c>
      <c r="H79" s="9"/>
      <c r="I79" s="8" t="s">
        <v>125</v>
      </c>
      <c r="J79" s="10">
        <v>1.0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6">
        <v>1.0</v>
      </c>
      <c r="B80" s="13">
        <v>62.0</v>
      </c>
      <c r="C80" s="14" t="s">
        <v>135</v>
      </c>
      <c r="D80" s="12" t="s">
        <v>11</v>
      </c>
      <c r="E80" s="12" t="s">
        <v>12</v>
      </c>
      <c r="F80" s="12" t="s">
        <v>105</v>
      </c>
      <c r="G80" s="8">
        <v>551.4</v>
      </c>
      <c r="H80" s="15"/>
      <c r="I80" s="8" t="s">
        <v>128</v>
      </c>
      <c r="J80" s="10">
        <v>1.0</v>
      </c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6">
        <v>1.0</v>
      </c>
      <c r="B81" s="13">
        <v>63.0</v>
      </c>
      <c r="C81" s="14" t="s">
        <v>136</v>
      </c>
      <c r="D81" s="12" t="s">
        <v>11</v>
      </c>
      <c r="E81" s="12" t="s">
        <v>12</v>
      </c>
      <c r="F81" s="12" t="s">
        <v>68</v>
      </c>
      <c r="G81" s="8">
        <v>416.0</v>
      </c>
      <c r="H81" s="17"/>
      <c r="I81" s="8" t="s">
        <v>128</v>
      </c>
      <c r="J81" s="10">
        <v>1.0</v>
      </c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6">
        <v>1.0</v>
      </c>
      <c r="B82" s="13">
        <v>64.0</v>
      </c>
      <c r="C82" s="14" t="s">
        <v>137</v>
      </c>
      <c r="D82" s="12" t="s">
        <v>11</v>
      </c>
      <c r="E82" s="12" t="s">
        <v>12</v>
      </c>
      <c r="F82" s="12" t="s">
        <v>23</v>
      </c>
      <c r="G82" s="8">
        <v>396.9</v>
      </c>
      <c r="H82" s="17"/>
      <c r="I82" s="8" t="s">
        <v>128</v>
      </c>
      <c r="J82" s="10">
        <v>1.0</v>
      </c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6">
        <v>1.0</v>
      </c>
      <c r="B83" s="13">
        <v>65.0</v>
      </c>
      <c r="C83" s="14" t="s">
        <v>138</v>
      </c>
      <c r="D83" s="12" t="s">
        <v>11</v>
      </c>
      <c r="E83" s="12" t="s">
        <v>12</v>
      </c>
      <c r="F83" s="12" t="s">
        <v>37</v>
      </c>
      <c r="G83" s="8">
        <v>478.4</v>
      </c>
      <c r="H83" s="17"/>
      <c r="I83" s="8" t="s">
        <v>128</v>
      </c>
      <c r="J83" s="10">
        <v>1.0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6">
        <v>1.0</v>
      </c>
      <c r="B84" s="13">
        <v>66.0</v>
      </c>
      <c r="C84" s="14" t="s">
        <v>139</v>
      </c>
      <c r="D84" s="12" t="s">
        <v>11</v>
      </c>
      <c r="E84" s="12" t="s">
        <v>12</v>
      </c>
      <c r="F84" s="12" t="s">
        <v>120</v>
      </c>
      <c r="G84" s="8">
        <v>396.2</v>
      </c>
      <c r="H84" s="9"/>
      <c r="I84" s="8" t="s">
        <v>125</v>
      </c>
      <c r="J84" s="10">
        <v>1.0</v>
      </c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6">
        <v>1.0</v>
      </c>
      <c r="B85" s="13">
        <v>67.0</v>
      </c>
      <c r="C85" s="14" t="s">
        <v>140</v>
      </c>
      <c r="D85" s="12" t="s">
        <v>11</v>
      </c>
      <c r="E85" s="12" t="s">
        <v>12</v>
      </c>
      <c r="F85" s="12" t="s">
        <v>37</v>
      </c>
      <c r="G85" s="8">
        <v>768.7</v>
      </c>
      <c r="H85" s="9"/>
      <c r="I85" s="8" t="s">
        <v>130</v>
      </c>
      <c r="J85" s="10">
        <v>1.0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6">
        <v>1.0</v>
      </c>
      <c r="B86" s="13">
        <v>68.0</v>
      </c>
      <c r="C86" s="14" t="s">
        <v>141</v>
      </c>
      <c r="D86" s="12" t="s">
        <v>11</v>
      </c>
      <c r="E86" s="12" t="s">
        <v>12</v>
      </c>
      <c r="F86" s="12" t="s">
        <v>23</v>
      </c>
      <c r="G86" s="8">
        <v>873.9</v>
      </c>
      <c r="H86" s="17"/>
      <c r="I86" s="8" t="s">
        <v>130</v>
      </c>
      <c r="J86" s="10">
        <v>1.0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6">
        <v>1.0</v>
      </c>
      <c r="B87" s="13">
        <v>69.0</v>
      </c>
      <c r="C87" s="14" t="s">
        <v>142</v>
      </c>
      <c r="D87" s="12" t="s">
        <v>11</v>
      </c>
      <c r="E87" s="12" t="s">
        <v>12</v>
      </c>
      <c r="F87" s="12" t="s">
        <v>92</v>
      </c>
      <c r="G87" s="8">
        <v>599.8</v>
      </c>
      <c r="H87" s="9"/>
      <c r="I87" s="8" t="s">
        <v>125</v>
      </c>
      <c r="J87" s="10">
        <v>1.0</v>
      </c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6">
        <v>1.0</v>
      </c>
      <c r="B88" s="13">
        <v>70.0</v>
      </c>
      <c r="C88" s="14" t="s">
        <v>143</v>
      </c>
      <c r="D88" s="12" t="s">
        <v>11</v>
      </c>
      <c r="E88" s="12" t="s">
        <v>12</v>
      </c>
      <c r="F88" s="12" t="s">
        <v>76</v>
      </c>
      <c r="G88" s="8">
        <v>1046.8</v>
      </c>
      <c r="H88" s="9"/>
      <c r="I88" s="8" t="s">
        <v>128</v>
      </c>
      <c r="J88" s="10">
        <v>1.0</v>
      </c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6">
        <v>1.0</v>
      </c>
      <c r="B89" s="13">
        <v>71.0</v>
      </c>
      <c r="C89" s="14" t="s">
        <v>144</v>
      </c>
      <c r="D89" s="12" t="s">
        <v>11</v>
      </c>
      <c r="E89" s="12" t="s">
        <v>12</v>
      </c>
      <c r="F89" s="12" t="s">
        <v>145</v>
      </c>
      <c r="G89" s="8">
        <v>691.7</v>
      </c>
      <c r="H89" s="9"/>
      <c r="I89" s="8" t="s">
        <v>123</v>
      </c>
      <c r="J89" s="10">
        <v>1.0</v>
      </c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6">
        <v>1.0</v>
      </c>
      <c r="B90" s="13">
        <v>72.0</v>
      </c>
      <c r="C90" s="14" t="s">
        <v>146</v>
      </c>
      <c r="D90" s="12" t="s">
        <v>11</v>
      </c>
      <c r="E90" s="12" t="s">
        <v>12</v>
      </c>
      <c r="F90" s="12" t="s">
        <v>51</v>
      </c>
      <c r="G90" s="8">
        <v>609.0</v>
      </c>
      <c r="H90" s="15"/>
      <c r="I90" s="8" t="s">
        <v>128</v>
      </c>
      <c r="J90" s="10">
        <v>1.0</v>
      </c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6">
        <v>1.0</v>
      </c>
      <c r="B91" s="13">
        <v>73.0</v>
      </c>
      <c r="C91" s="14" t="s">
        <v>147</v>
      </c>
      <c r="D91" s="12" t="s">
        <v>11</v>
      </c>
      <c r="E91" s="12" t="s">
        <v>12</v>
      </c>
      <c r="F91" s="12" t="s">
        <v>13</v>
      </c>
      <c r="G91" s="8">
        <v>444.1</v>
      </c>
      <c r="H91" s="17"/>
      <c r="I91" s="8" t="s">
        <v>123</v>
      </c>
      <c r="J91" s="10">
        <v>1.0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7.25" customHeight="1">
      <c r="A92" s="16">
        <v>1.0</v>
      </c>
      <c r="B92" s="13">
        <v>74.0</v>
      </c>
      <c r="C92" s="14" t="s">
        <v>148</v>
      </c>
      <c r="D92" s="12" t="s">
        <v>11</v>
      </c>
      <c r="E92" s="12" t="s">
        <v>12</v>
      </c>
      <c r="F92" s="12" t="s">
        <v>86</v>
      </c>
      <c r="G92" s="8">
        <v>421.6</v>
      </c>
      <c r="H92" s="9"/>
      <c r="I92" s="8" t="s">
        <v>123</v>
      </c>
      <c r="J92" s="10">
        <v>1.0</v>
      </c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6">
        <v>1.0</v>
      </c>
      <c r="B93" s="13">
        <v>75.0</v>
      </c>
      <c r="C93" s="14" t="s">
        <v>149</v>
      </c>
      <c r="D93" s="12" t="s">
        <v>11</v>
      </c>
      <c r="E93" s="12" t="s">
        <v>12</v>
      </c>
      <c r="F93" s="12" t="s">
        <v>68</v>
      </c>
      <c r="G93" s="8">
        <v>524.8</v>
      </c>
      <c r="H93" s="15"/>
      <c r="I93" s="8" t="s">
        <v>123</v>
      </c>
      <c r="J93" s="10">
        <v>1.0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6">
        <v>1.0</v>
      </c>
      <c r="B94" s="13">
        <v>76.0</v>
      </c>
      <c r="C94" s="14" t="s">
        <v>150</v>
      </c>
      <c r="D94" s="12" t="s">
        <v>11</v>
      </c>
      <c r="E94" s="12" t="s">
        <v>12</v>
      </c>
      <c r="F94" s="12" t="s">
        <v>76</v>
      </c>
      <c r="G94" s="8">
        <v>604.6</v>
      </c>
      <c r="H94" s="9"/>
      <c r="I94" s="8" t="s">
        <v>123</v>
      </c>
      <c r="J94" s="10">
        <v>1.0</v>
      </c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6">
        <v>1.0</v>
      </c>
      <c r="B95" s="13">
        <v>77.0</v>
      </c>
      <c r="C95" s="14" t="s">
        <v>151</v>
      </c>
      <c r="D95" s="12" t="s">
        <v>11</v>
      </c>
      <c r="E95" s="12" t="s">
        <v>12</v>
      </c>
      <c r="F95" s="12" t="s">
        <v>26</v>
      </c>
      <c r="G95" s="8">
        <v>330.2</v>
      </c>
      <c r="H95" s="17"/>
      <c r="I95" s="8" t="s">
        <v>130</v>
      </c>
      <c r="J95" s="10">
        <v>1.0</v>
      </c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6">
        <v>1.0</v>
      </c>
      <c r="B96" s="13">
        <v>78.0</v>
      </c>
      <c r="C96" s="14" t="s">
        <v>152</v>
      </c>
      <c r="D96" s="12" t="s">
        <v>11</v>
      </c>
      <c r="E96" s="12" t="s">
        <v>12</v>
      </c>
      <c r="F96" s="12" t="s">
        <v>49</v>
      </c>
      <c r="G96" s="8">
        <v>689.6</v>
      </c>
      <c r="H96" s="9"/>
      <c r="I96" s="8" t="s">
        <v>130</v>
      </c>
      <c r="J96" s="10">
        <v>1.0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6">
        <v>1.0</v>
      </c>
      <c r="B97" s="13">
        <v>79.0</v>
      </c>
      <c r="C97" s="20" t="s">
        <v>153</v>
      </c>
      <c r="D97" s="12" t="s">
        <v>11</v>
      </c>
      <c r="E97" s="12" t="s">
        <v>12</v>
      </c>
      <c r="F97" s="21" t="s">
        <v>20</v>
      </c>
      <c r="G97" s="8">
        <v>593.1</v>
      </c>
      <c r="H97" s="15"/>
      <c r="I97" s="8" t="s">
        <v>123</v>
      </c>
      <c r="J97" s="10">
        <v>1.0</v>
      </c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6">
        <v>1.0</v>
      </c>
      <c r="B98" s="13">
        <v>80.0</v>
      </c>
      <c r="C98" s="14" t="s">
        <v>154</v>
      </c>
      <c r="D98" s="12" t="s">
        <v>11</v>
      </c>
      <c r="E98" s="12" t="s">
        <v>12</v>
      </c>
      <c r="F98" s="12" t="s">
        <v>90</v>
      </c>
      <c r="G98" s="8">
        <v>485.5</v>
      </c>
      <c r="H98" s="15"/>
      <c r="I98" s="8" t="s">
        <v>123</v>
      </c>
      <c r="J98" s="10">
        <v>1.0</v>
      </c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6">
        <v>1.0</v>
      </c>
      <c r="B99" s="13">
        <v>81.0</v>
      </c>
      <c r="C99" s="14" t="s">
        <v>155</v>
      </c>
      <c r="D99" s="12" t="s">
        <v>11</v>
      </c>
      <c r="E99" s="12" t="s">
        <v>12</v>
      </c>
      <c r="F99" s="12" t="s">
        <v>68</v>
      </c>
      <c r="G99" s="8">
        <v>856.1</v>
      </c>
      <c r="H99" s="9"/>
      <c r="I99" s="8" t="s">
        <v>130</v>
      </c>
      <c r="J99" s="10">
        <v>1.0</v>
      </c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B100" s="22"/>
    </row>
    <row r="101" ht="15.75" customHeight="1">
      <c r="B101" s="22"/>
    </row>
    <row r="102" ht="15.75" customHeight="1"/>
    <row r="103" ht="15.75" customHeight="1">
      <c r="B103" s="22"/>
    </row>
    <row r="104" ht="15.75" customHeight="1">
      <c r="B104" s="22"/>
    </row>
    <row r="105" ht="15.75" customHeight="1">
      <c r="B105" s="22"/>
      <c r="D105" s="23" t="s">
        <v>156</v>
      </c>
      <c r="E105" s="24" t="s">
        <v>157</v>
      </c>
      <c r="F105" s="10" t="s">
        <v>158</v>
      </c>
    </row>
    <row r="106" ht="15.75" customHeight="1">
      <c r="B106" s="22"/>
    </row>
    <row r="107" ht="15.75" customHeight="1">
      <c r="B107" s="22"/>
    </row>
    <row r="108" ht="15.75" customHeight="1">
      <c r="B108" s="22"/>
    </row>
    <row r="109" ht="15.75" customHeight="1">
      <c r="B109" s="22"/>
    </row>
    <row r="110" ht="15.75" customHeight="1">
      <c r="B110" s="22"/>
    </row>
    <row r="111" ht="15.75" customHeight="1">
      <c r="B111" s="22"/>
    </row>
    <row r="112" ht="15.75" customHeight="1">
      <c r="B112" s="22"/>
    </row>
    <row r="113" ht="15.75" customHeight="1">
      <c r="B113" s="22"/>
    </row>
    <row r="114" ht="15.75" customHeight="1">
      <c r="B114" s="22"/>
    </row>
    <row r="115" ht="15.75" customHeight="1">
      <c r="B115" s="22"/>
    </row>
    <row r="116" ht="15.75" customHeight="1">
      <c r="B116" s="22"/>
    </row>
    <row r="117" ht="15.75" customHeight="1">
      <c r="B117" s="22"/>
    </row>
    <row r="118" ht="15.75" customHeight="1">
      <c r="B118" s="22"/>
    </row>
    <row r="119" ht="15.75" customHeight="1">
      <c r="B119" s="22"/>
    </row>
    <row r="120" ht="15.75" customHeight="1">
      <c r="B120" s="22"/>
    </row>
    <row r="121" ht="15.75" customHeight="1">
      <c r="B121" s="22"/>
    </row>
    <row r="122" ht="15.75" customHeight="1">
      <c r="B122" s="22"/>
    </row>
    <row r="123" ht="15.75" customHeight="1">
      <c r="B123" s="22"/>
    </row>
    <row r="124" ht="15.75" customHeight="1">
      <c r="B124" s="22"/>
    </row>
    <row r="125" ht="15.75" customHeight="1">
      <c r="B125" s="22"/>
    </row>
    <row r="126" ht="15.75" customHeight="1">
      <c r="B126" s="22"/>
    </row>
    <row r="127" ht="15.75" customHeight="1">
      <c r="B127" s="22"/>
    </row>
    <row r="128" ht="15.75" customHeight="1">
      <c r="B128" s="22"/>
    </row>
    <row r="129" ht="15.75" customHeight="1">
      <c r="B129" s="22"/>
    </row>
    <row r="130" ht="15.75" customHeight="1">
      <c r="B130" s="22"/>
    </row>
    <row r="131" ht="15.75" customHeight="1">
      <c r="B131" s="22"/>
    </row>
    <row r="132" ht="15.75" customHeight="1">
      <c r="B132" s="22"/>
    </row>
    <row r="133" ht="15.75" customHeight="1">
      <c r="B133" s="22"/>
    </row>
    <row r="134" ht="15.75" customHeight="1">
      <c r="B134" s="22"/>
    </row>
    <row r="135" ht="15.75" customHeight="1">
      <c r="B135" s="22"/>
    </row>
    <row r="136" ht="15.75" customHeight="1">
      <c r="B136" s="22"/>
    </row>
    <row r="137" ht="15.75" customHeight="1">
      <c r="B137" s="22"/>
    </row>
    <row r="138" ht="15.75" customHeight="1">
      <c r="B138" s="22"/>
    </row>
    <row r="139" ht="15.75" customHeight="1">
      <c r="B139" s="22"/>
    </row>
    <row r="140" ht="15.75" customHeight="1">
      <c r="B140" s="22"/>
    </row>
    <row r="141" ht="15.75" customHeight="1">
      <c r="B141" s="22"/>
    </row>
    <row r="142" ht="15.75" customHeight="1">
      <c r="B142" s="22"/>
    </row>
    <row r="143" ht="15.75" customHeight="1">
      <c r="B143" s="22"/>
    </row>
    <row r="144" ht="15.75" customHeight="1">
      <c r="B144" s="22"/>
    </row>
    <row r="145" ht="15.75" customHeight="1">
      <c r="B145" s="22"/>
    </row>
    <row r="146" ht="15.75" customHeight="1">
      <c r="B146" s="22"/>
    </row>
    <row r="147" ht="15.75" customHeight="1">
      <c r="B147" s="22"/>
    </row>
    <row r="148" ht="15.75" customHeight="1">
      <c r="B148" s="22"/>
    </row>
    <row r="149" ht="15.75" customHeight="1">
      <c r="B149" s="22"/>
    </row>
    <row r="150" ht="15.75" customHeight="1">
      <c r="B150" s="22"/>
    </row>
    <row r="151" ht="15.75" customHeight="1">
      <c r="B151" s="22"/>
    </row>
    <row r="152" ht="15.75" customHeight="1">
      <c r="B152" s="22"/>
    </row>
    <row r="153" ht="15.75" customHeight="1">
      <c r="B153" s="22"/>
    </row>
    <row r="154" ht="15.75" customHeight="1">
      <c r="B154" s="22"/>
    </row>
    <row r="155" ht="15.75" customHeight="1">
      <c r="B155" s="22"/>
    </row>
    <row r="156" ht="15.75" customHeight="1">
      <c r="B156" s="22"/>
    </row>
    <row r="157" ht="15.75" customHeight="1">
      <c r="B157" s="22"/>
    </row>
    <row r="158" ht="15.75" customHeight="1">
      <c r="B158" s="22"/>
    </row>
    <row r="159" ht="15.75" customHeight="1">
      <c r="B159" s="22"/>
    </row>
    <row r="160" ht="15.75" customHeight="1">
      <c r="B160" s="22"/>
    </row>
    <row r="161" ht="15.75" customHeight="1">
      <c r="B161" s="22"/>
    </row>
    <row r="162" ht="15.75" customHeight="1">
      <c r="B162" s="22"/>
    </row>
    <row r="163" ht="15.75" customHeight="1">
      <c r="B163" s="22"/>
    </row>
    <row r="164" ht="15.75" customHeight="1">
      <c r="B164" s="22"/>
    </row>
    <row r="165" ht="15.75" customHeight="1">
      <c r="B165" s="22"/>
    </row>
    <row r="166" ht="15.75" customHeight="1">
      <c r="B166" s="22"/>
    </row>
    <row r="167" ht="15.75" customHeight="1">
      <c r="B167" s="22"/>
    </row>
    <row r="168" ht="15.75" customHeight="1">
      <c r="B168" s="22"/>
    </row>
    <row r="169" ht="15.75" customHeight="1">
      <c r="B169" s="22"/>
    </row>
    <row r="170" ht="15.75" customHeight="1">
      <c r="B170" s="22"/>
    </row>
    <row r="171" ht="15.75" customHeight="1">
      <c r="B171" s="22"/>
    </row>
    <row r="172" ht="15.75" customHeight="1">
      <c r="B172" s="22"/>
    </row>
    <row r="173" ht="15.75" customHeight="1">
      <c r="B173" s="22"/>
    </row>
    <row r="174" ht="15.75" customHeight="1">
      <c r="B174" s="22"/>
    </row>
    <row r="175" ht="15.75" customHeight="1">
      <c r="B175" s="22"/>
    </row>
    <row r="176" ht="15.75" customHeight="1">
      <c r="B176" s="22"/>
    </row>
    <row r="177" ht="15.75" customHeight="1">
      <c r="B177" s="22"/>
    </row>
    <row r="178" ht="15.75" customHeight="1">
      <c r="B178" s="22"/>
    </row>
    <row r="179" ht="15.75" customHeight="1">
      <c r="B179" s="22"/>
    </row>
    <row r="180" ht="15.75" customHeight="1">
      <c r="B180" s="22"/>
    </row>
    <row r="181" ht="15.75" customHeight="1">
      <c r="B181" s="22"/>
    </row>
    <row r="182" ht="15.75" customHeight="1">
      <c r="B182" s="22"/>
    </row>
    <row r="183" ht="15.75" customHeight="1">
      <c r="B183" s="22"/>
    </row>
    <row r="184" ht="15.75" customHeight="1">
      <c r="B184" s="22"/>
    </row>
    <row r="185" ht="15.75" customHeight="1">
      <c r="B185" s="22"/>
    </row>
    <row r="186" ht="15.75" customHeight="1">
      <c r="B186" s="22"/>
    </row>
    <row r="187" ht="15.75" customHeight="1">
      <c r="B187" s="22"/>
    </row>
    <row r="188" ht="15.75" customHeight="1">
      <c r="B188" s="22"/>
    </row>
    <row r="189" ht="15.75" customHeight="1">
      <c r="B189" s="22"/>
    </row>
    <row r="190" ht="15.75" customHeight="1">
      <c r="B190" s="22"/>
    </row>
    <row r="191" ht="15.75" customHeight="1">
      <c r="B191" s="22"/>
    </row>
    <row r="192" ht="15.75" customHeight="1">
      <c r="B192" s="22"/>
    </row>
    <row r="193" ht="15.75" customHeight="1">
      <c r="B193" s="22"/>
    </row>
    <row r="194" ht="15.75" customHeight="1">
      <c r="B194" s="22"/>
    </row>
    <row r="195" ht="15.75" customHeight="1">
      <c r="B195" s="22"/>
    </row>
    <row r="196" ht="15.75" customHeight="1">
      <c r="B196" s="22"/>
    </row>
    <row r="197" ht="15.75" customHeight="1">
      <c r="B197" s="22"/>
    </row>
    <row r="198" ht="15.75" customHeight="1">
      <c r="B198" s="22"/>
    </row>
    <row r="199" ht="15.75" customHeight="1">
      <c r="B199" s="22"/>
    </row>
    <row r="200" ht="15.75" customHeight="1">
      <c r="B200" s="22"/>
    </row>
    <row r="201" ht="15.75" customHeight="1">
      <c r="B201" s="22"/>
    </row>
    <row r="202" ht="15.75" customHeight="1">
      <c r="B202" s="22"/>
    </row>
    <row r="203" ht="15.75" customHeight="1">
      <c r="B203" s="22"/>
    </row>
    <row r="204" ht="15.75" customHeight="1">
      <c r="B204" s="22"/>
    </row>
    <row r="205" ht="15.75" customHeight="1">
      <c r="B205" s="22"/>
    </row>
    <row r="206" ht="15.75" customHeight="1">
      <c r="B206" s="22"/>
    </row>
    <row r="207" ht="15.75" customHeight="1">
      <c r="B207" s="22"/>
    </row>
    <row r="208" ht="15.75" customHeight="1">
      <c r="B208" s="22"/>
    </row>
    <row r="209" ht="15.75" customHeight="1">
      <c r="B209" s="22"/>
    </row>
    <row r="210" ht="15.75" customHeight="1">
      <c r="B210" s="22"/>
    </row>
    <row r="211" ht="15.75" customHeight="1">
      <c r="B211" s="22"/>
    </row>
    <row r="212" ht="15.75" customHeight="1">
      <c r="B212" s="22"/>
    </row>
    <row r="213" ht="15.75" customHeight="1">
      <c r="B213" s="22"/>
    </row>
    <row r="214" ht="15.75" customHeight="1">
      <c r="B214" s="22"/>
    </row>
    <row r="215" ht="15.75" customHeight="1">
      <c r="B215" s="22"/>
    </row>
    <row r="216" ht="15.75" customHeight="1">
      <c r="B216" s="22"/>
    </row>
    <row r="217" ht="15.75" customHeight="1">
      <c r="B217" s="22"/>
    </row>
    <row r="218" ht="15.75" customHeight="1">
      <c r="B218" s="22"/>
    </row>
    <row r="219" ht="15.75" customHeight="1">
      <c r="B219" s="22"/>
    </row>
    <row r="220" ht="15.75" customHeight="1">
      <c r="B220" s="22"/>
    </row>
    <row r="221" ht="15.75" customHeight="1">
      <c r="B221" s="22"/>
    </row>
    <row r="222" ht="15.75" customHeight="1">
      <c r="B222" s="22"/>
    </row>
    <row r="223" ht="15.75" customHeight="1">
      <c r="B223" s="22"/>
    </row>
    <row r="224" ht="15.75" customHeight="1">
      <c r="B224" s="22"/>
    </row>
    <row r="225" ht="15.75" customHeight="1">
      <c r="B225" s="22"/>
    </row>
    <row r="226" ht="15.75" customHeight="1">
      <c r="B226" s="22"/>
    </row>
    <row r="227" ht="15.75" customHeight="1">
      <c r="B227" s="22"/>
    </row>
    <row r="228" ht="15.75" customHeight="1">
      <c r="B228" s="22"/>
    </row>
    <row r="229" ht="15.75" customHeight="1">
      <c r="B229" s="22"/>
    </row>
    <row r="230" ht="15.75" customHeight="1">
      <c r="B230" s="22"/>
    </row>
    <row r="231" ht="15.75" customHeight="1">
      <c r="B231" s="22"/>
    </row>
    <row r="232" ht="15.75" customHeight="1">
      <c r="B232" s="22"/>
    </row>
    <row r="233" ht="15.75" customHeight="1">
      <c r="B233" s="22"/>
    </row>
    <row r="234" ht="15.75" customHeight="1">
      <c r="B234" s="22"/>
    </row>
    <row r="235" ht="15.75" customHeight="1">
      <c r="B235" s="22"/>
    </row>
    <row r="236" ht="15.75" customHeight="1">
      <c r="B236" s="22"/>
    </row>
    <row r="237" ht="15.75" customHeight="1">
      <c r="B237" s="22"/>
    </row>
    <row r="238" ht="15.75" customHeight="1">
      <c r="B238" s="22"/>
    </row>
    <row r="239" ht="15.75" customHeight="1">
      <c r="B239" s="22"/>
    </row>
    <row r="240" ht="15.75" customHeight="1">
      <c r="B240" s="22"/>
    </row>
    <row r="241" ht="15.75" customHeight="1">
      <c r="B241" s="22"/>
    </row>
    <row r="242" ht="15.75" customHeight="1">
      <c r="B242" s="22"/>
    </row>
    <row r="243" ht="15.75" customHeight="1">
      <c r="B243" s="22"/>
    </row>
    <row r="244" ht="15.75" customHeight="1">
      <c r="B244" s="22"/>
    </row>
    <row r="245" ht="15.75" customHeight="1">
      <c r="B245" s="22"/>
    </row>
    <row r="246" ht="15.75" customHeight="1">
      <c r="B246" s="22"/>
    </row>
    <row r="247" ht="15.75" customHeight="1">
      <c r="B247" s="22"/>
    </row>
    <row r="248" ht="15.75" customHeight="1">
      <c r="B248" s="22"/>
    </row>
    <row r="249" ht="15.75" customHeight="1">
      <c r="B249" s="22"/>
    </row>
    <row r="250" ht="15.75" customHeight="1">
      <c r="B250" s="22"/>
    </row>
    <row r="251" ht="15.75" customHeight="1">
      <c r="B251" s="22"/>
    </row>
    <row r="252" ht="15.75" customHeight="1">
      <c r="B252" s="22"/>
    </row>
    <row r="253" ht="15.75" customHeight="1">
      <c r="B253" s="22"/>
    </row>
    <row r="254" ht="15.75" customHeight="1">
      <c r="B254" s="22"/>
    </row>
    <row r="255" ht="15.75" customHeight="1">
      <c r="B255" s="22"/>
    </row>
    <row r="256" ht="15.75" customHeight="1">
      <c r="B256" s="22"/>
    </row>
    <row r="257" ht="15.75" customHeight="1">
      <c r="B257" s="22"/>
    </row>
    <row r="258" ht="15.75" customHeight="1">
      <c r="B258" s="22"/>
    </row>
    <row r="259" ht="15.75" customHeight="1">
      <c r="B259" s="22"/>
    </row>
    <row r="260" ht="15.75" customHeight="1">
      <c r="B260" s="22"/>
    </row>
    <row r="261" ht="15.75" customHeight="1">
      <c r="B261" s="22"/>
    </row>
    <row r="262" ht="15.75" customHeight="1">
      <c r="B262" s="22"/>
    </row>
    <row r="263" ht="15.75" customHeight="1">
      <c r="B263" s="22"/>
    </row>
    <row r="264" ht="15.75" customHeight="1">
      <c r="B264" s="22"/>
    </row>
    <row r="265" ht="15.75" customHeight="1">
      <c r="B265" s="22"/>
    </row>
    <row r="266" ht="15.75" customHeight="1">
      <c r="B266" s="22"/>
    </row>
    <row r="267" ht="15.75" customHeight="1">
      <c r="B267" s="22"/>
    </row>
    <row r="268" ht="15.75" customHeight="1">
      <c r="B268" s="22"/>
    </row>
    <row r="269" ht="15.75" customHeight="1">
      <c r="B269" s="22"/>
    </row>
    <row r="270" ht="15.75" customHeight="1">
      <c r="B270" s="22"/>
    </row>
    <row r="271" ht="15.75" customHeight="1">
      <c r="B271" s="22"/>
    </row>
    <row r="272" ht="15.75" customHeight="1">
      <c r="B272" s="22"/>
    </row>
    <row r="273" ht="15.75" customHeight="1">
      <c r="B273" s="22"/>
    </row>
    <row r="274" ht="15.75" customHeight="1">
      <c r="B274" s="22"/>
    </row>
    <row r="275" ht="15.75" customHeight="1">
      <c r="B275" s="22"/>
    </row>
    <row r="276" ht="15.75" customHeight="1">
      <c r="B276" s="22"/>
    </row>
    <row r="277" ht="15.75" customHeight="1">
      <c r="B277" s="22"/>
    </row>
    <row r="278" ht="15.75" customHeight="1">
      <c r="B278" s="22"/>
    </row>
    <row r="279" ht="15.75" customHeight="1">
      <c r="B279" s="22"/>
    </row>
    <row r="280" ht="15.75" customHeight="1">
      <c r="B280" s="22"/>
    </row>
    <row r="281" ht="15.75" customHeight="1">
      <c r="B281" s="22"/>
    </row>
    <row r="282" ht="15.75" customHeight="1">
      <c r="B282" s="22"/>
    </row>
    <row r="283" ht="15.75" customHeight="1">
      <c r="B283" s="22"/>
    </row>
    <row r="284" ht="15.75" customHeight="1">
      <c r="B284" s="22"/>
    </row>
    <row r="285" ht="15.75" customHeight="1">
      <c r="B285" s="22"/>
    </row>
    <row r="286" ht="15.75" customHeight="1">
      <c r="B286" s="22"/>
    </row>
    <row r="287" ht="15.75" customHeight="1">
      <c r="B287" s="22"/>
    </row>
    <row r="288" ht="15.75" customHeight="1">
      <c r="B288" s="22"/>
    </row>
    <row r="289" ht="15.75" customHeight="1">
      <c r="B289" s="22"/>
    </row>
    <row r="290" ht="15.75" customHeight="1">
      <c r="B290" s="22"/>
    </row>
    <row r="291" ht="15.75" customHeight="1">
      <c r="B291" s="22"/>
    </row>
    <row r="292" ht="15.75" customHeight="1">
      <c r="B292" s="22"/>
    </row>
    <row r="293" ht="15.75" customHeight="1">
      <c r="B293" s="22"/>
    </row>
    <row r="294" ht="15.75" customHeight="1">
      <c r="B294" s="22"/>
    </row>
    <row r="295" ht="15.75" customHeight="1">
      <c r="B295" s="22"/>
    </row>
    <row r="296" ht="15.75" customHeight="1">
      <c r="B296" s="22"/>
    </row>
    <row r="297" ht="15.75" customHeight="1">
      <c r="B297" s="22"/>
    </row>
    <row r="298" ht="15.75" customHeight="1">
      <c r="B298" s="22"/>
    </row>
    <row r="299" ht="15.75" customHeight="1">
      <c r="B299" s="22"/>
    </row>
    <row r="300" ht="15.75" customHeight="1">
      <c r="B300" s="22"/>
    </row>
    <row r="301" ht="15.75" customHeight="1">
      <c r="B301" s="22"/>
    </row>
    <row r="302" ht="15.75" customHeight="1">
      <c r="B302" s="22"/>
    </row>
    <row r="303" ht="15.75" customHeight="1">
      <c r="B303" s="22"/>
    </row>
    <row r="304" ht="15.75" customHeight="1">
      <c r="B304" s="22"/>
    </row>
    <row r="305" ht="15.75" customHeight="1">
      <c r="B305" s="22"/>
    </row>
    <row r="306" ht="15.75" customHeight="1">
      <c r="B306" s="22"/>
    </row>
    <row r="307" ht="15.75" customHeight="1">
      <c r="B307" s="22"/>
    </row>
    <row r="308" ht="15.75" customHeight="1">
      <c r="B308" s="22"/>
    </row>
    <row r="309" ht="15.75" customHeight="1">
      <c r="B309" s="22"/>
    </row>
    <row r="310" ht="15.75" customHeight="1">
      <c r="B310" s="22"/>
    </row>
    <row r="311" ht="15.75" customHeight="1">
      <c r="B311" s="22"/>
    </row>
    <row r="312" ht="15.75" customHeight="1">
      <c r="B312" s="22"/>
    </row>
    <row r="313" ht="15.75" customHeight="1">
      <c r="B313" s="22"/>
    </row>
    <row r="314" ht="15.75" customHeight="1">
      <c r="B314" s="22"/>
    </row>
    <row r="315" ht="15.75" customHeight="1">
      <c r="B315" s="22"/>
    </row>
    <row r="316" ht="15.75" customHeight="1">
      <c r="B316" s="22"/>
    </row>
    <row r="317" ht="15.75" customHeight="1">
      <c r="B317" s="22"/>
    </row>
    <row r="318" ht="15.75" customHeight="1">
      <c r="B318" s="22"/>
    </row>
    <row r="319" ht="15.75" customHeight="1">
      <c r="B319" s="22"/>
    </row>
    <row r="320" ht="15.75" customHeight="1">
      <c r="B320" s="22"/>
    </row>
    <row r="321" ht="15.75" customHeight="1">
      <c r="B321" s="22"/>
    </row>
    <row r="322" ht="15.75" customHeight="1">
      <c r="B322" s="22"/>
    </row>
    <row r="323" ht="15.75" customHeight="1">
      <c r="B323" s="22"/>
    </row>
    <row r="324" ht="15.75" customHeight="1">
      <c r="B324" s="22"/>
    </row>
    <row r="325" ht="15.75" customHeight="1">
      <c r="B325" s="22"/>
    </row>
    <row r="326" ht="15.75" customHeight="1">
      <c r="B326" s="22"/>
    </row>
    <row r="327" ht="15.75" customHeight="1">
      <c r="B327" s="22"/>
    </row>
    <row r="328" ht="15.75" customHeight="1">
      <c r="B328" s="22"/>
    </row>
    <row r="329" ht="15.75" customHeight="1">
      <c r="B329" s="22"/>
    </row>
    <row r="330" ht="15.75" customHeight="1">
      <c r="B330" s="22"/>
    </row>
    <row r="331" ht="15.75" customHeight="1">
      <c r="B331" s="22"/>
    </row>
    <row r="332" ht="15.75" customHeight="1">
      <c r="B332" s="22"/>
    </row>
    <row r="333" ht="15.75" customHeight="1">
      <c r="B333" s="22"/>
    </row>
    <row r="334" ht="15.75" customHeight="1">
      <c r="B334" s="22"/>
    </row>
    <row r="335" ht="15.75" customHeight="1">
      <c r="B335" s="22"/>
    </row>
    <row r="336" ht="15.75" customHeight="1">
      <c r="B336" s="22"/>
    </row>
    <row r="337" ht="15.75" customHeight="1">
      <c r="B337" s="22"/>
    </row>
    <row r="338" ht="15.75" customHeight="1">
      <c r="B338" s="22"/>
    </row>
    <row r="339" ht="15.75" customHeight="1">
      <c r="B339" s="22"/>
    </row>
    <row r="340" ht="15.75" customHeight="1">
      <c r="B340" s="22"/>
    </row>
    <row r="341" ht="15.75" customHeight="1">
      <c r="B341" s="22"/>
    </row>
    <row r="342" ht="15.75" customHeight="1">
      <c r="B342" s="22"/>
    </row>
    <row r="343" ht="15.75" customHeight="1">
      <c r="B343" s="22"/>
    </row>
    <row r="344" ht="15.75" customHeight="1">
      <c r="B344" s="22"/>
    </row>
    <row r="345" ht="15.75" customHeight="1">
      <c r="B345" s="22"/>
    </row>
    <row r="346" ht="15.75" customHeight="1">
      <c r="B346" s="22"/>
    </row>
    <row r="347" ht="15.75" customHeight="1">
      <c r="B347" s="22"/>
    </row>
    <row r="348" ht="15.75" customHeight="1">
      <c r="B348" s="22"/>
    </row>
    <row r="349" ht="15.75" customHeight="1">
      <c r="B349" s="22"/>
    </row>
    <row r="350" ht="15.75" customHeight="1">
      <c r="B350" s="22"/>
    </row>
    <row r="351" ht="15.75" customHeight="1">
      <c r="B351" s="22"/>
    </row>
    <row r="352" ht="15.75" customHeight="1">
      <c r="B352" s="22"/>
    </row>
    <row r="353" ht="15.75" customHeight="1">
      <c r="B353" s="22"/>
    </row>
    <row r="354" ht="15.75" customHeight="1">
      <c r="B354" s="22"/>
    </row>
    <row r="355" ht="15.75" customHeight="1">
      <c r="B355" s="22"/>
    </row>
    <row r="356" ht="15.75" customHeight="1">
      <c r="B356" s="22"/>
    </row>
    <row r="357" ht="15.75" customHeight="1">
      <c r="B357" s="22"/>
    </row>
    <row r="358" ht="15.75" customHeight="1">
      <c r="B358" s="22"/>
    </row>
    <row r="359" ht="15.75" customHeight="1">
      <c r="B359" s="22"/>
    </row>
    <row r="360" ht="15.75" customHeight="1">
      <c r="B360" s="22"/>
    </row>
    <row r="361" ht="15.75" customHeight="1">
      <c r="B361" s="22"/>
    </row>
    <row r="362" ht="15.75" customHeight="1">
      <c r="B362" s="22"/>
    </row>
    <row r="363" ht="15.75" customHeight="1">
      <c r="B363" s="22"/>
    </row>
    <row r="364" ht="15.75" customHeight="1">
      <c r="B364" s="22"/>
    </row>
    <row r="365" ht="15.75" customHeight="1">
      <c r="B365" s="22"/>
    </row>
    <row r="366" ht="15.75" customHeight="1">
      <c r="B366" s="22"/>
    </row>
    <row r="367" ht="15.75" customHeight="1">
      <c r="B367" s="22"/>
    </row>
    <row r="368" ht="15.75" customHeight="1">
      <c r="B368" s="22"/>
    </row>
    <row r="369" ht="15.75" customHeight="1">
      <c r="B369" s="22"/>
    </row>
    <row r="370" ht="15.75" customHeight="1">
      <c r="B370" s="22"/>
    </row>
    <row r="371" ht="15.75" customHeight="1">
      <c r="B371" s="22"/>
    </row>
    <row r="372" ht="15.75" customHeight="1">
      <c r="B372" s="22"/>
    </row>
    <row r="373" ht="15.75" customHeight="1">
      <c r="B373" s="22"/>
    </row>
    <row r="374" ht="15.75" customHeight="1">
      <c r="B374" s="22"/>
    </row>
    <row r="375" ht="15.75" customHeight="1">
      <c r="B375" s="22"/>
    </row>
    <row r="376" ht="15.75" customHeight="1">
      <c r="B376" s="22"/>
    </row>
    <row r="377" ht="15.75" customHeight="1">
      <c r="B377" s="22"/>
    </row>
    <row r="378" ht="15.75" customHeight="1">
      <c r="B378" s="22"/>
    </row>
    <row r="379" ht="15.75" customHeight="1">
      <c r="B379" s="22"/>
    </row>
    <row r="380" ht="15.75" customHeight="1">
      <c r="B380" s="22"/>
    </row>
    <row r="381" ht="15.75" customHeight="1">
      <c r="B381" s="22"/>
    </row>
    <row r="382" ht="15.75" customHeight="1">
      <c r="B382" s="22"/>
    </row>
    <row r="383" ht="15.75" customHeight="1">
      <c r="B383" s="22"/>
    </row>
    <row r="384" ht="15.75" customHeight="1">
      <c r="B384" s="22"/>
    </row>
    <row r="385" ht="15.75" customHeight="1">
      <c r="B385" s="22"/>
    </row>
    <row r="386" ht="15.75" customHeight="1">
      <c r="B386" s="22"/>
    </row>
    <row r="387" ht="15.75" customHeight="1">
      <c r="B387" s="22"/>
    </row>
    <row r="388" ht="15.75" customHeight="1">
      <c r="B388" s="22"/>
    </row>
    <row r="389" ht="15.75" customHeight="1">
      <c r="B389" s="22"/>
    </row>
    <row r="390" ht="15.75" customHeight="1">
      <c r="B390" s="22"/>
    </row>
    <row r="391" ht="15.75" customHeight="1">
      <c r="B391" s="22"/>
    </row>
    <row r="392" ht="15.75" customHeight="1">
      <c r="B392" s="22"/>
    </row>
    <row r="393" ht="15.75" customHeight="1">
      <c r="B393" s="22"/>
    </row>
    <row r="394" ht="15.75" customHeight="1">
      <c r="B394" s="22"/>
    </row>
    <row r="395" ht="15.75" customHeight="1">
      <c r="B395" s="22"/>
    </row>
    <row r="396" ht="15.75" customHeight="1">
      <c r="B396" s="22"/>
    </row>
    <row r="397" ht="15.75" customHeight="1">
      <c r="B397" s="22"/>
    </row>
    <row r="398" ht="15.75" customHeight="1">
      <c r="B398" s="22"/>
    </row>
    <row r="399" ht="15.75" customHeight="1">
      <c r="B399" s="22"/>
    </row>
    <row r="400" ht="15.75" customHeight="1">
      <c r="B400" s="22"/>
    </row>
    <row r="401" ht="15.75" customHeight="1">
      <c r="B401" s="22"/>
    </row>
    <row r="402" ht="15.75" customHeight="1">
      <c r="B402" s="22"/>
    </row>
    <row r="403" ht="15.75" customHeight="1">
      <c r="B403" s="22"/>
    </row>
    <row r="404" ht="15.75" customHeight="1">
      <c r="B404" s="22"/>
    </row>
    <row r="405" ht="15.75" customHeight="1">
      <c r="B405" s="22"/>
    </row>
    <row r="406" ht="15.75" customHeight="1">
      <c r="B406" s="22"/>
    </row>
    <row r="407" ht="15.75" customHeight="1">
      <c r="B407" s="22"/>
    </row>
    <row r="408" ht="15.75" customHeight="1">
      <c r="B408" s="22"/>
    </row>
    <row r="409" ht="15.75" customHeight="1">
      <c r="B409" s="22"/>
    </row>
    <row r="410" ht="15.75" customHeight="1">
      <c r="B410" s="22"/>
    </row>
    <row r="411" ht="15.75" customHeight="1">
      <c r="B411" s="22"/>
    </row>
    <row r="412" ht="15.75" customHeight="1">
      <c r="B412" s="22"/>
    </row>
    <row r="413" ht="15.75" customHeight="1">
      <c r="B413" s="22"/>
    </row>
    <row r="414" ht="15.75" customHeight="1">
      <c r="B414" s="22"/>
    </row>
    <row r="415" ht="15.75" customHeight="1">
      <c r="B415" s="22"/>
    </row>
    <row r="416" ht="15.75" customHeight="1">
      <c r="B416" s="22"/>
    </row>
    <row r="417" ht="15.75" customHeight="1">
      <c r="B417" s="22"/>
    </row>
    <row r="418" ht="15.75" customHeight="1">
      <c r="B418" s="22"/>
    </row>
    <row r="419" ht="15.75" customHeight="1">
      <c r="B419" s="22"/>
    </row>
    <row r="420" ht="15.75" customHeight="1">
      <c r="B420" s="22"/>
    </row>
    <row r="421" ht="15.75" customHeight="1">
      <c r="B421" s="22"/>
    </row>
    <row r="422" ht="15.75" customHeight="1">
      <c r="B422" s="22"/>
    </row>
    <row r="423" ht="15.75" customHeight="1">
      <c r="B423" s="22"/>
    </row>
    <row r="424" ht="15.75" customHeight="1">
      <c r="B424" s="22"/>
    </row>
    <row r="425" ht="15.75" customHeight="1">
      <c r="B425" s="22"/>
    </row>
    <row r="426" ht="15.75" customHeight="1">
      <c r="B426" s="22"/>
    </row>
    <row r="427" ht="15.75" customHeight="1">
      <c r="B427" s="22"/>
    </row>
    <row r="428" ht="15.75" customHeight="1">
      <c r="B428" s="22"/>
    </row>
    <row r="429" ht="15.75" customHeight="1">
      <c r="B429" s="22"/>
    </row>
    <row r="430" ht="15.75" customHeight="1">
      <c r="B430" s="22"/>
    </row>
    <row r="431" ht="15.75" customHeight="1">
      <c r="B431" s="22"/>
    </row>
    <row r="432" ht="15.75" customHeight="1">
      <c r="B432" s="22"/>
    </row>
    <row r="433" ht="15.75" customHeight="1">
      <c r="B433" s="22"/>
    </row>
    <row r="434" ht="15.75" customHeight="1">
      <c r="B434" s="22"/>
    </row>
    <row r="435" ht="15.75" customHeight="1">
      <c r="B435" s="22"/>
    </row>
    <row r="436" ht="15.75" customHeight="1">
      <c r="B436" s="22"/>
    </row>
    <row r="437" ht="15.75" customHeight="1">
      <c r="B437" s="22"/>
    </row>
    <row r="438" ht="15.75" customHeight="1">
      <c r="B438" s="22"/>
    </row>
    <row r="439" ht="15.75" customHeight="1">
      <c r="B439" s="22"/>
    </row>
    <row r="440" ht="15.75" customHeight="1">
      <c r="B440" s="22"/>
    </row>
    <row r="441" ht="15.75" customHeight="1">
      <c r="B441" s="22"/>
    </row>
    <row r="442" ht="15.75" customHeight="1">
      <c r="B442" s="22"/>
    </row>
    <row r="443" ht="15.75" customHeight="1">
      <c r="B443" s="22"/>
    </row>
    <row r="444" ht="15.75" customHeight="1">
      <c r="B444" s="22"/>
    </row>
    <row r="445" ht="15.75" customHeight="1">
      <c r="B445" s="22"/>
    </row>
    <row r="446" ht="15.75" customHeight="1">
      <c r="B446" s="22"/>
    </row>
    <row r="447" ht="15.75" customHeight="1">
      <c r="B447" s="22"/>
    </row>
    <row r="448" ht="15.75" customHeight="1">
      <c r="B448" s="22"/>
    </row>
    <row r="449" ht="15.75" customHeight="1">
      <c r="B449" s="22"/>
    </row>
    <row r="450" ht="15.75" customHeight="1">
      <c r="B450" s="22"/>
    </row>
    <row r="451" ht="15.75" customHeight="1">
      <c r="B451" s="22"/>
    </row>
    <row r="452" ht="15.75" customHeight="1">
      <c r="B452" s="22"/>
    </row>
    <row r="453" ht="15.75" customHeight="1">
      <c r="B453" s="22"/>
    </row>
    <row r="454" ht="15.75" customHeight="1">
      <c r="B454" s="22"/>
    </row>
    <row r="455" ht="15.75" customHeight="1">
      <c r="B455" s="22"/>
    </row>
    <row r="456" ht="15.75" customHeight="1">
      <c r="B456" s="22"/>
    </row>
    <row r="457" ht="15.75" customHeight="1">
      <c r="B457" s="22"/>
    </row>
    <row r="458" ht="15.75" customHeight="1">
      <c r="B458" s="22"/>
    </row>
    <row r="459" ht="15.75" customHeight="1">
      <c r="B459" s="22"/>
    </row>
    <row r="460" ht="15.75" customHeight="1">
      <c r="B460" s="22"/>
    </row>
    <row r="461" ht="15.75" customHeight="1">
      <c r="B461" s="22"/>
    </row>
    <row r="462" ht="15.75" customHeight="1">
      <c r="B462" s="22"/>
    </row>
    <row r="463" ht="15.75" customHeight="1">
      <c r="B463" s="22"/>
    </row>
    <row r="464" ht="15.75" customHeight="1">
      <c r="B464" s="22"/>
    </row>
    <row r="465" ht="15.75" customHeight="1">
      <c r="B465" s="22"/>
    </row>
    <row r="466" ht="15.75" customHeight="1">
      <c r="B466" s="22"/>
    </row>
    <row r="467" ht="15.75" customHeight="1">
      <c r="B467" s="22"/>
    </row>
    <row r="468" ht="15.75" customHeight="1">
      <c r="B468" s="22"/>
    </row>
    <row r="469" ht="15.75" customHeight="1">
      <c r="B469" s="22"/>
    </row>
    <row r="470" ht="15.75" customHeight="1">
      <c r="B470" s="22"/>
    </row>
    <row r="471" ht="15.75" customHeight="1">
      <c r="B471" s="22"/>
    </row>
    <row r="472" ht="15.75" customHeight="1">
      <c r="B472" s="22"/>
    </row>
    <row r="473" ht="15.75" customHeight="1">
      <c r="B473" s="22"/>
    </row>
    <row r="474" ht="15.75" customHeight="1">
      <c r="B474" s="22"/>
    </row>
    <row r="475" ht="15.75" customHeight="1">
      <c r="B475" s="22"/>
    </row>
    <row r="476" ht="15.75" customHeight="1">
      <c r="B476" s="22"/>
    </row>
    <row r="477" ht="15.75" customHeight="1">
      <c r="B477" s="22"/>
    </row>
    <row r="478" ht="15.75" customHeight="1">
      <c r="B478" s="22"/>
    </row>
    <row r="479" ht="15.75" customHeight="1">
      <c r="B479" s="22"/>
    </row>
    <row r="480" ht="15.75" customHeight="1">
      <c r="B480" s="22"/>
    </row>
    <row r="481" ht="15.75" customHeight="1">
      <c r="B481" s="22"/>
    </row>
    <row r="482" ht="15.75" customHeight="1">
      <c r="B482" s="22"/>
    </row>
    <row r="483" ht="15.75" customHeight="1">
      <c r="B483" s="22"/>
    </row>
    <row r="484" ht="15.75" customHeight="1">
      <c r="B484" s="22"/>
    </row>
    <row r="485" ht="15.75" customHeight="1">
      <c r="B485" s="22"/>
    </row>
    <row r="486" ht="15.75" customHeight="1">
      <c r="B486" s="22"/>
    </row>
    <row r="487" ht="15.75" customHeight="1">
      <c r="B487" s="22"/>
    </row>
    <row r="488" ht="15.75" customHeight="1">
      <c r="B488" s="22"/>
    </row>
    <row r="489" ht="15.75" customHeight="1">
      <c r="B489" s="22"/>
    </row>
    <row r="490" ht="15.75" customHeight="1">
      <c r="B490" s="22"/>
    </row>
    <row r="491" ht="15.75" customHeight="1">
      <c r="B491" s="22"/>
    </row>
    <row r="492" ht="15.75" customHeight="1">
      <c r="B492" s="22"/>
    </row>
    <row r="493" ht="15.75" customHeight="1">
      <c r="B493" s="22"/>
    </row>
    <row r="494" ht="15.75" customHeight="1">
      <c r="B494" s="22"/>
    </row>
    <row r="495" ht="15.75" customHeight="1">
      <c r="B495" s="22"/>
    </row>
    <row r="496" ht="15.75" customHeight="1">
      <c r="B496" s="22"/>
    </row>
    <row r="497" ht="15.75" customHeight="1">
      <c r="B497" s="22"/>
    </row>
    <row r="498" ht="15.75" customHeight="1">
      <c r="B498" s="22"/>
    </row>
    <row r="499" ht="15.75" customHeight="1">
      <c r="B499" s="22"/>
    </row>
    <row r="500" ht="15.75" customHeight="1">
      <c r="B500" s="22"/>
    </row>
    <row r="501" ht="15.75" customHeight="1">
      <c r="B501" s="22"/>
    </row>
    <row r="502" ht="15.75" customHeight="1">
      <c r="B502" s="22"/>
    </row>
    <row r="503" ht="15.75" customHeight="1">
      <c r="B503" s="22"/>
    </row>
    <row r="504" ht="15.75" customHeight="1">
      <c r="B504" s="22"/>
    </row>
    <row r="505" ht="15.75" customHeight="1">
      <c r="B505" s="22"/>
    </row>
    <row r="506" ht="15.75" customHeight="1">
      <c r="B506" s="22"/>
    </row>
    <row r="507" ht="15.75" customHeight="1">
      <c r="B507" s="22"/>
    </row>
    <row r="508" ht="15.75" customHeight="1">
      <c r="B508" s="22"/>
    </row>
    <row r="509" ht="15.75" customHeight="1">
      <c r="B509" s="22"/>
    </row>
    <row r="510" ht="15.75" customHeight="1">
      <c r="B510" s="22"/>
    </row>
    <row r="511" ht="15.75" customHeight="1">
      <c r="B511" s="22"/>
    </row>
    <row r="512" ht="15.75" customHeight="1">
      <c r="B512" s="22"/>
    </row>
    <row r="513" ht="15.75" customHeight="1">
      <c r="B513" s="22"/>
    </row>
    <row r="514" ht="15.75" customHeight="1">
      <c r="B514" s="22"/>
    </row>
    <row r="515" ht="15.75" customHeight="1">
      <c r="B515" s="22"/>
    </row>
    <row r="516" ht="15.75" customHeight="1">
      <c r="B516" s="22"/>
    </row>
    <row r="517" ht="15.75" customHeight="1">
      <c r="B517" s="22"/>
    </row>
    <row r="518" ht="15.75" customHeight="1">
      <c r="B518" s="22"/>
    </row>
    <row r="519" ht="15.75" customHeight="1">
      <c r="B519" s="22"/>
    </row>
    <row r="520" ht="15.75" customHeight="1">
      <c r="B520" s="22"/>
    </row>
    <row r="521" ht="15.75" customHeight="1">
      <c r="B521" s="22"/>
    </row>
    <row r="522" ht="15.75" customHeight="1">
      <c r="B522" s="22"/>
    </row>
    <row r="523" ht="15.75" customHeight="1">
      <c r="B523" s="22"/>
    </row>
    <row r="524" ht="15.75" customHeight="1">
      <c r="B524" s="22"/>
    </row>
    <row r="525" ht="15.75" customHeight="1">
      <c r="B525" s="22"/>
    </row>
    <row r="526" ht="15.75" customHeight="1">
      <c r="B526" s="22"/>
    </row>
    <row r="527" ht="15.75" customHeight="1">
      <c r="B527" s="22"/>
    </row>
    <row r="528" ht="15.75" customHeight="1">
      <c r="B528" s="22"/>
    </row>
    <row r="529" ht="15.75" customHeight="1">
      <c r="B529" s="22"/>
    </row>
    <row r="530" ht="15.75" customHeight="1">
      <c r="B530" s="22"/>
    </row>
    <row r="531" ht="15.75" customHeight="1">
      <c r="B531" s="22"/>
    </row>
    <row r="532" ht="15.75" customHeight="1">
      <c r="B532" s="22"/>
    </row>
    <row r="533" ht="15.75" customHeight="1">
      <c r="B533" s="22"/>
    </row>
    <row r="534" ht="15.75" customHeight="1">
      <c r="B534" s="22"/>
    </row>
    <row r="535" ht="15.75" customHeight="1">
      <c r="B535" s="22"/>
    </row>
    <row r="536" ht="15.75" customHeight="1">
      <c r="B536" s="22"/>
    </row>
    <row r="537" ht="15.75" customHeight="1">
      <c r="B537" s="22"/>
    </row>
    <row r="538" ht="15.75" customHeight="1">
      <c r="B538" s="22"/>
    </row>
    <row r="539" ht="15.75" customHeight="1">
      <c r="B539" s="22"/>
    </row>
    <row r="540" ht="15.75" customHeight="1">
      <c r="B540" s="22"/>
    </row>
    <row r="541" ht="15.75" customHeight="1">
      <c r="B541" s="22"/>
    </row>
    <row r="542" ht="15.75" customHeight="1">
      <c r="B542" s="22"/>
    </row>
    <row r="543" ht="15.75" customHeight="1">
      <c r="B543" s="22"/>
    </row>
    <row r="544" ht="15.75" customHeight="1">
      <c r="B544" s="22"/>
    </row>
    <row r="545" ht="15.75" customHeight="1">
      <c r="B545" s="22"/>
    </row>
    <row r="546" ht="15.75" customHeight="1">
      <c r="B546" s="22"/>
    </row>
    <row r="547" ht="15.75" customHeight="1">
      <c r="B547" s="22"/>
    </row>
    <row r="548" ht="15.75" customHeight="1">
      <c r="B548" s="22"/>
    </row>
    <row r="549" ht="15.75" customHeight="1">
      <c r="B549" s="22"/>
    </row>
    <row r="550" ht="15.75" customHeight="1">
      <c r="B550" s="22"/>
    </row>
    <row r="551" ht="15.75" customHeight="1">
      <c r="B551" s="22"/>
    </row>
    <row r="552" ht="15.75" customHeight="1">
      <c r="B552" s="22"/>
    </row>
    <row r="553" ht="15.75" customHeight="1">
      <c r="B553" s="22"/>
    </row>
    <row r="554" ht="15.75" customHeight="1">
      <c r="B554" s="22"/>
    </row>
    <row r="555" ht="15.75" customHeight="1">
      <c r="B555" s="22"/>
    </row>
    <row r="556" ht="15.75" customHeight="1">
      <c r="B556" s="22"/>
    </row>
    <row r="557" ht="15.75" customHeight="1">
      <c r="B557" s="22"/>
    </row>
    <row r="558" ht="15.75" customHeight="1">
      <c r="B558" s="22"/>
    </row>
    <row r="559" ht="15.75" customHeight="1">
      <c r="B559" s="22"/>
    </row>
    <row r="560" ht="15.75" customHeight="1">
      <c r="B560" s="22"/>
    </row>
    <row r="561" ht="15.75" customHeight="1">
      <c r="B561" s="22"/>
    </row>
    <row r="562" ht="15.75" customHeight="1">
      <c r="B562" s="22"/>
    </row>
    <row r="563" ht="15.75" customHeight="1">
      <c r="B563" s="22"/>
    </row>
    <row r="564" ht="15.75" customHeight="1">
      <c r="B564" s="22"/>
    </row>
    <row r="565" ht="15.75" customHeight="1">
      <c r="B565" s="22"/>
    </row>
    <row r="566" ht="15.75" customHeight="1">
      <c r="B566" s="22"/>
    </row>
    <row r="567" ht="15.75" customHeight="1">
      <c r="B567" s="22"/>
    </row>
    <row r="568" ht="15.75" customHeight="1">
      <c r="B568" s="22"/>
    </row>
    <row r="569" ht="15.75" customHeight="1">
      <c r="B569" s="22"/>
    </row>
    <row r="570" ht="15.75" customHeight="1">
      <c r="B570" s="22"/>
    </row>
    <row r="571" ht="15.75" customHeight="1">
      <c r="B571" s="22"/>
    </row>
    <row r="572" ht="15.75" customHeight="1">
      <c r="B572" s="22"/>
    </row>
    <row r="573" ht="15.75" customHeight="1">
      <c r="B573" s="22"/>
    </row>
    <row r="574" ht="15.75" customHeight="1">
      <c r="B574" s="22"/>
    </row>
    <row r="575" ht="15.75" customHeight="1">
      <c r="B575" s="22"/>
    </row>
    <row r="576" ht="15.75" customHeight="1">
      <c r="B576" s="22"/>
    </row>
    <row r="577" ht="15.75" customHeight="1">
      <c r="B577" s="22"/>
    </row>
    <row r="578" ht="15.75" customHeight="1">
      <c r="B578" s="22"/>
    </row>
    <row r="579" ht="15.75" customHeight="1">
      <c r="B579" s="22"/>
    </row>
    <row r="580" ht="15.75" customHeight="1">
      <c r="B580" s="22"/>
    </row>
    <row r="581" ht="15.75" customHeight="1">
      <c r="B581" s="22"/>
    </row>
    <row r="582" ht="15.75" customHeight="1">
      <c r="B582" s="22"/>
    </row>
    <row r="583" ht="15.75" customHeight="1">
      <c r="B583" s="22"/>
    </row>
    <row r="584" ht="15.75" customHeight="1">
      <c r="B584" s="22"/>
    </row>
    <row r="585" ht="15.75" customHeight="1">
      <c r="B585" s="22"/>
    </row>
    <row r="586" ht="15.75" customHeight="1">
      <c r="B586" s="22"/>
    </row>
    <row r="587" ht="15.75" customHeight="1">
      <c r="B587" s="22"/>
    </row>
    <row r="588" ht="15.75" customHeight="1">
      <c r="B588" s="22"/>
    </row>
    <row r="589" ht="15.75" customHeight="1">
      <c r="B589" s="22"/>
    </row>
    <row r="590" ht="15.75" customHeight="1">
      <c r="B590" s="22"/>
    </row>
    <row r="591" ht="15.75" customHeight="1">
      <c r="B591" s="22"/>
    </row>
    <row r="592" ht="15.75" customHeight="1">
      <c r="B592" s="22"/>
    </row>
    <row r="593" ht="15.75" customHeight="1">
      <c r="B593" s="22"/>
    </row>
    <row r="594" ht="15.75" customHeight="1">
      <c r="B594" s="22"/>
    </row>
    <row r="595" ht="15.75" customHeight="1">
      <c r="B595" s="22"/>
    </row>
    <row r="596" ht="15.75" customHeight="1">
      <c r="B596" s="22"/>
    </row>
    <row r="597" ht="15.75" customHeight="1">
      <c r="B597" s="22"/>
    </row>
    <row r="598" ht="15.75" customHeight="1">
      <c r="B598" s="22"/>
    </row>
    <row r="599" ht="15.75" customHeight="1">
      <c r="B599" s="22"/>
    </row>
    <row r="600" ht="15.75" customHeight="1">
      <c r="B600" s="22"/>
    </row>
    <row r="601" ht="15.75" customHeight="1">
      <c r="B601" s="22"/>
    </row>
    <row r="602" ht="15.75" customHeight="1">
      <c r="B602" s="22"/>
    </row>
    <row r="603" ht="15.75" customHeight="1">
      <c r="B603" s="22"/>
    </row>
    <row r="604" ht="15.75" customHeight="1">
      <c r="B604" s="22"/>
    </row>
    <row r="605" ht="15.75" customHeight="1">
      <c r="B605" s="22"/>
    </row>
    <row r="606" ht="15.75" customHeight="1">
      <c r="B606" s="22"/>
    </row>
    <row r="607" ht="15.75" customHeight="1">
      <c r="B607" s="22"/>
    </row>
    <row r="608" ht="15.75" customHeight="1">
      <c r="B608" s="22"/>
    </row>
    <row r="609" ht="15.75" customHeight="1">
      <c r="B609" s="22"/>
    </row>
    <row r="610" ht="15.75" customHeight="1">
      <c r="B610" s="22"/>
    </row>
    <row r="611" ht="15.75" customHeight="1">
      <c r="B611" s="22"/>
    </row>
    <row r="612" ht="15.75" customHeight="1">
      <c r="B612" s="22"/>
    </row>
    <row r="613" ht="15.75" customHeight="1">
      <c r="B613" s="22"/>
    </row>
    <row r="614" ht="15.75" customHeight="1">
      <c r="B614" s="22"/>
    </row>
    <row r="615" ht="15.75" customHeight="1">
      <c r="B615" s="22"/>
    </row>
    <row r="616" ht="15.75" customHeight="1">
      <c r="B616" s="22"/>
    </row>
    <row r="617" ht="15.75" customHeight="1">
      <c r="B617" s="22"/>
    </row>
    <row r="618" ht="15.75" customHeight="1">
      <c r="B618" s="22"/>
    </row>
    <row r="619" ht="15.75" customHeight="1">
      <c r="B619" s="22"/>
    </row>
    <row r="620" ht="15.75" customHeight="1">
      <c r="B620" s="22"/>
    </row>
    <row r="621" ht="15.75" customHeight="1">
      <c r="B621" s="22"/>
    </row>
    <row r="622" ht="15.75" customHeight="1">
      <c r="B622" s="22"/>
    </row>
    <row r="623" ht="15.75" customHeight="1">
      <c r="B623" s="22"/>
    </row>
    <row r="624" ht="15.75" customHeight="1">
      <c r="B624" s="22"/>
    </row>
    <row r="625" ht="15.75" customHeight="1">
      <c r="B625" s="22"/>
    </row>
    <row r="626" ht="15.75" customHeight="1">
      <c r="B626" s="22"/>
    </row>
    <row r="627" ht="15.75" customHeight="1">
      <c r="B627" s="22"/>
    </row>
    <row r="628" ht="15.75" customHeight="1">
      <c r="B628" s="22"/>
    </row>
    <row r="629" ht="15.75" customHeight="1">
      <c r="B629" s="22"/>
    </row>
    <row r="630" ht="15.75" customHeight="1">
      <c r="B630" s="22"/>
    </row>
    <row r="631" ht="15.75" customHeight="1">
      <c r="B631" s="22"/>
    </row>
    <row r="632" ht="15.75" customHeight="1">
      <c r="B632" s="22"/>
    </row>
    <row r="633" ht="15.75" customHeight="1">
      <c r="B633" s="22"/>
    </row>
    <row r="634" ht="15.75" customHeight="1">
      <c r="B634" s="22"/>
    </row>
    <row r="635" ht="15.75" customHeight="1">
      <c r="B635" s="22"/>
    </row>
    <row r="636" ht="15.75" customHeight="1">
      <c r="B636" s="22"/>
    </row>
    <row r="637" ht="15.75" customHeight="1">
      <c r="B637" s="22"/>
    </row>
    <row r="638" ht="15.75" customHeight="1">
      <c r="B638" s="22"/>
    </row>
    <row r="639" ht="15.75" customHeight="1">
      <c r="B639" s="22"/>
    </row>
    <row r="640" ht="15.75" customHeight="1">
      <c r="B640" s="22"/>
    </row>
    <row r="641" ht="15.75" customHeight="1">
      <c r="B641" s="22"/>
    </row>
    <row r="642" ht="15.75" customHeight="1">
      <c r="B642" s="22"/>
    </row>
    <row r="643" ht="15.75" customHeight="1">
      <c r="B643" s="22"/>
    </row>
    <row r="644" ht="15.75" customHeight="1">
      <c r="B644" s="22"/>
    </row>
    <row r="645" ht="15.75" customHeight="1">
      <c r="B645" s="22"/>
    </row>
    <row r="646" ht="15.75" customHeight="1">
      <c r="B646" s="22"/>
    </row>
    <row r="647" ht="15.75" customHeight="1">
      <c r="B647" s="22"/>
    </row>
    <row r="648" ht="15.75" customHeight="1">
      <c r="B648" s="22"/>
    </row>
    <row r="649" ht="15.75" customHeight="1">
      <c r="B649" s="22"/>
    </row>
    <row r="650" ht="15.75" customHeight="1">
      <c r="B650" s="22"/>
    </row>
    <row r="651" ht="15.75" customHeight="1">
      <c r="B651" s="22"/>
    </row>
    <row r="652" ht="15.75" customHeight="1">
      <c r="B652" s="22"/>
    </row>
    <row r="653" ht="15.75" customHeight="1">
      <c r="B653" s="22"/>
    </row>
    <row r="654" ht="15.75" customHeight="1">
      <c r="B654" s="22"/>
    </row>
    <row r="655" ht="15.75" customHeight="1">
      <c r="B655" s="22"/>
    </row>
    <row r="656" ht="15.75" customHeight="1">
      <c r="B656" s="22"/>
    </row>
    <row r="657" ht="15.75" customHeight="1">
      <c r="B657" s="22"/>
    </row>
    <row r="658" ht="15.75" customHeight="1">
      <c r="B658" s="22"/>
    </row>
    <row r="659" ht="15.75" customHeight="1">
      <c r="B659" s="22"/>
    </row>
    <row r="660" ht="15.75" customHeight="1">
      <c r="B660" s="22"/>
    </row>
    <row r="661" ht="15.75" customHeight="1">
      <c r="B661" s="22"/>
    </row>
    <row r="662" ht="15.75" customHeight="1">
      <c r="B662" s="22"/>
    </row>
    <row r="663" ht="15.75" customHeight="1">
      <c r="B663" s="22"/>
    </row>
    <row r="664" ht="15.75" customHeight="1">
      <c r="B664" s="22"/>
    </row>
    <row r="665" ht="15.75" customHeight="1">
      <c r="B665" s="22"/>
    </row>
    <row r="666" ht="15.75" customHeight="1">
      <c r="B666" s="22"/>
    </row>
    <row r="667" ht="15.75" customHeight="1">
      <c r="B667" s="22"/>
    </row>
    <row r="668" ht="15.75" customHeight="1">
      <c r="B668" s="22"/>
    </row>
    <row r="669" ht="15.75" customHeight="1">
      <c r="B669" s="22"/>
    </row>
    <row r="670" ht="15.75" customHeight="1">
      <c r="B670" s="22"/>
    </row>
    <row r="671" ht="15.75" customHeight="1">
      <c r="B671" s="22"/>
    </row>
    <row r="672" ht="15.75" customHeight="1">
      <c r="B672" s="22"/>
    </row>
    <row r="673" ht="15.75" customHeight="1">
      <c r="B673" s="22"/>
    </row>
    <row r="674" ht="15.75" customHeight="1">
      <c r="B674" s="22"/>
    </row>
    <row r="675" ht="15.75" customHeight="1">
      <c r="B675" s="22"/>
    </row>
    <row r="676" ht="15.75" customHeight="1">
      <c r="B676" s="22"/>
    </row>
    <row r="677" ht="15.75" customHeight="1">
      <c r="B677" s="22"/>
    </row>
    <row r="678" ht="15.75" customHeight="1">
      <c r="B678" s="22"/>
    </row>
    <row r="679" ht="15.75" customHeight="1">
      <c r="B679" s="22"/>
    </row>
    <row r="680" ht="15.75" customHeight="1">
      <c r="B680" s="22"/>
    </row>
    <row r="681" ht="15.75" customHeight="1">
      <c r="B681" s="22"/>
    </row>
    <row r="682" ht="15.75" customHeight="1">
      <c r="B682" s="22"/>
    </row>
    <row r="683" ht="15.75" customHeight="1">
      <c r="B683" s="22"/>
    </row>
    <row r="684" ht="15.75" customHeight="1">
      <c r="B684" s="22"/>
    </row>
    <row r="685" ht="15.75" customHeight="1">
      <c r="B685" s="22"/>
    </row>
    <row r="686" ht="15.75" customHeight="1">
      <c r="B686" s="22"/>
    </row>
    <row r="687" ht="15.75" customHeight="1">
      <c r="B687" s="22"/>
    </row>
    <row r="688" ht="15.75" customHeight="1">
      <c r="B688" s="22"/>
    </row>
    <row r="689" ht="15.75" customHeight="1">
      <c r="B689" s="22"/>
    </row>
    <row r="690" ht="15.75" customHeight="1">
      <c r="B690" s="22"/>
    </row>
    <row r="691" ht="15.75" customHeight="1">
      <c r="B691" s="22"/>
    </row>
    <row r="692" ht="15.75" customHeight="1">
      <c r="B692" s="22"/>
    </row>
    <row r="693" ht="15.75" customHeight="1">
      <c r="B693" s="22"/>
    </row>
    <row r="694" ht="15.75" customHeight="1">
      <c r="B694" s="22"/>
    </row>
    <row r="695" ht="15.75" customHeight="1">
      <c r="B695" s="22"/>
    </row>
    <row r="696" ht="15.75" customHeight="1">
      <c r="B696" s="22"/>
    </row>
    <row r="697" ht="15.75" customHeight="1">
      <c r="B697" s="22"/>
    </row>
    <row r="698" ht="15.75" customHeight="1">
      <c r="B698" s="22"/>
    </row>
    <row r="699" ht="15.75" customHeight="1">
      <c r="B699" s="22"/>
    </row>
    <row r="700" ht="15.75" customHeight="1">
      <c r="B700" s="22"/>
    </row>
    <row r="701" ht="15.75" customHeight="1">
      <c r="B701" s="22"/>
    </row>
    <row r="702" ht="15.75" customHeight="1">
      <c r="B702" s="22"/>
    </row>
    <row r="703" ht="15.75" customHeight="1">
      <c r="B703" s="22"/>
    </row>
    <row r="704" ht="15.75" customHeight="1">
      <c r="B704" s="22"/>
    </row>
    <row r="705" ht="15.75" customHeight="1">
      <c r="B705" s="22"/>
    </row>
    <row r="706" ht="15.75" customHeight="1">
      <c r="B706" s="22"/>
    </row>
    <row r="707" ht="15.75" customHeight="1">
      <c r="B707" s="22"/>
    </row>
    <row r="708" ht="15.75" customHeight="1">
      <c r="B708" s="22"/>
    </row>
    <row r="709" ht="15.75" customHeight="1">
      <c r="B709" s="22"/>
    </row>
    <row r="710" ht="15.75" customHeight="1">
      <c r="B710" s="22"/>
    </row>
    <row r="711" ht="15.75" customHeight="1">
      <c r="B711" s="22"/>
    </row>
    <row r="712" ht="15.75" customHeight="1">
      <c r="B712" s="22"/>
    </row>
    <row r="713" ht="15.75" customHeight="1">
      <c r="B713" s="22"/>
    </row>
    <row r="714" ht="15.75" customHeight="1">
      <c r="B714" s="22"/>
    </row>
    <row r="715" ht="15.75" customHeight="1">
      <c r="B715" s="22"/>
    </row>
    <row r="716" ht="15.75" customHeight="1">
      <c r="B716" s="22"/>
    </row>
    <row r="717" ht="15.75" customHeight="1">
      <c r="B717" s="22"/>
    </row>
    <row r="718" ht="15.75" customHeight="1">
      <c r="B718" s="22"/>
    </row>
    <row r="719" ht="15.75" customHeight="1">
      <c r="B719" s="22"/>
    </row>
    <row r="720" ht="15.75" customHeight="1">
      <c r="B720" s="22"/>
    </row>
    <row r="721" ht="15.75" customHeight="1">
      <c r="B721" s="22"/>
    </row>
    <row r="722" ht="15.75" customHeight="1">
      <c r="B722" s="22"/>
    </row>
    <row r="723" ht="15.75" customHeight="1">
      <c r="B723" s="22"/>
    </row>
    <row r="724" ht="15.75" customHeight="1">
      <c r="B724" s="22"/>
    </row>
    <row r="725" ht="15.75" customHeight="1">
      <c r="B725" s="22"/>
    </row>
    <row r="726" ht="15.75" customHeight="1">
      <c r="B726" s="22"/>
    </row>
    <row r="727" ht="15.75" customHeight="1">
      <c r="B727" s="22"/>
    </row>
    <row r="728" ht="15.75" customHeight="1">
      <c r="B728" s="22"/>
    </row>
    <row r="729" ht="15.75" customHeight="1">
      <c r="B729" s="22"/>
    </row>
    <row r="730" ht="15.75" customHeight="1">
      <c r="B730" s="22"/>
    </row>
    <row r="731" ht="15.75" customHeight="1">
      <c r="B731" s="22"/>
    </row>
    <row r="732" ht="15.75" customHeight="1">
      <c r="B732" s="22"/>
    </row>
    <row r="733" ht="15.75" customHeight="1">
      <c r="B733" s="22"/>
    </row>
    <row r="734" ht="15.75" customHeight="1">
      <c r="B734" s="22"/>
    </row>
    <row r="735" ht="15.75" customHeight="1">
      <c r="B735" s="22"/>
    </row>
    <row r="736" ht="15.75" customHeight="1">
      <c r="B736" s="22"/>
    </row>
    <row r="737" ht="15.75" customHeight="1">
      <c r="B737" s="22"/>
    </row>
    <row r="738" ht="15.75" customHeight="1">
      <c r="B738" s="22"/>
    </row>
    <row r="739" ht="15.75" customHeight="1">
      <c r="B739" s="22"/>
    </row>
    <row r="740" ht="15.75" customHeight="1">
      <c r="B740" s="22"/>
    </row>
    <row r="741" ht="15.75" customHeight="1">
      <c r="B741" s="22"/>
    </row>
    <row r="742" ht="15.75" customHeight="1">
      <c r="B742" s="22"/>
    </row>
    <row r="743" ht="15.75" customHeight="1">
      <c r="B743" s="22"/>
    </row>
    <row r="744" ht="15.75" customHeight="1">
      <c r="B744" s="22"/>
    </row>
    <row r="745" ht="15.75" customHeight="1">
      <c r="B745" s="22"/>
    </row>
    <row r="746" ht="15.75" customHeight="1">
      <c r="B746" s="22"/>
    </row>
    <row r="747" ht="15.75" customHeight="1">
      <c r="B747" s="22"/>
    </row>
    <row r="748" ht="15.75" customHeight="1">
      <c r="B748" s="22"/>
    </row>
    <row r="749" ht="15.75" customHeight="1">
      <c r="B749" s="22"/>
    </row>
    <row r="750" ht="15.75" customHeight="1">
      <c r="B750" s="22"/>
    </row>
    <row r="751" ht="15.75" customHeight="1">
      <c r="B751" s="22"/>
    </row>
    <row r="752" ht="15.75" customHeight="1">
      <c r="B752" s="22"/>
    </row>
    <row r="753" ht="15.75" customHeight="1">
      <c r="B753" s="22"/>
    </row>
    <row r="754" ht="15.75" customHeight="1">
      <c r="B754" s="22"/>
    </row>
    <row r="755" ht="15.75" customHeight="1">
      <c r="B755" s="22"/>
    </row>
    <row r="756" ht="15.75" customHeight="1">
      <c r="B756" s="22"/>
    </row>
    <row r="757" ht="15.75" customHeight="1">
      <c r="B757" s="22"/>
    </row>
    <row r="758" ht="15.75" customHeight="1">
      <c r="B758" s="22"/>
    </row>
    <row r="759" ht="15.75" customHeight="1">
      <c r="B759" s="22"/>
    </row>
    <row r="760" ht="15.75" customHeight="1">
      <c r="B760" s="22"/>
    </row>
    <row r="761" ht="15.75" customHeight="1">
      <c r="B761" s="22"/>
    </row>
    <row r="762" ht="15.75" customHeight="1">
      <c r="B762" s="22"/>
    </row>
    <row r="763" ht="15.75" customHeight="1">
      <c r="B763" s="22"/>
    </row>
    <row r="764" ht="15.75" customHeight="1">
      <c r="B764" s="22"/>
    </row>
    <row r="765" ht="15.75" customHeight="1">
      <c r="B765" s="22"/>
    </row>
    <row r="766" ht="15.75" customHeight="1">
      <c r="B766" s="22"/>
    </row>
    <row r="767" ht="15.75" customHeight="1">
      <c r="B767" s="22"/>
    </row>
    <row r="768" ht="15.75" customHeight="1">
      <c r="B768" s="22"/>
    </row>
    <row r="769" ht="15.75" customHeight="1">
      <c r="B769" s="22"/>
    </row>
    <row r="770" ht="15.75" customHeight="1">
      <c r="B770" s="22"/>
    </row>
    <row r="771" ht="15.75" customHeight="1">
      <c r="B771" s="22"/>
    </row>
    <row r="772" ht="15.75" customHeight="1">
      <c r="B772" s="22"/>
    </row>
    <row r="773" ht="15.75" customHeight="1">
      <c r="B773" s="22"/>
    </row>
    <row r="774" ht="15.75" customHeight="1">
      <c r="B774" s="22"/>
    </row>
    <row r="775" ht="15.75" customHeight="1">
      <c r="B775" s="22"/>
    </row>
    <row r="776" ht="15.75" customHeight="1">
      <c r="B776" s="22"/>
    </row>
    <row r="777" ht="15.75" customHeight="1">
      <c r="B777" s="22"/>
    </row>
    <row r="778" ht="15.75" customHeight="1">
      <c r="B778" s="22"/>
    </row>
    <row r="779" ht="15.75" customHeight="1">
      <c r="B779" s="22"/>
    </row>
    <row r="780" ht="15.75" customHeight="1">
      <c r="B780" s="22"/>
    </row>
    <row r="781" ht="15.75" customHeight="1">
      <c r="B781" s="22"/>
    </row>
    <row r="782" ht="15.75" customHeight="1">
      <c r="B782" s="22"/>
    </row>
    <row r="783" ht="15.75" customHeight="1">
      <c r="B783" s="22"/>
    </row>
    <row r="784" ht="15.75" customHeight="1">
      <c r="B784" s="22"/>
    </row>
    <row r="785" ht="15.75" customHeight="1">
      <c r="B785" s="22"/>
    </row>
    <row r="786" ht="15.75" customHeight="1">
      <c r="B786" s="22"/>
    </row>
    <row r="787" ht="15.75" customHeight="1">
      <c r="B787" s="22"/>
    </row>
    <row r="788" ht="15.75" customHeight="1">
      <c r="B788" s="22"/>
    </row>
    <row r="789" ht="15.75" customHeight="1">
      <c r="B789" s="22"/>
    </row>
    <row r="790" ht="15.75" customHeight="1">
      <c r="B790" s="22"/>
    </row>
    <row r="791" ht="15.75" customHeight="1">
      <c r="B791" s="22"/>
    </row>
    <row r="792" ht="15.75" customHeight="1">
      <c r="B792" s="22"/>
    </row>
    <row r="793" ht="15.75" customHeight="1">
      <c r="B793" s="22"/>
    </row>
    <row r="794" ht="15.75" customHeight="1">
      <c r="B794" s="22"/>
    </row>
    <row r="795" ht="15.75" customHeight="1">
      <c r="B795" s="22"/>
    </row>
    <row r="796" ht="15.75" customHeight="1">
      <c r="B796" s="22"/>
    </row>
    <row r="797" ht="15.75" customHeight="1">
      <c r="B797" s="22"/>
    </row>
    <row r="798" ht="15.75" customHeight="1">
      <c r="B798" s="22"/>
    </row>
    <row r="799" ht="15.75" customHeight="1">
      <c r="B799" s="22"/>
    </row>
    <row r="800" ht="15.75" customHeight="1">
      <c r="B800" s="22"/>
    </row>
    <row r="801" ht="15.75" customHeight="1">
      <c r="B801" s="22"/>
    </row>
    <row r="802" ht="15.75" customHeight="1">
      <c r="B802" s="22"/>
    </row>
    <row r="803" ht="15.75" customHeight="1">
      <c r="B803" s="22"/>
    </row>
    <row r="804" ht="15.75" customHeight="1">
      <c r="B804" s="22"/>
    </row>
    <row r="805" ht="15.75" customHeight="1">
      <c r="B805" s="22"/>
    </row>
    <row r="806" ht="15.75" customHeight="1">
      <c r="B806" s="22"/>
    </row>
    <row r="807" ht="15.75" customHeight="1">
      <c r="B807" s="22"/>
    </row>
    <row r="808" ht="15.75" customHeight="1">
      <c r="B808" s="22"/>
    </row>
    <row r="809" ht="15.75" customHeight="1">
      <c r="B809" s="22"/>
    </row>
    <row r="810" ht="15.75" customHeight="1">
      <c r="B810" s="22"/>
    </row>
    <row r="811" ht="15.75" customHeight="1">
      <c r="B811" s="22"/>
    </row>
    <row r="812" ht="15.75" customHeight="1">
      <c r="B812" s="22"/>
    </row>
    <row r="813" ht="15.75" customHeight="1">
      <c r="B813" s="22"/>
    </row>
    <row r="814" ht="15.75" customHeight="1">
      <c r="B814" s="22"/>
    </row>
    <row r="815" ht="15.75" customHeight="1">
      <c r="B815" s="22"/>
    </row>
    <row r="816" ht="15.75" customHeight="1">
      <c r="B816" s="22"/>
    </row>
    <row r="817" ht="15.75" customHeight="1">
      <c r="B817" s="22"/>
    </row>
    <row r="818" ht="15.75" customHeight="1">
      <c r="B818" s="22"/>
    </row>
    <row r="819" ht="15.75" customHeight="1">
      <c r="B819" s="22"/>
    </row>
    <row r="820" ht="15.75" customHeight="1">
      <c r="B820" s="22"/>
    </row>
    <row r="821" ht="15.75" customHeight="1">
      <c r="B821" s="22"/>
    </row>
    <row r="822" ht="15.75" customHeight="1">
      <c r="B822" s="22"/>
    </row>
    <row r="823" ht="15.75" customHeight="1">
      <c r="B823" s="22"/>
    </row>
    <row r="824" ht="15.75" customHeight="1">
      <c r="B824" s="22"/>
    </row>
    <row r="825" ht="15.75" customHeight="1">
      <c r="B825" s="22"/>
    </row>
    <row r="826" ht="15.75" customHeight="1">
      <c r="B826" s="22"/>
    </row>
    <row r="827" ht="15.75" customHeight="1">
      <c r="B827" s="22"/>
    </row>
    <row r="828" ht="15.75" customHeight="1">
      <c r="B828" s="22"/>
    </row>
    <row r="829" ht="15.75" customHeight="1">
      <c r="B829" s="22"/>
    </row>
    <row r="830" ht="15.75" customHeight="1">
      <c r="B830" s="22"/>
    </row>
    <row r="831" ht="15.75" customHeight="1">
      <c r="B831" s="22"/>
    </row>
    <row r="832" ht="15.75" customHeight="1">
      <c r="B832" s="22"/>
    </row>
    <row r="833" ht="15.75" customHeight="1">
      <c r="B833" s="22"/>
    </row>
    <row r="834" ht="15.75" customHeight="1">
      <c r="B834" s="22"/>
    </row>
    <row r="835" ht="15.75" customHeight="1">
      <c r="B835" s="22"/>
    </row>
    <row r="836" ht="15.75" customHeight="1">
      <c r="B836" s="22"/>
    </row>
    <row r="837" ht="15.75" customHeight="1">
      <c r="B837" s="22"/>
    </row>
    <row r="838" ht="15.75" customHeight="1">
      <c r="B838" s="22"/>
    </row>
    <row r="839" ht="15.75" customHeight="1">
      <c r="B839" s="22"/>
    </row>
    <row r="840" ht="15.75" customHeight="1">
      <c r="B840" s="22"/>
    </row>
    <row r="841" ht="15.75" customHeight="1">
      <c r="B841" s="22"/>
    </row>
    <row r="842" ht="15.75" customHeight="1">
      <c r="B842" s="22"/>
    </row>
    <row r="843" ht="15.75" customHeight="1">
      <c r="B843" s="22"/>
    </row>
    <row r="844" ht="15.75" customHeight="1">
      <c r="B844" s="22"/>
    </row>
    <row r="845" ht="15.75" customHeight="1">
      <c r="B845" s="22"/>
    </row>
    <row r="846" ht="15.75" customHeight="1">
      <c r="B846" s="22"/>
    </row>
    <row r="847" ht="15.75" customHeight="1">
      <c r="B847" s="22"/>
    </row>
    <row r="848" ht="15.75" customHeight="1">
      <c r="B848" s="22"/>
    </row>
    <row r="849" ht="15.75" customHeight="1">
      <c r="B849" s="22"/>
    </row>
    <row r="850" ht="15.75" customHeight="1">
      <c r="B850" s="22"/>
    </row>
    <row r="851" ht="15.75" customHeight="1">
      <c r="B851" s="22"/>
    </row>
    <row r="852" ht="15.75" customHeight="1">
      <c r="B852" s="22"/>
    </row>
    <row r="853" ht="15.75" customHeight="1">
      <c r="B853" s="22"/>
    </row>
    <row r="854" ht="15.75" customHeight="1">
      <c r="B854" s="22"/>
    </row>
    <row r="855" ht="15.75" customHeight="1">
      <c r="B855" s="22"/>
    </row>
    <row r="856" ht="15.75" customHeight="1">
      <c r="B856" s="22"/>
    </row>
    <row r="857" ht="15.75" customHeight="1">
      <c r="B857" s="22"/>
    </row>
    <row r="858" ht="15.75" customHeight="1">
      <c r="B858" s="22"/>
    </row>
    <row r="859" ht="15.75" customHeight="1">
      <c r="B859" s="22"/>
    </row>
    <row r="860" ht="15.75" customHeight="1">
      <c r="B860" s="22"/>
    </row>
    <row r="861" ht="15.75" customHeight="1">
      <c r="B861" s="22"/>
    </row>
    <row r="862" ht="15.75" customHeight="1">
      <c r="B862" s="22"/>
    </row>
    <row r="863" ht="15.75" customHeight="1">
      <c r="B863" s="22"/>
    </row>
    <row r="864" ht="15.75" customHeight="1">
      <c r="B864" s="22"/>
    </row>
    <row r="865" ht="15.75" customHeight="1">
      <c r="B865" s="22"/>
    </row>
    <row r="866" ht="15.75" customHeight="1">
      <c r="B866" s="22"/>
    </row>
    <row r="867" ht="15.75" customHeight="1">
      <c r="B867" s="22"/>
    </row>
    <row r="868" ht="15.75" customHeight="1">
      <c r="B868" s="22"/>
    </row>
    <row r="869" ht="15.75" customHeight="1">
      <c r="B869" s="22"/>
    </row>
    <row r="870" ht="15.75" customHeight="1">
      <c r="B870" s="22"/>
    </row>
    <row r="871" ht="15.75" customHeight="1">
      <c r="B871" s="22"/>
    </row>
    <row r="872" ht="15.75" customHeight="1">
      <c r="B872" s="22"/>
    </row>
    <row r="873" ht="15.75" customHeight="1">
      <c r="B873" s="22"/>
    </row>
    <row r="874" ht="15.75" customHeight="1">
      <c r="B874" s="22"/>
    </row>
    <row r="875" ht="15.75" customHeight="1">
      <c r="B875" s="22"/>
    </row>
    <row r="876" ht="15.75" customHeight="1">
      <c r="B876" s="22"/>
    </row>
    <row r="877" ht="15.75" customHeight="1">
      <c r="B877" s="22"/>
    </row>
    <row r="878" ht="15.75" customHeight="1">
      <c r="B878" s="22"/>
    </row>
    <row r="879" ht="15.75" customHeight="1">
      <c r="B879" s="22"/>
    </row>
    <row r="880" ht="15.75" customHeight="1">
      <c r="B880" s="22"/>
    </row>
    <row r="881" ht="15.75" customHeight="1">
      <c r="B881" s="22"/>
    </row>
    <row r="882" ht="15.75" customHeight="1">
      <c r="B882" s="22"/>
    </row>
    <row r="883" ht="15.75" customHeight="1">
      <c r="B883" s="22"/>
    </row>
    <row r="884" ht="15.75" customHeight="1">
      <c r="B884" s="22"/>
    </row>
    <row r="885" ht="15.75" customHeight="1">
      <c r="B885" s="22"/>
    </row>
    <row r="886" ht="15.75" customHeight="1">
      <c r="B886" s="22"/>
    </row>
    <row r="887" ht="15.75" customHeight="1">
      <c r="B887" s="22"/>
    </row>
    <row r="888" ht="15.75" customHeight="1">
      <c r="B888" s="22"/>
    </row>
    <row r="889" ht="15.75" customHeight="1">
      <c r="B889" s="22"/>
    </row>
    <row r="890" ht="15.75" customHeight="1">
      <c r="B890" s="22"/>
    </row>
    <row r="891" ht="15.75" customHeight="1">
      <c r="B891" s="22"/>
    </row>
    <row r="892" ht="15.75" customHeight="1">
      <c r="B892" s="22"/>
    </row>
    <row r="893" ht="15.75" customHeight="1">
      <c r="B893" s="22"/>
    </row>
    <row r="894" ht="15.75" customHeight="1">
      <c r="B894" s="22"/>
    </row>
    <row r="895" ht="15.75" customHeight="1">
      <c r="B895" s="22"/>
    </row>
    <row r="896" ht="15.75" customHeight="1">
      <c r="B896" s="22"/>
    </row>
    <row r="897" ht="15.75" customHeight="1">
      <c r="B897" s="22"/>
    </row>
    <row r="898" ht="15.75" customHeight="1">
      <c r="B898" s="22"/>
    </row>
    <row r="899" ht="15.75" customHeight="1">
      <c r="B899" s="22"/>
    </row>
    <row r="900" ht="15.75" customHeight="1">
      <c r="B900" s="22"/>
    </row>
    <row r="901" ht="15.75" customHeight="1">
      <c r="B901" s="22"/>
    </row>
    <row r="902" ht="15.75" customHeight="1">
      <c r="B902" s="22"/>
    </row>
    <row r="903" ht="15.75" customHeight="1">
      <c r="B903" s="22"/>
    </row>
    <row r="904" ht="15.75" customHeight="1">
      <c r="B904" s="22"/>
    </row>
    <row r="905" ht="15.75" customHeight="1">
      <c r="B905" s="22"/>
    </row>
    <row r="906" ht="15.75" customHeight="1">
      <c r="B906" s="22"/>
    </row>
    <row r="907" ht="15.75" customHeight="1">
      <c r="B907" s="22"/>
    </row>
    <row r="908" ht="15.75" customHeight="1">
      <c r="B908" s="22"/>
    </row>
    <row r="909" ht="15.75" customHeight="1">
      <c r="B909" s="22"/>
    </row>
    <row r="910" ht="15.75" customHeight="1">
      <c r="B910" s="22"/>
    </row>
    <row r="911" ht="15.75" customHeight="1">
      <c r="B911" s="22"/>
    </row>
    <row r="912" ht="15.75" customHeight="1">
      <c r="B912" s="22"/>
    </row>
    <row r="913" ht="15.75" customHeight="1">
      <c r="B913" s="22"/>
    </row>
    <row r="914" ht="15.75" customHeight="1">
      <c r="B914" s="22"/>
    </row>
    <row r="915" ht="15.75" customHeight="1">
      <c r="B915" s="22"/>
    </row>
    <row r="916" ht="15.75" customHeight="1">
      <c r="B916" s="22"/>
    </row>
    <row r="917" ht="15.75" customHeight="1">
      <c r="B917" s="22"/>
    </row>
    <row r="918" ht="15.75" customHeight="1">
      <c r="B918" s="22"/>
    </row>
    <row r="919" ht="15.75" customHeight="1">
      <c r="B919" s="22"/>
    </row>
    <row r="920" ht="15.75" customHeight="1">
      <c r="B920" s="22"/>
    </row>
    <row r="921" ht="15.75" customHeight="1">
      <c r="B921" s="22"/>
    </row>
    <row r="922" ht="15.75" customHeight="1">
      <c r="B922" s="22"/>
    </row>
    <row r="923" ht="15.75" customHeight="1">
      <c r="B923" s="22"/>
    </row>
    <row r="924" ht="15.75" customHeight="1">
      <c r="B924" s="22"/>
    </row>
    <row r="925" ht="15.75" customHeight="1">
      <c r="B925" s="22"/>
    </row>
    <row r="926" ht="15.75" customHeight="1">
      <c r="B926" s="22"/>
    </row>
    <row r="927" ht="15.75" customHeight="1">
      <c r="B927" s="22"/>
    </row>
    <row r="928" ht="15.75" customHeight="1">
      <c r="B928" s="22"/>
    </row>
    <row r="929" ht="15.75" customHeight="1">
      <c r="B929" s="22"/>
    </row>
    <row r="930" ht="15.75" customHeight="1">
      <c r="B930" s="22"/>
    </row>
    <row r="931" ht="15.75" customHeight="1">
      <c r="B931" s="22"/>
    </row>
    <row r="932" ht="15.75" customHeight="1">
      <c r="B932" s="22"/>
    </row>
    <row r="933" ht="15.75" customHeight="1">
      <c r="B933" s="22"/>
    </row>
    <row r="934" ht="15.75" customHeight="1">
      <c r="B934" s="22"/>
    </row>
    <row r="935" ht="15.75" customHeight="1">
      <c r="B935" s="22"/>
    </row>
    <row r="936" ht="15.75" customHeight="1">
      <c r="B936" s="22"/>
    </row>
    <row r="937" ht="15.75" customHeight="1">
      <c r="B937" s="22"/>
    </row>
    <row r="938" ht="15.75" customHeight="1">
      <c r="B938" s="22"/>
    </row>
    <row r="939" ht="15.75" customHeight="1">
      <c r="B939" s="22"/>
    </row>
    <row r="940" ht="15.75" customHeight="1">
      <c r="B940" s="22"/>
    </row>
    <row r="941" ht="15.75" customHeight="1">
      <c r="B941" s="22"/>
    </row>
    <row r="942" ht="15.75" customHeight="1">
      <c r="B942" s="22"/>
    </row>
    <row r="943" ht="15.75" customHeight="1">
      <c r="B943" s="22"/>
    </row>
    <row r="944" ht="15.75" customHeight="1">
      <c r="B944" s="22"/>
    </row>
    <row r="945" ht="15.75" customHeight="1">
      <c r="B945" s="22"/>
    </row>
    <row r="946" ht="15.75" customHeight="1">
      <c r="B946" s="22"/>
    </row>
    <row r="947" ht="15.75" customHeight="1">
      <c r="B947" s="22"/>
    </row>
    <row r="948" ht="15.75" customHeight="1">
      <c r="B948" s="22"/>
    </row>
    <row r="949" ht="15.75" customHeight="1">
      <c r="B949" s="22"/>
    </row>
    <row r="950" ht="15.75" customHeight="1">
      <c r="B950" s="22"/>
    </row>
    <row r="951" ht="15.75" customHeight="1">
      <c r="B951" s="22"/>
    </row>
    <row r="952" ht="15.75" customHeight="1">
      <c r="B952" s="22"/>
    </row>
    <row r="953" ht="15.75" customHeight="1">
      <c r="B953" s="22"/>
    </row>
    <row r="954" ht="15.75" customHeight="1">
      <c r="B954" s="22"/>
    </row>
    <row r="955" ht="15.75" customHeight="1">
      <c r="B955" s="22"/>
    </row>
    <row r="956" ht="15.75" customHeight="1">
      <c r="B956" s="22"/>
    </row>
    <row r="957" ht="15.75" customHeight="1">
      <c r="B957" s="22"/>
    </row>
    <row r="958" ht="15.75" customHeight="1">
      <c r="B958" s="22"/>
    </row>
    <row r="959" ht="15.75" customHeight="1">
      <c r="B959" s="22"/>
    </row>
    <row r="960" ht="15.75" customHeight="1">
      <c r="B960" s="22"/>
    </row>
    <row r="961" ht="15.75" customHeight="1">
      <c r="B961" s="22"/>
    </row>
    <row r="962" ht="15.75" customHeight="1">
      <c r="B962" s="22"/>
    </row>
    <row r="963" ht="15.75" customHeight="1">
      <c r="B963" s="22"/>
    </row>
    <row r="964" ht="15.75" customHeight="1">
      <c r="B964" s="22"/>
    </row>
    <row r="965" ht="15.75" customHeight="1">
      <c r="B965" s="22"/>
    </row>
    <row r="966" ht="15.75" customHeight="1">
      <c r="B966" s="22"/>
    </row>
    <row r="967" ht="15.75" customHeight="1">
      <c r="B967" s="22"/>
    </row>
    <row r="968" ht="15.75" customHeight="1">
      <c r="B968" s="22"/>
    </row>
    <row r="969" ht="15.75" customHeight="1">
      <c r="B969" s="22"/>
    </row>
    <row r="970" ht="15.75" customHeight="1">
      <c r="B970" s="22"/>
    </row>
    <row r="971" ht="15.75" customHeight="1">
      <c r="B971" s="22"/>
    </row>
    <row r="972" ht="15.75" customHeight="1">
      <c r="B972" s="22"/>
    </row>
    <row r="973" ht="15.75" customHeight="1">
      <c r="B973" s="22"/>
    </row>
    <row r="974" ht="15.75" customHeight="1">
      <c r="B974" s="22"/>
    </row>
    <row r="975" ht="15.75" customHeight="1">
      <c r="B975" s="22"/>
    </row>
    <row r="976" ht="15.75" customHeight="1">
      <c r="B976" s="22"/>
    </row>
    <row r="977" ht="15.75" customHeight="1">
      <c r="B977" s="22"/>
    </row>
    <row r="978" ht="15.75" customHeight="1">
      <c r="B978" s="22"/>
    </row>
    <row r="979" ht="15.75" customHeight="1">
      <c r="B979" s="22"/>
    </row>
    <row r="980" ht="15.75" customHeight="1">
      <c r="B980" s="22"/>
    </row>
    <row r="981" ht="15.75" customHeight="1">
      <c r="B981" s="22"/>
    </row>
    <row r="982" ht="15.75" customHeight="1">
      <c r="B982" s="22"/>
    </row>
    <row r="983" ht="15.75" customHeight="1">
      <c r="B983" s="22"/>
    </row>
    <row r="984" ht="15.75" customHeight="1">
      <c r="B984" s="22"/>
    </row>
    <row r="985" ht="15.75" customHeight="1">
      <c r="B985" s="22"/>
    </row>
    <row r="986" ht="15.75" customHeight="1">
      <c r="B986" s="22"/>
    </row>
    <row r="987" ht="15.75" customHeight="1">
      <c r="B987" s="22"/>
    </row>
    <row r="988" ht="15.75" customHeight="1">
      <c r="B988" s="22"/>
    </row>
    <row r="989" ht="15.75" customHeight="1">
      <c r="B989" s="22"/>
    </row>
    <row r="990" ht="15.75" customHeight="1">
      <c r="B990" s="22"/>
    </row>
    <row r="991" ht="15.75" customHeight="1">
      <c r="B991" s="22"/>
    </row>
    <row r="992" ht="15.75" customHeight="1">
      <c r="B992" s="22"/>
    </row>
    <row r="993" ht="15.75" customHeight="1">
      <c r="B993" s="22"/>
    </row>
    <row r="994" ht="15.75" customHeight="1">
      <c r="B994" s="22"/>
    </row>
    <row r="995" ht="15.75" customHeight="1">
      <c r="B995" s="22"/>
    </row>
    <row r="996" ht="15.75" customHeight="1">
      <c r="B996" s="22"/>
    </row>
    <row r="997" ht="15.75" customHeight="1">
      <c r="B997" s="22"/>
    </row>
    <row r="998" ht="15.75" customHeight="1">
      <c r="B998" s="22"/>
    </row>
    <row r="999" ht="15.75" customHeight="1">
      <c r="B999" s="22"/>
    </row>
    <row r="1000" ht="15.75" customHeight="1">
      <c r="B1000" s="22"/>
    </row>
  </sheetData>
  <autoFilter ref="$A$1:$J$99">
    <sortState ref="A1:J99">
      <sortCondition ref="B1:B99"/>
      <sortCondition ref="A1:A99"/>
      <sortCondition ref="C1:C99"/>
      <sortCondition descending="1" sortBy="cellColor" ref="H1:H99" dxfId="1"/>
    </sortState>
  </autoFilter>
  <printOptions/>
  <pageMargins bottom="0.75" footer="0.0" header="0.0" left="0.7" right="0.7" top="0.75"/>
  <pageSetup orientation="portrait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6.71"/>
    <col customWidth="1" min="3" max="3" width="17.86"/>
    <col customWidth="1" min="4" max="4" width="17.0"/>
    <col customWidth="1" min="5" max="5" width="16.29"/>
    <col customWidth="1" min="6" max="6" width="16.0"/>
    <col customWidth="1" min="7" max="7" width="16.57"/>
    <col customWidth="1" min="8" max="8" width="16.14"/>
    <col customWidth="1" min="9" max="9" width="16.57"/>
    <col customWidth="1" min="10" max="10" width="16.0"/>
    <col customWidth="1" min="11" max="11" width="15.71"/>
  </cols>
  <sheetData>
    <row r="1">
      <c r="C1" s="23"/>
    </row>
    <row r="2">
      <c r="B2" s="25" t="s">
        <v>159</v>
      </c>
      <c r="M2" s="26" t="s">
        <v>160</v>
      </c>
    </row>
    <row r="3" ht="27.75" customHeight="1">
      <c r="B3" s="23">
        <v>1.0</v>
      </c>
      <c r="C3" s="23">
        <v>2.0</v>
      </c>
      <c r="D3" s="23">
        <v>3.0</v>
      </c>
      <c r="E3" s="23">
        <v>4.0</v>
      </c>
      <c r="F3" s="23">
        <v>5.0</v>
      </c>
      <c r="G3" s="23">
        <v>6.0</v>
      </c>
      <c r="H3" s="23">
        <v>7.0</v>
      </c>
      <c r="I3" s="23">
        <v>8.0</v>
      </c>
      <c r="J3" s="23">
        <v>9.0</v>
      </c>
      <c r="K3" s="23">
        <v>10.0</v>
      </c>
    </row>
    <row r="4" ht="33.75" customHeight="1">
      <c r="A4" s="23">
        <v>1.0</v>
      </c>
      <c r="B4" s="27" t="s">
        <v>161</v>
      </c>
      <c r="C4" s="27" t="s">
        <v>162</v>
      </c>
      <c r="D4" s="28" t="s">
        <v>163</v>
      </c>
      <c r="E4" s="29"/>
      <c r="F4" s="29"/>
      <c r="G4" s="29"/>
      <c r="H4" s="29"/>
      <c r="I4" s="29"/>
      <c r="J4" s="27" t="s">
        <v>164</v>
      </c>
      <c r="K4" s="29"/>
    </row>
    <row r="5" ht="32.25" customHeight="1">
      <c r="A5" s="23">
        <v>2.0</v>
      </c>
      <c r="B5" s="29"/>
      <c r="C5" s="29"/>
      <c r="D5" s="29"/>
      <c r="E5" s="29"/>
      <c r="F5" s="29"/>
      <c r="G5" s="27" t="s">
        <v>165</v>
      </c>
      <c r="H5" s="29"/>
      <c r="I5" s="28" t="s">
        <v>166</v>
      </c>
      <c r="J5" s="29"/>
      <c r="K5" s="29"/>
    </row>
    <row r="6" ht="29.25" customHeight="1">
      <c r="A6" s="23">
        <v>3.0</v>
      </c>
      <c r="B6" s="28" t="s">
        <v>167</v>
      </c>
      <c r="C6" s="29"/>
      <c r="D6" s="28" t="s">
        <v>168</v>
      </c>
      <c r="E6" s="29"/>
      <c r="F6" s="30" t="s">
        <v>169</v>
      </c>
      <c r="G6" s="29"/>
      <c r="H6" s="28" t="s">
        <v>170</v>
      </c>
      <c r="I6" s="29"/>
      <c r="J6" s="28" t="s">
        <v>171</v>
      </c>
      <c r="K6" s="29"/>
    </row>
    <row r="7" ht="30.0" customHeight="1">
      <c r="A7" s="23">
        <v>4.0</v>
      </c>
      <c r="B7" s="29"/>
      <c r="C7" s="30" t="s">
        <v>172</v>
      </c>
      <c r="D7" s="29"/>
      <c r="E7" s="28" t="s">
        <v>173</v>
      </c>
      <c r="F7" s="29"/>
      <c r="G7" s="28" t="s">
        <v>174</v>
      </c>
      <c r="H7" s="29"/>
      <c r="I7" s="30" t="s">
        <v>175</v>
      </c>
      <c r="J7" s="29"/>
      <c r="K7" s="29"/>
    </row>
    <row r="8" ht="34.5" customHeight="1">
      <c r="A8" s="23">
        <v>5.0</v>
      </c>
      <c r="B8" s="30" t="s">
        <v>176</v>
      </c>
      <c r="C8" s="29"/>
      <c r="D8" s="30" t="s">
        <v>177</v>
      </c>
      <c r="E8" s="29"/>
      <c r="F8" s="30" t="s">
        <v>178</v>
      </c>
      <c r="G8" s="29"/>
      <c r="H8" s="29"/>
      <c r="I8" s="29"/>
      <c r="J8" s="30" t="s">
        <v>179</v>
      </c>
      <c r="K8" s="29"/>
    </row>
    <row r="9" ht="32.25" customHeight="1">
      <c r="A9" s="23">
        <v>6.0</v>
      </c>
      <c r="B9" s="29"/>
      <c r="C9" s="28" t="s">
        <v>180</v>
      </c>
      <c r="D9" s="29"/>
      <c r="E9" s="28" t="s">
        <v>181</v>
      </c>
      <c r="F9" s="29"/>
      <c r="G9" s="30" t="s">
        <v>182</v>
      </c>
      <c r="H9" s="29"/>
      <c r="I9" s="28" t="s">
        <v>183</v>
      </c>
      <c r="J9" s="29"/>
      <c r="K9" s="31" t="s">
        <v>184</v>
      </c>
    </row>
    <row r="10" ht="32.25" customHeight="1">
      <c r="A10" s="23">
        <v>7.0</v>
      </c>
      <c r="B10" s="29"/>
      <c r="C10" s="29"/>
      <c r="D10" s="30" t="s">
        <v>185</v>
      </c>
      <c r="E10" s="29"/>
      <c r="F10" s="28" t="s">
        <v>186</v>
      </c>
      <c r="G10" s="29"/>
      <c r="H10" s="28" t="s">
        <v>187</v>
      </c>
      <c r="I10" s="29"/>
      <c r="J10" s="28" t="s">
        <v>188</v>
      </c>
      <c r="K10" s="29"/>
    </row>
    <row r="11" ht="37.5" customHeight="1">
      <c r="A11" s="23">
        <v>8.0</v>
      </c>
      <c r="B11" s="29"/>
      <c r="C11" s="28" t="s">
        <v>189</v>
      </c>
      <c r="D11" s="29"/>
      <c r="E11" s="27" t="s">
        <v>190</v>
      </c>
      <c r="F11" s="29"/>
      <c r="G11" s="28" t="s">
        <v>191</v>
      </c>
      <c r="H11" s="29"/>
      <c r="I11" s="27" t="s">
        <v>192</v>
      </c>
      <c r="J11" s="29"/>
      <c r="K11" s="29"/>
    </row>
    <row r="12" ht="37.5" customHeight="1">
      <c r="A12" s="23">
        <v>9.0</v>
      </c>
      <c r="B12" s="29"/>
      <c r="C12" s="29"/>
      <c r="D12" s="30" t="s">
        <v>193</v>
      </c>
      <c r="E12" s="29"/>
      <c r="F12" s="28" t="s">
        <v>194</v>
      </c>
      <c r="G12" s="29"/>
      <c r="H12" s="28" t="s">
        <v>195</v>
      </c>
      <c r="I12" s="29"/>
      <c r="J12" s="30" t="s">
        <v>196</v>
      </c>
      <c r="K12" s="29"/>
    </row>
    <row r="13" ht="37.5" customHeight="1">
      <c r="A13" s="23">
        <v>10.0</v>
      </c>
      <c r="B13" s="29"/>
      <c r="C13" s="31" t="s">
        <v>197</v>
      </c>
      <c r="D13" s="29"/>
      <c r="E13" s="28" t="s">
        <v>198</v>
      </c>
      <c r="F13" s="29"/>
      <c r="G13" s="30" t="s">
        <v>199</v>
      </c>
      <c r="H13" s="29"/>
      <c r="I13" s="28" t="s">
        <v>200</v>
      </c>
      <c r="J13" s="29"/>
      <c r="K13" s="29"/>
    </row>
    <row r="17">
      <c r="B17" s="32" t="s">
        <v>201</v>
      </c>
    </row>
    <row r="18" ht="43.5" customHeight="1">
      <c r="B18" s="23">
        <v>1.0</v>
      </c>
      <c r="C18" s="23">
        <v>2.0</v>
      </c>
      <c r="D18" s="23">
        <v>3.0</v>
      </c>
      <c r="E18" s="23">
        <v>4.0</v>
      </c>
      <c r="F18" s="23">
        <v>5.0</v>
      </c>
      <c r="G18" s="23">
        <v>6.0</v>
      </c>
      <c r="H18" s="23">
        <v>7.0</v>
      </c>
      <c r="I18" s="23">
        <v>8.0</v>
      </c>
      <c r="J18" s="23">
        <v>9.0</v>
      </c>
      <c r="K18" s="23">
        <v>10.0</v>
      </c>
    </row>
    <row r="19" ht="33.75" customHeight="1">
      <c r="A19" s="23">
        <v>1.0</v>
      </c>
      <c r="B19" s="33" t="s">
        <v>202</v>
      </c>
      <c r="C19" s="33" t="s">
        <v>203</v>
      </c>
      <c r="D19" s="34"/>
      <c r="E19" s="34"/>
      <c r="F19" s="33" t="s">
        <v>204</v>
      </c>
      <c r="G19" s="35" t="s">
        <v>205</v>
      </c>
      <c r="H19" s="34"/>
      <c r="I19" s="34"/>
      <c r="J19" s="35" t="s">
        <v>206</v>
      </c>
      <c r="K19" s="34"/>
    </row>
    <row r="20" ht="36.0" customHeight="1">
      <c r="A20" s="23">
        <v>2.0</v>
      </c>
      <c r="B20" s="34"/>
      <c r="C20" s="28" t="s">
        <v>207</v>
      </c>
      <c r="D20" s="35" t="s">
        <v>208</v>
      </c>
      <c r="E20" s="34"/>
      <c r="F20" s="28" t="s">
        <v>209</v>
      </c>
      <c r="G20" s="34"/>
      <c r="H20" s="34"/>
      <c r="I20" s="28" t="s">
        <v>210</v>
      </c>
      <c r="J20" s="34"/>
      <c r="K20" s="34"/>
    </row>
    <row r="21" ht="36.0" customHeight="1">
      <c r="A21" s="23">
        <v>3.0</v>
      </c>
      <c r="B21" s="33" t="s">
        <v>211</v>
      </c>
      <c r="C21" s="34"/>
      <c r="D21" s="28" t="s">
        <v>212</v>
      </c>
      <c r="E21" s="34"/>
      <c r="F21" s="35" t="s">
        <v>213</v>
      </c>
      <c r="G21" s="35" t="s">
        <v>214</v>
      </c>
      <c r="H21" s="34"/>
      <c r="I21" s="35" t="s">
        <v>215</v>
      </c>
      <c r="J21" s="35" t="s">
        <v>216</v>
      </c>
      <c r="K21" s="28" t="s">
        <v>217</v>
      </c>
    </row>
    <row r="22" ht="40.5" customHeight="1">
      <c r="A22" s="23">
        <v>4.0</v>
      </c>
      <c r="B22" s="28" t="s">
        <v>218</v>
      </c>
      <c r="C22" s="35" t="s">
        <v>219</v>
      </c>
      <c r="D22" s="34"/>
      <c r="E22" s="28" t="s">
        <v>220</v>
      </c>
      <c r="F22" s="34"/>
      <c r="G22" s="35" t="s">
        <v>221</v>
      </c>
      <c r="H22" s="35" t="s">
        <v>222</v>
      </c>
      <c r="I22" s="34"/>
      <c r="J22" s="35" t="s">
        <v>223</v>
      </c>
      <c r="K22" s="35" t="s">
        <v>224</v>
      </c>
    </row>
    <row r="23" ht="38.25" customHeight="1">
      <c r="A23" s="23">
        <v>5.0</v>
      </c>
      <c r="B23" s="28" t="s">
        <v>225</v>
      </c>
      <c r="C23" s="34"/>
      <c r="D23" s="28" t="s">
        <v>226</v>
      </c>
      <c r="E23" s="35" t="s">
        <v>227</v>
      </c>
      <c r="F23" s="34"/>
      <c r="G23" s="35" t="s">
        <v>228</v>
      </c>
      <c r="H23" s="34"/>
      <c r="I23" s="34"/>
      <c r="J23" s="35" t="s">
        <v>229</v>
      </c>
      <c r="K23" s="34"/>
    </row>
    <row r="24" ht="33.0" customHeight="1">
      <c r="A24" s="23">
        <v>6.0</v>
      </c>
      <c r="B24" s="34"/>
      <c r="C24" s="28" t="s">
        <v>230</v>
      </c>
      <c r="D24" s="34"/>
      <c r="E24" s="34"/>
      <c r="F24" s="36" t="s">
        <v>231</v>
      </c>
      <c r="G24" s="34"/>
      <c r="H24" s="35" t="s">
        <v>232</v>
      </c>
      <c r="I24" s="35" t="s">
        <v>233</v>
      </c>
      <c r="J24" s="34"/>
      <c r="K24" s="35" t="s">
        <v>234</v>
      </c>
    </row>
    <row r="25" ht="40.5" customHeight="1">
      <c r="A25" s="23">
        <v>7.0</v>
      </c>
      <c r="B25" s="28" t="s">
        <v>235</v>
      </c>
      <c r="C25" s="34"/>
      <c r="D25" s="35" t="s">
        <v>236</v>
      </c>
      <c r="E25" s="35" t="s">
        <v>237</v>
      </c>
      <c r="F25" s="34"/>
      <c r="G25" s="28" t="s">
        <v>238</v>
      </c>
      <c r="H25" s="34"/>
      <c r="I25" s="35" t="s">
        <v>239</v>
      </c>
      <c r="J25" s="35" t="s">
        <v>240</v>
      </c>
      <c r="K25" s="35" t="s">
        <v>241</v>
      </c>
    </row>
    <row r="26" ht="34.5" customHeight="1">
      <c r="A26" s="23">
        <v>8.0</v>
      </c>
      <c r="B26" s="35" t="s">
        <v>242</v>
      </c>
      <c r="C26" s="28" t="s">
        <v>243</v>
      </c>
      <c r="D26" s="34"/>
      <c r="E26" s="35" t="s">
        <v>244</v>
      </c>
      <c r="F26" s="34"/>
      <c r="G26" s="34"/>
      <c r="H26" s="35" t="s">
        <v>245</v>
      </c>
      <c r="I26" s="34"/>
      <c r="J26" s="28" t="s">
        <v>246</v>
      </c>
      <c r="K26" s="34"/>
    </row>
    <row r="27" ht="36.75" customHeight="1">
      <c r="A27" s="23">
        <v>9.0</v>
      </c>
      <c r="B27" s="35" t="s">
        <v>247</v>
      </c>
      <c r="C27" s="34"/>
      <c r="D27" s="35" t="s">
        <v>248</v>
      </c>
      <c r="E27" s="28" t="s">
        <v>249</v>
      </c>
      <c r="F27" s="34"/>
      <c r="G27" s="35" t="s">
        <v>250</v>
      </c>
      <c r="H27" s="28" t="s">
        <v>251</v>
      </c>
      <c r="I27" s="35" t="s">
        <v>252</v>
      </c>
      <c r="J27" s="35" t="s">
        <v>253</v>
      </c>
      <c r="K27" s="35" t="s">
        <v>254</v>
      </c>
    </row>
    <row r="28" ht="39.75" customHeight="1">
      <c r="A28" s="23">
        <v>10.0</v>
      </c>
      <c r="B28" s="34"/>
      <c r="C28" s="28" t="s">
        <v>255</v>
      </c>
      <c r="D28" s="34"/>
      <c r="E28" s="28" t="s">
        <v>256</v>
      </c>
      <c r="F28" s="28" t="s">
        <v>257</v>
      </c>
      <c r="G28" s="28" t="s">
        <v>258</v>
      </c>
      <c r="H28" s="34"/>
      <c r="I28" s="28" t="s">
        <v>259</v>
      </c>
      <c r="J28" s="34"/>
      <c r="K28" s="34"/>
    </row>
  </sheetData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9.14"/>
    <col customWidth="1" min="3" max="3" width="15.14"/>
    <col customWidth="1" min="4" max="4" width="16.0"/>
    <col customWidth="1" min="5" max="5" width="20.0"/>
    <col customWidth="1" min="6" max="6" width="16.43"/>
    <col customWidth="1" min="7" max="7" width="18.43"/>
    <col customWidth="1" min="8" max="8" width="17.14"/>
    <col customWidth="1" min="9" max="9" width="15.57"/>
    <col customWidth="1" min="10" max="10" width="16.57"/>
    <col customWidth="1" min="11" max="11" width="38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K1" s="23" t="s">
        <v>260</v>
      </c>
    </row>
    <row r="2">
      <c r="A2" s="5"/>
      <c r="B2" s="6">
        <v>9.0</v>
      </c>
      <c r="C2" s="7" t="s">
        <v>50</v>
      </c>
      <c r="D2" s="5" t="s">
        <v>11</v>
      </c>
      <c r="E2" s="5" t="s">
        <v>12</v>
      </c>
      <c r="F2" s="5" t="s">
        <v>51</v>
      </c>
      <c r="G2" s="8">
        <v>572.0</v>
      </c>
      <c r="H2" s="17"/>
      <c r="I2" s="18" t="s">
        <v>42</v>
      </c>
      <c r="J2" s="10">
        <v>1.0</v>
      </c>
      <c r="K2" s="37">
        <v>2.0</v>
      </c>
      <c r="L2" s="11"/>
      <c r="M2" s="11"/>
    </row>
    <row r="3">
      <c r="A3" s="12"/>
      <c r="B3" s="13">
        <v>17.0</v>
      </c>
      <c r="C3" s="14" t="s">
        <v>73</v>
      </c>
      <c r="D3" s="12" t="s">
        <v>11</v>
      </c>
      <c r="E3" s="12" t="s">
        <v>12</v>
      </c>
      <c r="F3" s="12" t="s">
        <v>74</v>
      </c>
      <c r="G3" s="8">
        <v>469.7</v>
      </c>
      <c r="H3" s="17"/>
      <c r="I3" s="8" t="s">
        <v>14</v>
      </c>
      <c r="J3" s="10">
        <v>1.0</v>
      </c>
      <c r="K3" s="37">
        <v>4.0</v>
      </c>
      <c r="L3" s="11"/>
      <c r="M3" s="11"/>
    </row>
    <row r="4">
      <c r="A4" s="12"/>
      <c r="B4" s="13">
        <v>18.0</v>
      </c>
      <c r="C4" s="14" t="s">
        <v>75</v>
      </c>
      <c r="D4" s="12" t="s">
        <v>11</v>
      </c>
      <c r="E4" s="12" t="s">
        <v>12</v>
      </c>
      <c r="F4" s="12" t="s">
        <v>76</v>
      </c>
      <c r="G4" s="8">
        <v>543.4</v>
      </c>
      <c r="H4" s="17"/>
      <c r="I4" s="8" t="s">
        <v>14</v>
      </c>
      <c r="J4" s="10">
        <v>1.0</v>
      </c>
      <c r="K4" s="37">
        <v>1.0</v>
      </c>
      <c r="L4" s="11"/>
      <c r="M4" s="11"/>
    </row>
    <row r="5">
      <c r="A5" s="12"/>
      <c r="B5" s="13">
        <v>20.0</v>
      </c>
      <c r="C5" s="14" t="s">
        <v>78</v>
      </c>
      <c r="D5" s="12" t="s">
        <v>11</v>
      </c>
      <c r="E5" s="12" t="s">
        <v>12</v>
      </c>
      <c r="F5" s="12" t="s">
        <v>13</v>
      </c>
      <c r="G5" s="8">
        <v>365.4</v>
      </c>
      <c r="H5" s="17"/>
      <c r="I5" s="8" t="s">
        <v>79</v>
      </c>
      <c r="J5" s="10">
        <v>1.0</v>
      </c>
      <c r="K5" s="38">
        <v>4.0</v>
      </c>
      <c r="L5" s="11"/>
      <c r="M5" s="11"/>
    </row>
    <row r="6">
      <c r="A6" s="12"/>
      <c r="B6" s="13">
        <v>23.0</v>
      </c>
      <c r="C6" s="14" t="s">
        <v>83</v>
      </c>
      <c r="D6" s="12" t="s">
        <v>11</v>
      </c>
      <c r="E6" s="12" t="s">
        <v>12</v>
      </c>
      <c r="F6" s="12" t="s">
        <v>37</v>
      </c>
      <c r="G6" s="8">
        <v>721.4</v>
      </c>
      <c r="H6" s="17"/>
      <c r="I6" s="8" t="s">
        <v>58</v>
      </c>
      <c r="J6" s="10">
        <v>1.0</v>
      </c>
      <c r="K6" s="37">
        <v>2.0</v>
      </c>
      <c r="L6" s="11"/>
      <c r="M6" s="11"/>
    </row>
    <row r="7">
      <c r="A7" s="12"/>
      <c r="B7" s="13">
        <v>24.0</v>
      </c>
      <c r="C7" s="14" t="s">
        <v>84</v>
      </c>
      <c r="D7" s="12" t="s">
        <v>11</v>
      </c>
      <c r="E7" s="12" t="s">
        <v>12</v>
      </c>
      <c r="F7" s="12" t="s">
        <v>13</v>
      </c>
      <c r="G7" s="8">
        <v>382.4</v>
      </c>
      <c r="H7" s="17"/>
      <c r="I7" s="8" t="s">
        <v>81</v>
      </c>
      <c r="J7" s="10">
        <v>1.0</v>
      </c>
      <c r="K7" s="37">
        <v>1.0</v>
      </c>
      <c r="L7" s="11"/>
      <c r="M7" s="11"/>
    </row>
    <row r="8">
      <c r="A8" s="12"/>
      <c r="B8" s="13">
        <v>25.0</v>
      </c>
      <c r="C8" s="14" t="s">
        <v>85</v>
      </c>
      <c r="D8" s="12" t="s">
        <v>11</v>
      </c>
      <c r="E8" s="12" t="s">
        <v>12</v>
      </c>
      <c r="F8" s="12" t="s">
        <v>86</v>
      </c>
      <c r="G8" s="8">
        <v>499.8</v>
      </c>
      <c r="H8" s="17"/>
      <c r="I8" s="8" t="s">
        <v>79</v>
      </c>
      <c r="J8" s="10">
        <v>1.0</v>
      </c>
      <c r="K8" s="38">
        <v>4.0</v>
      </c>
      <c r="L8" s="11"/>
      <c r="M8" s="11"/>
    </row>
    <row r="9">
      <c r="A9" s="12"/>
      <c r="B9" s="13">
        <v>26.0</v>
      </c>
      <c r="C9" s="14" t="s">
        <v>87</v>
      </c>
      <c r="D9" s="12" t="s">
        <v>11</v>
      </c>
      <c r="E9" s="12" t="s">
        <v>12</v>
      </c>
      <c r="F9" s="12" t="s">
        <v>40</v>
      </c>
      <c r="G9" s="8">
        <v>632.2</v>
      </c>
      <c r="H9" s="17"/>
      <c r="I9" s="8" t="s">
        <v>88</v>
      </c>
      <c r="J9" s="10">
        <v>1.0</v>
      </c>
      <c r="K9" s="37">
        <v>1.0</v>
      </c>
      <c r="L9" s="11"/>
      <c r="M9" s="11"/>
    </row>
    <row r="10">
      <c r="A10" s="12"/>
      <c r="B10" s="13">
        <v>27.0</v>
      </c>
      <c r="C10" s="14" t="s">
        <v>89</v>
      </c>
      <c r="D10" s="12" t="s">
        <v>11</v>
      </c>
      <c r="E10" s="12" t="s">
        <v>12</v>
      </c>
      <c r="F10" s="12" t="s">
        <v>90</v>
      </c>
      <c r="G10" s="8">
        <v>491.7</v>
      </c>
      <c r="H10" s="17"/>
      <c r="I10" s="8" t="s">
        <v>14</v>
      </c>
      <c r="J10" s="10">
        <v>1.0</v>
      </c>
      <c r="K10" s="37">
        <v>2.0</v>
      </c>
      <c r="L10" s="11"/>
      <c r="M10" s="11"/>
    </row>
    <row r="11">
      <c r="A11" s="12"/>
      <c r="B11" s="13">
        <v>30.0</v>
      </c>
      <c r="C11" s="14" t="s">
        <v>95</v>
      </c>
      <c r="D11" s="12" t="s">
        <v>11</v>
      </c>
      <c r="E11" s="12" t="s">
        <v>12</v>
      </c>
      <c r="F11" s="12" t="s">
        <v>37</v>
      </c>
      <c r="G11" s="8">
        <v>371.5</v>
      </c>
      <c r="H11" s="17"/>
      <c r="I11" s="18" t="s">
        <v>42</v>
      </c>
      <c r="J11" s="10">
        <v>1.0</v>
      </c>
      <c r="K11" s="37">
        <v>4.0</v>
      </c>
      <c r="L11" s="11"/>
      <c r="M11" s="11"/>
    </row>
    <row r="12">
      <c r="A12" s="12"/>
      <c r="B12" s="13">
        <v>34.0</v>
      </c>
      <c r="C12" s="14" t="s">
        <v>99</v>
      </c>
      <c r="D12" s="12" t="s">
        <v>11</v>
      </c>
      <c r="E12" s="12" t="s">
        <v>12</v>
      </c>
      <c r="F12" s="12" t="s">
        <v>51</v>
      </c>
      <c r="G12" s="8">
        <v>239.8</v>
      </c>
      <c r="H12" s="17"/>
      <c r="I12" s="8" t="s">
        <v>14</v>
      </c>
      <c r="J12" s="10">
        <v>1.0</v>
      </c>
      <c r="K12" s="37">
        <v>1.0</v>
      </c>
      <c r="L12" s="11"/>
      <c r="M12" s="11"/>
    </row>
    <row r="13">
      <c r="A13" s="12"/>
      <c r="B13" s="13">
        <v>35.0</v>
      </c>
      <c r="C13" s="14" t="s">
        <v>100</v>
      </c>
      <c r="D13" s="12" t="s">
        <v>11</v>
      </c>
      <c r="E13" s="12" t="s">
        <v>12</v>
      </c>
      <c r="F13" s="12" t="s">
        <v>76</v>
      </c>
      <c r="G13" s="8">
        <v>578.6</v>
      </c>
      <c r="H13" s="17"/>
      <c r="I13" s="8" t="s">
        <v>14</v>
      </c>
      <c r="J13" s="10">
        <v>1.0</v>
      </c>
      <c r="K13" s="37">
        <v>4.0</v>
      </c>
      <c r="L13" s="11"/>
      <c r="M13" s="11"/>
    </row>
    <row r="14">
      <c r="A14" s="12"/>
      <c r="B14" s="13">
        <v>36.0</v>
      </c>
      <c r="C14" s="14" t="s">
        <v>101</v>
      </c>
      <c r="D14" s="12" t="s">
        <v>11</v>
      </c>
      <c r="E14" s="12" t="s">
        <v>12</v>
      </c>
      <c r="F14" s="12" t="s">
        <v>74</v>
      </c>
      <c r="G14" s="8">
        <v>659.3</v>
      </c>
      <c r="H14" s="17"/>
      <c r="I14" s="8" t="s">
        <v>81</v>
      </c>
      <c r="J14" s="10">
        <v>1.0</v>
      </c>
      <c r="K14" s="37">
        <v>4.0</v>
      </c>
      <c r="L14" s="11"/>
      <c r="M14" s="11"/>
    </row>
    <row r="15">
      <c r="A15" s="12"/>
      <c r="B15" s="13">
        <v>43.0</v>
      </c>
      <c r="C15" s="14" t="s">
        <v>109</v>
      </c>
      <c r="D15" s="12" t="s">
        <v>11</v>
      </c>
      <c r="E15" s="12" t="s">
        <v>12</v>
      </c>
      <c r="F15" s="12" t="s">
        <v>23</v>
      </c>
      <c r="G15" s="8">
        <v>756.0</v>
      </c>
      <c r="H15" s="9"/>
      <c r="I15" s="8" t="s">
        <v>14</v>
      </c>
      <c r="J15" s="10">
        <v>1.0</v>
      </c>
      <c r="K15" s="37">
        <v>1.0</v>
      </c>
      <c r="L15" s="11"/>
      <c r="M15" s="11"/>
    </row>
    <row r="16">
      <c r="A16" s="12"/>
      <c r="B16" s="13">
        <v>44.0</v>
      </c>
      <c r="C16" s="14" t="s">
        <v>110</v>
      </c>
      <c r="D16" s="12" t="s">
        <v>11</v>
      </c>
      <c r="E16" s="12" t="s">
        <v>12</v>
      </c>
      <c r="F16" s="12" t="s">
        <v>53</v>
      </c>
      <c r="G16" s="8">
        <v>471.1</v>
      </c>
      <c r="H16" s="17"/>
      <c r="I16" s="8" t="s">
        <v>88</v>
      </c>
      <c r="J16" s="10">
        <v>1.0</v>
      </c>
      <c r="K16" s="37">
        <v>4.0</v>
      </c>
      <c r="L16" s="11"/>
      <c r="M16" s="11"/>
    </row>
    <row r="17">
      <c r="A17" s="12"/>
      <c r="B17" s="13">
        <v>45.0</v>
      </c>
      <c r="C17" s="14" t="s">
        <v>111</v>
      </c>
      <c r="D17" s="12" t="s">
        <v>11</v>
      </c>
      <c r="E17" s="12" t="s">
        <v>12</v>
      </c>
      <c r="F17" s="12" t="s">
        <v>63</v>
      </c>
      <c r="G17" s="8">
        <v>654.6</v>
      </c>
      <c r="H17" s="17"/>
      <c r="I17" s="8" t="s">
        <v>14</v>
      </c>
      <c r="J17" s="10">
        <v>1.0</v>
      </c>
      <c r="K17" s="37">
        <v>4.0</v>
      </c>
      <c r="L17" s="11"/>
      <c r="M17" s="11"/>
    </row>
    <row r="18">
      <c r="A18" s="12"/>
      <c r="B18" s="13">
        <v>57.0</v>
      </c>
      <c r="C18" s="14" t="s">
        <v>129</v>
      </c>
      <c r="D18" s="12" t="s">
        <v>11</v>
      </c>
      <c r="E18" s="12" t="s">
        <v>12</v>
      </c>
      <c r="F18" s="12" t="s">
        <v>51</v>
      </c>
      <c r="G18" s="8">
        <v>486.5</v>
      </c>
      <c r="H18" s="17"/>
      <c r="I18" s="8" t="s">
        <v>130</v>
      </c>
      <c r="J18" s="10">
        <v>1.0</v>
      </c>
      <c r="K18" s="37">
        <v>4.0</v>
      </c>
      <c r="L18" s="11"/>
      <c r="M18" s="11"/>
    </row>
    <row r="19">
      <c r="A19" s="12"/>
      <c r="B19" s="13">
        <v>63.0</v>
      </c>
      <c r="C19" s="14" t="s">
        <v>136</v>
      </c>
      <c r="D19" s="12" t="s">
        <v>11</v>
      </c>
      <c r="E19" s="12" t="s">
        <v>12</v>
      </c>
      <c r="F19" s="12" t="s">
        <v>68</v>
      </c>
      <c r="G19" s="8">
        <v>416.0</v>
      </c>
      <c r="H19" s="17"/>
      <c r="I19" s="8" t="s">
        <v>128</v>
      </c>
      <c r="J19" s="10">
        <v>1.0</v>
      </c>
      <c r="K19" s="37">
        <v>4.0</v>
      </c>
      <c r="L19" s="11"/>
      <c r="M19" s="11"/>
    </row>
    <row r="20">
      <c r="A20" s="12"/>
      <c r="B20" s="13">
        <v>64.0</v>
      </c>
      <c r="C20" s="14" t="s">
        <v>137</v>
      </c>
      <c r="D20" s="12" t="s">
        <v>11</v>
      </c>
      <c r="E20" s="12" t="s">
        <v>12</v>
      </c>
      <c r="F20" s="12" t="s">
        <v>23</v>
      </c>
      <c r="G20" s="8">
        <v>396.9</v>
      </c>
      <c r="H20" s="17"/>
      <c r="I20" s="8" t="s">
        <v>128</v>
      </c>
      <c r="J20" s="10">
        <v>1.0</v>
      </c>
      <c r="K20" s="37">
        <v>2.0</v>
      </c>
      <c r="L20" s="11"/>
      <c r="M20" s="11"/>
    </row>
    <row r="21">
      <c r="A21" s="12"/>
      <c r="B21" s="13">
        <v>65.0</v>
      </c>
      <c r="C21" s="14" t="s">
        <v>138</v>
      </c>
      <c r="D21" s="12" t="s">
        <v>11</v>
      </c>
      <c r="E21" s="12" t="s">
        <v>12</v>
      </c>
      <c r="F21" s="12" t="s">
        <v>37</v>
      </c>
      <c r="G21" s="8">
        <v>478.4</v>
      </c>
      <c r="H21" s="17"/>
      <c r="I21" s="8" t="s">
        <v>128</v>
      </c>
      <c r="J21" s="10">
        <v>1.0</v>
      </c>
      <c r="K21" s="38">
        <v>4.0</v>
      </c>
      <c r="L21" s="11"/>
      <c r="M21" s="11"/>
    </row>
    <row r="22">
      <c r="A22" s="12"/>
      <c r="B22" s="13">
        <v>68.0</v>
      </c>
      <c r="C22" s="14" t="s">
        <v>141</v>
      </c>
      <c r="D22" s="12" t="s">
        <v>11</v>
      </c>
      <c r="E22" s="12" t="s">
        <v>12</v>
      </c>
      <c r="F22" s="12" t="s">
        <v>23</v>
      </c>
      <c r="G22" s="8">
        <v>873.9</v>
      </c>
      <c r="H22" s="17"/>
      <c r="I22" s="8" t="s">
        <v>130</v>
      </c>
      <c r="J22" s="10">
        <v>1.0</v>
      </c>
      <c r="K22" s="38">
        <v>2.0</v>
      </c>
      <c r="L22" s="11"/>
      <c r="M22" s="11"/>
    </row>
    <row r="23">
      <c r="A23" s="12"/>
      <c r="B23" s="13">
        <v>73.0</v>
      </c>
      <c r="C23" s="14" t="s">
        <v>147</v>
      </c>
      <c r="D23" s="12" t="s">
        <v>11</v>
      </c>
      <c r="E23" s="12" t="s">
        <v>12</v>
      </c>
      <c r="F23" s="12" t="s">
        <v>13</v>
      </c>
      <c r="G23" s="8">
        <v>444.1</v>
      </c>
      <c r="H23" s="17"/>
      <c r="I23" s="8" t="s">
        <v>123</v>
      </c>
      <c r="J23" s="10">
        <v>1.0</v>
      </c>
      <c r="K23" s="37">
        <v>2.0</v>
      </c>
      <c r="L23" s="11"/>
      <c r="M23" s="11"/>
    </row>
    <row r="24">
      <c r="A24" s="12"/>
      <c r="B24" s="13">
        <v>77.0</v>
      </c>
      <c r="C24" s="14" t="s">
        <v>151</v>
      </c>
      <c r="D24" s="12" t="s">
        <v>11</v>
      </c>
      <c r="E24" s="12" t="s">
        <v>12</v>
      </c>
      <c r="F24" s="12" t="s">
        <v>26</v>
      </c>
      <c r="G24" s="8">
        <v>330.2</v>
      </c>
      <c r="H24" s="17"/>
      <c r="I24" s="8" t="s">
        <v>130</v>
      </c>
      <c r="J24" s="10">
        <v>1.0</v>
      </c>
      <c r="K24" s="37">
        <v>2.0</v>
      </c>
      <c r="L24" s="11"/>
      <c r="M24" s="11"/>
    </row>
    <row r="25">
      <c r="A25" s="12"/>
      <c r="B25" s="13">
        <v>4.0</v>
      </c>
      <c r="C25" s="14" t="s">
        <v>32</v>
      </c>
      <c r="D25" s="12" t="s">
        <v>11</v>
      </c>
      <c r="E25" s="12" t="s">
        <v>12</v>
      </c>
      <c r="F25" s="12" t="s">
        <v>13</v>
      </c>
      <c r="G25" s="8">
        <v>330.8</v>
      </c>
      <c r="H25" s="17"/>
      <c r="I25" s="8" t="s">
        <v>33</v>
      </c>
      <c r="J25" s="10">
        <v>1.0</v>
      </c>
      <c r="K25" s="37">
        <v>2.0</v>
      </c>
      <c r="L25" s="11"/>
      <c r="M25" s="11"/>
    </row>
    <row r="26">
      <c r="A26" s="12"/>
      <c r="B26" s="13">
        <v>13.0</v>
      </c>
      <c r="C26" s="14" t="s">
        <v>62</v>
      </c>
      <c r="D26" s="12" t="s">
        <v>11</v>
      </c>
      <c r="E26" s="12" t="s">
        <v>12</v>
      </c>
      <c r="F26" s="12" t="s">
        <v>63</v>
      </c>
      <c r="G26" s="8">
        <v>506.8</v>
      </c>
      <c r="H26" s="17"/>
      <c r="I26" s="18" t="s">
        <v>18</v>
      </c>
      <c r="J26" s="10">
        <v>1.0</v>
      </c>
      <c r="K26" s="37">
        <v>1.0</v>
      </c>
      <c r="L26" s="11"/>
      <c r="M26" s="11"/>
    </row>
    <row r="27">
      <c r="A27" s="12"/>
      <c r="B27" s="13">
        <v>14.0</v>
      </c>
      <c r="C27" s="14" t="s">
        <v>67</v>
      </c>
      <c r="D27" s="12" t="s">
        <v>11</v>
      </c>
      <c r="E27" s="12" t="s">
        <v>12</v>
      </c>
      <c r="F27" s="12" t="s">
        <v>68</v>
      </c>
      <c r="G27" s="8">
        <v>482.3</v>
      </c>
      <c r="H27" s="17"/>
      <c r="I27" s="8" t="s">
        <v>21</v>
      </c>
      <c r="J27" s="10">
        <v>1.0</v>
      </c>
      <c r="K27" s="37">
        <v>1.0</v>
      </c>
      <c r="L27" s="11"/>
      <c r="M27" s="11"/>
    </row>
    <row r="28">
      <c r="A28" s="12"/>
      <c r="B28" s="13">
        <v>15.0</v>
      </c>
      <c r="C28" s="14" t="s">
        <v>70</v>
      </c>
      <c r="D28" s="12" t="s">
        <v>11</v>
      </c>
      <c r="E28" s="12" t="s">
        <v>12</v>
      </c>
      <c r="F28" s="12" t="s">
        <v>68</v>
      </c>
      <c r="G28" s="8">
        <v>830.1</v>
      </c>
      <c r="H28" s="17"/>
      <c r="I28" s="18" t="s">
        <v>33</v>
      </c>
      <c r="J28" s="10">
        <v>1.0</v>
      </c>
      <c r="K28" s="37">
        <v>2.0</v>
      </c>
      <c r="L28" s="11"/>
      <c r="M28" s="11"/>
    </row>
    <row r="29">
      <c r="A29" s="12" t="s">
        <v>9</v>
      </c>
      <c r="B29" s="13">
        <v>1.0</v>
      </c>
      <c r="C29" s="14" t="s">
        <v>10</v>
      </c>
      <c r="D29" s="12" t="s">
        <v>11</v>
      </c>
      <c r="E29" s="12" t="s">
        <v>12</v>
      </c>
      <c r="F29" s="12" t="s">
        <v>13</v>
      </c>
      <c r="G29" s="8">
        <v>939.2</v>
      </c>
      <c r="H29" s="9"/>
      <c r="I29" s="8" t="s">
        <v>14</v>
      </c>
      <c r="J29" s="10">
        <v>1.0</v>
      </c>
      <c r="K29" s="38">
        <v>2.0</v>
      </c>
      <c r="L29" s="11"/>
      <c r="M29" s="11"/>
    </row>
    <row r="30">
      <c r="A30" s="12"/>
      <c r="B30" s="13">
        <v>2.0</v>
      </c>
      <c r="C30" s="14" t="s">
        <v>22</v>
      </c>
      <c r="D30" s="12" t="s">
        <v>11</v>
      </c>
      <c r="E30" s="12" t="s">
        <v>12</v>
      </c>
      <c r="F30" s="12" t="s">
        <v>23</v>
      </c>
      <c r="G30" s="8">
        <v>1075.2</v>
      </c>
      <c r="H30" s="9"/>
      <c r="I30" s="8" t="s">
        <v>24</v>
      </c>
      <c r="J30" s="10">
        <v>1.0</v>
      </c>
      <c r="K30" s="37">
        <v>1.0</v>
      </c>
      <c r="L30" s="11"/>
      <c r="M30" s="11"/>
    </row>
    <row r="31">
      <c r="A31" s="12"/>
      <c r="B31" s="13">
        <v>3.0</v>
      </c>
      <c r="C31" s="14" t="s">
        <v>25</v>
      </c>
      <c r="D31" s="12" t="s">
        <v>11</v>
      </c>
      <c r="E31" s="12" t="s">
        <v>12</v>
      </c>
      <c r="F31" s="12" t="s">
        <v>26</v>
      </c>
      <c r="G31" s="8">
        <v>887.2</v>
      </c>
      <c r="H31" s="9"/>
      <c r="I31" s="8" t="s">
        <v>27</v>
      </c>
      <c r="J31" s="10">
        <v>1.0</v>
      </c>
      <c r="K31" s="38">
        <v>1.0</v>
      </c>
      <c r="L31" s="11"/>
      <c r="M31" s="11"/>
    </row>
    <row r="32">
      <c r="A32" s="12"/>
      <c r="B32" s="13">
        <v>4.0</v>
      </c>
      <c r="C32" s="14" t="s">
        <v>30</v>
      </c>
      <c r="D32" s="12" t="s">
        <v>11</v>
      </c>
      <c r="E32" s="12" t="s">
        <v>12</v>
      </c>
      <c r="F32" s="12" t="s">
        <v>29</v>
      </c>
      <c r="G32" s="8">
        <v>248.6</v>
      </c>
      <c r="H32" s="9"/>
      <c r="I32" s="8" t="s">
        <v>31</v>
      </c>
      <c r="J32" s="10">
        <v>1.0</v>
      </c>
      <c r="K32" s="38">
        <v>1.0</v>
      </c>
      <c r="L32" s="11"/>
      <c r="M32" s="11"/>
    </row>
    <row r="33">
      <c r="A33" s="12"/>
      <c r="B33" s="13">
        <v>6.0</v>
      </c>
      <c r="C33" s="14" t="s">
        <v>41</v>
      </c>
      <c r="D33" s="12" t="s">
        <v>11</v>
      </c>
      <c r="E33" s="12" t="s">
        <v>12</v>
      </c>
      <c r="F33" s="12" t="s">
        <v>13</v>
      </c>
      <c r="G33" s="8">
        <v>702.7</v>
      </c>
      <c r="H33" s="9"/>
      <c r="I33" s="18" t="s">
        <v>42</v>
      </c>
      <c r="J33" s="10">
        <v>1.0</v>
      </c>
      <c r="K33" s="37">
        <v>4.0</v>
      </c>
      <c r="L33" s="11"/>
      <c r="M33" s="11"/>
    </row>
    <row r="34">
      <c r="A34" s="12"/>
      <c r="B34" s="13">
        <v>8.0</v>
      </c>
      <c r="C34" s="14" t="s">
        <v>47</v>
      </c>
      <c r="D34" s="12" t="s">
        <v>11</v>
      </c>
      <c r="E34" s="12" t="s">
        <v>12</v>
      </c>
      <c r="F34" s="12" t="s">
        <v>40</v>
      </c>
      <c r="G34" s="8">
        <v>1166.9</v>
      </c>
      <c r="H34" s="9"/>
      <c r="I34" s="8" t="s">
        <v>14</v>
      </c>
      <c r="J34" s="10">
        <v>1.0</v>
      </c>
      <c r="K34" s="37">
        <v>1.0</v>
      </c>
      <c r="L34" s="11"/>
      <c r="M34" s="11"/>
    </row>
    <row r="35">
      <c r="A35" s="12"/>
      <c r="B35" s="13">
        <v>11.0</v>
      </c>
      <c r="C35" s="14" t="s">
        <v>57</v>
      </c>
      <c r="D35" s="12" t="s">
        <v>11</v>
      </c>
      <c r="E35" s="12" t="s">
        <v>12</v>
      </c>
      <c r="F35" s="12" t="s">
        <v>20</v>
      </c>
      <c r="G35" s="8">
        <v>645.7</v>
      </c>
      <c r="H35" s="9"/>
      <c r="I35" s="8" t="s">
        <v>58</v>
      </c>
      <c r="J35" s="10">
        <v>1.0</v>
      </c>
      <c r="K35" s="37">
        <v>1.0</v>
      </c>
      <c r="L35" s="11"/>
      <c r="M35" s="11"/>
    </row>
    <row r="36">
      <c r="A36" s="12"/>
      <c r="B36" s="13">
        <v>12.0</v>
      </c>
      <c r="C36" s="14" t="s">
        <v>61</v>
      </c>
      <c r="D36" s="12" t="s">
        <v>11</v>
      </c>
      <c r="E36" s="12" t="s">
        <v>12</v>
      </c>
      <c r="F36" s="12" t="s">
        <v>23</v>
      </c>
      <c r="G36" s="8">
        <v>1245.4</v>
      </c>
      <c r="H36" s="9"/>
      <c r="I36" s="8" t="s">
        <v>38</v>
      </c>
      <c r="J36" s="10">
        <v>1.0</v>
      </c>
      <c r="K36" s="37">
        <v>2.0</v>
      </c>
      <c r="L36" s="11"/>
      <c r="M36" s="11"/>
    </row>
    <row r="37">
      <c r="A37" s="12"/>
      <c r="B37" s="13">
        <v>13.0</v>
      </c>
      <c r="C37" s="14" t="s">
        <v>64</v>
      </c>
      <c r="D37" s="12" t="s">
        <v>11</v>
      </c>
      <c r="E37" s="12" t="s">
        <v>12</v>
      </c>
      <c r="F37" s="12" t="s">
        <v>26</v>
      </c>
      <c r="G37" s="8">
        <v>924.9</v>
      </c>
      <c r="H37" s="9"/>
      <c r="I37" s="8" t="s">
        <v>38</v>
      </c>
      <c r="J37" s="10">
        <v>1.0</v>
      </c>
      <c r="K37" s="37">
        <v>4.0</v>
      </c>
      <c r="L37" s="11"/>
      <c r="M37" s="11"/>
    </row>
    <row r="38">
      <c r="A38" s="12"/>
      <c r="B38" s="13">
        <v>15.0</v>
      </c>
      <c r="C38" s="14" t="s">
        <v>69</v>
      </c>
      <c r="D38" s="12" t="s">
        <v>11</v>
      </c>
      <c r="E38" s="12" t="s">
        <v>12</v>
      </c>
      <c r="F38" s="12" t="s">
        <v>40</v>
      </c>
      <c r="G38" s="8">
        <v>658.7</v>
      </c>
      <c r="H38" s="9"/>
      <c r="I38" s="18" t="s">
        <v>42</v>
      </c>
      <c r="J38" s="10">
        <v>1.0</v>
      </c>
      <c r="K38" s="37">
        <v>4.0</v>
      </c>
      <c r="L38" s="11"/>
      <c r="M38" s="11"/>
    </row>
    <row r="39">
      <c r="A39" s="12"/>
      <c r="B39" s="13">
        <v>16.0</v>
      </c>
      <c r="C39" s="14" t="s">
        <v>72</v>
      </c>
      <c r="D39" s="12" t="s">
        <v>11</v>
      </c>
      <c r="E39" s="12" t="s">
        <v>12</v>
      </c>
      <c r="F39" s="12" t="s">
        <v>23</v>
      </c>
      <c r="G39" s="8">
        <v>732.4</v>
      </c>
      <c r="H39" s="9"/>
      <c r="I39" s="8" t="s">
        <v>14</v>
      </c>
      <c r="J39" s="10">
        <v>1.0</v>
      </c>
      <c r="K39" s="37">
        <v>4.0</v>
      </c>
      <c r="L39" s="11"/>
      <c r="M39" s="11"/>
    </row>
    <row r="40">
      <c r="A40" s="12"/>
      <c r="B40" s="13">
        <v>21.0</v>
      </c>
      <c r="C40" s="14" t="s">
        <v>80</v>
      </c>
      <c r="D40" s="12" t="s">
        <v>11</v>
      </c>
      <c r="E40" s="12" t="s">
        <v>12</v>
      </c>
      <c r="F40" s="12" t="s">
        <v>40</v>
      </c>
      <c r="G40" s="8">
        <v>1112.0</v>
      </c>
      <c r="H40" s="9"/>
      <c r="I40" s="8" t="s">
        <v>81</v>
      </c>
      <c r="J40" s="10">
        <v>1.0</v>
      </c>
      <c r="K40" s="37">
        <v>1.0</v>
      </c>
      <c r="L40" s="11"/>
      <c r="M40" s="11"/>
    </row>
    <row r="41">
      <c r="A41" s="12"/>
      <c r="B41" s="13">
        <v>28.0</v>
      </c>
      <c r="C41" s="14" t="s">
        <v>91</v>
      </c>
      <c r="D41" s="12" t="s">
        <v>11</v>
      </c>
      <c r="E41" s="12" t="s">
        <v>12</v>
      </c>
      <c r="F41" s="12" t="s">
        <v>92</v>
      </c>
      <c r="G41" s="8">
        <v>1056.8</v>
      </c>
      <c r="H41" s="9"/>
      <c r="I41" s="8" t="s">
        <v>58</v>
      </c>
      <c r="J41" s="10">
        <v>1.0</v>
      </c>
      <c r="K41" s="37">
        <v>4.0</v>
      </c>
      <c r="L41" s="11"/>
      <c r="M41" s="11"/>
    </row>
    <row r="42">
      <c r="A42" s="12"/>
      <c r="B42" s="13">
        <v>29.0</v>
      </c>
      <c r="C42" s="14" t="s">
        <v>93</v>
      </c>
      <c r="D42" s="12" t="s">
        <v>11</v>
      </c>
      <c r="E42" s="12" t="s">
        <v>12</v>
      </c>
      <c r="F42" s="12" t="s">
        <v>94</v>
      </c>
      <c r="G42" s="8">
        <v>611.4</v>
      </c>
      <c r="H42" s="9"/>
      <c r="I42" s="8" t="s">
        <v>79</v>
      </c>
      <c r="J42" s="10">
        <v>1.0</v>
      </c>
      <c r="K42" s="37">
        <v>1.0</v>
      </c>
      <c r="L42" s="11"/>
      <c r="M42" s="11"/>
    </row>
    <row r="43">
      <c r="A43" s="12"/>
      <c r="B43" s="13">
        <v>31.0</v>
      </c>
      <c r="C43" s="14" t="s">
        <v>96</v>
      </c>
      <c r="D43" s="12" t="s">
        <v>11</v>
      </c>
      <c r="E43" s="12" t="s">
        <v>12</v>
      </c>
      <c r="F43" s="12" t="s">
        <v>60</v>
      </c>
      <c r="G43" s="8">
        <v>391.6</v>
      </c>
      <c r="H43" s="9"/>
      <c r="I43" s="8" t="s">
        <v>58</v>
      </c>
      <c r="J43" s="10">
        <v>1.0</v>
      </c>
      <c r="K43" s="37">
        <v>1.0</v>
      </c>
      <c r="L43" s="11"/>
      <c r="M43" s="11"/>
    </row>
    <row r="44">
      <c r="A44" s="12"/>
      <c r="B44" s="13">
        <v>32.0</v>
      </c>
      <c r="C44" s="14" t="s">
        <v>97</v>
      </c>
      <c r="D44" s="12" t="s">
        <v>11</v>
      </c>
      <c r="E44" s="12" t="s">
        <v>12</v>
      </c>
      <c r="F44" s="12" t="s">
        <v>26</v>
      </c>
      <c r="G44" s="8">
        <v>752.6</v>
      </c>
      <c r="H44" s="9"/>
      <c r="I44" s="8" t="s">
        <v>88</v>
      </c>
      <c r="J44" s="10">
        <v>1.0</v>
      </c>
      <c r="K44" s="37">
        <v>2.0</v>
      </c>
      <c r="L44" s="11"/>
      <c r="M44" s="11"/>
    </row>
    <row r="45">
      <c r="A45" s="12"/>
      <c r="B45" s="13">
        <v>33.0</v>
      </c>
      <c r="C45" s="14" t="s">
        <v>98</v>
      </c>
      <c r="D45" s="12" t="s">
        <v>11</v>
      </c>
      <c r="E45" s="12" t="s">
        <v>12</v>
      </c>
      <c r="F45" s="12" t="s">
        <v>92</v>
      </c>
      <c r="G45" s="8">
        <v>727.3</v>
      </c>
      <c r="H45" s="9"/>
      <c r="I45" s="8" t="s">
        <v>88</v>
      </c>
      <c r="J45" s="10">
        <v>1.0</v>
      </c>
      <c r="K45" s="37">
        <v>1.0</v>
      </c>
      <c r="L45" s="11"/>
      <c r="M45" s="11"/>
    </row>
    <row r="46">
      <c r="A46" s="12"/>
      <c r="B46" s="13">
        <v>37.0</v>
      </c>
      <c r="C46" s="14" t="s">
        <v>102</v>
      </c>
      <c r="D46" s="12" t="s">
        <v>11</v>
      </c>
      <c r="E46" s="12" t="s">
        <v>12</v>
      </c>
      <c r="F46" s="12" t="s">
        <v>40</v>
      </c>
      <c r="G46" s="8">
        <v>967.7</v>
      </c>
      <c r="H46" s="9"/>
      <c r="I46" s="8" t="s">
        <v>81</v>
      </c>
      <c r="J46" s="10">
        <v>1.0</v>
      </c>
      <c r="K46" s="37">
        <v>4.0</v>
      </c>
      <c r="L46" s="11"/>
      <c r="M46" s="11"/>
    </row>
    <row r="47">
      <c r="A47" s="12"/>
      <c r="B47" s="13">
        <v>38.0</v>
      </c>
      <c r="C47" s="14" t="s">
        <v>103</v>
      </c>
      <c r="D47" s="12" t="s">
        <v>11</v>
      </c>
      <c r="E47" s="12" t="s">
        <v>12</v>
      </c>
      <c r="F47" s="12" t="s">
        <v>86</v>
      </c>
      <c r="G47" s="8">
        <v>673.2</v>
      </c>
      <c r="H47" s="9"/>
      <c r="I47" s="8" t="s">
        <v>79</v>
      </c>
      <c r="J47" s="10">
        <v>1.0</v>
      </c>
      <c r="K47" s="10">
        <v>4.0</v>
      </c>
      <c r="L47" s="11"/>
      <c r="M47" s="11"/>
    </row>
    <row r="48">
      <c r="A48" s="12"/>
      <c r="B48" s="13">
        <v>39.0</v>
      </c>
      <c r="C48" s="14" t="s">
        <v>104</v>
      </c>
      <c r="D48" s="12" t="s">
        <v>11</v>
      </c>
      <c r="E48" s="12" t="s">
        <v>12</v>
      </c>
      <c r="F48" s="12" t="s">
        <v>105</v>
      </c>
      <c r="G48" s="8">
        <v>540.8</v>
      </c>
      <c r="H48" s="9"/>
      <c r="I48" s="8" t="s">
        <v>81</v>
      </c>
      <c r="J48" s="10">
        <v>1.0</v>
      </c>
      <c r="K48" s="37">
        <v>1.0</v>
      </c>
      <c r="L48" s="11"/>
      <c r="M48" s="11"/>
    </row>
    <row r="49">
      <c r="A49" s="12"/>
      <c r="B49" s="13">
        <v>40.0</v>
      </c>
      <c r="C49" s="14" t="s">
        <v>106</v>
      </c>
      <c r="D49" s="12" t="s">
        <v>11</v>
      </c>
      <c r="E49" s="12" t="s">
        <v>12</v>
      </c>
      <c r="F49" s="12" t="s">
        <v>40</v>
      </c>
      <c r="G49" s="8">
        <v>678.4</v>
      </c>
      <c r="H49" s="9"/>
      <c r="I49" s="8" t="s">
        <v>81</v>
      </c>
      <c r="J49" s="10">
        <v>1.0</v>
      </c>
      <c r="K49" s="37">
        <v>4.0</v>
      </c>
      <c r="L49" s="11"/>
      <c r="M49" s="11"/>
    </row>
    <row r="50">
      <c r="A50" s="12"/>
      <c r="B50" s="13">
        <v>42.0</v>
      </c>
      <c r="C50" s="14" t="s">
        <v>108</v>
      </c>
      <c r="D50" s="12" t="s">
        <v>11</v>
      </c>
      <c r="E50" s="12" t="s">
        <v>12</v>
      </c>
      <c r="F50" s="12" t="s">
        <v>60</v>
      </c>
      <c r="G50" s="8">
        <v>615.0</v>
      </c>
      <c r="H50" s="9"/>
      <c r="I50" s="8" t="s">
        <v>88</v>
      </c>
      <c r="J50" s="10">
        <v>1.0</v>
      </c>
      <c r="K50" s="37">
        <v>2.0</v>
      </c>
      <c r="L50" s="11"/>
      <c r="M50" s="11"/>
    </row>
    <row r="51">
      <c r="A51" s="12"/>
      <c r="B51" s="13">
        <v>46.0</v>
      </c>
      <c r="C51" s="14" t="s">
        <v>112</v>
      </c>
      <c r="D51" s="12" t="s">
        <v>11</v>
      </c>
      <c r="E51" s="12" t="s">
        <v>12</v>
      </c>
      <c r="F51" s="12" t="s">
        <v>26</v>
      </c>
      <c r="G51" s="8">
        <v>795.6</v>
      </c>
      <c r="H51" s="9"/>
      <c r="I51" s="8" t="s">
        <v>81</v>
      </c>
      <c r="J51" s="10">
        <v>1.0</v>
      </c>
      <c r="K51" s="38">
        <v>4.0</v>
      </c>
      <c r="L51" s="11"/>
      <c r="M51" s="11"/>
    </row>
    <row r="52">
      <c r="A52" s="12"/>
      <c r="B52" s="13">
        <v>48.0</v>
      </c>
      <c r="C52" s="14" t="s">
        <v>114</v>
      </c>
      <c r="D52" s="12" t="s">
        <v>11</v>
      </c>
      <c r="E52" s="12" t="s">
        <v>12</v>
      </c>
      <c r="F52" s="12" t="s">
        <v>90</v>
      </c>
      <c r="G52" s="8">
        <v>544.4</v>
      </c>
      <c r="H52" s="9"/>
      <c r="I52" s="8" t="s">
        <v>58</v>
      </c>
      <c r="J52" s="10">
        <v>1.0</v>
      </c>
      <c r="K52" s="38">
        <v>1.0</v>
      </c>
      <c r="L52" s="11"/>
      <c r="M52" s="11"/>
    </row>
    <row r="53">
      <c r="A53" s="12"/>
      <c r="B53" s="13">
        <v>49.0</v>
      </c>
      <c r="C53" s="14" t="s">
        <v>115</v>
      </c>
      <c r="D53" s="12" t="s">
        <v>11</v>
      </c>
      <c r="E53" s="12" t="s">
        <v>12</v>
      </c>
      <c r="F53" s="12" t="s">
        <v>66</v>
      </c>
      <c r="G53" s="8">
        <v>1155.0</v>
      </c>
      <c r="H53" s="9"/>
      <c r="I53" s="8" t="s">
        <v>79</v>
      </c>
      <c r="J53" s="10">
        <v>1.0</v>
      </c>
      <c r="K53" s="37">
        <v>4.0</v>
      </c>
      <c r="L53" s="11"/>
      <c r="M53" s="11"/>
    </row>
    <row r="54">
      <c r="A54" s="12"/>
      <c r="B54" s="13">
        <v>50.0</v>
      </c>
      <c r="C54" s="14" t="s">
        <v>116</v>
      </c>
      <c r="D54" s="12" t="s">
        <v>11</v>
      </c>
      <c r="E54" s="12" t="s">
        <v>12</v>
      </c>
      <c r="F54" s="12" t="s">
        <v>117</v>
      </c>
      <c r="G54" s="8">
        <v>707.8</v>
      </c>
      <c r="H54" s="9"/>
      <c r="I54" s="8" t="s">
        <v>81</v>
      </c>
      <c r="J54" s="10">
        <v>1.0</v>
      </c>
      <c r="K54" s="38">
        <v>4.0</v>
      </c>
      <c r="L54" s="11"/>
      <c r="M54" s="11"/>
    </row>
    <row r="55">
      <c r="A55" s="12"/>
      <c r="B55" s="13">
        <v>51.0</v>
      </c>
      <c r="C55" s="14" t="s">
        <v>118</v>
      </c>
      <c r="D55" s="12" t="s">
        <v>11</v>
      </c>
      <c r="E55" s="12" t="s">
        <v>12</v>
      </c>
      <c r="F55" s="12" t="s">
        <v>76</v>
      </c>
      <c r="G55" s="8">
        <v>561.8</v>
      </c>
      <c r="H55" s="9"/>
      <c r="I55" s="8" t="s">
        <v>81</v>
      </c>
      <c r="J55" s="10">
        <v>1.0</v>
      </c>
      <c r="K55" s="37">
        <v>2.0</v>
      </c>
      <c r="L55" s="11"/>
      <c r="M55" s="11"/>
    </row>
    <row r="56">
      <c r="A56" s="12"/>
      <c r="B56" s="13">
        <v>53.0</v>
      </c>
      <c r="C56" s="14" t="s">
        <v>121</v>
      </c>
      <c r="D56" s="12" t="s">
        <v>11</v>
      </c>
      <c r="E56" s="12" t="s">
        <v>12</v>
      </c>
      <c r="F56" s="12" t="s">
        <v>66</v>
      </c>
      <c r="G56" s="8">
        <v>985.1</v>
      </c>
      <c r="H56" s="9"/>
      <c r="I56" s="8" t="s">
        <v>81</v>
      </c>
      <c r="J56" s="10">
        <v>1.0</v>
      </c>
      <c r="K56" s="37">
        <v>1.0</v>
      </c>
      <c r="L56" s="11"/>
      <c r="M56" s="11"/>
    </row>
    <row r="57">
      <c r="A57" s="12"/>
      <c r="B57" s="13">
        <v>54.0</v>
      </c>
      <c r="C57" s="14" t="s">
        <v>122</v>
      </c>
      <c r="D57" s="12" t="s">
        <v>11</v>
      </c>
      <c r="E57" s="12" t="s">
        <v>12</v>
      </c>
      <c r="F57" s="12" t="s">
        <v>23</v>
      </c>
      <c r="G57" s="8">
        <v>607.0</v>
      </c>
      <c r="H57" s="9"/>
      <c r="I57" s="8" t="s">
        <v>123</v>
      </c>
      <c r="J57" s="10">
        <v>1.0</v>
      </c>
      <c r="K57" s="37">
        <v>1.0</v>
      </c>
      <c r="L57" s="11"/>
      <c r="M57" s="11"/>
    </row>
    <row r="58">
      <c r="A58" s="12"/>
      <c r="B58" s="13">
        <v>55.0</v>
      </c>
      <c r="C58" s="14" t="s">
        <v>124</v>
      </c>
      <c r="D58" s="12" t="s">
        <v>11</v>
      </c>
      <c r="E58" s="12" t="s">
        <v>12</v>
      </c>
      <c r="F58" s="12" t="s">
        <v>66</v>
      </c>
      <c r="G58" s="8">
        <v>514.3</v>
      </c>
      <c r="H58" s="9"/>
      <c r="I58" s="8" t="s">
        <v>125</v>
      </c>
      <c r="J58" s="10">
        <v>1.0</v>
      </c>
      <c r="K58" s="37">
        <v>4.0</v>
      </c>
      <c r="L58" s="11"/>
      <c r="M58" s="11"/>
    </row>
    <row r="59">
      <c r="A59" s="12"/>
      <c r="B59" s="13">
        <v>56.0</v>
      </c>
      <c r="C59" s="14" t="s">
        <v>126</v>
      </c>
      <c r="D59" s="12" t="s">
        <v>11</v>
      </c>
      <c r="E59" s="12" t="s">
        <v>12</v>
      </c>
      <c r="F59" s="12" t="s">
        <v>127</v>
      </c>
      <c r="G59" s="8">
        <v>450.0</v>
      </c>
      <c r="H59" s="9"/>
      <c r="I59" s="8" t="s">
        <v>128</v>
      </c>
      <c r="J59" s="10">
        <v>1.0</v>
      </c>
      <c r="K59" s="37">
        <v>1.0</v>
      </c>
      <c r="L59" s="11"/>
      <c r="M59" s="11"/>
    </row>
    <row r="60">
      <c r="A60" s="12"/>
      <c r="B60" s="13">
        <v>58.0</v>
      </c>
      <c r="C60" s="14" t="s">
        <v>131</v>
      </c>
      <c r="D60" s="12" t="s">
        <v>11</v>
      </c>
      <c r="E60" s="12" t="s">
        <v>12</v>
      </c>
      <c r="F60" s="12" t="s">
        <v>53</v>
      </c>
      <c r="G60" s="8">
        <v>1126.7</v>
      </c>
      <c r="H60" s="9"/>
      <c r="I60" s="8" t="s">
        <v>128</v>
      </c>
      <c r="J60" s="10">
        <v>1.0</v>
      </c>
      <c r="K60" s="38">
        <v>1.0</v>
      </c>
      <c r="L60" s="11"/>
      <c r="M60" s="11"/>
    </row>
    <row r="61">
      <c r="A61" s="12"/>
      <c r="B61" s="13">
        <v>59.0</v>
      </c>
      <c r="C61" s="14" t="s">
        <v>132</v>
      </c>
      <c r="D61" s="12" t="s">
        <v>11</v>
      </c>
      <c r="E61" s="12" t="s">
        <v>12</v>
      </c>
      <c r="F61" s="12" t="s">
        <v>20</v>
      </c>
      <c r="G61" s="8">
        <v>1369.9</v>
      </c>
      <c r="H61" s="9"/>
      <c r="I61" s="8" t="s">
        <v>125</v>
      </c>
      <c r="J61" s="10">
        <v>1.0</v>
      </c>
      <c r="K61" s="37">
        <v>4.0</v>
      </c>
      <c r="L61" s="11"/>
      <c r="M61" s="11"/>
    </row>
    <row r="62">
      <c r="A62" s="12"/>
      <c r="B62" s="13">
        <v>60.0</v>
      </c>
      <c r="C62" s="14" t="s">
        <v>133</v>
      </c>
      <c r="D62" s="12" t="s">
        <v>11</v>
      </c>
      <c r="E62" s="12" t="s">
        <v>12</v>
      </c>
      <c r="F62" s="12" t="s">
        <v>66</v>
      </c>
      <c r="G62" s="8">
        <v>600.7</v>
      </c>
      <c r="H62" s="9"/>
      <c r="I62" s="8" t="s">
        <v>125</v>
      </c>
      <c r="J62" s="10">
        <v>1.0</v>
      </c>
      <c r="K62" s="37">
        <v>4.0</v>
      </c>
      <c r="L62" s="11"/>
      <c r="M62" s="11"/>
    </row>
    <row r="63">
      <c r="A63" s="12"/>
      <c r="B63" s="13">
        <v>61.0</v>
      </c>
      <c r="C63" s="14" t="s">
        <v>134</v>
      </c>
      <c r="D63" s="12" t="s">
        <v>11</v>
      </c>
      <c r="E63" s="12" t="s">
        <v>12</v>
      </c>
      <c r="F63" s="12" t="s">
        <v>90</v>
      </c>
      <c r="G63" s="8">
        <v>429.3</v>
      </c>
      <c r="H63" s="9"/>
      <c r="I63" s="8" t="s">
        <v>125</v>
      </c>
      <c r="J63" s="10">
        <v>1.0</v>
      </c>
      <c r="K63" s="37">
        <v>2.0</v>
      </c>
      <c r="L63" s="11"/>
      <c r="M63" s="11"/>
    </row>
    <row r="64">
      <c r="A64" s="12"/>
      <c r="B64" s="13">
        <v>66.0</v>
      </c>
      <c r="C64" s="14" t="s">
        <v>139</v>
      </c>
      <c r="D64" s="12" t="s">
        <v>11</v>
      </c>
      <c r="E64" s="12" t="s">
        <v>12</v>
      </c>
      <c r="F64" s="12" t="s">
        <v>120</v>
      </c>
      <c r="G64" s="8">
        <v>396.2</v>
      </c>
      <c r="H64" s="9"/>
      <c r="I64" s="8" t="s">
        <v>125</v>
      </c>
      <c r="J64" s="10">
        <v>1.0</v>
      </c>
      <c r="K64" s="38">
        <v>2.0</v>
      </c>
      <c r="L64" s="11"/>
      <c r="M64" s="11"/>
    </row>
    <row r="65">
      <c r="A65" s="12"/>
      <c r="B65" s="13">
        <v>67.0</v>
      </c>
      <c r="C65" s="14" t="s">
        <v>140</v>
      </c>
      <c r="D65" s="12" t="s">
        <v>11</v>
      </c>
      <c r="E65" s="12" t="s">
        <v>12</v>
      </c>
      <c r="F65" s="12" t="s">
        <v>37</v>
      </c>
      <c r="G65" s="8">
        <v>768.7</v>
      </c>
      <c r="H65" s="9"/>
      <c r="I65" s="8" t="s">
        <v>130</v>
      </c>
      <c r="J65" s="10">
        <v>1.0</v>
      </c>
      <c r="K65" s="37">
        <v>1.0</v>
      </c>
      <c r="L65" s="11"/>
      <c r="M65" s="11"/>
    </row>
    <row r="66">
      <c r="A66" s="12"/>
      <c r="B66" s="13">
        <v>69.0</v>
      </c>
      <c r="C66" s="14" t="s">
        <v>142</v>
      </c>
      <c r="D66" s="12" t="s">
        <v>11</v>
      </c>
      <c r="E66" s="12" t="s">
        <v>12</v>
      </c>
      <c r="F66" s="12" t="s">
        <v>92</v>
      </c>
      <c r="G66" s="8">
        <v>599.8</v>
      </c>
      <c r="H66" s="9"/>
      <c r="I66" s="8" t="s">
        <v>125</v>
      </c>
      <c r="J66" s="10">
        <v>1.0</v>
      </c>
      <c r="K66" s="37">
        <v>2.0</v>
      </c>
      <c r="L66" s="11"/>
      <c r="M66" s="11"/>
    </row>
    <row r="67">
      <c r="A67" s="12"/>
      <c r="B67" s="13">
        <v>70.0</v>
      </c>
      <c r="C67" s="14" t="s">
        <v>143</v>
      </c>
      <c r="D67" s="12" t="s">
        <v>11</v>
      </c>
      <c r="E67" s="12" t="s">
        <v>12</v>
      </c>
      <c r="F67" s="12" t="s">
        <v>76</v>
      </c>
      <c r="G67" s="8">
        <v>1046.8</v>
      </c>
      <c r="H67" s="9"/>
      <c r="I67" s="8" t="s">
        <v>128</v>
      </c>
      <c r="J67" s="10">
        <v>1.0</v>
      </c>
      <c r="K67" s="37">
        <v>1.0</v>
      </c>
      <c r="L67" s="11"/>
      <c r="M67" s="11"/>
    </row>
    <row r="68">
      <c r="A68" s="12"/>
      <c r="B68" s="13">
        <v>71.0</v>
      </c>
      <c r="C68" s="14" t="s">
        <v>144</v>
      </c>
      <c r="D68" s="12" t="s">
        <v>11</v>
      </c>
      <c r="E68" s="12" t="s">
        <v>12</v>
      </c>
      <c r="F68" s="12" t="s">
        <v>145</v>
      </c>
      <c r="G68" s="8">
        <v>691.7</v>
      </c>
      <c r="H68" s="9"/>
      <c r="I68" s="8" t="s">
        <v>123</v>
      </c>
      <c r="J68" s="10">
        <v>1.0</v>
      </c>
      <c r="K68" s="37">
        <v>2.0</v>
      </c>
      <c r="L68" s="11"/>
      <c r="M68" s="11"/>
    </row>
    <row r="69">
      <c r="A69" s="12"/>
      <c r="B69" s="13">
        <v>74.0</v>
      </c>
      <c r="C69" s="14" t="s">
        <v>148</v>
      </c>
      <c r="D69" s="12" t="s">
        <v>11</v>
      </c>
      <c r="E69" s="12" t="s">
        <v>12</v>
      </c>
      <c r="F69" s="12" t="s">
        <v>86</v>
      </c>
      <c r="G69" s="8">
        <v>421.6</v>
      </c>
      <c r="H69" s="9"/>
      <c r="I69" s="8" t="s">
        <v>123</v>
      </c>
      <c r="J69" s="10">
        <v>1.0</v>
      </c>
      <c r="K69" s="37">
        <v>2.0</v>
      </c>
      <c r="L69" s="11"/>
      <c r="M69" s="11"/>
    </row>
    <row r="70">
      <c r="A70" s="12"/>
      <c r="B70" s="13">
        <v>76.0</v>
      </c>
      <c r="C70" s="14" t="s">
        <v>150</v>
      </c>
      <c r="D70" s="12" t="s">
        <v>11</v>
      </c>
      <c r="E70" s="12" t="s">
        <v>12</v>
      </c>
      <c r="F70" s="12" t="s">
        <v>76</v>
      </c>
      <c r="G70" s="8">
        <v>604.6</v>
      </c>
      <c r="H70" s="9"/>
      <c r="I70" s="8" t="s">
        <v>123</v>
      </c>
      <c r="J70" s="10">
        <v>1.0</v>
      </c>
      <c r="K70" s="37">
        <v>1.0</v>
      </c>
      <c r="L70" s="11"/>
      <c r="M70" s="11"/>
    </row>
    <row r="71">
      <c r="A71" s="12"/>
      <c r="B71" s="13">
        <v>78.0</v>
      </c>
      <c r="C71" s="14" t="s">
        <v>152</v>
      </c>
      <c r="D71" s="12" t="s">
        <v>11</v>
      </c>
      <c r="E71" s="12" t="s">
        <v>12</v>
      </c>
      <c r="F71" s="12" t="s">
        <v>49</v>
      </c>
      <c r="G71" s="8">
        <v>689.6</v>
      </c>
      <c r="H71" s="9"/>
      <c r="I71" s="8" t="s">
        <v>130</v>
      </c>
      <c r="J71" s="10">
        <v>1.0</v>
      </c>
      <c r="K71" s="37">
        <v>2.0</v>
      </c>
      <c r="L71" s="11"/>
      <c r="M71" s="11"/>
    </row>
    <row r="72">
      <c r="A72" s="12"/>
      <c r="B72" s="13">
        <v>81.0</v>
      </c>
      <c r="C72" s="14" t="s">
        <v>155</v>
      </c>
      <c r="D72" s="12" t="s">
        <v>11</v>
      </c>
      <c r="E72" s="12" t="s">
        <v>12</v>
      </c>
      <c r="F72" s="12" t="s">
        <v>68</v>
      </c>
      <c r="G72" s="8">
        <v>856.1</v>
      </c>
      <c r="H72" s="9"/>
      <c r="I72" s="8" t="s">
        <v>130</v>
      </c>
      <c r="J72" s="10">
        <v>1.0</v>
      </c>
      <c r="K72" s="37">
        <v>1.0</v>
      </c>
      <c r="L72" s="11"/>
      <c r="M72" s="11"/>
    </row>
    <row r="73">
      <c r="A73" s="12"/>
      <c r="B73" s="13">
        <v>3.0</v>
      </c>
      <c r="C73" s="14" t="s">
        <v>28</v>
      </c>
      <c r="D73" s="12" t="s">
        <v>11</v>
      </c>
      <c r="E73" s="12" t="s">
        <v>12</v>
      </c>
      <c r="F73" s="12" t="s">
        <v>29</v>
      </c>
      <c r="G73" s="8">
        <v>771.3</v>
      </c>
      <c r="H73" s="9"/>
      <c r="I73" s="8" t="s">
        <v>21</v>
      </c>
      <c r="J73" s="10">
        <v>1.0</v>
      </c>
      <c r="K73" s="37">
        <v>1.0</v>
      </c>
      <c r="L73" s="11"/>
      <c r="M73" s="11"/>
    </row>
    <row r="74">
      <c r="A74" s="12"/>
      <c r="B74" s="13">
        <v>5.0</v>
      </c>
      <c r="C74" s="14" t="s">
        <v>34</v>
      </c>
      <c r="D74" s="12" t="s">
        <v>11</v>
      </c>
      <c r="E74" s="12" t="s">
        <v>12</v>
      </c>
      <c r="F74" s="12" t="s">
        <v>35</v>
      </c>
      <c r="G74" s="8">
        <v>839.7</v>
      </c>
      <c r="H74" s="9"/>
      <c r="I74" s="18" t="s">
        <v>33</v>
      </c>
      <c r="J74" s="10">
        <v>1.0</v>
      </c>
      <c r="K74" s="37">
        <v>1.0</v>
      </c>
      <c r="L74" s="11"/>
      <c r="M74" s="11"/>
    </row>
    <row r="75">
      <c r="A75" s="12"/>
      <c r="B75" s="13">
        <v>6.0</v>
      </c>
      <c r="C75" s="14" t="s">
        <v>39</v>
      </c>
      <c r="D75" s="12" t="s">
        <v>11</v>
      </c>
      <c r="E75" s="12" t="s">
        <v>12</v>
      </c>
      <c r="F75" s="12" t="s">
        <v>40</v>
      </c>
      <c r="G75" s="8">
        <v>755.2</v>
      </c>
      <c r="H75" s="9"/>
      <c r="I75" s="18" t="s">
        <v>33</v>
      </c>
      <c r="J75" s="10">
        <v>1.0</v>
      </c>
      <c r="K75" s="10">
        <v>1.0</v>
      </c>
      <c r="L75" s="11"/>
      <c r="M75" s="11"/>
    </row>
    <row r="76">
      <c r="A76" s="12"/>
      <c r="B76" s="13">
        <v>7.0</v>
      </c>
      <c r="C76" s="14" t="s">
        <v>43</v>
      </c>
      <c r="D76" s="12" t="s">
        <v>11</v>
      </c>
      <c r="E76" s="12" t="s">
        <v>12</v>
      </c>
      <c r="F76" s="12" t="s">
        <v>44</v>
      </c>
      <c r="G76" s="8">
        <v>255.6</v>
      </c>
      <c r="H76" s="9"/>
      <c r="I76" s="8" t="s">
        <v>21</v>
      </c>
      <c r="J76" s="10">
        <v>1.0</v>
      </c>
      <c r="K76" s="38">
        <v>2.0</v>
      </c>
      <c r="L76" s="11"/>
      <c r="M76" s="11"/>
    </row>
    <row r="77">
      <c r="A77" s="12"/>
      <c r="B77" s="13">
        <v>9.0</v>
      </c>
      <c r="C77" s="14" t="s">
        <v>52</v>
      </c>
      <c r="D77" s="12" t="s">
        <v>11</v>
      </c>
      <c r="E77" s="12" t="s">
        <v>12</v>
      </c>
      <c r="F77" s="12" t="s">
        <v>53</v>
      </c>
      <c r="G77" s="8">
        <v>991.9</v>
      </c>
      <c r="H77" s="9"/>
      <c r="I77" s="8" t="s">
        <v>42</v>
      </c>
      <c r="J77" s="10">
        <v>1.0</v>
      </c>
      <c r="K77" s="37">
        <v>2.0</v>
      </c>
      <c r="L77" s="11"/>
      <c r="M77" s="11"/>
    </row>
    <row r="78">
      <c r="A78" s="12"/>
      <c r="B78" s="13">
        <v>10.0</v>
      </c>
      <c r="C78" s="14" t="s">
        <v>55</v>
      </c>
      <c r="D78" s="12" t="s">
        <v>11</v>
      </c>
      <c r="E78" s="12" t="s">
        <v>12</v>
      </c>
      <c r="F78" s="12" t="s">
        <v>26</v>
      </c>
      <c r="G78" s="8">
        <v>1050.4</v>
      </c>
      <c r="H78" s="9"/>
      <c r="I78" s="18" t="s">
        <v>18</v>
      </c>
      <c r="J78" s="10">
        <v>1.0</v>
      </c>
      <c r="K78" s="37">
        <v>2.0</v>
      </c>
      <c r="L78" s="11"/>
      <c r="M78" s="11"/>
    </row>
    <row r="79">
      <c r="A79" s="12"/>
      <c r="B79" s="13">
        <v>11.0</v>
      </c>
      <c r="C79" s="14" t="s">
        <v>56</v>
      </c>
      <c r="D79" s="12" t="s">
        <v>11</v>
      </c>
      <c r="E79" s="12" t="s">
        <v>12</v>
      </c>
      <c r="F79" s="12" t="s">
        <v>13</v>
      </c>
      <c r="G79" s="8">
        <v>622.2</v>
      </c>
      <c r="H79" s="9"/>
      <c r="I79" s="18" t="s">
        <v>33</v>
      </c>
      <c r="J79" s="10">
        <v>1.0</v>
      </c>
      <c r="K79" s="37">
        <v>2.0</v>
      </c>
      <c r="L79" s="11"/>
      <c r="M79" s="11"/>
    </row>
    <row r="80">
      <c r="A80" s="12"/>
      <c r="B80" s="13">
        <v>12.0</v>
      </c>
      <c r="C80" s="14" t="s">
        <v>59</v>
      </c>
      <c r="D80" s="12" t="s">
        <v>11</v>
      </c>
      <c r="E80" s="12" t="s">
        <v>12</v>
      </c>
      <c r="F80" s="12" t="s">
        <v>60</v>
      </c>
      <c r="G80" s="8">
        <v>949.1</v>
      </c>
      <c r="H80" s="9"/>
      <c r="I80" s="18" t="s">
        <v>33</v>
      </c>
      <c r="J80" s="10">
        <v>1.0</v>
      </c>
      <c r="K80" s="37">
        <v>2.0</v>
      </c>
      <c r="L80" s="11"/>
      <c r="M80" s="11"/>
    </row>
    <row r="81">
      <c r="A81" s="12"/>
      <c r="B81" s="13">
        <v>16.0</v>
      </c>
      <c r="C81" s="14">
        <v>2.1402016E7</v>
      </c>
      <c r="D81" s="12" t="s">
        <v>11</v>
      </c>
      <c r="E81" s="12" t="s">
        <v>12</v>
      </c>
      <c r="F81" s="12" t="s">
        <v>71</v>
      </c>
      <c r="G81" s="8">
        <v>778.1</v>
      </c>
      <c r="H81" s="9"/>
      <c r="I81" s="18" t="s">
        <v>18</v>
      </c>
      <c r="J81" s="10">
        <v>1.0</v>
      </c>
      <c r="K81" s="39">
        <v>2.0</v>
      </c>
      <c r="L81" s="11"/>
      <c r="M81" s="11"/>
    </row>
    <row r="82">
      <c r="A82" s="12"/>
      <c r="B82" s="13">
        <v>17.0</v>
      </c>
      <c r="C82" s="14">
        <v>2.1190619E7</v>
      </c>
      <c r="D82" s="12" t="s">
        <v>11</v>
      </c>
      <c r="E82" s="12" t="s">
        <v>12</v>
      </c>
      <c r="F82" s="12" t="s">
        <v>40</v>
      </c>
      <c r="G82" s="8">
        <v>603.4</v>
      </c>
      <c r="H82" s="9"/>
      <c r="I82" s="18" t="s">
        <v>18</v>
      </c>
      <c r="J82" s="10">
        <v>1.0</v>
      </c>
      <c r="K82" s="10">
        <v>1.0</v>
      </c>
      <c r="L82" s="11"/>
      <c r="M82" s="11"/>
    </row>
    <row r="83">
      <c r="A83" s="12" t="s">
        <v>15</v>
      </c>
      <c r="B83" s="13">
        <v>1.0</v>
      </c>
      <c r="C83" s="14" t="s">
        <v>16</v>
      </c>
      <c r="D83" s="12" t="s">
        <v>11</v>
      </c>
      <c r="E83" s="12" t="s">
        <v>12</v>
      </c>
      <c r="F83" s="12" t="s">
        <v>17</v>
      </c>
      <c r="G83" s="8">
        <v>798.9</v>
      </c>
      <c r="H83" s="15"/>
      <c r="I83" s="8" t="s">
        <v>18</v>
      </c>
      <c r="J83" s="10">
        <v>1.0</v>
      </c>
      <c r="K83" s="38">
        <v>2.0</v>
      </c>
      <c r="L83" s="11"/>
      <c r="M83" s="11"/>
    </row>
    <row r="84">
      <c r="A84" s="12"/>
      <c r="B84" s="13">
        <v>2.0</v>
      </c>
      <c r="C84" s="14" t="s">
        <v>19</v>
      </c>
      <c r="D84" s="12" t="s">
        <v>11</v>
      </c>
      <c r="E84" s="12" t="s">
        <v>12</v>
      </c>
      <c r="F84" s="12" t="s">
        <v>20</v>
      </c>
      <c r="G84" s="8">
        <v>747.0</v>
      </c>
      <c r="H84" s="15"/>
      <c r="I84" s="8" t="s">
        <v>21</v>
      </c>
      <c r="J84" s="10">
        <v>1.0</v>
      </c>
      <c r="K84" s="37">
        <v>1.0</v>
      </c>
      <c r="L84" s="11"/>
      <c r="M84" s="11"/>
    </row>
    <row r="85">
      <c r="A85" s="12"/>
      <c r="B85" s="13">
        <v>5.0</v>
      </c>
      <c r="C85" s="14" t="s">
        <v>36</v>
      </c>
      <c r="D85" s="12" t="s">
        <v>11</v>
      </c>
      <c r="E85" s="12" t="s">
        <v>12</v>
      </c>
      <c r="F85" s="12" t="s">
        <v>37</v>
      </c>
      <c r="G85" s="8">
        <v>928.7</v>
      </c>
      <c r="H85" s="15"/>
      <c r="I85" s="8" t="s">
        <v>38</v>
      </c>
      <c r="J85" s="10">
        <v>1.0</v>
      </c>
      <c r="K85" s="37">
        <v>4.0</v>
      </c>
      <c r="L85" s="11"/>
      <c r="M85" s="11"/>
    </row>
    <row r="86">
      <c r="A86" s="12"/>
      <c r="B86" s="13">
        <v>7.0</v>
      </c>
      <c r="C86" s="14" t="s">
        <v>45</v>
      </c>
      <c r="D86" s="12" t="s">
        <v>11</v>
      </c>
      <c r="E86" s="12" t="s">
        <v>12</v>
      </c>
      <c r="F86" s="12" t="s">
        <v>23</v>
      </c>
      <c r="G86" s="8">
        <v>792.9</v>
      </c>
      <c r="H86" s="15"/>
      <c r="I86" s="8" t="s">
        <v>46</v>
      </c>
      <c r="J86" s="10">
        <v>1.0</v>
      </c>
      <c r="K86" s="37">
        <v>4.0</v>
      </c>
      <c r="L86" s="11"/>
      <c r="M86" s="11"/>
    </row>
    <row r="87">
      <c r="A87" s="12"/>
      <c r="B87" s="13">
        <v>10.0</v>
      </c>
      <c r="C87" s="14" t="s">
        <v>54</v>
      </c>
      <c r="D87" s="12" t="s">
        <v>11</v>
      </c>
      <c r="E87" s="12" t="s">
        <v>12</v>
      </c>
      <c r="F87" s="12" t="s">
        <v>29</v>
      </c>
      <c r="G87" s="8">
        <v>600.0</v>
      </c>
      <c r="H87" s="15"/>
      <c r="I87" s="18" t="s">
        <v>42</v>
      </c>
      <c r="J87" s="10">
        <v>1.0</v>
      </c>
      <c r="K87" s="37">
        <v>4.0</v>
      </c>
      <c r="L87" s="11"/>
      <c r="M87" s="11"/>
    </row>
    <row r="88">
      <c r="A88" s="12"/>
      <c r="B88" s="13">
        <v>14.0</v>
      </c>
      <c r="C88" s="14" t="s">
        <v>65</v>
      </c>
      <c r="D88" s="12" t="s">
        <v>11</v>
      </c>
      <c r="E88" s="12" t="s">
        <v>12</v>
      </c>
      <c r="F88" s="12" t="s">
        <v>66</v>
      </c>
      <c r="G88" s="8">
        <v>544.7</v>
      </c>
      <c r="H88" s="15"/>
      <c r="I88" s="8" t="s">
        <v>14</v>
      </c>
      <c r="J88" s="10">
        <v>1.0</v>
      </c>
      <c r="K88" s="38">
        <v>4.0</v>
      </c>
      <c r="L88" s="11"/>
      <c r="M88" s="11"/>
    </row>
    <row r="89">
      <c r="A89" s="12"/>
      <c r="B89" s="13">
        <v>19.0</v>
      </c>
      <c r="C89" s="14" t="s">
        <v>77</v>
      </c>
      <c r="D89" s="12" t="s">
        <v>11</v>
      </c>
      <c r="E89" s="12" t="s">
        <v>12</v>
      </c>
      <c r="F89" s="12" t="s">
        <v>60</v>
      </c>
      <c r="G89" s="8">
        <v>804.8</v>
      </c>
      <c r="H89" s="15"/>
      <c r="I89" s="8" t="s">
        <v>14</v>
      </c>
      <c r="J89" s="10">
        <v>1.0</v>
      </c>
      <c r="K89" s="37">
        <v>1.0</v>
      </c>
      <c r="L89" s="11"/>
      <c r="M89" s="11"/>
    </row>
    <row r="90">
      <c r="A90" s="12"/>
      <c r="B90" s="13">
        <v>22.0</v>
      </c>
      <c r="C90" s="14" t="s">
        <v>82</v>
      </c>
      <c r="D90" s="12" t="s">
        <v>11</v>
      </c>
      <c r="E90" s="12" t="s">
        <v>12</v>
      </c>
      <c r="F90" s="12" t="s">
        <v>26</v>
      </c>
      <c r="G90" s="8">
        <v>752.0</v>
      </c>
      <c r="H90" s="15"/>
      <c r="I90" s="8" t="s">
        <v>79</v>
      </c>
      <c r="J90" s="10">
        <v>1.0</v>
      </c>
      <c r="K90" s="37">
        <v>2.0</v>
      </c>
      <c r="L90" s="11"/>
      <c r="M90" s="11"/>
    </row>
    <row r="91">
      <c r="A91" s="12"/>
      <c r="B91" s="13">
        <v>41.0</v>
      </c>
      <c r="C91" s="14" t="s">
        <v>107</v>
      </c>
      <c r="D91" s="12" t="s">
        <v>11</v>
      </c>
      <c r="E91" s="12" t="s">
        <v>12</v>
      </c>
      <c r="F91" s="12" t="s">
        <v>92</v>
      </c>
      <c r="G91" s="8">
        <v>334.9</v>
      </c>
      <c r="H91" s="15"/>
      <c r="I91" s="8" t="s">
        <v>88</v>
      </c>
      <c r="J91" s="10">
        <v>1.0</v>
      </c>
      <c r="K91" s="37">
        <v>1.0</v>
      </c>
      <c r="L91" s="11"/>
      <c r="M91" s="11"/>
    </row>
    <row r="92">
      <c r="A92" s="12"/>
      <c r="B92" s="13">
        <v>47.0</v>
      </c>
      <c r="C92" s="14" t="s">
        <v>113</v>
      </c>
      <c r="D92" s="12" t="s">
        <v>11</v>
      </c>
      <c r="E92" s="12" t="s">
        <v>12</v>
      </c>
      <c r="F92" s="12" t="s">
        <v>92</v>
      </c>
      <c r="G92" s="8">
        <v>492.3</v>
      </c>
      <c r="H92" s="15"/>
      <c r="I92" s="8" t="s">
        <v>81</v>
      </c>
      <c r="J92" s="10">
        <v>1.0</v>
      </c>
      <c r="K92" s="37">
        <v>1.0</v>
      </c>
      <c r="L92" s="11"/>
      <c r="M92" s="11"/>
    </row>
    <row r="93">
      <c r="A93" s="12"/>
      <c r="B93" s="13">
        <v>52.0</v>
      </c>
      <c r="C93" s="14" t="s">
        <v>119</v>
      </c>
      <c r="D93" s="12" t="s">
        <v>11</v>
      </c>
      <c r="E93" s="12" t="s">
        <v>12</v>
      </c>
      <c r="F93" s="12" t="s">
        <v>120</v>
      </c>
      <c r="G93" s="8">
        <v>432.7</v>
      </c>
      <c r="H93" s="15"/>
      <c r="I93" s="8" t="s">
        <v>81</v>
      </c>
      <c r="J93" s="10">
        <v>1.0</v>
      </c>
      <c r="K93" s="37">
        <v>4.0</v>
      </c>
      <c r="L93" s="11"/>
      <c r="M93" s="11"/>
    </row>
    <row r="94">
      <c r="A94" s="12"/>
      <c r="B94" s="13">
        <v>62.0</v>
      </c>
      <c r="C94" s="14" t="s">
        <v>135</v>
      </c>
      <c r="D94" s="12" t="s">
        <v>11</v>
      </c>
      <c r="E94" s="12" t="s">
        <v>12</v>
      </c>
      <c r="F94" s="12" t="s">
        <v>105</v>
      </c>
      <c r="G94" s="8">
        <v>551.4</v>
      </c>
      <c r="H94" s="15"/>
      <c r="I94" s="8" t="s">
        <v>128</v>
      </c>
      <c r="J94" s="10">
        <v>1.0</v>
      </c>
      <c r="K94" s="37">
        <v>1.0</v>
      </c>
      <c r="L94" s="11"/>
      <c r="M94" s="11"/>
    </row>
    <row r="95">
      <c r="A95" s="12"/>
      <c r="B95" s="13">
        <v>72.0</v>
      </c>
      <c r="C95" s="14" t="s">
        <v>146</v>
      </c>
      <c r="D95" s="12" t="s">
        <v>11</v>
      </c>
      <c r="E95" s="12" t="s">
        <v>12</v>
      </c>
      <c r="F95" s="12" t="s">
        <v>51</v>
      </c>
      <c r="G95" s="8">
        <v>609.0</v>
      </c>
      <c r="H95" s="15"/>
      <c r="I95" s="8" t="s">
        <v>128</v>
      </c>
      <c r="J95" s="10">
        <v>1.0</v>
      </c>
      <c r="K95" s="38">
        <v>2.0</v>
      </c>
      <c r="L95" s="11"/>
      <c r="M95" s="11"/>
    </row>
    <row r="96">
      <c r="A96" s="12"/>
      <c r="B96" s="13">
        <v>75.0</v>
      </c>
      <c r="C96" s="14" t="s">
        <v>149</v>
      </c>
      <c r="D96" s="12" t="s">
        <v>11</v>
      </c>
      <c r="E96" s="12" t="s">
        <v>12</v>
      </c>
      <c r="F96" s="12" t="s">
        <v>68</v>
      </c>
      <c r="G96" s="8">
        <v>524.8</v>
      </c>
      <c r="H96" s="15"/>
      <c r="I96" s="8" t="s">
        <v>123</v>
      </c>
      <c r="J96" s="10">
        <v>1.0</v>
      </c>
      <c r="K96" s="37">
        <v>1.0</v>
      </c>
      <c r="L96" s="11"/>
      <c r="M96" s="11"/>
    </row>
    <row r="97">
      <c r="A97" s="12"/>
      <c r="B97" s="13">
        <v>79.0</v>
      </c>
      <c r="C97" s="20" t="s">
        <v>153</v>
      </c>
      <c r="D97" s="12" t="s">
        <v>11</v>
      </c>
      <c r="E97" s="12" t="s">
        <v>12</v>
      </c>
      <c r="F97" s="21" t="s">
        <v>20</v>
      </c>
      <c r="G97" s="8">
        <v>593.1</v>
      </c>
      <c r="H97" s="15"/>
      <c r="I97" s="8" t="s">
        <v>123</v>
      </c>
      <c r="J97" s="10">
        <v>1.0</v>
      </c>
      <c r="K97" s="37">
        <v>2.0</v>
      </c>
      <c r="L97" s="11"/>
      <c r="M97" s="11"/>
    </row>
    <row r="98">
      <c r="A98" s="12"/>
      <c r="B98" s="13">
        <v>80.0</v>
      </c>
      <c r="C98" s="14" t="s">
        <v>154</v>
      </c>
      <c r="D98" s="12" t="s">
        <v>11</v>
      </c>
      <c r="E98" s="12" t="s">
        <v>12</v>
      </c>
      <c r="F98" s="12" t="s">
        <v>90</v>
      </c>
      <c r="G98" s="8">
        <v>485.5</v>
      </c>
      <c r="H98" s="15"/>
      <c r="I98" s="8" t="s">
        <v>123</v>
      </c>
      <c r="J98" s="10">
        <v>1.0</v>
      </c>
      <c r="K98" s="37">
        <v>1.0</v>
      </c>
      <c r="L98" s="11"/>
      <c r="M98" s="11"/>
    </row>
    <row r="99">
      <c r="A99" s="12"/>
      <c r="B99" s="13">
        <v>8.0</v>
      </c>
      <c r="C99" s="14" t="s">
        <v>48</v>
      </c>
      <c r="D99" s="12" t="s">
        <v>11</v>
      </c>
      <c r="E99" s="12" t="s">
        <v>12</v>
      </c>
      <c r="F99" s="12" t="s">
        <v>49</v>
      </c>
      <c r="G99" s="8">
        <v>324.8</v>
      </c>
      <c r="H99" s="19"/>
      <c r="I99" s="18" t="s">
        <v>18</v>
      </c>
      <c r="J99" s="10">
        <v>1.0</v>
      </c>
      <c r="K99" s="37">
        <v>1.0</v>
      </c>
      <c r="L99" s="11"/>
      <c r="M99" s="11"/>
    </row>
    <row r="100">
      <c r="B100" s="22"/>
    </row>
    <row r="101">
      <c r="B101" s="22"/>
    </row>
    <row r="103">
      <c r="B103" s="22"/>
    </row>
    <row r="104">
      <c r="B104" s="22"/>
    </row>
    <row r="105">
      <c r="B105" s="22"/>
      <c r="D105" s="23" t="s">
        <v>156</v>
      </c>
      <c r="E105" s="24" t="s">
        <v>157</v>
      </c>
      <c r="F105" s="10" t="s">
        <v>158</v>
      </c>
    </row>
    <row r="106">
      <c r="B106" s="22"/>
    </row>
    <row r="107">
      <c r="B107" s="22"/>
    </row>
    <row r="108">
      <c r="B108" s="22"/>
    </row>
    <row r="109">
      <c r="B109" s="40" t="s">
        <v>261</v>
      </c>
      <c r="C109" s="40" t="s">
        <v>262</v>
      </c>
      <c r="D109" s="40" t="s">
        <v>263</v>
      </c>
      <c r="E109" s="40" t="s">
        <v>264</v>
      </c>
      <c r="G109" s="40" t="s">
        <v>261</v>
      </c>
      <c r="H109" s="40" t="s">
        <v>265</v>
      </c>
      <c r="I109" s="40" t="s">
        <v>266</v>
      </c>
      <c r="J109" s="40" t="s">
        <v>264</v>
      </c>
      <c r="L109" s="40" t="s">
        <v>261</v>
      </c>
      <c r="M109" s="40" t="s">
        <v>267</v>
      </c>
      <c r="N109" s="40" t="s">
        <v>268</v>
      </c>
      <c r="O109" s="40" t="s">
        <v>264</v>
      </c>
    </row>
    <row r="110">
      <c r="B110" s="41" t="s">
        <v>269</v>
      </c>
      <c r="C110" s="42">
        <v>2.1190619E7</v>
      </c>
      <c r="D110" s="43" t="s">
        <v>270</v>
      </c>
      <c r="E110" s="44" t="s">
        <v>271</v>
      </c>
      <c r="G110" s="45" t="s">
        <v>269</v>
      </c>
      <c r="H110" s="42">
        <v>2.1402016E7</v>
      </c>
      <c r="I110" s="43" t="s">
        <v>272</v>
      </c>
      <c r="J110" s="44" t="s">
        <v>271</v>
      </c>
      <c r="L110" s="45" t="s">
        <v>269</v>
      </c>
      <c r="M110" s="42" t="s">
        <v>103</v>
      </c>
      <c r="N110" s="43" t="s">
        <v>273</v>
      </c>
      <c r="O110" s="44" t="s">
        <v>271</v>
      </c>
    </row>
    <row r="111">
      <c r="B111" s="41" t="s">
        <v>274</v>
      </c>
      <c r="C111" s="42" t="s">
        <v>39</v>
      </c>
      <c r="D111" s="46" t="s">
        <v>275</v>
      </c>
      <c r="E111" s="44" t="s">
        <v>276</v>
      </c>
      <c r="G111" s="45" t="s">
        <v>274</v>
      </c>
      <c r="H111" s="42" t="s">
        <v>43</v>
      </c>
      <c r="I111" s="43" t="s">
        <v>277</v>
      </c>
      <c r="J111" s="44" t="s">
        <v>271</v>
      </c>
      <c r="L111" s="45" t="s">
        <v>274</v>
      </c>
      <c r="M111" s="42" t="s">
        <v>116</v>
      </c>
      <c r="N111" s="43" t="s">
        <v>278</v>
      </c>
      <c r="O111" s="44" t="s">
        <v>271</v>
      </c>
    </row>
    <row r="112">
      <c r="B112" s="41" t="s">
        <v>274</v>
      </c>
      <c r="C112" s="42" t="s">
        <v>25</v>
      </c>
      <c r="D112" s="43" t="s">
        <v>279</v>
      </c>
      <c r="E112" s="44" t="s">
        <v>271</v>
      </c>
      <c r="G112" s="45" t="s">
        <v>274</v>
      </c>
      <c r="H112" s="42" t="s">
        <v>10</v>
      </c>
      <c r="I112" s="43" t="s">
        <v>280</v>
      </c>
      <c r="J112" s="44" t="s">
        <v>271</v>
      </c>
      <c r="L112" s="45" t="s">
        <v>269</v>
      </c>
      <c r="M112" s="42" t="s">
        <v>112</v>
      </c>
      <c r="N112" s="43" t="s">
        <v>281</v>
      </c>
      <c r="O112" s="44" t="s">
        <v>271</v>
      </c>
    </row>
    <row r="113">
      <c r="B113" s="41" t="s">
        <v>274</v>
      </c>
      <c r="C113" s="42" t="s">
        <v>30</v>
      </c>
      <c r="D113" s="46" t="s">
        <v>282</v>
      </c>
      <c r="E113" s="44" t="s">
        <v>276</v>
      </c>
      <c r="G113" s="45" t="s">
        <v>274</v>
      </c>
      <c r="H113" s="42" t="s">
        <v>152</v>
      </c>
      <c r="I113" s="43" t="s">
        <v>283</v>
      </c>
      <c r="J113" s="44" t="s">
        <v>271</v>
      </c>
      <c r="L113" s="45" t="s">
        <v>269</v>
      </c>
      <c r="M113" s="42" t="s">
        <v>132</v>
      </c>
      <c r="N113" s="43" t="s">
        <v>284</v>
      </c>
      <c r="O113" s="44" t="s">
        <v>271</v>
      </c>
    </row>
    <row r="114">
      <c r="B114" s="41" t="s">
        <v>274</v>
      </c>
      <c r="C114" s="42" t="s">
        <v>114</v>
      </c>
      <c r="D114" s="43" t="s">
        <v>285</v>
      </c>
      <c r="E114" s="44" t="s">
        <v>271</v>
      </c>
      <c r="G114" s="45" t="s">
        <v>274</v>
      </c>
      <c r="H114" s="42" t="s">
        <v>56</v>
      </c>
      <c r="I114" s="46" t="s">
        <v>286</v>
      </c>
      <c r="J114" s="44" t="s">
        <v>276</v>
      </c>
      <c r="L114" s="45" t="s">
        <v>269</v>
      </c>
      <c r="M114" s="42" t="s">
        <v>133</v>
      </c>
      <c r="N114" s="43" t="s">
        <v>287</v>
      </c>
      <c r="O114" s="44" t="s">
        <v>271</v>
      </c>
    </row>
    <row r="115">
      <c r="B115" s="41" t="s">
        <v>274</v>
      </c>
      <c r="C115" s="42" t="s">
        <v>131</v>
      </c>
      <c r="D115" s="43" t="s">
        <v>288</v>
      </c>
      <c r="E115" s="44" t="s">
        <v>271</v>
      </c>
      <c r="G115" s="45" t="s">
        <v>269</v>
      </c>
      <c r="H115" s="42" t="s">
        <v>97</v>
      </c>
      <c r="I115" s="43" t="s">
        <v>289</v>
      </c>
      <c r="J115" s="44" t="s">
        <v>271</v>
      </c>
      <c r="L115" s="45" t="s">
        <v>269</v>
      </c>
      <c r="M115" s="42" t="s">
        <v>91</v>
      </c>
      <c r="N115" s="43" t="s">
        <v>290</v>
      </c>
      <c r="O115" s="44" t="s">
        <v>271</v>
      </c>
    </row>
    <row r="116">
      <c r="B116" s="41" t="s">
        <v>274</v>
      </c>
      <c r="C116" s="42" t="s">
        <v>140</v>
      </c>
      <c r="D116" s="46" t="s">
        <v>291</v>
      </c>
      <c r="E116" s="47" t="s">
        <v>292</v>
      </c>
      <c r="G116" s="45" t="s">
        <v>269</v>
      </c>
      <c r="H116" s="42" t="s">
        <v>118</v>
      </c>
      <c r="I116" s="46" t="s">
        <v>293</v>
      </c>
      <c r="J116" s="44" t="s">
        <v>276</v>
      </c>
      <c r="L116" s="45" t="s">
        <v>269</v>
      </c>
      <c r="M116" s="42" t="s">
        <v>69</v>
      </c>
      <c r="N116" s="43" t="s">
        <v>294</v>
      </c>
      <c r="O116" s="44" t="s">
        <v>295</v>
      </c>
    </row>
    <row r="117">
      <c r="B117" s="41" t="s">
        <v>269</v>
      </c>
      <c r="C117" s="42" t="s">
        <v>121</v>
      </c>
      <c r="D117" s="46" t="s">
        <v>296</v>
      </c>
      <c r="E117" s="44" t="s">
        <v>276</v>
      </c>
      <c r="G117" s="45" t="s">
        <v>269</v>
      </c>
      <c r="H117" s="42" t="s">
        <v>59</v>
      </c>
      <c r="I117" s="43" t="s">
        <v>297</v>
      </c>
      <c r="J117" s="44" t="s">
        <v>298</v>
      </c>
      <c r="L117" s="45" t="s">
        <v>269</v>
      </c>
      <c r="M117" s="42" t="s">
        <v>102</v>
      </c>
      <c r="N117" s="43" t="s">
        <v>299</v>
      </c>
      <c r="O117" s="44" t="s">
        <v>300</v>
      </c>
    </row>
    <row r="118">
      <c r="B118" s="41" t="s">
        <v>269</v>
      </c>
      <c r="C118" s="42" t="s">
        <v>28</v>
      </c>
      <c r="D118" s="43" t="s">
        <v>301</v>
      </c>
      <c r="E118" s="44" t="s">
        <v>271</v>
      </c>
      <c r="G118" s="45" t="s">
        <v>269</v>
      </c>
      <c r="H118" s="42" t="s">
        <v>148</v>
      </c>
      <c r="I118" s="46" t="s">
        <v>302</v>
      </c>
      <c r="J118" s="44" t="s">
        <v>276</v>
      </c>
      <c r="L118" s="45" t="s">
        <v>269</v>
      </c>
      <c r="M118" s="42" t="s">
        <v>106</v>
      </c>
      <c r="N118" s="43" t="s">
        <v>303</v>
      </c>
      <c r="O118" s="44" t="s">
        <v>300</v>
      </c>
    </row>
    <row r="119">
      <c r="B119" s="41" t="s">
        <v>269</v>
      </c>
      <c r="C119" s="42" t="s">
        <v>96</v>
      </c>
      <c r="D119" s="46" t="s">
        <v>304</v>
      </c>
      <c r="E119" s="47" t="s">
        <v>305</v>
      </c>
      <c r="G119" s="45" t="s">
        <v>269</v>
      </c>
      <c r="H119" s="42" t="s">
        <v>52</v>
      </c>
      <c r="I119" s="43" t="s">
        <v>306</v>
      </c>
      <c r="J119" s="44" t="s">
        <v>271</v>
      </c>
      <c r="L119" s="45" t="s">
        <v>269</v>
      </c>
      <c r="M119" s="42" t="s">
        <v>124</v>
      </c>
      <c r="N119" s="43" t="s">
        <v>307</v>
      </c>
      <c r="O119" s="44" t="s">
        <v>271</v>
      </c>
    </row>
    <row r="120">
      <c r="B120" s="41" t="s">
        <v>269</v>
      </c>
      <c r="C120" s="42" t="s">
        <v>34</v>
      </c>
      <c r="D120" s="46" t="s">
        <v>308</v>
      </c>
      <c r="E120" s="47" t="s">
        <v>309</v>
      </c>
      <c r="G120" s="45" t="s">
        <v>269</v>
      </c>
      <c r="H120" s="42" t="s">
        <v>139</v>
      </c>
      <c r="I120" s="43" t="s">
        <v>310</v>
      </c>
      <c r="J120" s="44" t="s">
        <v>271</v>
      </c>
      <c r="L120" s="45" t="s">
        <v>269</v>
      </c>
      <c r="M120" s="42" t="s">
        <v>64</v>
      </c>
      <c r="N120" s="43" t="s">
        <v>311</v>
      </c>
      <c r="O120" s="44" t="s">
        <v>271</v>
      </c>
    </row>
    <row r="121">
      <c r="B121" s="41" t="s">
        <v>269</v>
      </c>
      <c r="C121" s="42" t="s">
        <v>98</v>
      </c>
      <c r="D121" s="43" t="s">
        <v>312</v>
      </c>
      <c r="E121" s="44" t="s">
        <v>271</v>
      </c>
      <c r="G121" s="45" t="s">
        <v>269</v>
      </c>
      <c r="H121" s="42" t="s">
        <v>142</v>
      </c>
      <c r="I121" s="43" t="s">
        <v>313</v>
      </c>
      <c r="J121" s="44" t="s">
        <v>271</v>
      </c>
      <c r="L121" s="45" t="s">
        <v>269</v>
      </c>
      <c r="M121" s="42" t="s">
        <v>41</v>
      </c>
      <c r="N121" s="43" t="s">
        <v>314</v>
      </c>
      <c r="O121" s="44" t="s">
        <v>271</v>
      </c>
    </row>
    <row r="122">
      <c r="B122" s="41" t="s">
        <v>269</v>
      </c>
      <c r="C122" s="42" t="s">
        <v>122</v>
      </c>
      <c r="D122" s="43" t="s">
        <v>315</v>
      </c>
      <c r="E122" s="44" t="s">
        <v>271</v>
      </c>
      <c r="G122" s="45" t="s">
        <v>274</v>
      </c>
      <c r="H122" s="42" t="s">
        <v>144</v>
      </c>
      <c r="I122" s="43" t="s">
        <v>316</v>
      </c>
      <c r="J122" s="44" t="s">
        <v>271</v>
      </c>
      <c r="L122" s="45" t="s">
        <v>274</v>
      </c>
      <c r="M122" s="42" t="s">
        <v>72</v>
      </c>
      <c r="N122" s="43" t="s">
        <v>317</v>
      </c>
      <c r="O122" s="44" t="s">
        <v>300</v>
      </c>
    </row>
    <row r="123">
      <c r="B123" s="41" t="s">
        <v>269</v>
      </c>
      <c r="C123" s="42" t="s">
        <v>47</v>
      </c>
      <c r="D123" s="43" t="s">
        <v>318</v>
      </c>
      <c r="E123" s="44" t="s">
        <v>319</v>
      </c>
      <c r="G123" s="45" t="s">
        <v>269</v>
      </c>
      <c r="H123" s="42" t="s">
        <v>108</v>
      </c>
      <c r="I123" s="46" t="s">
        <v>320</v>
      </c>
      <c r="J123" s="44" t="s">
        <v>276</v>
      </c>
      <c r="L123" s="45" t="s">
        <v>274</v>
      </c>
      <c r="M123" s="42" t="s">
        <v>115</v>
      </c>
      <c r="N123" s="43" t="s">
        <v>321</v>
      </c>
      <c r="O123" s="44" t="s">
        <v>271</v>
      </c>
    </row>
    <row r="124">
      <c r="B124" s="41" t="s">
        <v>269</v>
      </c>
      <c r="C124" s="42" t="s">
        <v>150</v>
      </c>
      <c r="D124" s="46" t="s">
        <v>322</v>
      </c>
      <c r="E124" s="44" t="s">
        <v>276</v>
      </c>
      <c r="G124" s="45" t="s">
        <v>269</v>
      </c>
      <c r="H124" s="42" t="s">
        <v>61</v>
      </c>
      <c r="I124" s="43" t="s">
        <v>323</v>
      </c>
      <c r="J124" s="44" t="s">
        <v>271</v>
      </c>
    </row>
    <row r="125">
      <c r="B125" s="41" t="s">
        <v>269</v>
      </c>
      <c r="C125" s="42" t="s">
        <v>143</v>
      </c>
      <c r="D125" s="43" t="s">
        <v>324</v>
      </c>
      <c r="E125" s="44" t="s">
        <v>271</v>
      </c>
      <c r="G125" s="45" t="s">
        <v>269</v>
      </c>
      <c r="H125" s="42" t="s">
        <v>134</v>
      </c>
      <c r="I125" s="43" t="s">
        <v>325</v>
      </c>
      <c r="J125" s="44" t="s">
        <v>271</v>
      </c>
    </row>
    <row r="126">
      <c r="B126" s="41" t="s">
        <v>269</v>
      </c>
      <c r="C126" s="42" t="s">
        <v>57</v>
      </c>
      <c r="D126" s="43" t="s">
        <v>326</v>
      </c>
      <c r="E126" s="44" t="s">
        <v>271</v>
      </c>
      <c r="G126" s="45" t="s">
        <v>269</v>
      </c>
      <c r="H126" s="42" t="s">
        <v>55</v>
      </c>
      <c r="I126" s="43" t="s">
        <v>327</v>
      </c>
      <c r="J126" s="44" t="s">
        <v>271</v>
      </c>
    </row>
    <row r="127">
      <c r="B127" s="41" t="s">
        <v>269</v>
      </c>
      <c r="C127" s="42" t="s">
        <v>155</v>
      </c>
      <c r="D127" s="43" t="s">
        <v>328</v>
      </c>
      <c r="E127" s="44" t="s">
        <v>271</v>
      </c>
    </row>
    <row r="128">
      <c r="B128" s="41" t="s">
        <v>269</v>
      </c>
      <c r="C128" s="42" t="s">
        <v>22</v>
      </c>
      <c r="D128" s="46" t="s">
        <v>329</v>
      </c>
      <c r="E128" s="44" t="s">
        <v>276</v>
      </c>
    </row>
    <row r="129">
      <c r="B129" s="41" t="s">
        <v>269</v>
      </c>
      <c r="C129" s="42" t="s">
        <v>80</v>
      </c>
      <c r="D129" s="43" t="s">
        <v>330</v>
      </c>
      <c r="E129" s="44" t="s">
        <v>271</v>
      </c>
    </row>
    <row r="130">
      <c r="B130" s="41" t="s">
        <v>269</v>
      </c>
      <c r="C130" s="42" t="s">
        <v>104</v>
      </c>
      <c r="D130" s="46" t="s">
        <v>331</v>
      </c>
      <c r="E130" s="44" t="s">
        <v>276</v>
      </c>
    </row>
    <row r="131">
      <c r="B131" s="41" t="s">
        <v>274</v>
      </c>
      <c r="C131" s="42" t="s">
        <v>126</v>
      </c>
      <c r="D131" s="46" t="s">
        <v>332</v>
      </c>
      <c r="E131" s="44" t="s">
        <v>276</v>
      </c>
    </row>
    <row r="132">
      <c r="B132" s="41" t="s">
        <v>274</v>
      </c>
      <c r="C132" s="42" t="s">
        <v>93</v>
      </c>
      <c r="D132" s="43" t="s">
        <v>333</v>
      </c>
      <c r="E132" s="44" t="s">
        <v>271</v>
      </c>
    </row>
    <row r="133">
      <c r="B133" s="41" t="s">
        <v>269</v>
      </c>
      <c r="C133" s="14" t="s">
        <v>109</v>
      </c>
      <c r="D133" s="43" t="s">
        <v>334</v>
      </c>
      <c r="E133" s="44" t="s">
        <v>271</v>
      </c>
    </row>
    <row r="134">
      <c r="B134" s="22"/>
    </row>
    <row r="135">
      <c r="B135" s="22"/>
    </row>
    <row r="136">
      <c r="B136" s="22"/>
      <c r="C136" s="23" t="s">
        <v>335</v>
      </c>
    </row>
    <row r="137">
      <c r="B137" s="40" t="s">
        <v>261</v>
      </c>
      <c r="C137" s="40" t="s">
        <v>336</v>
      </c>
      <c r="D137" s="40" t="s">
        <v>263</v>
      </c>
      <c r="E137" s="40" t="s">
        <v>264</v>
      </c>
      <c r="G137" s="40" t="s">
        <v>261</v>
      </c>
      <c r="H137" s="40" t="s">
        <v>337</v>
      </c>
      <c r="I137" s="40" t="s">
        <v>266</v>
      </c>
      <c r="J137" s="40" t="s">
        <v>264</v>
      </c>
      <c r="L137" s="40" t="s">
        <v>261</v>
      </c>
      <c r="M137" s="40" t="s">
        <v>338</v>
      </c>
      <c r="N137" s="40" t="s">
        <v>268</v>
      </c>
      <c r="O137" s="40" t="s">
        <v>264</v>
      </c>
    </row>
    <row r="138">
      <c r="B138" s="41" t="s">
        <v>269</v>
      </c>
      <c r="C138" s="14" t="s">
        <v>19</v>
      </c>
      <c r="D138" s="43" t="s">
        <v>339</v>
      </c>
      <c r="E138" s="44" t="s">
        <v>340</v>
      </c>
      <c r="G138" s="45" t="s">
        <v>274</v>
      </c>
      <c r="H138" s="14" t="s">
        <v>16</v>
      </c>
      <c r="I138" s="43" t="s">
        <v>341</v>
      </c>
      <c r="J138" s="44" t="s">
        <v>271</v>
      </c>
      <c r="L138" s="45" t="s">
        <v>269</v>
      </c>
      <c r="M138" s="14" t="s">
        <v>36</v>
      </c>
      <c r="N138" s="46" t="s">
        <v>342</v>
      </c>
      <c r="O138" s="44" t="s">
        <v>276</v>
      </c>
    </row>
    <row r="139">
      <c r="B139" s="41" t="s">
        <v>269</v>
      </c>
      <c r="C139" s="14" t="s">
        <v>77</v>
      </c>
      <c r="D139" s="46" t="s">
        <v>343</v>
      </c>
      <c r="E139" s="44" t="s">
        <v>276</v>
      </c>
      <c r="G139" s="45" t="s">
        <v>274</v>
      </c>
      <c r="H139" s="14" t="s">
        <v>82</v>
      </c>
      <c r="I139" s="43" t="s">
        <v>344</v>
      </c>
      <c r="J139" s="44" t="s">
        <v>271</v>
      </c>
      <c r="L139" s="45" t="s">
        <v>269</v>
      </c>
      <c r="M139" s="14" t="s">
        <v>45</v>
      </c>
      <c r="N139" s="43" t="s">
        <v>345</v>
      </c>
      <c r="O139" s="44" t="s">
        <v>346</v>
      </c>
    </row>
    <row r="140">
      <c r="B140" s="41" t="s">
        <v>274</v>
      </c>
      <c r="C140" s="14" t="s">
        <v>107</v>
      </c>
      <c r="D140" s="43" t="s">
        <v>347</v>
      </c>
      <c r="E140" s="44" t="s">
        <v>340</v>
      </c>
      <c r="G140" s="45" t="s">
        <v>274</v>
      </c>
      <c r="H140" s="14" t="s">
        <v>146</v>
      </c>
      <c r="I140" s="43" t="s">
        <v>348</v>
      </c>
      <c r="J140" s="44" t="s">
        <v>271</v>
      </c>
      <c r="L140" s="45" t="s">
        <v>269</v>
      </c>
      <c r="M140" s="14" t="s">
        <v>54</v>
      </c>
      <c r="N140" s="43" t="s">
        <v>349</v>
      </c>
      <c r="O140" s="44" t="s">
        <v>271</v>
      </c>
    </row>
    <row r="141">
      <c r="B141" s="41" t="s">
        <v>269</v>
      </c>
      <c r="C141" s="14" t="s">
        <v>113</v>
      </c>
      <c r="D141" s="46" t="s">
        <v>350</v>
      </c>
      <c r="E141" s="44" t="s">
        <v>276</v>
      </c>
      <c r="G141" s="45" t="s">
        <v>269</v>
      </c>
      <c r="H141" s="14" t="s">
        <v>153</v>
      </c>
      <c r="I141" s="46" t="s">
        <v>351</v>
      </c>
      <c r="J141" s="44" t="s">
        <v>276</v>
      </c>
      <c r="L141" s="45" t="s">
        <v>274</v>
      </c>
      <c r="M141" s="14" t="s">
        <v>65</v>
      </c>
      <c r="N141" s="45" t="s">
        <v>352</v>
      </c>
      <c r="O141" s="44" t="s">
        <v>276</v>
      </c>
    </row>
    <row r="142">
      <c r="B142" s="41" t="s">
        <v>269</v>
      </c>
      <c r="C142" s="14" t="s">
        <v>135</v>
      </c>
      <c r="D142" s="46" t="s">
        <v>353</v>
      </c>
      <c r="E142" s="44" t="s">
        <v>346</v>
      </c>
      <c r="L142" s="45" t="s">
        <v>269</v>
      </c>
      <c r="M142" s="14" t="s">
        <v>119</v>
      </c>
      <c r="N142" s="46" t="s">
        <v>354</v>
      </c>
      <c r="O142" s="44" t="s">
        <v>276</v>
      </c>
    </row>
    <row r="143">
      <c r="B143" s="41" t="s">
        <v>274</v>
      </c>
      <c r="C143" s="14" t="s">
        <v>149</v>
      </c>
      <c r="D143" s="46" t="s">
        <v>355</v>
      </c>
      <c r="E143" s="44" t="s">
        <v>346</v>
      </c>
    </row>
    <row r="144">
      <c r="B144" s="41" t="s">
        <v>269</v>
      </c>
      <c r="C144" s="14" t="s">
        <v>154</v>
      </c>
      <c r="D144" s="46" t="s">
        <v>356</v>
      </c>
      <c r="E144" s="44" t="s">
        <v>346</v>
      </c>
    </row>
    <row r="145">
      <c r="B145" s="41" t="s">
        <v>269</v>
      </c>
      <c r="C145" s="14" t="s">
        <v>48</v>
      </c>
      <c r="D145" s="46" t="s">
        <v>357</v>
      </c>
      <c r="E145" s="44" t="s">
        <v>276</v>
      </c>
    </row>
    <row r="146">
      <c r="B146" s="22"/>
    </row>
    <row r="147">
      <c r="B147" s="22"/>
    </row>
    <row r="148">
      <c r="B148" s="22"/>
    </row>
    <row r="149">
      <c r="B149" s="22"/>
      <c r="C149" s="23" t="s">
        <v>335</v>
      </c>
    </row>
    <row r="150">
      <c r="B150" s="40" t="s">
        <v>261</v>
      </c>
      <c r="C150" s="40" t="s">
        <v>358</v>
      </c>
      <c r="D150" s="40" t="s">
        <v>263</v>
      </c>
      <c r="E150" s="40" t="s">
        <v>264</v>
      </c>
      <c r="G150" s="40" t="s">
        <v>261</v>
      </c>
      <c r="H150" s="40" t="s">
        <v>359</v>
      </c>
      <c r="I150" s="40" t="s">
        <v>266</v>
      </c>
      <c r="J150" s="40" t="s">
        <v>264</v>
      </c>
      <c r="L150" s="40" t="s">
        <v>261</v>
      </c>
      <c r="M150" s="40" t="s">
        <v>360</v>
      </c>
      <c r="N150" s="40" t="s">
        <v>268</v>
      </c>
      <c r="O150" s="40" t="s">
        <v>264</v>
      </c>
    </row>
    <row r="151">
      <c r="B151" s="41" t="s">
        <v>269</v>
      </c>
      <c r="C151" s="14" t="s">
        <v>75</v>
      </c>
      <c r="D151" s="46" t="s">
        <v>361</v>
      </c>
      <c r="E151" s="44" t="s">
        <v>276</v>
      </c>
      <c r="G151" s="45" t="s">
        <v>274</v>
      </c>
      <c r="H151" s="14" t="s">
        <v>50</v>
      </c>
      <c r="I151" s="46" t="s">
        <v>362</v>
      </c>
      <c r="J151" s="44" t="s">
        <v>276</v>
      </c>
      <c r="L151" s="45" t="s">
        <v>269</v>
      </c>
      <c r="M151" s="14" t="s">
        <v>73</v>
      </c>
      <c r="N151" s="46" t="s">
        <v>363</v>
      </c>
      <c r="O151" s="44" t="s">
        <v>276</v>
      </c>
    </row>
    <row r="152">
      <c r="B152" s="41" t="s">
        <v>274</v>
      </c>
      <c r="C152" s="14" t="s">
        <v>84</v>
      </c>
      <c r="D152" s="46" t="s">
        <v>364</v>
      </c>
      <c r="E152" s="44" t="s">
        <v>276</v>
      </c>
      <c r="G152" s="45" t="s">
        <v>269</v>
      </c>
      <c r="H152" s="14" t="s">
        <v>83</v>
      </c>
      <c r="I152" s="46" t="s">
        <v>365</v>
      </c>
      <c r="J152" s="44" t="s">
        <v>276</v>
      </c>
      <c r="L152" s="45" t="s">
        <v>274</v>
      </c>
      <c r="M152" s="14" t="s">
        <v>78</v>
      </c>
      <c r="N152" s="46" t="s">
        <v>366</v>
      </c>
      <c r="O152" s="44" t="s">
        <v>276</v>
      </c>
    </row>
    <row r="153">
      <c r="B153" s="41" t="s">
        <v>269</v>
      </c>
      <c r="C153" s="14" t="s">
        <v>87</v>
      </c>
      <c r="D153" s="46" t="s">
        <v>367</v>
      </c>
      <c r="E153" s="44" t="s">
        <v>276</v>
      </c>
      <c r="G153" s="45" t="s">
        <v>269</v>
      </c>
      <c r="H153" s="14" t="s">
        <v>89</v>
      </c>
      <c r="I153" s="46" t="s">
        <v>368</v>
      </c>
      <c r="J153" s="44" t="s">
        <v>276</v>
      </c>
      <c r="L153" s="45" t="s">
        <v>274</v>
      </c>
      <c r="M153" s="14" t="s">
        <v>85</v>
      </c>
      <c r="N153" s="46" t="s">
        <v>369</v>
      </c>
      <c r="O153" s="44" t="s">
        <v>276</v>
      </c>
    </row>
    <row r="154">
      <c r="B154" s="41" t="s">
        <v>269</v>
      </c>
      <c r="C154" s="14" t="s">
        <v>99</v>
      </c>
      <c r="D154" s="46" t="s">
        <v>370</v>
      </c>
      <c r="E154" s="44" t="s">
        <v>276</v>
      </c>
      <c r="G154" s="45" t="s">
        <v>269</v>
      </c>
      <c r="H154" s="14" t="s">
        <v>137</v>
      </c>
      <c r="I154" s="46" t="s">
        <v>371</v>
      </c>
      <c r="J154" s="44" t="s">
        <v>276</v>
      </c>
      <c r="L154" s="45" t="s">
        <v>269</v>
      </c>
      <c r="M154" s="14" t="s">
        <v>95</v>
      </c>
      <c r="N154" s="46" t="s">
        <v>372</v>
      </c>
      <c r="O154" s="44" t="s">
        <v>276</v>
      </c>
    </row>
    <row r="155">
      <c r="B155" s="41" t="s">
        <v>269</v>
      </c>
      <c r="C155" s="14" t="s">
        <v>62</v>
      </c>
      <c r="D155" s="46" t="s">
        <v>373</v>
      </c>
      <c r="E155" s="44" t="s">
        <v>276</v>
      </c>
      <c r="G155" s="45" t="s">
        <v>274</v>
      </c>
      <c r="H155" s="14" t="s">
        <v>141</v>
      </c>
      <c r="I155" s="46" t="s">
        <v>374</v>
      </c>
      <c r="J155" s="44" t="s">
        <v>276</v>
      </c>
      <c r="L155" s="45" t="s">
        <v>269</v>
      </c>
      <c r="M155" s="14" t="s">
        <v>100</v>
      </c>
      <c r="N155" s="46" t="s">
        <v>375</v>
      </c>
      <c r="O155" s="44" t="s">
        <v>276</v>
      </c>
    </row>
    <row r="156">
      <c r="B156" s="41" t="s">
        <v>274</v>
      </c>
      <c r="C156" s="14" t="s">
        <v>67</v>
      </c>
      <c r="D156" s="46" t="s">
        <v>376</v>
      </c>
      <c r="E156" s="44" t="s">
        <v>276</v>
      </c>
      <c r="G156" s="45" t="s">
        <v>269</v>
      </c>
      <c r="H156" s="14" t="s">
        <v>147</v>
      </c>
      <c r="I156" s="46" t="s">
        <v>377</v>
      </c>
      <c r="J156" s="44" t="s">
        <v>276</v>
      </c>
      <c r="L156" s="45" t="s">
        <v>269</v>
      </c>
      <c r="M156" s="14" t="s">
        <v>101</v>
      </c>
      <c r="N156" s="46" t="s">
        <v>378</v>
      </c>
      <c r="O156" s="44" t="s">
        <v>276</v>
      </c>
    </row>
    <row r="157">
      <c r="B157" s="22"/>
      <c r="G157" s="45" t="s">
        <v>269</v>
      </c>
      <c r="H157" s="14" t="s">
        <v>151</v>
      </c>
      <c r="I157" s="46" t="s">
        <v>379</v>
      </c>
      <c r="J157" s="44" t="s">
        <v>276</v>
      </c>
      <c r="L157" s="45" t="s">
        <v>269</v>
      </c>
      <c r="M157" s="14" t="s">
        <v>110</v>
      </c>
      <c r="N157" s="46" t="s">
        <v>380</v>
      </c>
      <c r="O157" s="44" t="s">
        <v>276</v>
      </c>
    </row>
    <row r="158">
      <c r="B158" s="22"/>
      <c r="G158" s="45" t="s">
        <v>269</v>
      </c>
      <c r="H158" s="14" t="s">
        <v>32</v>
      </c>
      <c r="I158" s="46" t="s">
        <v>381</v>
      </c>
      <c r="J158" s="44" t="s">
        <v>276</v>
      </c>
      <c r="L158" s="45" t="s">
        <v>269</v>
      </c>
      <c r="M158" s="14" t="s">
        <v>111</v>
      </c>
      <c r="N158" s="46" t="s">
        <v>382</v>
      </c>
      <c r="O158" s="44" t="s">
        <v>276</v>
      </c>
    </row>
    <row r="159">
      <c r="B159" s="22"/>
      <c r="G159" s="45" t="s">
        <v>269</v>
      </c>
      <c r="H159" s="14" t="s">
        <v>70</v>
      </c>
      <c r="I159" s="46" t="s">
        <v>383</v>
      </c>
      <c r="J159" s="44" t="s">
        <v>276</v>
      </c>
      <c r="L159" s="45" t="s">
        <v>269</v>
      </c>
      <c r="M159" s="14" t="s">
        <v>129</v>
      </c>
      <c r="N159" s="46" t="s">
        <v>384</v>
      </c>
      <c r="O159" s="44" t="s">
        <v>276</v>
      </c>
    </row>
    <row r="160">
      <c r="B160" s="22"/>
      <c r="L160" s="45" t="s">
        <v>269</v>
      </c>
      <c r="M160" s="14" t="s">
        <v>136</v>
      </c>
      <c r="N160" s="46" t="s">
        <v>385</v>
      </c>
      <c r="O160" s="44" t="s">
        <v>276</v>
      </c>
    </row>
    <row r="161">
      <c r="B161" s="22"/>
      <c r="L161" s="45" t="s">
        <v>269</v>
      </c>
      <c r="M161" s="14" t="s">
        <v>138</v>
      </c>
      <c r="N161" s="46" t="s">
        <v>386</v>
      </c>
      <c r="O161" s="44" t="s">
        <v>276</v>
      </c>
    </row>
    <row r="162">
      <c r="B162" s="22"/>
    </row>
    <row r="163">
      <c r="B163" s="48" t="s">
        <v>387</v>
      </c>
      <c r="G163" s="23" t="s">
        <v>388</v>
      </c>
      <c r="L163" s="23" t="s">
        <v>389</v>
      </c>
    </row>
    <row r="164">
      <c r="B164" s="48" t="s">
        <v>390</v>
      </c>
      <c r="G164" s="23" t="s">
        <v>391</v>
      </c>
      <c r="L164" s="23" t="s">
        <v>392</v>
      </c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  <row r="884">
      <c r="B884" s="22"/>
    </row>
    <row r="885">
      <c r="B885" s="22"/>
    </row>
    <row r="886">
      <c r="B886" s="22"/>
    </row>
    <row r="887">
      <c r="B887" s="22"/>
    </row>
    <row r="888">
      <c r="B888" s="22"/>
    </row>
    <row r="889">
      <c r="B889" s="22"/>
    </row>
    <row r="890">
      <c r="B890" s="22"/>
    </row>
    <row r="891">
      <c r="B891" s="22"/>
    </row>
    <row r="892">
      <c r="B892" s="22"/>
    </row>
    <row r="893">
      <c r="B893" s="22"/>
    </row>
    <row r="894">
      <c r="B894" s="22"/>
    </row>
    <row r="895">
      <c r="B895" s="22"/>
    </row>
    <row r="896">
      <c r="B896" s="22"/>
    </row>
    <row r="897">
      <c r="B897" s="22"/>
    </row>
    <row r="898">
      <c r="B898" s="22"/>
    </row>
    <row r="899">
      <c r="B899" s="22"/>
    </row>
    <row r="900">
      <c r="B900" s="22"/>
    </row>
    <row r="901">
      <c r="B901" s="22"/>
    </row>
    <row r="902">
      <c r="B902" s="22"/>
    </row>
    <row r="903">
      <c r="B903" s="22"/>
    </row>
    <row r="904">
      <c r="B904" s="22"/>
    </row>
    <row r="905">
      <c r="B905" s="22"/>
    </row>
    <row r="906">
      <c r="B906" s="22"/>
    </row>
    <row r="907">
      <c r="B907" s="22"/>
    </row>
    <row r="908">
      <c r="B908" s="22"/>
    </row>
    <row r="909">
      <c r="B909" s="22"/>
    </row>
    <row r="910">
      <c r="B910" s="22"/>
    </row>
    <row r="911">
      <c r="B911" s="22"/>
    </row>
    <row r="912">
      <c r="B912" s="22"/>
    </row>
    <row r="913">
      <c r="B913" s="22"/>
    </row>
    <row r="914">
      <c r="B914" s="22"/>
    </row>
    <row r="915">
      <c r="B915" s="22"/>
    </row>
    <row r="916">
      <c r="B916" s="22"/>
    </row>
    <row r="917">
      <c r="B917" s="22"/>
    </row>
    <row r="918">
      <c r="B918" s="22"/>
    </row>
    <row r="919">
      <c r="B919" s="22"/>
    </row>
    <row r="920">
      <c r="B920" s="22"/>
    </row>
    <row r="921">
      <c r="B921" s="22"/>
    </row>
    <row r="922">
      <c r="B922" s="22"/>
    </row>
    <row r="923">
      <c r="B923" s="22"/>
    </row>
    <row r="924">
      <c r="B924" s="22"/>
    </row>
    <row r="925">
      <c r="B925" s="22"/>
    </row>
    <row r="926">
      <c r="B926" s="22"/>
    </row>
    <row r="927">
      <c r="B927" s="22"/>
    </row>
    <row r="928">
      <c r="B928" s="22"/>
    </row>
    <row r="929">
      <c r="B929" s="22"/>
    </row>
    <row r="930">
      <c r="B930" s="22"/>
    </row>
    <row r="931">
      <c r="B931" s="22"/>
    </row>
    <row r="932">
      <c r="B932" s="22"/>
    </row>
    <row r="933">
      <c r="B933" s="22"/>
    </row>
    <row r="934">
      <c r="B934" s="22"/>
    </row>
    <row r="935">
      <c r="B935" s="22"/>
    </row>
    <row r="936">
      <c r="B936" s="22"/>
    </row>
    <row r="937">
      <c r="B937" s="22"/>
    </row>
    <row r="938">
      <c r="B938" s="22"/>
    </row>
    <row r="939">
      <c r="B939" s="22"/>
    </row>
    <row r="940">
      <c r="B940" s="22"/>
    </row>
    <row r="941">
      <c r="B941" s="22"/>
    </row>
    <row r="942">
      <c r="B942" s="22"/>
    </row>
    <row r="943">
      <c r="B943" s="22"/>
    </row>
    <row r="944">
      <c r="B944" s="22"/>
    </row>
    <row r="945">
      <c r="B945" s="22"/>
    </row>
    <row r="946">
      <c r="B946" s="22"/>
    </row>
    <row r="947">
      <c r="B947" s="22"/>
    </row>
    <row r="948">
      <c r="B948" s="22"/>
    </row>
    <row r="949">
      <c r="B949" s="22"/>
    </row>
    <row r="950">
      <c r="B950" s="22"/>
    </row>
    <row r="951">
      <c r="B951" s="22"/>
    </row>
    <row r="952">
      <c r="B952" s="22"/>
    </row>
    <row r="953">
      <c r="B953" s="22"/>
    </row>
    <row r="954">
      <c r="B954" s="22"/>
    </row>
    <row r="955">
      <c r="B955" s="22"/>
    </row>
    <row r="956">
      <c r="B956" s="22"/>
    </row>
    <row r="957">
      <c r="B957" s="22"/>
    </row>
    <row r="958">
      <c r="B958" s="22"/>
    </row>
    <row r="959">
      <c r="B959" s="22"/>
    </row>
    <row r="960">
      <c r="B960" s="22"/>
    </row>
    <row r="961">
      <c r="B961" s="22"/>
    </row>
    <row r="962">
      <c r="B962" s="22"/>
    </row>
    <row r="963">
      <c r="B963" s="22"/>
    </row>
    <row r="964">
      <c r="B964" s="22"/>
    </row>
    <row r="965">
      <c r="B965" s="22"/>
    </row>
    <row r="966">
      <c r="B966" s="22"/>
    </row>
    <row r="967">
      <c r="B967" s="22"/>
    </row>
    <row r="968">
      <c r="B968" s="22"/>
    </row>
    <row r="969">
      <c r="B969" s="22"/>
    </row>
  </sheetData>
  <autoFilter ref="$A$1:$M$99">
    <sortState ref="A1:M99">
      <sortCondition descending="1" sortBy="cellColor" ref="H1:H99" dxfId="3"/>
    </sortState>
  </autoFilter>
  <customSheetViews>
    <customSheetView guid="{5C20A8F3-5DC5-4C41-B71E-0535D41D26F6}" filter="1" showAutoFilter="1">
      <autoFilter ref="$A$1:$K$99">
        <filterColumn colId="10">
          <filters>
            <filter val="1"/>
          </filters>
        </filterColumn>
        <sortState ref="A1:K99">
          <sortCondition ref="C1:C99"/>
        </sortState>
      </autoFilter>
      <extLst>
        <ext uri="GoogleSheetsCustomDataVersion1">
          <go:sheetsCustomData xmlns:go="http://customooxmlschemas.google.com/" filterViewId="1081799286"/>
        </ext>
      </extLst>
    </customSheetView>
    <customSheetView guid="{C90FAD7C-003F-4DC4-A6E9-951D4DB54EC0}" filter="1" showAutoFilter="1">
      <autoFilter ref="$A$1:$K$969">
        <sortState ref="A1:K969">
          <sortCondition ref="C1:C969"/>
        </sortState>
      </autoFilter>
      <extLst>
        <ext uri="GoogleSheetsCustomDataVersion1">
          <go:sheetsCustomData xmlns:go="http://customooxmlschemas.google.com/" filterViewId="893924971"/>
        </ext>
      </extLst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22.57"/>
    <col customWidth="1" min="8" max="8" width="23.29"/>
    <col customWidth="1" min="14" max="14" width="27.0"/>
    <col customWidth="1" min="15" max="15" width="23.71"/>
  </cols>
  <sheetData>
    <row r="1">
      <c r="G1" s="23" t="s">
        <v>393</v>
      </c>
      <c r="H1" s="23" t="s">
        <v>394</v>
      </c>
      <c r="N1" s="23" t="s">
        <v>395</v>
      </c>
      <c r="O1" s="23" t="s">
        <v>396</v>
      </c>
    </row>
    <row r="2">
      <c r="B2" s="49" t="s">
        <v>397</v>
      </c>
      <c r="C2" s="50"/>
      <c r="D2" s="51" t="s">
        <v>260</v>
      </c>
      <c r="E2" s="52" t="s">
        <v>398</v>
      </c>
      <c r="F2" s="51" t="s">
        <v>399</v>
      </c>
      <c r="G2" s="51" t="s">
        <v>400</v>
      </c>
      <c r="H2" s="51" t="s">
        <v>401</v>
      </c>
      <c r="I2" s="51" t="s">
        <v>402</v>
      </c>
      <c r="J2" s="51" t="s">
        <v>403</v>
      </c>
      <c r="K2" s="51" t="s">
        <v>404</v>
      </c>
      <c r="L2" s="51" t="s">
        <v>405</v>
      </c>
      <c r="M2" s="51" t="s">
        <v>406</v>
      </c>
      <c r="N2" s="51" t="s">
        <v>407</v>
      </c>
      <c r="O2" s="51" t="s">
        <v>408</v>
      </c>
      <c r="P2" s="53" t="s">
        <v>409</v>
      </c>
      <c r="Q2" s="54"/>
      <c r="R2" s="54"/>
      <c r="S2" s="54"/>
      <c r="T2" s="54"/>
      <c r="U2" s="54"/>
      <c r="V2" s="54"/>
    </row>
    <row r="3">
      <c r="B3" s="42">
        <v>2.1190619E7</v>
      </c>
      <c r="C3" s="55" t="s">
        <v>270</v>
      </c>
      <c r="D3" s="56">
        <v>1.0</v>
      </c>
      <c r="E3" s="57">
        <v>93.55236139630391</v>
      </c>
      <c r="F3" s="56">
        <v>16.0</v>
      </c>
      <c r="G3" s="56">
        <v>0.0</v>
      </c>
      <c r="H3" s="56">
        <v>0.0</v>
      </c>
      <c r="I3" s="58" t="s">
        <v>410</v>
      </c>
      <c r="J3" s="56">
        <v>4.0</v>
      </c>
      <c r="K3" s="56">
        <v>0.34625</v>
      </c>
      <c r="L3" s="56">
        <v>1.0</v>
      </c>
      <c r="M3" s="56">
        <v>2.810433333333333</v>
      </c>
      <c r="N3" s="56">
        <v>0.0</v>
      </c>
      <c r="O3" s="56">
        <v>0.0</v>
      </c>
      <c r="P3" s="59">
        <v>603.4</v>
      </c>
      <c r="Q3" s="54"/>
      <c r="R3" s="54"/>
      <c r="S3" s="54"/>
      <c r="T3" s="54"/>
      <c r="U3" s="54"/>
      <c r="V3" s="54"/>
    </row>
    <row r="4">
      <c r="B4" s="42" t="s">
        <v>25</v>
      </c>
      <c r="C4" s="55" t="s">
        <v>279</v>
      </c>
      <c r="D4" s="56">
        <v>1.0</v>
      </c>
      <c r="E4" s="57">
        <v>91.44147843942505</v>
      </c>
      <c r="F4" s="56">
        <v>20.0</v>
      </c>
      <c r="G4" s="56">
        <v>1.0</v>
      </c>
      <c r="H4" s="56">
        <v>1.0</v>
      </c>
      <c r="I4" s="58" t="s">
        <v>410</v>
      </c>
      <c r="J4" s="56">
        <v>2.0</v>
      </c>
      <c r="K4" s="56">
        <v>3.315625</v>
      </c>
      <c r="L4" s="56">
        <v>0.0</v>
      </c>
      <c r="M4" s="56">
        <v>5.386920833333334</v>
      </c>
      <c r="N4" s="56">
        <v>0.0</v>
      </c>
      <c r="O4" s="56">
        <v>0.0</v>
      </c>
      <c r="P4" s="59">
        <v>887.2</v>
      </c>
      <c r="Q4" s="54"/>
      <c r="R4" s="54"/>
      <c r="S4" s="54"/>
      <c r="T4" s="54"/>
      <c r="U4" s="54"/>
      <c r="V4" s="54"/>
    </row>
    <row r="5">
      <c r="B5" s="42" t="s">
        <v>114</v>
      </c>
      <c r="C5" s="55" t="s">
        <v>285</v>
      </c>
      <c r="D5" s="56">
        <v>1.0</v>
      </c>
      <c r="E5" s="57">
        <v>91.53182751540041</v>
      </c>
      <c r="F5" s="56">
        <v>13.0</v>
      </c>
      <c r="G5" s="56">
        <v>1.0</v>
      </c>
      <c r="H5" s="56">
        <v>0.0</v>
      </c>
      <c r="I5" s="58" t="s">
        <v>411</v>
      </c>
      <c r="J5" s="56">
        <v>4.0</v>
      </c>
      <c r="K5" s="56">
        <v>0.06874999999999999</v>
      </c>
      <c r="L5" s="56">
        <v>0.0</v>
      </c>
      <c r="M5" s="56">
        <v>0.04317708333333334</v>
      </c>
      <c r="N5" s="56">
        <v>0.0</v>
      </c>
      <c r="O5" s="56">
        <v>2.0</v>
      </c>
      <c r="P5" s="60">
        <v>544.4</v>
      </c>
      <c r="Q5" s="54"/>
      <c r="R5" s="54"/>
      <c r="S5" s="54"/>
      <c r="T5" s="54"/>
      <c r="U5" s="54"/>
      <c r="V5" s="54"/>
    </row>
    <row r="6">
      <c r="B6" s="42" t="s">
        <v>131</v>
      </c>
      <c r="C6" s="55" t="s">
        <v>288</v>
      </c>
      <c r="D6" s="56">
        <v>1.0</v>
      </c>
      <c r="E6" s="57">
        <v>87.24709103353867</v>
      </c>
      <c r="F6" s="56">
        <v>16.0</v>
      </c>
      <c r="G6" s="56">
        <v>1.0</v>
      </c>
      <c r="H6" s="56">
        <v>0.0</v>
      </c>
      <c r="I6" s="58" t="s">
        <v>412</v>
      </c>
      <c r="J6" s="56">
        <v>4.0</v>
      </c>
      <c r="K6" s="58"/>
      <c r="L6" s="56">
        <v>0.0</v>
      </c>
      <c r="M6" s="58"/>
      <c r="N6" s="56">
        <v>0.0</v>
      </c>
      <c r="O6" s="56">
        <v>0.0</v>
      </c>
      <c r="P6" s="60">
        <v>1126.7</v>
      </c>
      <c r="Q6" s="54"/>
      <c r="R6" s="54"/>
      <c r="S6" s="54"/>
      <c r="T6" s="54"/>
      <c r="U6" s="54"/>
      <c r="V6" s="54"/>
    </row>
    <row r="7">
      <c r="B7" s="42" t="s">
        <v>28</v>
      </c>
      <c r="C7" s="55" t="s">
        <v>301</v>
      </c>
      <c r="D7" s="56">
        <v>1.0</v>
      </c>
      <c r="E7" s="57">
        <v>88.90896646132786</v>
      </c>
      <c r="F7" s="56">
        <v>23.0</v>
      </c>
      <c r="G7" s="56">
        <v>0.0</v>
      </c>
      <c r="H7" s="56">
        <v>1.0</v>
      </c>
      <c r="I7" s="58" t="s">
        <v>410</v>
      </c>
      <c r="J7" s="56">
        <v>2.0</v>
      </c>
      <c r="K7" s="56">
        <v>9.835312499999999</v>
      </c>
      <c r="L7" s="56">
        <v>0.0</v>
      </c>
      <c r="M7" s="56">
        <v>3.7626250000000003</v>
      </c>
      <c r="N7" s="56">
        <v>0.0</v>
      </c>
      <c r="O7" s="56">
        <v>2.0</v>
      </c>
      <c r="P7" s="59">
        <v>771.3</v>
      </c>
      <c r="Q7" s="54"/>
      <c r="R7" s="54"/>
      <c r="S7" s="54"/>
      <c r="T7" s="54"/>
      <c r="U7" s="54"/>
      <c r="V7" s="54"/>
    </row>
    <row r="8">
      <c r="B8" s="42" t="s">
        <v>98</v>
      </c>
      <c r="C8" s="55" t="s">
        <v>312</v>
      </c>
      <c r="D8" s="56">
        <v>1.0</v>
      </c>
      <c r="E8" s="57">
        <v>90.08076659822039</v>
      </c>
      <c r="F8" s="56">
        <v>18.0</v>
      </c>
      <c r="G8" s="56">
        <v>0.0</v>
      </c>
      <c r="H8" s="56">
        <v>0.0</v>
      </c>
      <c r="I8" s="58" t="s">
        <v>411</v>
      </c>
      <c r="J8" s="56">
        <v>2.0</v>
      </c>
      <c r="K8" s="56">
        <v>0.095</v>
      </c>
      <c r="L8" s="56">
        <v>0.0</v>
      </c>
      <c r="M8" s="56">
        <v>0.58768125</v>
      </c>
      <c r="N8" s="56">
        <v>0.0</v>
      </c>
      <c r="O8" s="56">
        <v>0.0</v>
      </c>
      <c r="P8" s="59">
        <v>727.3</v>
      </c>
      <c r="Q8" s="54"/>
      <c r="R8" s="54"/>
      <c r="S8" s="54"/>
      <c r="T8" s="54"/>
      <c r="U8" s="54"/>
      <c r="V8" s="54"/>
    </row>
    <row r="9">
      <c r="B9" s="42" t="s">
        <v>122</v>
      </c>
      <c r="C9" s="55" t="s">
        <v>315</v>
      </c>
      <c r="D9" s="56">
        <v>1.0</v>
      </c>
      <c r="E9" s="57">
        <v>88.59137577002053</v>
      </c>
      <c r="F9" s="56">
        <v>20.0</v>
      </c>
      <c r="G9" s="56">
        <v>0.0</v>
      </c>
      <c r="H9" s="56">
        <v>0.0</v>
      </c>
      <c r="I9" s="58" t="s">
        <v>412</v>
      </c>
      <c r="J9" s="56">
        <v>4.0</v>
      </c>
      <c r="K9" s="56">
        <v>0.0</v>
      </c>
      <c r="L9" s="56">
        <v>1.0</v>
      </c>
      <c r="M9" s="56">
        <v>2.782397916666667</v>
      </c>
      <c r="N9" s="56">
        <v>0.0</v>
      </c>
      <c r="O9" s="56">
        <v>0.0</v>
      </c>
      <c r="P9" s="59">
        <v>607.0</v>
      </c>
      <c r="Q9" s="54"/>
      <c r="R9" s="54"/>
      <c r="S9" s="54"/>
      <c r="T9" s="54"/>
      <c r="U9" s="54"/>
      <c r="V9" s="54"/>
    </row>
    <row r="10">
      <c r="B10" s="42" t="s">
        <v>47</v>
      </c>
      <c r="C10" s="55" t="s">
        <v>318</v>
      </c>
      <c r="D10" s="56">
        <v>1.0</v>
      </c>
      <c r="E10" s="57">
        <v>93.38809034907598</v>
      </c>
      <c r="F10" s="56">
        <v>16.0</v>
      </c>
      <c r="G10" s="56">
        <v>0.0</v>
      </c>
      <c r="H10" s="56">
        <v>1.0</v>
      </c>
      <c r="I10" s="58" t="s">
        <v>410</v>
      </c>
      <c r="J10" s="56">
        <v>2.0</v>
      </c>
      <c r="K10" s="56">
        <v>2.6527083333333334</v>
      </c>
      <c r="L10" s="56">
        <v>0.0</v>
      </c>
      <c r="M10" s="56">
        <v>3.6627031249999997</v>
      </c>
      <c r="N10" s="56">
        <v>0.0</v>
      </c>
      <c r="O10" s="56">
        <v>0.0</v>
      </c>
      <c r="P10" s="60">
        <v>1166.9</v>
      </c>
      <c r="Q10" s="54"/>
      <c r="R10" s="54"/>
      <c r="S10" s="54"/>
      <c r="T10" s="54"/>
      <c r="U10" s="54"/>
      <c r="V10" s="54"/>
    </row>
    <row r="11">
      <c r="B11" s="42" t="s">
        <v>143</v>
      </c>
      <c r="C11" s="55" t="s">
        <v>324</v>
      </c>
      <c r="D11" s="56">
        <v>1.0</v>
      </c>
      <c r="E11" s="57">
        <v>98.14647501711157</v>
      </c>
      <c r="F11" s="56">
        <v>16.0</v>
      </c>
      <c r="G11" s="56">
        <v>0.0</v>
      </c>
      <c r="H11" s="56">
        <v>0.0</v>
      </c>
      <c r="I11" s="58" t="s">
        <v>413</v>
      </c>
      <c r="J11" s="56">
        <v>2.0</v>
      </c>
      <c r="K11" s="56">
        <v>2.4377083333333336</v>
      </c>
      <c r="L11" s="56">
        <v>1.0</v>
      </c>
      <c r="M11" s="56">
        <v>0.00135</v>
      </c>
      <c r="N11" s="56">
        <v>0.0</v>
      </c>
      <c r="O11" s="56">
        <v>0.0</v>
      </c>
      <c r="P11" s="59">
        <v>1046.8</v>
      </c>
      <c r="Q11" s="54"/>
      <c r="R11" s="54"/>
      <c r="S11" s="54"/>
      <c r="T11" s="54"/>
      <c r="U11" s="54"/>
      <c r="V11" s="54"/>
    </row>
    <row r="12">
      <c r="B12" s="42" t="s">
        <v>57</v>
      </c>
      <c r="C12" s="55" t="s">
        <v>326</v>
      </c>
      <c r="D12" s="56">
        <v>1.0</v>
      </c>
      <c r="E12" s="57">
        <v>91.71252566735113</v>
      </c>
      <c r="F12" s="56">
        <v>21.0</v>
      </c>
      <c r="G12" s="56">
        <v>0.0</v>
      </c>
      <c r="H12" s="56">
        <v>1.0</v>
      </c>
      <c r="I12" s="58" t="s">
        <v>410</v>
      </c>
      <c r="J12" s="56">
        <v>2.0</v>
      </c>
      <c r="K12" s="56">
        <v>2.4685416666666664</v>
      </c>
      <c r="L12" s="56">
        <v>0.0</v>
      </c>
      <c r="M12" s="56">
        <v>2.5480000000000005</v>
      </c>
      <c r="N12" s="56">
        <v>0.0</v>
      </c>
      <c r="O12" s="56">
        <v>0.0</v>
      </c>
      <c r="P12" s="59">
        <v>645.7</v>
      </c>
      <c r="Q12" s="54"/>
      <c r="R12" s="54"/>
      <c r="S12" s="54"/>
      <c r="T12" s="54"/>
      <c r="U12" s="54"/>
      <c r="V12" s="54"/>
    </row>
    <row r="13">
      <c r="B13" s="42" t="s">
        <v>155</v>
      </c>
      <c r="C13" s="55" t="s">
        <v>328</v>
      </c>
      <c r="D13" s="56">
        <v>1.0</v>
      </c>
      <c r="E13" s="57">
        <v>93.24845995893224</v>
      </c>
      <c r="F13" s="56">
        <v>20.0</v>
      </c>
      <c r="G13" s="56">
        <v>0.0</v>
      </c>
      <c r="H13" s="56">
        <v>0.0</v>
      </c>
      <c r="I13" s="58" t="s">
        <v>410</v>
      </c>
      <c r="J13" s="56">
        <v>4.0</v>
      </c>
      <c r="K13" s="56">
        <v>0.39249999999999996</v>
      </c>
      <c r="L13" s="56">
        <v>0.0</v>
      </c>
      <c r="M13" s="56">
        <v>6.074671875</v>
      </c>
      <c r="N13" s="56">
        <v>0.0</v>
      </c>
      <c r="O13" s="56">
        <v>0.0</v>
      </c>
      <c r="P13" s="60">
        <v>856.1</v>
      </c>
      <c r="Q13" s="54"/>
      <c r="R13" s="54"/>
      <c r="S13" s="54"/>
      <c r="T13" s="54"/>
      <c r="U13" s="54"/>
      <c r="V13" s="54"/>
    </row>
    <row r="14">
      <c r="B14" s="42" t="s">
        <v>80</v>
      </c>
      <c r="C14" s="55" t="s">
        <v>330</v>
      </c>
      <c r="D14" s="56">
        <v>1.0</v>
      </c>
      <c r="E14" s="57">
        <v>88.39698836413416</v>
      </c>
      <c r="F14" s="56">
        <v>27.0</v>
      </c>
      <c r="G14" s="56">
        <v>0.0</v>
      </c>
      <c r="H14" s="56">
        <v>1.0</v>
      </c>
      <c r="I14" s="58" t="s">
        <v>412</v>
      </c>
      <c r="J14" s="56">
        <v>2.0</v>
      </c>
      <c r="K14" s="56">
        <v>0.38499999999999995</v>
      </c>
      <c r="L14" s="56">
        <v>0.0</v>
      </c>
      <c r="M14" s="56">
        <v>3.759175</v>
      </c>
      <c r="N14" s="56">
        <v>0.0</v>
      </c>
      <c r="O14" s="56">
        <v>1.0</v>
      </c>
      <c r="P14" s="59">
        <v>1112.0</v>
      </c>
      <c r="Q14" s="54"/>
      <c r="R14" s="54"/>
      <c r="S14" s="54"/>
      <c r="T14" s="54"/>
      <c r="U14" s="54"/>
      <c r="V14" s="54"/>
    </row>
    <row r="15">
      <c r="B15" s="42" t="s">
        <v>93</v>
      </c>
      <c r="C15" s="55" t="s">
        <v>333</v>
      </c>
      <c r="D15" s="56">
        <v>1.0</v>
      </c>
      <c r="E15" s="57">
        <v>90.48870636550308</v>
      </c>
      <c r="F15" s="56">
        <v>18.0</v>
      </c>
      <c r="G15" s="56">
        <v>1.0</v>
      </c>
      <c r="H15" s="56">
        <v>0.0</v>
      </c>
      <c r="I15" s="58" t="s">
        <v>411</v>
      </c>
      <c r="J15" s="56">
        <v>3.0</v>
      </c>
      <c r="K15" s="56">
        <v>3.075875</v>
      </c>
      <c r="L15" s="56">
        <v>0.0</v>
      </c>
      <c r="M15" s="56">
        <v>0.3761083333333333</v>
      </c>
      <c r="N15" s="56">
        <v>0.0</v>
      </c>
      <c r="O15" s="56">
        <v>2.0</v>
      </c>
      <c r="P15" s="59">
        <v>611.4</v>
      </c>
      <c r="Q15" s="54"/>
      <c r="R15" s="54"/>
      <c r="S15" s="54"/>
      <c r="T15" s="54"/>
      <c r="U15" s="54"/>
      <c r="V15" s="54"/>
    </row>
    <row r="16">
      <c r="B16" s="42" t="s">
        <v>109</v>
      </c>
      <c r="C16" s="55" t="s">
        <v>334</v>
      </c>
      <c r="D16" s="56">
        <v>1.0</v>
      </c>
      <c r="E16" s="57">
        <v>87.62217659137578</v>
      </c>
      <c r="F16" s="56">
        <v>19.0</v>
      </c>
      <c r="G16" s="56">
        <v>0.0</v>
      </c>
      <c r="H16" s="56">
        <v>1.0</v>
      </c>
      <c r="I16" s="58" t="s">
        <v>414</v>
      </c>
      <c r="J16" s="56">
        <v>1.0</v>
      </c>
      <c r="K16" s="56">
        <v>2.7752083333333335</v>
      </c>
      <c r="L16" s="56">
        <v>0.0</v>
      </c>
      <c r="M16" s="56">
        <v>11.052033333333332</v>
      </c>
      <c r="N16" s="56">
        <v>0.0</v>
      </c>
      <c r="O16" s="56">
        <v>0.0</v>
      </c>
      <c r="P16" s="59">
        <v>756.0</v>
      </c>
      <c r="Q16" s="54"/>
      <c r="R16" s="54"/>
      <c r="S16" s="54"/>
      <c r="T16" s="54"/>
      <c r="U16" s="54"/>
      <c r="V16" s="54"/>
    </row>
    <row r="17">
      <c r="B17" s="42" t="s">
        <v>19</v>
      </c>
      <c r="C17" s="55" t="s">
        <v>339</v>
      </c>
      <c r="D17" s="56">
        <v>1.0</v>
      </c>
      <c r="E17" s="57">
        <v>85.89459274469542</v>
      </c>
      <c r="F17" s="56">
        <v>18.0</v>
      </c>
      <c r="G17" s="56">
        <v>0.0</v>
      </c>
      <c r="H17" s="56">
        <v>1.0</v>
      </c>
      <c r="I17" s="58" t="s">
        <v>410</v>
      </c>
      <c r="J17" s="56">
        <v>1.0</v>
      </c>
      <c r="K17" s="56">
        <v>11.052916666666667</v>
      </c>
      <c r="L17" s="56">
        <v>1.0</v>
      </c>
      <c r="M17" s="56">
        <v>5.9283874999999995</v>
      </c>
      <c r="N17" s="56">
        <v>0.0</v>
      </c>
      <c r="O17" s="56">
        <v>0.0</v>
      </c>
      <c r="P17" s="59">
        <v>747.0</v>
      </c>
      <c r="Q17" s="54"/>
      <c r="R17" s="54"/>
      <c r="S17" s="54"/>
      <c r="T17" s="54"/>
      <c r="U17" s="54"/>
      <c r="V17" s="54"/>
    </row>
    <row r="18">
      <c r="B18" s="42" t="s">
        <v>107</v>
      </c>
      <c r="C18" s="55" t="s">
        <v>347</v>
      </c>
      <c r="D18" s="56">
        <v>1.0</v>
      </c>
      <c r="E18" s="57">
        <v>88.13141683778234</v>
      </c>
      <c r="F18" s="56">
        <v>18.0</v>
      </c>
      <c r="G18" s="56">
        <v>1.0</v>
      </c>
      <c r="H18" s="56">
        <v>0.0</v>
      </c>
      <c r="I18" s="58" t="s">
        <v>412</v>
      </c>
      <c r="J18" s="56">
        <v>4.0</v>
      </c>
      <c r="K18" s="56">
        <v>0.0</v>
      </c>
      <c r="L18" s="56">
        <v>0.0</v>
      </c>
      <c r="M18" s="56">
        <v>5.5617875</v>
      </c>
      <c r="N18" s="56">
        <v>0.0</v>
      </c>
      <c r="O18" s="56">
        <v>0.0</v>
      </c>
      <c r="P18" s="60">
        <v>334.9</v>
      </c>
      <c r="Q18" s="54"/>
      <c r="R18" s="54"/>
      <c r="S18" s="54"/>
      <c r="T18" s="54"/>
      <c r="U18" s="54"/>
      <c r="V18" s="54"/>
    </row>
    <row r="19">
      <c r="B19" s="61" t="s">
        <v>415</v>
      </c>
      <c r="C19" s="62"/>
      <c r="D19" s="62"/>
      <c r="E19" s="63">
        <f t="shared" ref="E19:F19" si="1">AVERAGE(E3:E18)</f>
        <v>90.52395619</v>
      </c>
      <c r="F19" s="64">
        <f t="shared" si="1"/>
        <v>18.6875</v>
      </c>
      <c r="G19" s="65" t="s">
        <v>416</v>
      </c>
      <c r="H19" s="61" t="s">
        <v>417</v>
      </c>
      <c r="I19" s="62"/>
      <c r="J19" s="62"/>
      <c r="K19" s="62"/>
      <c r="L19" s="62"/>
      <c r="M19" s="62"/>
      <c r="N19" s="62"/>
      <c r="O19" s="62"/>
      <c r="P19" s="62"/>
    </row>
    <row r="21">
      <c r="B21" s="49" t="s">
        <v>418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8"/>
      <c r="Q21" s="54"/>
      <c r="R21" s="54"/>
      <c r="S21" s="54"/>
      <c r="T21" s="54"/>
      <c r="U21" s="54"/>
      <c r="V21" s="54"/>
    </row>
    <row r="22">
      <c r="B22" s="42">
        <v>2.1402016E7</v>
      </c>
      <c r="C22" s="55" t="s">
        <v>272</v>
      </c>
      <c r="D22" s="56">
        <v>2.0</v>
      </c>
      <c r="E22" s="57">
        <v>91.73442847364818</v>
      </c>
      <c r="F22" s="56">
        <v>19.0</v>
      </c>
      <c r="G22" s="56">
        <v>0.0</v>
      </c>
      <c r="H22" s="56">
        <v>1.0</v>
      </c>
      <c r="I22" s="58" t="s">
        <v>414</v>
      </c>
      <c r="J22" s="56">
        <v>1.0</v>
      </c>
      <c r="K22" s="56">
        <v>4.216875000000001</v>
      </c>
      <c r="L22" s="56">
        <v>0.0</v>
      </c>
      <c r="M22" s="56">
        <v>16.6501</v>
      </c>
      <c r="N22" s="56">
        <v>1.0</v>
      </c>
      <c r="O22" s="56">
        <v>0.0</v>
      </c>
      <c r="P22" s="60">
        <v>778.1</v>
      </c>
      <c r="Q22" s="54"/>
      <c r="R22" s="54"/>
      <c r="S22" s="54"/>
      <c r="T22" s="54"/>
      <c r="U22" s="54"/>
      <c r="V22" s="54"/>
    </row>
    <row r="23">
      <c r="B23" s="42" t="s">
        <v>43</v>
      </c>
      <c r="C23" s="55" t="s">
        <v>277</v>
      </c>
      <c r="D23" s="56">
        <v>2.0</v>
      </c>
      <c r="E23" s="57">
        <v>84.25735797399042</v>
      </c>
      <c r="F23" s="56">
        <v>18.0</v>
      </c>
      <c r="G23" s="56">
        <v>1.0</v>
      </c>
      <c r="H23" s="56">
        <v>0.0</v>
      </c>
      <c r="I23" s="58" t="s">
        <v>410</v>
      </c>
      <c r="J23" s="56">
        <v>3.0</v>
      </c>
      <c r="K23" s="56">
        <v>0.6937499999999999</v>
      </c>
      <c r="L23" s="56">
        <v>2.0</v>
      </c>
      <c r="M23" s="56">
        <v>5.605420833333333</v>
      </c>
      <c r="N23" s="56">
        <v>0.0</v>
      </c>
      <c r="O23" s="56">
        <v>1.0</v>
      </c>
      <c r="P23" s="66">
        <v>255.6</v>
      </c>
      <c r="Q23" s="54"/>
      <c r="R23" s="54"/>
      <c r="S23" s="54"/>
      <c r="T23" s="54"/>
      <c r="U23" s="54"/>
      <c r="V23" s="54"/>
    </row>
    <row r="24">
      <c r="B24" s="42" t="s">
        <v>10</v>
      </c>
      <c r="C24" s="55" t="s">
        <v>280</v>
      </c>
      <c r="D24" s="56">
        <v>2.0</v>
      </c>
      <c r="E24" s="57">
        <v>83.59479808350444</v>
      </c>
      <c r="F24" s="56">
        <v>22.0</v>
      </c>
      <c r="G24" s="56">
        <v>1.0</v>
      </c>
      <c r="H24" s="56">
        <v>1.0</v>
      </c>
      <c r="I24" s="58" t="s">
        <v>414</v>
      </c>
      <c r="J24" s="56">
        <v>1.0</v>
      </c>
      <c r="K24" s="56">
        <v>3.7471875000000003</v>
      </c>
      <c r="L24" s="56">
        <v>1.0</v>
      </c>
      <c r="M24" s="56">
        <v>32.223909375</v>
      </c>
      <c r="N24" s="56">
        <v>0.0</v>
      </c>
      <c r="O24" s="56">
        <v>0.0</v>
      </c>
      <c r="P24" s="66">
        <v>939.2</v>
      </c>
      <c r="Q24" s="54"/>
      <c r="R24" s="54"/>
      <c r="S24" s="54"/>
      <c r="T24" s="54"/>
      <c r="U24" s="54"/>
      <c r="V24" s="54"/>
    </row>
    <row r="25">
      <c r="B25" s="42" t="s">
        <v>152</v>
      </c>
      <c r="C25" s="55" t="s">
        <v>283</v>
      </c>
      <c r="D25" s="56">
        <v>2.0</v>
      </c>
      <c r="E25" s="57">
        <v>85.13073237508556</v>
      </c>
      <c r="F25" s="56">
        <v>21.0</v>
      </c>
      <c r="G25" s="56">
        <v>1.0</v>
      </c>
      <c r="H25" s="56">
        <v>0.0</v>
      </c>
      <c r="I25" s="58" t="s">
        <v>411</v>
      </c>
      <c r="J25" s="56">
        <v>4.0</v>
      </c>
      <c r="K25" s="56">
        <v>0.0</v>
      </c>
      <c r="L25" s="56">
        <v>2.0</v>
      </c>
      <c r="M25" s="56">
        <v>2.85731875</v>
      </c>
      <c r="N25" s="56">
        <v>0.0</v>
      </c>
      <c r="O25" s="56">
        <v>0.0</v>
      </c>
      <c r="P25" s="66">
        <v>689.6</v>
      </c>
      <c r="Q25" s="54"/>
      <c r="R25" s="54"/>
      <c r="S25" s="54"/>
      <c r="T25" s="54"/>
      <c r="U25" s="54"/>
      <c r="V25" s="54"/>
    </row>
    <row r="26">
      <c r="B26" s="42" t="s">
        <v>97</v>
      </c>
      <c r="C26" s="55" t="s">
        <v>289</v>
      </c>
      <c r="D26" s="56">
        <v>2.0</v>
      </c>
      <c r="E26" s="57">
        <v>88.47638603696099</v>
      </c>
      <c r="F26" s="56">
        <v>20.0</v>
      </c>
      <c r="G26" s="56">
        <v>0.0</v>
      </c>
      <c r="H26" s="56">
        <v>1.0</v>
      </c>
      <c r="I26" s="58" t="s">
        <v>412</v>
      </c>
      <c r="J26" s="56">
        <v>1.0</v>
      </c>
      <c r="K26" s="56">
        <v>3.0003125</v>
      </c>
      <c r="L26" s="56">
        <v>0.0</v>
      </c>
      <c r="M26" s="56">
        <v>1.567925</v>
      </c>
      <c r="N26" s="56">
        <v>1.0</v>
      </c>
      <c r="O26" s="56">
        <v>0.0</v>
      </c>
      <c r="P26" s="66">
        <v>752.6</v>
      </c>
      <c r="Q26" s="54"/>
      <c r="R26" s="54"/>
      <c r="S26" s="54"/>
      <c r="T26" s="54"/>
      <c r="U26" s="54"/>
      <c r="V26" s="54"/>
    </row>
    <row r="27">
      <c r="B27" s="42" t="s">
        <v>59</v>
      </c>
      <c r="C27" s="55" t="s">
        <v>297</v>
      </c>
      <c r="D27" s="56">
        <v>2.0</v>
      </c>
      <c r="E27" s="57">
        <v>101.84531143052703</v>
      </c>
      <c r="F27" s="56">
        <v>13.0</v>
      </c>
      <c r="G27" s="56">
        <v>0.0</v>
      </c>
      <c r="H27" s="56">
        <v>0.0</v>
      </c>
      <c r="I27" s="58" t="s">
        <v>412</v>
      </c>
      <c r="J27" s="56">
        <v>4.0</v>
      </c>
      <c r="K27" s="56">
        <v>0.31625</v>
      </c>
      <c r="L27" s="56">
        <v>0.0</v>
      </c>
      <c r="M27" s="56">
        <v>2.8899229166666665</v>
      </c>
      <c r="N27" s="56">
        <v>1.0</v>
      </c>
      <c r="O27" s="56">
        <v>1.0</v>
      </c>
      <c r="P27" s="67">
        <v>949.1</v>
      </c>
      <c r="Q27" s="54"/>
      <c r="R27" s="54"/>
      <c r="S27" s="54"/>
      <c r="T27" s="54"/>
      <c r="U27" s="54"/>
      <c r="V27" s="54"/>
    </row>
    <row r="28">
      <c r="B28" s="42" t="s">
        <v>52</v>
      </c>
      <c r="C28" s="55" t="s">
        <v>306</v>
      </c>
      <c r="D28" s="56">
        <v>2.0</v>
      </c>
      <c r="E28" s="57">
        <v>99.35934291581108</v>
      </c>
      <c r="F28" s="56">
        <v>16.0</v>
      </c>
      <c r="G28" s="56">
        <v>0.0</v>
      </c>
      <c r="H28" s="56">
        <v>0.0</v>
      </c>
      <c r="I28" s="58" t="s">
        <v>412</v>
      </c>
      <c r="J28" s="56">
        <v>4.0</v>
      </c>
      <c r="K28" s="56">
        <v>0.18062499999999998</v>
      </c>
      <c r="L28" s="56">
        <v>1.0</v>
      </c>
      <c r="M28" s="56">
        <v>2.7558124999999998</v>
      </c>
      <c r="N28" s="56">
        <v>0.0</v>
      </c>
      <c r="O28" s="56">
        <v>0.0</v>
      </c>
      <c r="P28" s="35">
        <v>991.9</v>
      </c>
      <c r="Q28" s="54"/>
      <c r="R28" s="54"/>
      <c r="S28" s="54"/>
      <c r="T28" s="54"/>
      <c r="U28" s="54"/>
      <c r="V28" s="54"/>
    </row>
    <row r="29">
      <c r="B29" s="42" t="s">
        <v>139</v>
      </c>
      <c r="C29" s="55" t="s">
        <v>310</v>
      </c>
      <c r="D29" s="56">
        <v>2.0</v>
      </c>
      <c r="E29" s="57">
        <v>98.36276522929501</v>
      </c>
      <c r="F29" s="56">
        <v>18.0</v>
      </c>
      <c r="G29" s="56">
        <v>0.0</v>
      </c>
      <c r="H29" s="56">
        <v>1.0</v>
      </c>
      <c r="I29" s="58" t="s">
        <v>412</v>
      </c>
      <c r="J29" s="56">
        <v>2.0</v>
      </c>
      <c r="K29" s="56">
        <v>6.9487499999999995</v>
      </c>
      <c r="L29" s="56">
        <v>1.0</v>
      </c>
      <c r="M29" s="56">
        <v>3.1455812499999998</v>
      </c>
      <c r="N29" s="56">
        <v>0.0</v>
      </c>
      <c r="O29" s="56">
        <v>0.0</v>
      </c>
      <c r="P29" s="35">
        <v>396.2</v>
      </c>
      <c r="Q29" s="54"/>
      <c r="R29" s="54"/>
      <c r="S29" s="54"/>
      <c r="T29" s="54"/>
      <c r="U29" s="54"/>
      <c r="V29" s="54"/>
    </row>
    <row r="30">
      <c r="B30" s="42" t="s">
        <v>142</v>
      </c>
      <c r="C30" s="55" t="s">
        <v>313</v>
      </c>
      <c r="D30" s="56">
        <v>2.0</v>
      </c>
      <c r="E30" s="57">
        <v>100.47912388774812</v>
      </c>
      <c r="F30" s="56">
        <v>22.0</v>
      </c>
      <c r="G30" s="56">
        <v>0.0</v>
      </c>
      <c r="H30" s="56">
        <v>1.0</v>
      </c>
      <c r="I30" s="58" t="s">
        <v>412</v>
      </c>
      <c r="J30" s="56">
        <v>1.0</v>
      </c>
      <c r="K30" s="56">
        <v>2.451979166666667</v>
      </c>
      <c r="L30" s="56">
        <v>0.0</v>
      </c>
      <c r="M30" s="56">
        <v>5.149758333333333</v>
      </c>
      <c r="N30" s="56">
        <v>0.0</v>
      </c>
      <c r="O30" s="56">
        <v>0.0</v>
      </c>
      <c r="P30" s="35">
        <v>599.8</v>
      </c>
      <c r="Q30" s="54"/>
      <c r="R30" s="54"/>
      <c r="S30" s="54"/>
      <c r="T30" s="54"/>
      <c r="U30" s="54"/>
      <c r="V30" s="54"/>
    </row>
    <row r="31">
      <c r="B31" s="42" t="s">
        <v>144</v>
      </c>
      <c r="C31" s="55" t="s">
        <v>316</v>
      </c>
      <c r="D31" s="56">
        <v>2.0</v>
      </c>
      <c r="E31" s="57">
        <v>90.49691991786447</v>
      </c>
      <c r="F31" s="56">
        <v>24.0</v>
      </c>
      <c r="G31" s="56">
        <v>1.0</v>
      </c>
      <c r="H31" s="56">
        <v>1.0</v>
      </c>
      <c r="I31" s="58" t="s">
        <v>414</v>
      </c>
      <c r="J31" s="56">
        <v>2.0</v>
      </c>
      <c r="K31" s="56">
        <v>3.7668749999999993</v>
      </c>
      <c r="L31" s="56">
        <v>0.0</v>
      </c>
      <c r="M31" s="56">
        <v>5.7820687500000005</v>
      </c>
      <c r="N31" s="56">
        <v>0.0</v>
      </c>
      <c r="O31" s="56">
        <v>0.0</v>
      </c>
      <c r="P31" s="35">
        <v>691.7</v>
      </c>
      <c r="Q31" s="54"/>
      <c r="R31" s="54"/>
      <c r="S31" s="54"/>
      <c r="T31" s="54"/>
      <c r="U31" s="54"/>
      <c r="V31" s="54"/>
    </row>
    <row r="32">
      <c r="B32" s="42" t="s">
        <v>61</v>
      </c>
      <c r="C32" s="55" t="s">
        <v>323</v>
      </c>
      <c r="D32" s="56">
        <v>2.0</v>
      </c>
      <c r="E32" s="57">
        <v>88.64887063655031</v>
      </c>
      <c r="F32" s="56">
        <v>18.0</v>
      </c>
      <c r="G32" s="56">
        <v>0.0</v>
      </c>
      <c r="H32" s="56">
        <v>1.0</v>
      </c>
      <c r="I32" s="58" t="s">
        <v>410</v>
      </c>
      <c r="J32" s="56">
        <v>1.0</v>
      </c>
      <c r="K32" s="56">
        <v>1.453125</v>
      </c>
      <c r="L32" s="56">
        <v>0.0</v>
      </c>
      <c r="M32" s="56">
        <v>2.7854218750000004</v>
      </c>
      <c r="N32" s="56">
        <v>1.0</v>
      </c>
      <c r="O32" s="56">
        <v>2.0</v>
      </c>
      <c r="P32" s="35">
        <v>1245.4</v>
      </c>
      <c r="Q32" s="54"/>
      <c r="R32" s="54"/>
      <c r="S32" s="54"/>
      <c r="T32" s="54"/>
      <c r="U32" s="54"/>
      <c r="V32" s="54"/>
    </row>
    <row r="33">
      <c r="B33" s="42" t="s">
        <v>134</v>
      </c>
      <c r="C33" s="55" t="s">
        <v>325</v>
      </c>
      <c r="D33" s="56">
        <v>2.0</v>
      </c>
      <c r="E33" s="57">
        <v>103.66050650239562</v>
      </c>
      <c r="F33" s="56">
        <v>19.0</v>
      </c>
      <c r="G33" s="56">
        <v>0.0</v>
      </c>
      <c r="H33" s="56">
        <v>0.0</v>
      </c>
      <c r="I33" s="58" t="s">
        <v>410</v>
      </c>
      <c r="J33" s="56">
        <v>4.0</v>
      </c>
      <c r="K33" s="56">
        <v>0.0</v>
      </c>
      <c r="L33" s="56">
        <v>0.0</v>
      </c>
      <c r="M33" s="56">
        <v>9.025952083333333</v>
      </c>
      <c r="N33" s="56">
        <v>0.0</v>
      </c>
      <c r="O33" s="56">
        <v>0.0</v>
      </c>
      <c r="P33" s="66">
        <v>429.3</v>
      </c>
      <c r="Q33" s="54"/>
      <c r="R33" s="54"/>
      <c r="S33" s="54"/>
      <c r="T33" s="54"/>
      <c r="U33" s="54"/>
      <c r="V33" s="54"/>
    </row>
    <row r="34">
      <c r="B34" s="42" t="s">
        <v>55</v>
      </c>
      <c r="C34" s="55" t="s">
        <v>327</v>
      </c>
      <c r="D34" s="56">
        <v>2.0</v>
      </c>
      <c r="E34" s="57">
        <v>86.49418206707735</v>
      </c>
      <c r="F34" s="56">
        <v>18.0</v>
      </c>
      <c r="G34" s="56">
        <v>0.0</v>
      </c>
      <c r="H34" s="56">
        <v>0.0</v>
      </c>
      <c r="I34" s="58" t="s">
        <v>411</v>
      </c>
      <c r="J34" s="56">
        <v>2.0</v>
      </c>
      <c r="K34" s="56">
        <v>4.4990625</v>
      </c>
      <c r="L34" s="56">
        <v>0.0</v>
      </c>
      <c r="M34" s="56">
        <v>4.55413125</v>
      </c>
      <c r="N34" s="56">
        <v>0.0</v>
      </c>
      <c r="O34" s="56">
        <v>0.0</v>
      </c>
      <c r="P34" s="66">
        <v>1050.4</v>
      </c>
      <c r="Q34" s="54"/>
      <c r="R34" s="54"/>
      <c r="S34" s="54"/>
      <c r="T34" s="54"/>
      <c r="U34" s="54"/>
      <c r="V34" s="54"/>
    </row>
    <row r="35">
      <c r="B35" s="42" t="s">
        <v>16</v>
      </c>
      <c r="C35" s="55" t="s">
        <v>341</v>
      </c>
      <c r="D35" s="56">
        <v>2.0</v>
      </c>
      <c r="E35" s="57">
        <v>89.782340862423</v>
      </c>
      <c r="F35" s="56">
        <v>12.0</v>
      </c>
      <c r="G35" s="56">
        <v>1.0</v>
      </c>
      <c r="H35" s="56">
        <v>1.0</v>
      </c>
      <c r="I35" s="58" t="s">
        <v>410</v>
      </c>
      <c r="J35" s="56">
        <v>1.0</v>
      </c>
      <c r="K35" s="56">
        <v>12.333958333333333</v>
      </c>
      <c r="L35" s="56">
        <v>1.0</v>
      </c>
      <c r="M35" s="56">
        <v>5.40014375</v>
      </c>
      <c r="N35" s="56">
        <v>0.0</v>
      </c>
      <c r="O35" s="56">
        <v>0.0</v>
      </c>
      <c r="P35" s="35">
        <v>798.9</v>
      </c>
      <c r="Q35" s="54"/>
      <c r="R35" s="54"/>
      <c r="S35" s="54"/>
      <c r="T35" s="54"/>
      <c r="U35" s="54"/>
      <c r="V35" s="54"/>
    </row>
    <row r="36">
      <c r="B36" s="42" t="s">
        <v>82</v>
      </c>
      <c r="C36" s="55" t="s">
        <v>344</v>
      </c>
      <c r="D36" s="56">
        <v>2.0</v>
      </c>
      <c r="E36" s="57">
        <v>96.4599589322382</v>
      </c>
      <c r="F36" s="56">
        <v>20.0</v>
      </c>
      <c r="G36" s="56">
        <v>1.0</v>
      </c>
      <c r="H36" s="56">
        <v>0.0</v>
      </c>
      <c r="I36" s="58" t="s">
        <v>410</v>
      </c>
      <c r="J36" s="56">
        <v>4.0</v>
      </c>
      <c r="K36" s="56">
        <v>0.0</v>
      </c>
      <c r="L36" s="56">
        <v>0.0</v>
      </c>
      <c r="M36" s="56">
        <v>17.360741666666666</v>
      </c>
      <c r="N36" s="56">
        <v>1.0</v>
      </c>
      <c r="O36" s="56">
        <v>1.0</v>
      </c>
      <c r="P36" s="66">
        <v>752.0</v>
      </c>
      <c r="Q36" s="54"/>
      <c r="R36" s="54"/>
      <c r="S36" s="54"/>
      <c r="T36" s="54"/>
      <c r="U36" s="54"/>
      <c r="V36" s="54"/>
    </row>
    <row r="37">
      <c r="B37" s="42" t="s">
        <v>146</v>
      </c>
      <c r="C37" s="55" t="s">
        <v>348</v>
      </c>
      <c r="D37" s="56">
        <v>2.0</v>
      </c>
      <c r="E37" s="57">
        <v>88.75838466803559</v>
      </c>
      <c r="F37" s="56">
        <v>17.0</v>
      </c>
      <c r="G37" s="56">
        <v>1.0</v>
      </c>
      <c r="H37" s="56">
        <v>1.0</v>
      </c>
      <c r="I37" s="58" t="s">
        <v>410</v>
      </c>
      <c r="J37" s="56">
        <v>2.0</v>
      </c>
      <c r="K37" s="56">
        <v>4.9314583333333335</v>
      </c>
      <c r="L37" s="56">
        <v>0.0</v>
      </c>
      <c r="M37" s="56">
        <v>0.7901583333333334</v>
      </c>
      <c r="N37" s="56">
        <v>0.0</v>
      </c>
      <c r="O37" s="56">
        <v>2.0</v>
      </c>
      <c r="P37" s="35">
        <v>609.0</v>
      </c>
    </row>
    <row r="38">
      <c r="B38" s="61" t="s">
        <v>415</v>
      </c>
      <c r="C38" s="62"/>
      <c r="D38" s="62"/>
      <c r="E38" s="63">
        <f t="shared" ref="E38:F38" si="2">average(E22:E37)</f>
        <v>92.34633812</v>
      </c>
      <c r="F38" s="64">
        <f t="shared" si="2"/>
        <v>18.5625</v>
      </c>
      <c r="G38" s="65" t="s">
        <v>419</v>
      </c>
      <c r="H38" s="61" t="s">
        <v>420</v>
      </c>
      <c r="I38" s="62"/>
      <c r="J38" s="62"/>
      <c r="K38" s="62"/>
      <c r="L38" s="62"/>
      <c r="M38" s="62"/>
      <c r="N38" s="62"/>
      <c r="O38" s="62"/>
      <c r="P38" s="62"/>
    </row>
    <row r="39">
      <c r="P39" s="54"/>
      <c r="Q39" s="54"/>
      <c r="R39" s="54"/>
      <c r="S39" s="54"/>
      <c r="T39" s="54"/>
      <c r="U39" s="54"/>
      <c r="V39" s="54"/>
    </row>
    <row r="40">
      <c r="B40" s="49" t="s">
        <v>421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8"/>
      <c r="Q40" s="54"/>
      <c r="R40" s="54"/>
      <c r="S40" s="54"/>
      <c r="T40" s="54"/>
      <c r="U40" s="54"/>
      <c r="V40" s="54"/>
    </row>
    <row r="41">
      <c r="B41" s="42" t="s">
        <v>103</v>
      </c>
      <c r="C41" s="55" t="s">
        <v>273</v>
      </c>
      <c r="D41" s="56">
        <v>4.0</v>
      </c>
      <c r="E41" s="57">
        <v>83.60848733744011</v>
      </c>
      <c r="F41" s="56">
        <v>22.0</v>
      </c>
      <c r="G41" s="56">
        <v>0.0</v>
      </c>
      <c r="H41" s="56">
        <v>1.0</v>
      </c>
      <c r="I41" s="58" t="s">
        <v>422</v>
      </c>
      <c r="J41" s="56">
        <v>1.0</v>
      </c>
      <c r="K41" s="56">
        <v>7.929687499999999</v>
      </c>
      <c r="L41" s="56">
        <v>0.0</v>
      </c>
      <c r="M41" s="56">
        <v>46.883229166666666</v>
      </c>
      <c r="N41" s="56">
        <v>0.0</v>
      </c>
      <c r="O41" s="56">
        <v>2.0</v>
      </c>
      <c r="P41" s="66">
        <v>673.2</v>
      </c>
      <c r="Q41" s="54"/>
      <c r="R41" s="54"/>
      <c r="S41" s="54"/>
      <c r="T41" s="54"/>
      <c r="U41" s="54"/>
      <c r="V41" s="54"/>
    </row>
    <row r="42">
      <c r="B42" s="42" t="s">
        <v>116</v>
      </c>
      <c r="C42" s="55" t="s">
        <v>278</v>
      </c>
      <c r="D42" s="56">
        <v>4.0</v>
      </c>
      <c r="E42" s="57">
        <v>95.55920602327173</v>
      </c>
      <c r="F42" s="56">
        <v>20.0</v>
      </c>
      <c r="G42" s="56">
        <v>1.0</v>
      </c>
      <c r="H42" s="56">
        <v>1.0</v>
      </c>
      <c r="I42" s="58" t="s">
        <v>410</v>
      </c>
      <c r="J42" s="56">
        <v>2.0</v>
      </c>
      <c r="K42" s="56">
        <v>3.2068750000000006</v>
      </c>
      <c r="L42" s="56">
        <v>1.0</v>
      </c>
      <c r="M42" s="56">
        <v>2.98766875</v>
      </c>
      <c r="N42" s="56">
        <v>2.0</v>
      </c>
      <c r="O42" s="56">
        <v>2.0</v>
      </c>
      <c r="P42" s="66">
        <v>707.8</v>
      </c>
      <c r="Q42" s="54"/>
      <c r="R42" s="54"/>
      <c r="S42" s="54"/>
      <c r="T42" s="54"/>
      <c r="U42" s="54"/>
      <c r="V42" s="54"/>
    </row>
    <row r="43">
      <c r="B43" s="42" t="s">
        <v>112</v>
      </c>
      <c r="C43" s="68" t="s">
        <v>281</v>
      </c>
      <c r="D43" s="56">
        <v>4.0</v>
      </c>
      <c r="E43" s="57">
        <v>89.60711841204655</v>
      </c>
      <c r="F43" s="56">
        <v>18.0</v>
      </c>
      <c r="G43" s="56">
        <v>0.0</v>
      </c>
      <c r="H43" s="56">
        <v>1.0</v>
      </c>
      <c r="I43" s="58" t="s">
        <v>414</v>
      </c>
      <c r="J43" s="56">
        <v>1.0</v>
      </c>
      <c r="K43" s="56">
        <v>5.961458333333333</v>
      </c>
      <c r="L43" s="56">
        <v>3.0</v>
      </c>
      <c r="M43" s="56">
        <v>9.124439583333332</v>
      </c>
      <c r="N43" s="56">
        <v>0.0</v>
      </c>
      <c r="O43" s="56">
        <v>0.0</v>
      </c>
      <c r="P43" s="35">
        <v>795.6</v>
      </c>
      <c r="Q43" s="54"/>
      <c r="R43" s="54"/>
      <c r="S43" s="54"/>
      <c r="T43" s="54"/>
      <c r="U43" s="54"/>
      <c r="V43" s="54"/>
    </row>
    <row r="44">
      <c r="B44" s="42" t="s">
        <v>132</v>
      </c>
      <c r="C44" s="55" t="s">
        <v>284</v>
      </c>
      <c r="D44" s="56">
        <v>4.0</v>
      </c>
      <c r="E44" s="57">
        <v>95.38124572210815</v>
      </c>
      <c r="F44" s="56">
        <v>20.0</v>
      </c>
      <c r="G44" s="56">
        <v>0.0</v>
      </c>
      <c r="H44" s="56">
        <v>0.0</v>
      </c>
      <c r="I44" s="58" t="s">
        <v>423</v>
      </c>
      <c r="J44" s="56">
        <v>2.0</v>
      </c>
      <c r="K44" s="56">
        <v>5.1025</v>
      </c>
      <c r="L44" s="56">
        <v>1.0</v>
      </c>
      <c r="M44" s="58"/>
      <c r="N44" s="56">
        <v>0.0</v>
      </c>
      <c r="O44" s="56">
        <v>1.0</v>
      </c>
      <c r="P44" s="66">
        <v>1369.9</v>
      </c>
      <c r="Q44" s="54"/>
      <c r="R44" s="54"/>
      <c r="S44" s="54"/>
      <c r="T44" s="54"/>
      <c r="U44" s="54"/>
      <c r="V44" s="54"/>
    </row>
    <row r="45">
      <c r="B45" s="42" t="s">
        <v>133</v>
      </c>
      <c r="C45" s="55" t="s">
        <v>287</v>
      </c>
      <c r="D45" s="56">
        <v>4.0</v>
      </c>
      <c r="E45" s="57">
        <v>94.19849418206708</v>
      </c>
      <c r="F45" s="56">
        <v>16.0</v>
      </c>
      <c r="G45" s="56">
        <v>0.0</v>
      </c>
      <c r="H45" s="56">
        <v>1.0</v>
      </c>
      <c r="I45" s="58" t="s">
        <v>410</v>
      </c>
      <c r="J45" s="56">
        <v>2.0</v>
      </c>
      <c r="K45" s="56">
        <v>1.6362499999999998</v>
      </c>
      <c r="L45" s="56">
        <v>1.0</v>
      </c>
      <c r="M45" s="56">
        <v>8.18740625</v>
      </c>
      <c r="N45" s="56">
        <v>0.0</v>
      </c>
      <c r="O45" s="56">
        <v>0.0</v>
      </c>
      <c r="P45" s="66">
        <v>600.7</v>
      </c>
      <c r="Q45" s="54"/>
      <c r="R45" s="54"/>
      <c r="S45" s="54"/>
      <c r="T45" s="54"/>
      <c r="U45" s="54"/>
      <c r="V45" s="54"/>
    </row>
    <row r="46">
      <c r="B46" s="42" t="s">
        <v>91</v>
      </c>
      <c r="C46" s="55" t="s">
        <v>290</v>
      </c>
      <c r="D46" s="56">
        <v>4.0</v>
      </c>
      <c r="E46" s="57">
        <v>92.8870636550308</v>
      </c>
      <c r="F46" s="56">
        <v>16.0</v>
      </c>
      <c r="G46" s="56">
        <v>0.0</v>
      </c>
      <c r="H46" s="56">
        <v>1.0</v>
      </c>
      <c r="I46" s="58" t="s">
        <v>414</v>
      </c>
      <c r="J46" s="56">
        <v>1.0</v>
      </c>
      <c r="K46" s="56">
        <v>9.723125</v>
      </c>
      <c r="L46" s="56">
        <v>0.0</v>
      </c>
      <c r="M46" s="56">
        <v>15.799565625</v>
      </c>
      <c r="N46" s="56">
        <v>1.0</v>
      </c>
      <c r="O46" s="56">
        <v>0.0</v>
      </c>
      <c r="P46" s="66">
        <v>1056.8</v>
      </c>
      <c r="Q46" s="54"/>
      <c r="R46" s="54"/>
      <c r="S46" s="54"/>
      <c r="T46" s="54"/>
      <c r="U46" s="54"/>
      <c r="V46" s="54"/>
    </row>
    <row r="47">
      <c r="B47" s="42" t="s">
        <v>69</v>
      </c>
      <c r="C47" s="55" t="s">
        <v>294</v>
      </c>
      <c r="D47" s="56">
        <v>4.0</v>
      </c>
      <c r="E47" s="57">
        <v>90.43668720054757</v>
      </c>
      <c r="F47" s="56">
        <v>20.0</v>
      </c>
      <c r="G47" s="56">
        <v>0.0</v>
      </c>
      <c r="H47" s="56">
        <v>0.0</v>
      </c>
      <c r="I47" s="58" t="s">
        <v>410</v>
      </c>
      <c r="J47" s="56">
        <v>4.0</v>
      </c>
      <c r="K47" s="56">
        <v>0.12625</v>
      </c>
      <c r="L47" s="56">
        <v>1.0</v>
      </c>
      <c r="M47" s="56">
        <v>8.508091666666665</v>
      </c>
      <c r="N47" s="56">
        <v>0.0</v>
      </c>
      <c r="O47" s="56">
        <v>0.0</v>
      </c>
      <c r="P47" s="66">
        <v>658.7</v>
      </c>
      <c r="Q47" s="54"/>
      <c r="R47" s="54"/>
      <c r="S47" s="54"/>
      <c r="T47" s="54"/>
      <c r="U47" s="54"/>
      <c r="V47" s="54"/>
    </row>
    <row r="48">
      <c r="B48" s="42" t="s">
        <v>102</v>
      </c>
      <c r="C48" s="55" t="s">
        <v>299</v>
      </c>
      <c r="D48" s="56">
        <v>4.0</v>
      </c>
      <c r="E48" s="57">
        <v>86.35181382614647</v>
      </c>
      <c r="F48" s="56">
        <v>16.0</v>
      </c>
      <c r="G48" s="56">
        <v>0.0</v>
      </c>
      <c r="H48" s="56">
        <v>1.0</v>
      </c>
      <c r="I48" s="58" t="s">
        <v>414</v>
      </c>
      <c r="J48" s="56">
        <v>1.0</v>
      </c>
      <c r="K48" s="56">
        <v>6.474375</v>
      </c>
      <c r="L48" s="56">
        <v>1.0</v>
      </c>
      <c r="M48" s="56">
        <v>17.017577083333332</v>
      </c>
      <c r="N48" s="56">
        <v>0.0</v>
      </c>
      <c r="O48" s="56">
        <v>0.0</v>
      </c>
      <c r="P48" s="66">
        <v>967.7</v>
      </c>
      <c r="Q48" s="54"/>
      <c r="R48" s="54"/>
      <c r="S48" s="54"/>
      <c r="T48" s="54"/>
      <c r="U48" s="54"/>
      <c r="V48" s="54"/>
    </row>
    <row r="49">
      <c r="B49" s="42" t="s">
        <v>106</v>
      </c>
      <c r="C49" s="55" t="s">
        <v>303</v>
      </c>
      <c r="D49" s="56">
        <v>4.0</v>
      </c>
      <c r="E49" s="57">
        <v>92.73921971252567</v>
      </c>
      <c r="F49" s="56">
        <v>18.0</v>
      </c>
      <c r="G49" s="56">
        <v>0.0</v>
      </c>
      <c r="H49" s="56">
        <v>0.0</v>
      </c>
      <c r="I49" s="58" t="s">
        <v>412</v>
      </c>
      <c r="J49" s="56">
        <v>4.0</v>
      </c>
      <c r="K49" s="56">
        <v>0.0925</v>
      </c>
      <c r="L49" s="56">
        <v>0.0</v>
      </c>
      <c r="M49" s="56">
        <v>2.7820958333333334</v>
      </c>
      <c r="N49" s="56">
        <v>0.0</v>
      </c>
      <c r="O49" s="56">
        <v>0.0</v>
      </c>
      <c r="P49" s="66">
        <v>678.4</v>
      </c>
      <c r="Q49" s="54"/>
      <c r="R49" s="54"/>
      <c r="S49" s="54"/>
      <c r="T49" s="54"/>
      <c r="U49" s="54"/>
      <c r="V49" s="54"/>
    </row>
    <row r="50">
      <c r="B50" s="42" t="s">
        <v>124</v>
      </c>
      <c r="C50" s="55" t="s">
        <v>307</v>
      </c>
      <c r="D50" s="56">
        <v>4.0</v>
      </c>
      <c r="E50" s="57">
        <v>102.09445585215606</v>
      </c>
      <c r="F50" s="56">
        <v>18.0</v>
      </c>
      <c r="G50" s="56">
        <v>0.0</v>
      </c>
      <c r="H50" s="56">
        <v>1.0</v>
      </c>
      <c r="I50" s="58" t="s">
        <v>414</v>
      </c>
      <c r="J50" s="56">
        <v>2.0</v>
      </c>
      <c r="K50" s="56">
        <v>4.970833333333333</v>
      </c>
      <c r="L50" s="56">
        <v>1.0</v>
      </c>
      <c r="M50" s="56">
        <v>26.365887499999996</v>
      </c>
      <c r="N50" s="56">
        <v>1.0</v>
      </c>
      <c r="O50" s="56">
        <v>0.0</v>
      </c>
      <c r="P50" s="35">
        <v>514.3</v>
      </c>
      <c r="Q50" s="54"/>
      <c r="R50" s="54"/>
      <c r="S50" s="54"/>
      <c r="T50" s="54"/>
      <c r="U50" s="54"/>
      <c r="V50" s="54"/>
    </row>
    <row r="51">
      <c r="B51" s="42" t="s">
        <v>64</v>
      </c>
      <c r="C51" s="55" t="s">
        <v>311</v>
      </c>
      <c r="D51" s="56">
        <v>4.0</v>
      </c>
      <c r="E51" s="57">
        <v>96.17522245037645</v>
      </c>
      <c r="F51" s="56">
        <v>18.0</v>
      </c>
      <c r="G51" s="56">
        <v>0.0</v>
      </c>
      <c r="H51" s="56">
        <v>1.0</v>
      </c>
      <c r="I51" s="58" t="s">
        <v>412</v>
      </c>
      <c r="J51" s="56">
        <v>2.0</v>
      </c>
      <c r="K51" s="56">
        <v>0.75375</v>
      </c>
      <c r="L51" s="56">
        <v>1.0</v>
      </c>
      <c r="M51" s="56">
        <v>2.952453125</v>
      </c>
      <c r="N51" s="56">
        <v>1.0</v>
      </c>
      <c r="O51" s="56">
        <v>2.0</v>
      </c>
      <c r="P51" s="35">
        <v>924.9</v>
      </c>
      <c r="Q51" s="54"/>
      <c r="R51" s="54"/>
      <c r="S51" s="54"/>
      <c r="T51" s="54"/>
      <c r="U51" s="54"/>
      <c r="V51" s="54"/>
    </row>
    <row r="52">
      <c r="B52" s="42" t="s">
        <v>41</v>
      </c>
      <c r="C52" s="55" t="s">
        <v>314</v>
      </c>
      <c r="D52" s="56">
        <v>4.0</v>
      </c>
      <c r="E52" s="57">
        <v>87.80013689253936</v>
      </c>
      <c r="F52" s="56">
        <v>18.0</v>
      </c>
      <c r="G52" s="56">
        <v>0.0</v>
      </c>
      <c r="H52" s="56">
        <v>1.0</v>
      </c>
      <c r="I52" s="58" t="s">
        <v>422</v>
      </c>
      <c r="J52" s="56">
        <v>1.0</v>
      </c>
      <c r="K52" s="56">
        <v>5.7284375</v>
      </c>
      <c r="L52" s="56">
        <v>0.0</v>
      </c>
      <c r="M52" s="56">
        <v>51.705668749999994</v>
      </c>
      <c r="N52" s="56">
        <v>0.0</v>
      </c>
      <c r="O52" s="56">
        <v>1.0</v>
      </c>
      <c r="P52" s="35">
        <v>702.7</v>
      </c>
      <c r="Q52" s="54"/>
      <c r="R52" s="54"/>
      <c r="S52" s="54"/>
      <c r="T52" s="54"/>
      <c r="U52" s="54"/>
      <c r="V52" s="54"/>
    </row>
    <row r="53">
      <c r="B53" s="42" t="s">
        <v>72</v>
      </c>
      <c r="C53" s="55" t="s">
        <v>317</v>
      </c>
      <c r="D53" s="56">
        <v>4.0</v>
      </c>
      <c r="E53" s="57">
        <v>91.93976728268309</v>
      </c>
      <c r="F53" s="56">
        <v>20.0</v>
      </c>
      <c r="G53" s="56">
        <v>1.0</v>
      </c>
      <c r="H53" s="56">
        <v>0.0</v>
      </c>
      <c r="I53" s="58" t="s">
        <v>411</v>
      </c>
      <c r="J53" s="56">
        <v>4.0</v>
      </c>
      <c r="K53" s="56">
        <v>0.0</v>
      </c>
      <c r="L53" s="56">
        <v>1.0</v>
      </c>
      <c r="M53" s="56">
        <v>0.7191187499999999</v>
      </c>
      <c r="N53" s="56">
        <v>0.0</v>
      </c>
      <c r="O53" s="56">
        <v>2.0</v>
      </c>
      <c r="P53" s="35">
        <v>732.4</v>
      </c>
      <c r="Q53" s="54"/>
      <c r="R53" s="54"/>
      <c r="S53" s="54"/>
      <c r="T53" s="54"/>
      <c r="U53" s="54"/>
      <c r="V53" s="54"/>
    </row>
    <row r="54">
      <c r="B54" s="42" t="s">
        <v>115</v>
      </c>
      <c r="C54" s="55" t="s">
        <v>321</v>
      </c>
      <c r="D54" s="56">
        <v>4.0</v>
      </c>
      <c r="E54" s="57">
        <v>97.4154688569473</v>
      </c>
      <c r="F54" s="56">
        <v>20.0</v>
      </c>
      <c r="G54" s="56">
        <v>1.0</v>
      </c>
      <c r="H54" s="56">
        <v>1.0</v>
      </c>
      <c r="I54" s="58" t="s">
        <v>410</v>
      </c>
      <c r="J54" s="56">
        <v>2.0</v>
      </c>
      <c r="K54" s="56">
        <v>0.8637500000000001</v>
      </c>
      <c r="L54" s="56">
        <v>1.0</v>
      </c>
      <c r="M54" s="56">
        <v>5.905047916666667</v>
      </c>
      <c r="N54" s="56">
        <v>0.0</v>
      </c>
      <c r="O54" s="56">
        <v>1.0</v>
      </c>
      <c r="P54" s="35">
        <v>1155.0</v>
      </c>
      <c r="Q54" s="54"/>
      <c r="R54" s="54"/>
      <c r="S54" s="54"/>
      <c r="T54" s="54"/>
      <c r="U54" s="54"/>
      <c r="V54" s="54"/>
    </row>
    <row r="55">
      <c r="B55" s="42" t="s">
        <v>45</v>
      </c>
      <c r="C55" s="55" t="s">
        <v>345</v>
      </c>
      <c r="D55" s="56">
        <v>4.0</v>
      </c>
      <c r="E55" s="57">
        <v>94.91854893908283</v>
      </c>
      <c r="F55" s="56">
        <v>18.0</v>
      </c>
      <c r="G55" s="56">
        <v>0.0</v>
      </c>
      <c r="H55" s="56">
        <v>1.0</v>
      </c>
      <c r="I55" s="58" t="s">
        <v>410</v>
      </c>
      <c r="J55" s="56">
        <v>2.0</v>
      </c>
      <c r="K55" s="56">
        <v>2.4212499999999997</v>
      </c>
      <c r="L55" s="56">
        <v>0.0</v>
      </c>
      <c r="M55" s="56">
        <v>9.869759375000001</v>
      </c>
      <c r="N55" s="56">
        <v>0.0</v>
      </c>
      <c r="O55" s="56">
        <v>0.0</v>
      </c>
      <c r="P55" s="35">
        <v>792.9</v>
      </c>
    </row>
    <row r="56">
      <c r="B56" s="42" t="s">
        <v>54</v>
      </c>
      <c r="C56" s="55" t="s">
        <v>349</v>
      </c>
      <c r="D56" s="56">
        <v>4.0</v>
      </c>
      <c r="E56" s="57">
        <v>96.48733744010951</v>
      </c>
      <c r="F56" s="56">
        <v>16.0</v>
      </c>
      <c r="G56" s="56">
        <v>0.0</v>
      </c>
      <c r="H56" s="56">
        <v>1.0</v>
      </c>
      <c r="I56" s="58" t="s">
        <v>414</v>
      </c>
      <c r="J56" s="56">
        <v>1.0</v>
      </c>
      <c r="K56" s="56">
        <v>6.1328125</v>
      </c>
      <c r="L56" s="56">
        <v>1.0</v>
      </c>
      <c r="M56" s="56">
        <v>5.1617875</v>
      </c>
      <c r="N56" s="56">
        <v>1.0</v>
      </c>
      <c r="O56" s="56">
        <v>1.0</v>
      </c>
      <c r="P56" s="35">
        <v>600.0</v>
      </c>
    </row>
    <row r="57">
      <c r="B57" s="61" t="s">
        <v>415</v>
      </c>
      <c r="C57" s="62"/>
      <c r="D57" s="62"/>
      <c r="E57" s="63">
        <f t="shared" ref="E57:F57" si="3">average(E41:E56)</f>
        <v>92.97501711</v>
      </c>
      <c r="F57" s="64">
        <f t="shared" si="3"/>
        <v>18.375</v>
      </c>
      <c r="G57" s="65" t="s">
        <v>424</v>
      </c>
      <c r="H57" s="61" t="s">
        <v>425</v>
      </c>
      <c r="I57" s="62"/>
      <c r="J57" s="62"/>
      <c r="K57" s="62"/>
      <c r="L57" s="62"/>
      <c r="M57" s="62"/>
      <c r="N57" s="62"/>
      <c r="O57" s="62"/>
      <c r="P57" s="62"/>
    </row>
    <row r="60">
      <c r="E60" s="69">
        <f t="shared" ref="E60:F60" si="4">AVERAGE(E19,E38,E57)</f>
        <v>91.94843714</v>
      </c>
      <c r="F60" s="69">
        <f t="shared" si="4"/>
        <v>18.54166667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8.0"/>
    <col customWidth="1" min="7" max="7" width="20.86"/>
    <col customWidth="1" min="9" max="9" width="26.29"/>
    <col customWidth="1" min="13" max="13" width="18.29"/>
    <col customWidth="1" min="15" max="15" width="21.14"/>
    <col customWidth="1" min="16" max="16" width="13.57"/>
    <col customWidth="1" min="17" max="17" width="13.71"/>
    <col customWidth="1" min="18" max="18" width="22.0"/>
  </cols>
  <sheetData>
    <row r="2">
      <c r="C2" s="70"/>
      <c r="D2" s="70"/>
      <c r="E2" s="70"/>
      <c r="H2" s="23"/>
      <c r="I2" s="71" t="s">
        <v>426</v>
      </c>
    </row>
    <row r="3">
      <c r="B3" s="4" t="s">
        <v>427</v>
      </c>
      <c r="C3" s="72" t="s">
        <v>397</v>
      </c>
      <c r="D3" s="73"/>
      <c r="E3" s="74" t="s">
        <v>409</v>
      </c>
      <c r="F3" s="4" t="s">
        <v>428</v>
      </c>
      <c r="G3" s="4" t="s">
        <v>429</v>
      </c>
      <c r="I3" s="23" t="s">
        <v>430</v>
      </c>
    </row>
    <row r="4">
      <c r="B4" s="49">
        <v>1.0</v>
      </c>
      <c r="C4" s="75">
        <v>2.1190619E7</v>
      </c>
      <c r="D4" s="76" t="s">
        <v>270</v>
      </c>
      <c r="E4" s="77">
        <v>603.4</v>
      </c>
      <c r="F4" s="78">
        <f t="shared" ref="F4:F19" si="1">500/E4</f>
        <v>0.8286377196</v>
      </c>
      <c r="G4" s="78">
        <f t="shared" ref="G4:G19" si="2">15-F4</f>
        <v>14.17136228</v>
      </c>
      <c r="J4" s="23" t="s">
        <v>431</v>
      </c>
      <c r="K4" s="23" t="s">
        <v>432</v>
      </c>
      <c r="M4" s="23" t="s">
        <v>433</v>
      </c>
      <c r="N4" s="23" t="s">
        <v>431</v>
      </c>
    </row>
    <row r="5">
      <c r="B5" s="49">
        <v>2.0</v>
      </c>
      <c r="C5" s="75" t="s">
        <v>25</v>
      </c>
      <c r="D5" s="76" t="s">
        <v>279</v>
      </c>
      <c r="E5" s="77">
        <v>887.2</v>
      </c>
      <c r="F5" s="78">
        <f t="shared" si="1"/>
        <v>0.5635707845</v>
      </c>
      <c r="G5" s="78">
        <f t="shared" si="2"/>
        <v>14.43642922</v>
      </c>
      <c r="I5" s="23" t="s">
        <v>434</v>
      </c>
      <c r="J5" s="23">
        <v>4.0</v>
      </c>
      <c r="K5" s="23">
        <f t="shared" ref="K5:K6" si="3">(16*J5)*1.2</f>
        <v>76.8</v>
      </c>
      <c r="M5" s="23" t="s">
        <v>434</v>
      </c>
      <c r="N5" s="23">
        <v>4.0</v>
      </c>
    </row>
    <row r="6">
      <c r="B6" s="49">
        <v>3.0</v>
      </c>
      <c r="C6" s="75" t="s">
        <v>114</v>
      </c>
      <c r="D6" s="76" t="s">
        <v>285</v>
      </c>
      <c r="E6" s="79">
        <v>544.4</v>
      </c>
      <c r="F6" s="78">
        <f t="shared" si="1"/>
        <v>0.9184423218</v>
      </c>
      <c r="G6" s="78">
        <f t="shared" si="2"/>
        <v>14.08155768</v>
      </c>
      <c r="I6" s="23" t="s">
        <v>435</v>
      </c>
      <c r="J6" s="23">
        <v>1.0</v>
      </c>
      <c r="K6" s="23">
        <f t="shared" si="3"/>
        <v>19.2</v>
      </c>
      <c r="M6" s="23" t="s">
        <v>436</v>
      </c>
      <c r="N6" s="23">
        <v>1.0</v>
      </c>
    </row>
    <row r="7">
      <c r="B7" s="49">
        <v>4.0</v>
      </c>
      <c r="C7" s="75" t="s">
        <v>131</v>
      </c>
      <c r="D7" s="76" t="s">
        <v>288</v>
      </c>
      <c r="E7" s="79">
        <v>1126.7</v>
      </c>
      <c r="F7" s="78">
        <f t="shared" si="1"/>
        <v>0.4437738528</v>
      </c>
      <c r="G7" s="78">
        <f t="shared" si="2"/>
        <v>14.55622615</v>
      </c>
      <c r="I7" s="23" t="s">
        <v>437</v>
      </c>
      <c r="J7" s="80">
        <f t="shared" ref="J7:K7" si="4">SUM(J5:J6)</f>
        <v>5</v>
      </c>
      <c r="K7" s="23">
        <f t="shared" si="4"/>
        <v>96</v>
      </c>
      <c r="M7" s="23" t="s">
        <v>438</v>
      </c>
      <c r="N7" s="80">
        <f>SUM(N5:N6)</f>
        <v>5</v>
      </c>
    </row>
    <row r="8">
      <c r="B8" s="49">
        <v>5.0</v>
      </c>
      <c r="C8" s="75" t="s">
        <v>28</v>
      </c>
      <c r="D8" s="76" t="s">
        <v>301</v>
      </c>
      <c r="E8" s="77">
        <v>771.3</v>
      </c>
      <c r="F8" s="78">
        <f t="shared" si="1"/>
        <v>0.6482561908</v>
      </c>
      <c r="G8" s="78">
        <f t="shared" si="2"/>
        <v>14.35174381</v>
      </c>
    </row>
    <row r="9">
      <c r="B9" s="49">
        <v>6.0</v>
      </c>
      <c r="C9" s="75" t="s">
        <v>98</v>
      </c>
      <c r="D9" s="76" t="s">
        <v>312</v>
      </c>
      <c r="E9" s="77">
        <v>727.3</v>
      </c>
      <c r="F9" s="78">
        <f t="shared" si="1"/>
        <v>0.6874742197</v>
      </c>
      <c r="G9" s="78">
        <f t="shared" si="2"/>
        <v>14.31252578</v>
      </c>
    </row>
    <row r="10">
      <c r="B10" s="49">
        <v>7.0</v>
      </c>
      <c r="C10" s="75" t="s">
        <v>122</v>
      </c>
      <c r="D10" s="76" t="s">
        <v>315</v>
      </c>
      <c r="E10" s="77">
        <v>607.0</v>
      </c>
      <c r="F10" s="78">
        <f t="shared" si="1"/>
        <v>0.823723229</v>
      </c>
      <c r="G10" s="78">
        <f t="shared" si="2"/>
        <v>14.17627677</v>
      </c>
    </row>
    <row r="11">
      <c r="B11" s="49">
        <v>8.0</v>
      </c>
      <c r="C11" s="75" t="s">
        <v>47</v>
      </c>
      <c r="D11" s="76" t="s">
        <v>318</v>
      </c>
      <c r="E11" s="79">
        <v>1166.9</v>
      </c>
      <c r="F11" s="78">
        <f t="shared" si="1"/>
        <v>0.4284857314</v>
      </c>
      <c r="G11" s="78">
        <f t="shared" si="2"/>
        <v>14.57151427</v>
      </c>
      <c r="I11" s="23" t="s">
        <v>439</v>
      </c>
    </row>
    <row r="12">
      <c r="B12" s="49">
        <v>9.0</v>
      </c>
      <c r="C12" s="81" t="s">
        <v>143</v>
      </c>
      <c r="D12" s="82" t="s">
        <v>324</v>
      </c>
      <c r="E12" s="83">
        <v>1046.8</v>
      </c>
      <c r="F12" s="84">
        <f t="shared" si="1"/>
        <v>0.4776461597</v>
      </c>
      <c r="G12" s="84">
        <f t="shared" si="2"/>
        <v>14.52235384</v>
      </c>
      <c r="J12" s="23" t="s">
        <v>431</v>
      </c>
      <c r="K12" s="23" t="s">
        <v>440</v>
      </c>
      <c r="M12" s="23" t="s">
        <v>433</v>
      </c>
      <c r="N12" s="23" t="s">
        <v>431</v>
      </c>
    </row>
    <row r="13">
      <c r="B13" s="49">
        <v>10.0</v>
      </c>
      <c r="C13" s="81" t="s">
        <v>57</v>
      </c>
      <c r="D13" s="82" t="s">
        <v>326</v>
      </c>
      <c r="E13" s="83">
        <v>645.7</v>
      </c>
      <c r="F13" s="84">
        <f t="shared" si="1"/>
        <v>0.7743534149</v>
      </c>
      <c r="G13" s="84">
        <f t="shared" si="2"/>
        <v>14.22564659</v>
      </c>
      <c r="I13" s="23" t="s">
        <v>434</v>
      </c>
      <c r="J13" s="23">
        <v>4.0</v>
      </c>
      <c r="K13" s="23">
        <f t="shared" ref="K13:K14" si="5">(12*J13)*1.2</f>
        <v>57.6</v>
      </c>
      <c r="M13" s="23" t="s">
        <v>434</v>
      </c>
      <c r="N13" s="23">
        <v>4.0</v>
      </c>
    </row>
    <row r="14">
      <c r="B14" s="49">
        <v>11.0</v>
      </c>
      <c r="C14" s="81" t="s">
        <v>155</v>
      </c>
      <c r="D14" s="82" t="s">
        <v>328</v>
      </c>
      <c r="E14" s="85">
        <v>856.1</v>
      </c>
      <c r="F14" s="84">
        <f t="shared" si="1"/>
        <v>0.5840439201</v>
      </c>
      <c r="G14" s="84">
        <f t="shared" si="2"/>
        <v>14.41595608</v>
      </c>
      <c r="I14" s="23" t="s">
        <v>435</v>
      </c>
      <c r="J14" s="23">
        <v>1.0</v>
      </c>
      <c r="K14" s="23">
        <f t="shared" si="5"/>
        <v>14.4</v>
      </c>
      <c r="M14" s="23" t="s">
        <v>436</v>
      </c>
      <c r="N14" s="23">
        <v>1.0</v>
      </c>
    </row>
    <row r="15">
      <c r="B15" s="49">
        <v>12.0</v>
      </c>
      <c r="C15" s="81" t="s">
        <v>80</v>
      </c>
      <c r="D15" s="82" t="s">
        <v>330</v>
      </c>
      <c r="E15" s="83">
        <v>1112.0</v>
      </c>
      <c r="F15" s="84">
        <f t="shared" si="1"/>
        <v>0.4496402878</v>
      </c>
      <c r="G15" s="84">
        <f t="shared" si="2"/>
        <v>14.55035971</v>
      </c>
      <c r="I15" s="23" t="s">
        <v>437</v>
      </c>
      <c r="J15" s="80">
        <f t="shared" ref="J15:K15" si="6">SUM(J13:J14)</f>
        <v>5</v>
      </c>
      <c r="K15" s="23">
        <f t="shared" si="6"/>
        <v>72</v>
      </c>
      <c r="M15" s="23" t="s">
        <v>438</v>
      </c>
      <c r="N15" s="80">
        <f>SUM(N13:N14)</f>
        <v>5</v>
      </c>
    </row>
    <row r="16">
      <c r="B16" s="49">
        <v>13.0</v>
      </c>
      <c r="C16" s="81" t="s">
        <v>93</v>
      </c>
      <c r="D16" s="82" t="s">
        <v>333</v>
      </c>
      <c r="E16" s="83">
        <v>611.4</v>
      </c>
      <c r="F16" s="84">
        <f t="shared" si="1"/>
        <v>0.8177952241</v>
      </c>
      <c r="G16" s="84">
        <f t="shared" si="2"/>
        <v>14.18220478</v>
      </c>
    </row>
    <row r="17">
      <c r="B17" s="49">
        <v>14.0</v>
      </c>
      <c r="C17" s="81" t="s">
        <v>109</v>
      </c>
      <c r="D17" s="82" t="s">
        <v>334</v>
      </c>
      <c r="E17" s="83">
        <v>756.0</v>
      </c>
      <c r="F17" s="84">
        <f t="shared" si="1"/>
        <v>0.6613756614</v>
      </c>
      <c r="G17" s="84">
        <f t="shared" si="2"/>
        <v>14.33862434</v>
      </c>
    </row>
    <row r="18">
      <c r="B18" s="49">
        <v>15.0</v>
      </c>
      <c r="C18" s="81" t="s">
        <v>19</v>
      </c>
      <c r="D18" s="82" t="s">
        <v>339</v>
      </c>
      <c r="E18" s="83">
        <v>747.0</v>
      </c>
      <c r="F18" s="84">
        <f t="shared" si="1"/>
        <v>0.6693440428</v>
      </c>
      <c r="G18" s="84">
        <f t="shared" si="2"/>
        <v>14.33065596</v>
      </c>
    </row>
    <row r="19">
      <c r="B19" s="49">
        <v>16.0</v>
      </c>
      <c r="C19" s="81" t="s">
        <v>107</v>
      </c>
      <c r="D19" s="82" t="s">
        <v>347</v>
      </c>
      <c r="E19" s="85">
        <v>334.9</v>
      </c>
      <c r="F19" s="84">
        <f t="shared" si="1"/>
        <v>1.49298298</v>
      </c>
      <c r="G19" s="84">
        <f t="shared" si="2"/>
        <v>13.50701702</v>
      </c>
      <c r="I19" s="23" t="s">
        <v>441</v>
      </c>
    </row>
    <row r="20">
      <c r="C20" s="70"/>
      <c r="D20" s="70"/>
      <c r="E20" s="70"/>
      <c r="J20" s="23" t="s">
        <v>431</v>
      </c>
      <c r="K20" s="23" t="s">
        <v>442</v>
      </c>
      <c r="M20" s="23" t="s">
        <v>433</v>
      </c>
      <c r="N20" s="23" t="s">
        <v>431</v>
      </c>
    </row>
    <row r="21">
      <c r="B21" s="50"/>
      <c r="C21" s="72" t="s">
        <v>418</v>
      </c>
      <c r="D21" s="73"/>
      <c r="E21" s="73"/>
      <c r="F21" s="4" t="s">
        <v>428</v>
      </c>
      <c r="G21" s="4" t="s">
        <v>429</v>
      </c>
      <c r="I21" s="23" t="s">
        <v>434</v>
      </c>
      <c r="J21" s="23">
        <v>4.0</v>
      </c>
      <c r="K21" s="23">
        <f t="shared" ref="K21:K22" si="7">(24*J21)*1.2</f>
        <v>115.2</v>
      </c>
      <c r="M21" s="23" t="s">
        <v>434</v>
      </c>
      <c r="N21" s="23">
        <v>4.0</v>
      </c>
    </row>
    <row r="22">
      <c r="B22" s="49">
        <v>17.0</v>
      </c>
      <c r="C22" s="75">
        <v>2.1402016E7</v>
      </c>
      <c r="D22" s="76" t="s">
        <v>272</v>
      </c>
      <c r="E22" s="79">
        <v>778.1</v>
      </c>
      <c r="F22" s="78">
        <f t="shared" ref="F22:F37" si="8">500/E22</f>
        <v>0.6425909266</v>
      </c>
      <c r="G22" s="78">
        <f t="shared" ref="G22:G37" si="9">15-F22</f>
        <v>14.35740907</v>
      </c>
      <c r="I22" s="23" t="s">
        <v>435</v>
      </c>
      <c r="J22" s="23">
        <v>1.0</v>
      </c>
      <c r="K22" s="23">
        <f t="shared" si="7"/>
        <v>28.8</v>
      </c>
      <c r="M22" s="23" t="s">
        <v>436</v>
      </c>
      <c r="N22" s="23">
        <v>1.0</v>
      </c>
    </row>
    <row r="23">
      <c r="B23" s="49">
        <v>18.0</v>
      </c>
      <c r="C23" s="75" t="s">
        <v>43</v>
      </c>
      <c r="D23" s="76" t="s">
        <v>277</v>
      </c>
      <c r="E23" s="77">
        <v>255.6</v>
      </c>
      <c r="F23" s="78">
        <f t="shared" si="8"/>
        <v>1.956181534</v>
      </c>
      <c r="G23" s="78">
        <f t="shared" si="9"/>
        <v>13.04381847</v>
      </c>
      <c r="I23" s="23" t="s">
        <v>437</v>
      </c>
      <c r="J23" s="80">
        <f t="shared" ref="J23:K23" si="10">SUM(J21:J22)</f>
        <v>5</v>
      </c>
      <c r="K23" s="23">
        <f t="shared" si="10"/>
        <v>144</v>
      </c>
      <c r="M23" s="23" t="s">
        <v>438</v>
      </c>
      <c r="N23" s="80">
        <f>SUM(N21:N22)</f>
        <v>5</v>
      </c>
    </row>
    <row r="24">
      <c r="B24" s="49">
        <v>19.0</v>
      </c>
      <c r="C24" s="75" t="s">
        <v>10</v>
      </c>
      <c r="D24" s="76" t="s">
        <v>280</v>
      </c>
      <c r="E24" s="77">
        <v>939.2</v>
      </c>
      <c r="F24" s="78">
        <f t="shared" si="8"/>
        <v>0.5323679727</v>
      </c>
      <c r="G24" s="78">
        <f t="shared" si="9"/>
        <v>14.46763203</v>
      </c>
    </row>
    <row r="25">
      <c r="B25" s="49">
        <v>20.0</v>
      </c>
      <c r="C25" s="75" t="s">
        <v>152</v>
      </c>
      <c r="D25" s="76" t="s">
        <v>283</v>
      </c>
      <c r="E25" s="77">
        <v>689.6</v>
      </c>
      <c r="F25" s="78">
        <f t="shared" si="8"/>
        <v>0.7250580046</v>
      </c>
      <c r="G25" s="78">
        <f t="shared" si="9"/>
        <v>14.274942</v>
      </c>
    </row>
    <row r="26">
      <c r="B26" s="49">
        <v>21.0</v>
      </c>
      <c r="C26" s="75" t="s">
        <v>97</v>
      </c>
      <c r="D26" s="76" t="s">
        <v>289</v>
      </c>
      <c r="E26" s="77">
        <v>752.6</v>
      </c>
      <c r="F26" s="78">
        <f t="shared" si="8"/>
        <v>0.6643635397</v>
      </c>
      <c r="G26" s="78">
        <f t="shared" si="9"/>
        <v>14.33563646</v>
      </c>
    </row>
    <row r="27">
      <c r="B27" s="49">
        <v>22.0</v>
      </c>
      <c r="C27" s="75" t="s">
        <v>59</v>
      </c>
      <c r="D27" s="76" t="s">
        <v>297</v>
      </c>
      <c r="E27" s="79">
        <v>949.1</v>
      </c>
      <c r="F27" s="78">
        <f t="shared" si="8"/>
        <v>0.5268148773</v>
      </c>
      <c r="G27" s="78">
        <f t="shared" si="9"/>
        <v>14.47318512</v>
      </c>
      <c r="I27" s="23" t="s">
        <v>443</v>
      </c>
    </row>
    <row r="28">
      <c r="B28" s="49">
        <v>23.0</v>
      </c>
      <c r="C28" s="75" t="s">
        <v>52</v>
      </c>
      <c r="D28" s="76" t="s">
        <v>306</v>
      </c>
      <c r="E28" s="79">
        <v>991.9</v>
      </c>
      <c r="F28" s="78">
        <f t="shared" si="8"/>
        <v>0.5040830729</v>
      </c>
      <c r="G28" s="78">
        <f t="shared" si="9"/>
        <v>14.49591693</v>
      </c>
      <c r="J28" s="23" t="s">
        <v>431</v>
      </c>
      <c r="K28" s="23" t="s">
        <v>444</v>
      </c>
      <c r="M28" s="23" t="s">
        <v>433</v>
      </c>
      <c r="N28" s="23" t="s">
        <v>431</v>
      </c>
    </row>
    <row r="29">
      <c r="B29" s="49">
        <v>24.0</v>
      </c>
      <c r="C29" s="75" t="s">
        <v>139</v>
      </c>
      <c r="D29" s="76" t="s">
        <v>310</v>
      </c>
      <c r="E29" s="79">
        <v>396.2</v>
      </c>
      <c r="F29" s="78">
        <f t="shared" si="8"/>
        <v>1.261988894</v>
      </c>
      <c r="G29" s="78">
        <f t="shared" si="9"/>
        <v>13.73801111</v>
      </c>
      <c r="I29" s="23" t="s">
        <v>434</v>
      </c>
      <c r="J29" s="23">
        <v>4.0</v>
      </c>
      <c r="K29" s="23">
        <f t="shared" ref="K29:K30" si="11">(48*J29)*1.2</f>
        <v>230.4</v>
      </c>
      <c r="M29" s="23" t="s">
        <v>434</v>
      </c>
      <c r="N29" s="23">
        <v>4.0</v>
      </c>
    </row>
    <row r="30">
      <c r="B30" s="49">
        <v>25.0</v>
      </c>
      <c r="C30" s="81" t="s">
        <v>142</v>
      </c>
      <c r="D30" s="82" t="s">
        <v>313</v>
      </c>
      <c r="E30" s="86">
        <v>599.8</v>
      </c>
      <c r="F30" s="84">
        <f t="shared" si="8"/>
        <v>0.8336112037</v>
      </c>
      <c r="G30" s="84">
        <f t="shared" si="9"/>
        <v>14.1663888</v>
      </c>
      <c r="I30" s="23" t="s">
        <v>435</v>
      </c>
      <c r="J30" s="23">
        <v>1.0</v>
      </c>
      <c r="K30" s="23">
        <f t="shared" si="11"/>
        <v>57.6</v>
      </c>
      <c r="M30" s="23" t="s">
        <v>436</v>
      </c>
      <c r="N30" s="23">
        <v>1.0</v>
      </c>
    </row>
    <row r="31">
      <c r="B31" s="49">
        <v>26.0</v>
      </c>
      <c r="C31" s="81" t="s">
        <v>144</v>
      </c>
      <c r="D31" s="82" t="s">
        <v>316</v>
      </c>
      <c r="E31" s="86">
        <v>691.7</v>
      </c>
      <c r="F31" s="84">
        <f t="shared" si="8"/>
        <v>0.7228567298</v>
      </c>
      <c r="G31" s="84">
        <f t="shared" si="9"/>
        <v>14.27714327</v>
      </c>
      <c r="I31" s="23" t="s">
        <v>437</v>
      </c>
      <c r="J31" s="80">
        <f t="shared" ref="J31:K31" si="12">SUM(J29:J30)</f>
        <v>5</v>
      </c>
      <c r="K31" s="23">
        <f t="shared" si="12"/>
        <v>288</v>
      </c>
      <c r="M31" s="23" t="s">
        <v>438</v>
      </c>
      <c r="N31" s="80">
        <f>SUM(N29:N30)</f>
        <v>5</v>
      </c>
    </row>
    <row r="32">
      <c r="B32" s="49">
        <v>27.0</v>
      </c>
      <c r="C32" s="81" t="s">
        <v>61</v>
      </c>
      <c r="D32" s="82" t="s">
        <v>323</v>
      </c>
      <c r="E32" s="86">
        <v>1245.4</v>
      </c>
      <c r="F32" s="84">
        <f t="shared" si="8"/>
        <v>0.401477437</v>
      </c>
      <c r="G32" s="84">
        <f t="shared" si="9"/>
        <v>14.59852256</v>
      </c>
    </row>
    <row r="33">
      <c r="B33" s="49">
        <v>28.0</v>
      </c>
      <c r="C33" s="81" t="s">
        <v>134</v>
      </c>
      <c r="D33" s="82" t="s">
        <v>325</v>
      </c>
      <c r="E33" s="87">
        <v>429.3</v>
      </c>
      <c r="F33" s="84">
        <f t="shared" si="8"/>
        <v>1.164686699</v>
      </c>
      <c r="G33" s="84">
        <f t="shared" si="9"/>
        <v>13.8353133</v>
      </c>
    </row>
    <row r="34">
      <c r="B34" s="49">
        <v>29.0</v>
      </c>
      <c r="C34" s="81" t="s">
        <v>55</v>
      </c>
      <c r="D34" s="82" t="s">
        <v>327</v>
      </c>
      <c r="E34" s="87">
        <v>1050.4</v>
      </c>
      <c r="F34" s="84">
        <f t="shared" si="8"/>
        <v>0.4760091394</v>
      </c>
      <c r="G34" s="84">
        <f t="shared" si="9"/>
        <v>14.52399086</v>
      </c>
    </row>
    <row r="35">
      <c r="B35" s="49">
        <v>30.0</v>
      </c>
      <c r="C35" s="81" t="s">
        <v>16</v>
      </c>
      <c r="D35" s="82" t="s">
        <v>341</v>
      </c>
      <c r="E35" s="86">
        <v>798.9</v>
      </c>
      <c r="F35" s="84">
        <f t="shared" si="8"/>
        <v>0.6258605583</v>
      </c>
      <c r="G35" s="84">
        <f t="shared" si="9"/>
        <v>14.37413944</v>
      </c>
    </row>
    <row r="36">
      <c r="B36" s="49">
        <v>31.0</v>
      </c>
      <c r="C36" s="81" t="s">
        <v>82</v>
      </c>
      <c r="D36" s="82" t="s">
        <v>344</v>
      </c>
      <c r="E36" s="87">
        <v>752.0</v>
      </c>
      <c r="F36" s="84">
        <f t="shared" si="8"/>
        <v>0.664893617</v>
      </c>
      <c r="G36" s="84">
        <f t="shared" si="9"/>
        <v>14.33510638</v>
      </c>
    </row>
    <row r="37">
      <c r="B37" s="49">
        <v>32.0</v>
      </c>
      <c r="C37" s="81" t="s">
        <v>146</v>
      </c>
      <c r="D37" s="82" t="s">
        <v>348</v>
      </c>
      <c r="E37" s="86">
        <v>609.0</v>
      </c>
      <c r="F37" s="84">
        <f t="shared" si="8"/>
        <v>0.8210180624</v>
      </c>
      <c r="G37" s="84">
        <f t="shared" si="9"/>
        <v>14.17898194</v>
      </c>
    </row>
    <row r="38">
      <c r="C38" s="70"/>
      <c r="D38" s="70"/>
      <c r="E38" s="70"/>
    </row>
    <row r="39">
      <c r="B39" s="50"/>
      <c r="C39" s="72" t="s">
        <v>421</v>
      </c>
      <c r="D39" s="73"/>
      <c r="E39" s="73"/>
      <c r="F39" s="4" t="s">
        <v>428</v>
      </c>
      <c r="G39" s="4" t="s">
        <v>429</v>
      </c>
    </row>
    <row r="40">
      <c r="B40" s="49">
        <v>33.0</v>
      </c>
      <c r="C40" s="75" t="s">
        <v>103</v>
      </c>
      <c r="D40" s="76" t="s">
        <v>273</v>
      </c>
      <c r="E40" s="77">
        <v>673.2</v>
      </c>
      <c r="F40" s="78">
        <f t="shared" ref="F40:F55" si="13">500/E40</f>
        <v>0.742721331</v>
      </c>
      <c r="G40" s="78">
        <f t="shared" ref="G40:G55" si="14">15-F40</f>
        <v>14.25727867</v>
      </c>
    </row>
    <row r="41">
      <c r="B41" s="49">
        <v>34.0</v>
      </c>
      <c r="C41" s="75" t="s">
        <v>116</v>
      </c>
      <c r="D41" s="76" t="s">
        <v>278</v>
      </c>
      <c r="E41" s="77">
        <v>707.8</v>
      </c>
      <c r="F41" s="78">
        <f t="shared" si="13"/>
        <v>0.7064142413</v>
      </c>
      <c r="G41" s="78">
        <f t="shared" si="14"/>
        <v>14.29358576</v>
      </c>
    </row>
    <row r="42">
      <c r="B42" s="49">
        <v>35.0</v>
      </c>
      <c r="C42" s="75" t="s">
        <v>112</v>
      </c>
      <c r="D42" s="76" t="s">
        <v>281</v>
      </c>
      <c r="E42" s="79">
        <v>795.6</v>
      </c>
      <c r="F42" s="78">
        <f t="shared" si="13"/>
        <v>0.6284565108</v>
      </c>
      <c r="G42" s="78">
        <f t="shared" si="14"/>
        <v>14.37154349</v>
      </c>
    </row>
    <row r="43">
      <c r="B43" s="49">
        <v>36.0</v>
      </c>
      <c r="C43" s="75" t="s">
        <v>132</v>
      </c>
      <c r="D43" s="76" t="s">
        <v>284</v>
      </c>
      <c r="E43" s="77">
        <v>1369.9</v>
      </c>
      <c r="F43" s="78">
        <f t="shared" si="13"/>
        <v>0.3649901453</v>
      </c>
      <c r="G43" s="78">
        <f t="shared" si="14"/>
        <v>14.63500985</v>
      </c>
    </row>
    <row r="44">
      <c r="B44" s="49">
        <v>37.0</v>
      </c>
      <c r="C44" s="75" t="s">
        <v>133</v>
      </c>
      <c r="D44" s="76" t="s">
        <v>287</v>
      </c>
      <c r="E44" s="77">
        <v>600.7</v>
      </c>
      <c r="F44" s="78">
        <f t="shared" si="13"/>
        <v>0.832362244</v>
      </c>
      <c r="G44" s="78">
        <f t="shared" si="14"/>
        <v>14.16763776</v>
      </c>
    </row>
    <row r="45">
      <c r="B45" s="49">
        <v>38.0</v>
      </c>
      <c r="C45" s="75" t="s">
        <v>91</v>
      </c>
      <c r="D45" s="76" t="s">
        <v>290</v>
      </c>
      <c r="E45" s="77">
        <v>1056.8</v>
      </c>
      <c r="F45" s="78">
        <f t="shared" si="13"/>
        <v>0.4731264194</v>
      </c>
      <c r="G45" s="78">
        <f t="shared" si="14"/>
        <v>14.52687358</v>
      </c>
    </row>
    <row r="46">
      <c r="B46" s="49">
        <v>39.0</v>
      </c>
      <c r="C46" s="75" t="s">
        <v>69</v>
      </c>
      <c r="D46" s="76" t="s">
        <v>294</v>
      </c>
      <c r="E46" s="77">
        <v>658.7</v>
      </c>
      <c r="F46" s="78">
        <f t="shared" si="13"/>
        <v>0.7590708972</v>
      </c>
      <c r="G46" s="78">
        <f t="shared" si="14"/>
        <v>14.2409291</v>
      </c>
    </row>
    <row r="47">
      <c r="B47" s="49">
        <v>40.0</v>
      </c>
      <c r="C47" s="75" t="s">
        <v>102</v>
      </c>
      <c r="D47" s="76" t="s">
        <v>299</v>
      </c>
      <c r="E47" s="77">
        <v>967.7</v>
      </c>
      <c r="F47" s="78">
        <f t="shared" si="13"/>
        <v>0.5166890565</v>
      </c>
      <c r="G47" s="78">
        <f t="shared" si="14"/>
        <v>14.48331094</v>
      </c>
    </row>
    <row r="48">
      <c r="B48" s="49">
        <v>41.0</v>
      </c>
      <c r="C48" s="81" t="s">
        <v>106</v>
      </c>
      <c r="D48" s="82" t="s">
        <v>303</v>
      </c>
      <c r="E48" s="87">
        <v>678.4</v>
      </c>
      <c r="F48" s="84">
        <f t="shared" si="13"/>
        <v>0.7370283019</v>
      </c>
      <c r="G48" s="84">
        <f t="shared" si="14"/>
        <v>14.2629717</v>
      </c>
    </row>
    <row r="49">
      <c r="B49" s="49">
        <v>42.0</v>
      </c>
      <c r="C49" s="81" t="s">
        <v>124</v>
      </c>
      <c r="D49" s="82" t="s">
        <v>307</v>
      </c>
      <c r="E49" s="86">
        <v>514.3</v>
      </c>
      <c r="F49" s="84">
        <f t="shared" si="13"/>
        <v>0.9721952168</v>
      </c>
      <c r="G49" s="84">
        <f t="shared" si="14"/>
        <v>14.02780478</v>
      </c>
    </row>
    <row r="50">
      <c r="B50" s="49">
        <v>43.0</v>
      </c>
      <c r="C50" s="81" t="s">
        <v>64</v>
      </c>
      <c r="D50" s="82" t="s">
        <v>311</v>
      </c>
      <c r="E50" s="86">
        <v>924.9</v>
      </c>
      <c r="F50" s="84">
        <f t="shared" si="13"/>
        <v>0.5405989837</v>
      </c>
      <c r="G50" s="84">
        <f t="shared" si="14"/>
        <v>14.45940102</v>
      </c>
    </row>
    <row r="51">
      <c r="B51" s="49">
        <v>44.0</v>
      </c>
      <c r="C51" s="81" t="s">
        <v>41</v>
      </c>
      <c r="D51" s="82" t="s">
        <v>314</v>
      </c>
      <c r="E51" s="86">
        <v>702.7</v>
      </c>
      <c r="F51" s="84">
        <f t="shared" si="13"/>
        <v>0.7115411982</v>
      </c>
      <c r="G51" s="84">
        <f t="shared" si="14"/>
        <v>14.2884588</v>
      </c>
    </row>
    <row r="52">
      <c r="B52" s="49">
        <v>45.0</v>
      </c>
      <c r="C52" s="81" t="s">
        <v>72</v>
      </c>
      <c r="D52" s="82" t="s">
        <v>317</v>
      </c>
      <c r="E52" s="86">
        <v>732.4</v>
      </c>
      <c r="F52" s="84">
        <f t="shared" si="13"/>
        <v>0.6826870563</v>
      </c>
      <c r="G52" s="84">
        <f t="shared" si="14"/>
        <v>14.31731294</v>
      </c>
    </row>
    <row r="53">
      <c r="B53" s="49">
        <v>46.0</v>
      </c>
      <c r="C53" s="81" t="s">
        <v>115</v>
      </c>
      <c r="D53" s="82" t="s">
        <v>321</v>
      </c>
      <c r="E53" s="86">
        <v>1155.0</v>
      </c>
      <c r="F53" s="84">
        <f t="shared" si="13"/>
        <v>0.4329004329</v>
      </c>
      <c r="G53" s="84">
        <f t="shared" si="14"/>
        <v>14.56709957</v>
      </c>
    </row>
    <row r="54">
      <c r="B54" s="49">
        <v>47.0</v>
      </c>
      <c r="C54" s="81" t="s">
        <v>45</v>
      </c>
      <c r="D54" s="82" t="s">
        <v>345</v>
      </c>
      <c r="E54" s="86">
        <v>792.9</v>
      </c>
      <c r="F54" s="84">
        <f t="shared" si="13"/>
        <v>0.6305965443</v>
      </c>
      <c r="G54" s="84">
        <f t="shared" si="14"/>
        <v>14.36940346</v>
      </c>
    </row>
    <row r="55">
      <c r="B55" s="49">
        <v>48.0</v>
      </c>
      <c r="C55" s="81" t="s">
        <v>54</v>
      </c>
      <c r="D55" s="82" t="s">
        <v>349</v>
      </c>
      <c r="E55" s="86">
        <v>600.0</v>
      </c>
      <c r="F55" s="84">
        <f t="shared" si="13"/>
        <v>0.8333333333</v>
      </c>
      <c r="G55" s="84">
        <f t="shared" si="14"/>
        <v>14.16666667</v>
      </c>
    </row>
    <row r="56">
      <c r="C56" s="54"/>
      <c r="D56" s="54"/>
      <c r="E56" s="54"/>
    </row>
    <row r="57">
      <c r="C57" s="54"/>
      <c r="D57" s="54"/>
      <c r="E57" s="54"/>
    </row>
    <row r="58">
      <c r="C58" s="54"/>
      <c r="D58" s="54"/>
      <c r="E58" s="54"/>
    </row>
    <row r="59">
      <c r="C59" s="54"/>
      <c r="D59" s="54"/>
      <c r="E59" s="54"/>
    </row>
    <row r="60">
      <c r="C60" s="54"/>
      <c r="D60" s="54"/>
      <c r="E60" s="54"/>
    </row>
    <row r="61">
      <c r="C61" s="54"/>
      <c r="D61" s="54"/>
      <c r="E61" s="54"/>
    </row>
    <row r="62">
      <c r="A62" s="88"/>
      <c r="B62" s="88"/>
      <c r="C62" s="89"/>
      <c r="D62" s="89"/>
      <c r="E62" s="89"/>
      <c r="F62" s="88"/>
      <c r="G62" s="88"/>
    </row>
    <row r="63">
      <c r="A63" s="88"/>
      <c r="B63" s="88"/>
      <c r="C63" s="90" t="s">
        <v>445</v>
      </c>
      <c r="D63" s="89"/>
      <c r="E63" s="89"/>
      <c r="F63" s="88"/>
      <c r="G63" s="88"/>
    </row>
    <row r="64">
      <c r="A64" s="88"/>
      <c r="B64" s="88"/>
      <c r="C64" s="91" t="s">
        <v>446</v>
      </c>
      <c r="D64" s="89"/>
      <c r="E64" s="89"/>
      <c r="F64" s="88"/>
      <c r="G64" s="88"/>
    </row>
    <row r="65">
      <c r="A65" s="88"/>
      <c r="B65" s="88"/>
      <c r="C65" s="92"/>
      <c r="D65" s="89"/>
      <c r="E65" s="89"/>
      <c r="F65" s="88"/>
      <c r="G65" s="88"/>
    </row>
    <row r="66">
      <c r="A66" s="88"/>
      <c r="B66" s="88"/>
      <c r="C66" s="90" t="s">
        <v>447</v>
      </c>
      <c r="D66" s="89"/>
      <c r="E66" s="89"/>
      <c r="F66" s="88"/>
      <c r="G66" s="88"/>
    </row>
    <row r="67">
      <c r="A67" s="88"/>
      <c r="B67" s="88"/>
      <c r="C67" s="93"/>
      <c r="D67" s="89"/>
      <c r="E67" s="89"/>
      <c r="F67" s="88"/>
      <c r="G67" s="88"/>
    </row>
    <row r="68">
      <c r="A68" s="88"/>
      <c r="B68" s="94" t="s">
        <v>448</v>
      </c>
      <c r="C68" s="91" t="s">
        <v>449</v>
      </c>
      <c r="D68" s="89"/>
      <c r="E68" s="89"/>
      <c r="F68" s="88"/>
      <c r="G68" s="88"/>
    </row>
    <row r="69">
      <c r="A69" s="88"/>
      <c r="B69" s="88"/>
      <c r="C69" s="95" t="s">
        <v>450</v>
      </c>
      <c r="D69" s="89"/>
      <c r="E69" s="89"/>
      <c r="F69" s="88"/>
      <c r="G69" s="88"/>
    </row>
    <row r="70">
      <c r="A70" s="88"/>
      <c r="B70" s="88"/>
      <c r="C70" s="96"/>
      <c r="D70" s="89"/>
      <c r="E70" s="89"/>
      <c r="F70" s="88"/>
      <c r="G70" s="88"/>
    </row>
    <row r="71">
      <c r="A71" s="88"/>
      <c r="B71" s="88"/>
      <c r="C71" s="95" t="s">
        <v>451</v>
      </c>
      <c r="D71" s="89"/>
      <c r="E71" s="89"/>
      <c r="F71" s="88"/>
      <c r="G71" s="88"/>
    </row>
    <row r="72">
      <c r="A72" s="88"/>
      <c r="B72" s="88"/>
      <c r="C72" s="96"/>
      <c r="D72" s="89"/>
      <c r="E72" s="89"/>
      <c r="F72" s="88"/>
      <c r="G72" s="88"/>
    </row>
    <row r="73">
      <c r="A73" s="88"/>
      <c r="B73" s="94" t="s">
        <v>452</v>
      </c>
      <c r="C73" s="91" t="s">
        <v>453</v>
      </c>
      <c r="D73" s="89"/>
      <c r="E73" s="89"/>
      <c r="F73" s="88"/>
      <c r="G73" s="88"/>
    </row>
    <row r="74">
      <c r="A74" s="88"/>
      <c r="B74" s="88"/>
      <c r="C74" s="91" t="s">
        <v>454</v>
      </c>
      <c r="D74" s="89"/>
      <c r="E74" s="89"/>
      <c r="F74" s="88"/>
      <c r="G74" s="88"/>
    </row>
    <row r="75">
      <c r="A75" s="88"/>
      <c r="B75" s="88"/>
      <c r="C75" s="91" t="s">
        <v>455</v>
      </c>
      <c r="D75" s="89"/>
      <c r="E75" s="89"/>
      <c r="F75" s="88"/>
      <c r="G75" s="88"/>
    </row>
    <row r="76">
      <c r="A76" s="88"/>
      <c r="B76" s="88"/>
      <c r="C76" s="91" t="s">
        <v>456</v>
      </c>
      <c r="D76" s="89"/>
      <c r="E76" s="89"/>
      <c r="F76" s="88"/>
      <c r="G76" s="88"/>
    </row>
    <row r="77">
      <c r="A77" s="88"/>
      <c r="B77" s="88"/>
      <c r="C77" s="91" t="s">
        <v>457</v>
      </c>
      <c r="D77" s="89"/>
      <c r="E77" s="89"/>
      <c r="F77" s="88"/>
      <c r="G77" s="88"/>
    </row>
    <row r="78">
      <c r="A78" s="88"/>
      <c r="G78" s="88"/>
    </row>
    <row r="79">
      <c r="A79" s="88"/>
      <c r="B79" s="94" t="s">
        <v>458</v>
      </c>
      <c r="C79" s="91" t="s">
        <v>459</v>
      </c>
      <c r="D79" s="89"/>
      <c r="E79" s="89"/>
      <c r="F79" s="88"/>
      <c r="G79" s="88"/>
    </row>
    <row r="80">
      <c r="A80" s="88"/>
      <c r="B80" s="88"/>
      <c r="C80" s="91" t="s">
        <v>460</v>
      </c>
      <c r="D80" s="89"/>
      <c r="E80" s="89"/>
      <c r="F80" s="88"/>
      <c r="G80" s="88"/>
    </row>
    <row r="81">
      <c r="A81" s="88"/>
      <c r="B81" s="88"/>
      <c r="C81" s="91" t="s">
        <v>461</v>
      </c>
      <c r="D81" s="89"/>
      <c r="E81" s="89"/>
      <c r="F81" s="88"/>
      <c r="G81" s="88"/>
    </row>
    <row r="82">
      <c r="A82" s="88"/>
      <c r="B82" s="88"/>
      <c r="C82" s="91" t="s">
        <v>462</v>
      </c>
      <c r="D82" s="89"/>
      <c r="E82" s="89"/>
      <c r="F82" s="88"/>
      <c r="G82" s="88"/>
    </row>
    <row r="83">
      <c r="A83" s="88"/>
      <c r="B83" s="88"/>
      <c r="C83" s="91" t="s">
        <v>463</v>
      </c>
      <c r="D83" s="89"/>
      <c r="E83" s="89"/>
      <c r="F83" s="88"/>
      <c r="G83" s="88"/>
    </row>
    <row r="84">
      <c r="A84" s="88"/>
      <c r="B84" s="88"/>
      <c r="C84" s="91" t="s">
        <v>464</v>
      </c>
      <c r="D84" s="89"/>
      <c r="E84" s="89"/>
      <c r="F84" s="88"/>
      <c r="G84" s="88"/>
    </row>
    <row r="85">
      <c r="A85" s="88"/>
      <c r="F85" s="88"/>
      <c r="G85" s="88"/>
    </row>
    <row r="86">
      <c r="A86" s="88"/>
      <c r="B86" s="94" t="s">
        <v>465</v>
      </c>
      <c r="C86" s="91" t="s">
        <v>466</v>
      </c>
      <c r="D86" s="89"/>
      <c r="E86" s="89"/>
      <c r="F86" s="88"/>
      <c r="G86" s="88"/>
    </row>
    <row r="87">
      <c r="A87" s="88"/>
      <c r="B87" s="88"/>
      <c r="C87" s="91" t="s">
        <v>467</v>
      </c>
      <c r="D87" s="89"/>
      <c r="E87" s="89"/>
      <c r="F87" s="88"/>
      <c r="G87" s="88"/>
    </row>
    <row r="88">
      <c r="A88" s="88"/>
      <c r="B88" s="88"/>
      <c r="C88" s="91" t="s">
        <v>468</v>
      </c>
      <c r="D88" s="89"/>
      <c r="E88" s="89"/>
      <c r="F88" s="88"/>
      <c r="G88" s="88"/>
    </row>
    <row r="89">
      <c r="A89" s="88"/>
      <c r="B89" s="88"/>
      <c r="C89" s="91" t="s">
        <v>462</v>
      </c>
      <c r="D89" s="89"/>
      <c r="E89" s="89"/>
      <c r="F89" s="88"/>
      <c r="G89" s="88"/>
    </row>
    <row r="90">
      <c r="A90" s="88"/>
      <c r="E90" s="89"/>
      <c r="F90" s="88"/>
      <c r="G90" s="88"/>
    </row>
    <row r="91">
      <c r="A91" s="88"/>
      <c r="B91" s="94" t="s">
        <v>469</v>
      </c>
      <c r="C91" s="91" t="s">
        <v>470</v>
      </c>
      <c r="D91" s="89"/>
      <c r="E91" s="89"/>
      <c r="F91" s="88"/>
      <c r="G91" s="88"/>
    </row>
    <row r="92">
      <c r="A92" s="88"/>
      <c r="E92" s="89"/>
      <c r="F92" s="88"/>
      <c r="G92" s="88"/>
    </row>
    <row r="93">
      <c r="A93" s="88"/>
      <c r="B93" s="94" t="s">
        <v>471</v>
      </c>
      <c r="C93" s="91" t="s">
        <v>472</v>
      </c>
      <c r="D93" s="89"/>
      <c r="E93" s="89"/>
      <c r="F93" s="88"/>
      <c r="G93" s="88"/>
    </row>
    <row r="94">
      <c r="B94" s="88"/>
      <c r="C94" s="89"/>
      <c r="D94" s="89"/>
      <c r="E94" s="54"/>
    </row>
    <row r="95">
      <c r="B95" s="88"/>
      <c r="C95" s="89"/>
      <c r="D95" s="89"/>
      <c r="E95" s="54"/>
    </row>
    <row r="97">
      <c r="A97" s="4" t="s">
        <v>473</v>
      </c>
      <c r="B97" s="97" t="s">
        <v>474</v>
      </c>
      <c r="C97" s="97" t="s">
        <v>475</v>
      </c>
      <c r="D97" s="98" t="s">
        <v>409</v>
      </c>
      <c r="E97" s="97" t="s">
        <v>428</v>
      </c>
      <c r="F97" s="97" t="s">
        <v>429</v>
      </c>
      <c r="G97" s="4" t="s">
        <v>476</v>
      </c>
      <c r="H97" s="4" t="s">
        <v>477</v>
      </c>
      <c r="I97" s="4" t="s">
        <v>478</v>
      </c>
    </row>
    <row r="98">
      <c r="A98" s="49">
        <v>1.0</v>
      </c>
      <c r="B98" s="99">
        <v>2.1190619E7</v>
      </c>
      <c r="C98" s="100" t="s">
        <v>270</v>
      </c>
      <c r="D98" s="101">
        <v>603.4</v>
      </c>
      <c r="E98" s="102">
        <f t="shared" ref="E98:E122" si="15">500/D98</f>
        <v>0.8286377196</v>
      </c>
      <c r="F98" s="102">
        <f t="shared" ref="F98:F122" si="16">15-E98</f>
        <v>14.17136228</v>
      </c>
      <c r="G98" s="50" t="b">
        <v>0</v>
      </c>
      <c r="H98" s="50" t="b">
        <v>0</v>
      </c>
      <c r="I98" s="50" t="b">
        <v>0</v>
      </c>
    </row>
    <row r="99">
      <c r="A99" s="49">
        <v>2.0</v>
      </c>
      <c r="B99" s="99" t="s">
        <v>25</v>
      </c>
      <c r="C99" s="100" t="s">
        <v>279</v>
      </c>
      <c r="D99" s="101">
        <v>887.2</v>
      </c>
      <c r="E99" s="102">
        <f t="shared" si="15"/>
        <v>0.5635707845</v>
      </c>
      <c r="F99" s="102">
        <f t="shared" si="16"/>
        <v>14.43642922</v>
      </c>
      <c r="G99" s="50" t="b">
        <v>0</v>
      </c>
      <c r="H99" s="50" t="b">
        <v>0</v>
      </c>
      <c r="I99" s="50" t="b">
        <v>0</v>
      </c>
    </row>
    <row r="100">
      <c r="A100" s="49">
        <v>3.0</v>
      </c>
      <c r="B100" s="99" t="s">
        <v>114</v>
      </c>
      <c r="C100" s="100" t="s">
        <v>285</v>
      </c>
      <c r="D100" s="103">
        <v>544.4</v>
      </c>
      <c r="E100" s="102">
        <f t="shared" si="15"/>
        <v>0.9184423218</v>
      </c>
      <c r="F100" s="102">
        <f t="shared" si="16"/>
        <v>14.08155768</v>
      </c>
      <c r="G100" s="50" t="b">
        <v>0</v>
      </c>
      <c r="H100" s="50" t="b">
        <v>0</v>
      </c>
      <c r="I100" s="50" t="b">
        <v>0</v>
      </c>
    </row>
    <row r="101">
      <c r="A101" s="49">
        <v>4.0</v>
      </c>
      <c r="B101" s="99" t="s">
        <v>131</v>
      </c>
      <c r="C101" s="100" t="s">
        <v>288</v>
      </c>
      <c r="D101" s="103">
        <v>1126.7</v>
      </c>
      <c r="E101" s="102">
        <f t="shared" si="15"/>
        <v>0.4437738528</v>
      </c>
      <c r="F101" s="102">
        <f t="shared" si="16"/>
        <v>14.55622615</v>
      </c>
      <c r="G101" s="50" t="b">
        <v>0</v>
      </c>
      <c r="H101" s="50" t="b">
        <v>0</v>
      </c>
      <c r="I101" s="50" t="b">
        <v>0</v>
      </c>
    </row>
    <row r="102">
      <c r="A102" s="49">
        <v>5.0</v>
      </c>
      <c r="B102" s="99" t="s">
        <v>28</v>
      </c>
      <c r="C102" s="100" t="s">
        <v>301</v>
      </c>
      <c r="D102" s="101">
        <v>771.3</v>
      </c>
      <c r="E102" s="102">
        <f t="shared" si="15"/>
        <v>0.6482561908</v>
      </c>
      <c r="F102" s="102">
        <f t="shared" si="16"/>
        <v>14.35174381</v>
      </c>
      <c r="G102" s="50" t="b">
        <v>0</v>
      </c>
      <c r="H102" s="50" t="b">
        <v>0</v>
      </c>
      <c r="I102" s="50" t="b">
        <v>0</v>
      </c>
    </row>
    <row r="103">
      <c r="A103" s="49">
        <v>6.0</v>
      </c>
      <c r="B103" s="99" t="s">
        <v>98</v>
      </c>
      <c r="C103" s="100" t="s">
        <v>312</v>
      </c>
      <c r="D103" s="101">
        <v>727.3</v>
      </c>
      <c r="E103" s="102">
        <f t="shared" si="15"/>
        <v>0.6874742197</v>
      </c>
      <c r="F103" s="102">
        <f t="shared" si="16"/>
        <v>14.31252578</v>
      </c>
      <c r="G103" s="50" t="b">
        <v>0</v>
      </c>
      <c r="H103" s="50" t="b">
        <v>0</v>
      </c>
      <c r="I103" s="50" t="b">
        <v>0</v>
      </c>
    </row>
    <row r="104">
      <c r="A104" s="49">
        <v>7.0</v>
      </c>
      <c r="B104" s="99" t="s">
        <v>122</v>
      </c>
      <c r="C104" s="100" t="s">
        <v>315</v>
      </c>
      <c r="D104" s="101">
        <v>607.0</v>
      </c>
      <c r="E104" s="102">
        <f t="shared" si="15"/>
        <v>0.823723229</v>
      </c>
      <c r="F104" s="102">
        <f t="shared" si="16"/>
        <v>14.17627677</v>
      </c>
      <c r="G104" s="50" t="b">
        <v>0</v>
      </c>
      <c r="H104" s="50" t="b">
        <v>0</v>
      </c>
      <c r="I104" s="50" t="b">
        <v>0</v>
      </c>
    </row>
    <row r="105">
      <c r="A105" s="49">
        <v>8.0</v>
      </c>
      <c r="B105" s="99" t="s">
        <v>47</v>
      </c>
      <c r="C105" s="100" t="s">
        <v>318</v>
      </c>
      <c r="D105" s="103">
        <v>1166.9</v>
      </c>
      <c r="E105" s="102">
        <f t="shared" si="15"/>
        <v>0.4284857314</v>
      </c>
      <c r="F105" s="102">
        <f t="shared" si="16"/>
        <v>14.57151427</v>
      </c>
      <c r="G105" s="50" t="b">
        <v>0</v>
      </c>
      <c r="H105" s="50" t="b">
        <v>0</v>
      </c>
      <c r="I105" s="50" t="b">
        <v>0</v>
      </c>
    </row>
    <row r="106">
      <c r="A106" s="49">
        <v>9.0</v>
      </c>
      <c r="B106" s="99">
        <v>2.1402016E7</v>
      </c>
      <c r="C106" s="100" t="s">
        <v>272</v>
      </c>
      <c r="D106" s="103">
        <v>778.1</v>
      </c>
      <c r="E106" s="102">
        <f t="shared" si="15"/>
        <v>0.6425909266</v>
      </c>
      <c r="F106" s="102">
        <f t="shared" si="16"/>
        <v>14.35740907</v>
      </c>
      <c r="G106" s="50" t="b">
        <v>0</v>
      </c>
      <c r="H106" s="50" t="b">
        <v>0</v>
      </c>
      <c r="I106" s="50" t="b">
        <v>0</v>
      </c>
    </row>
    <row r="107">
      <c r="A107" s="49">
        <v>10.0</v>
      </c>
      <c r="B107" s="99" t="s">
        <v>43</v>
      </c>
      <c r="C107" s="100" t="s">
        <v>277</v>
      </c>
      <c r="D107" s="101">
        <v>255.6</v>
      </c>
      <c r="E107" s="102">
        <f t="shared" si="15"/>
        <v>1.956181534</v>
      </c>
      <c r="F107" s="102">
        <f t="shared" si="16"/>
        <v>13.04381847</v>
      </c>
      <c r="G107" s="50" t="b">
        <v>0</v>
      </c>
      <c r="H107" s="50" t="b">
        <v>0</v>
      </c>
      <c r="I107" s="50" t="b">
        <v>0</v>
      </c>
    </row>
    <row r="108">
      <c r="A108" s="49">
        <v>11.0</v>
      </c>
      <c r="B108" s="99" t="s">
        <v>10</v>
      </c>
      <c r="C108" s="100" t="s">
        <v>280</v>
      </c>
      <c r="D108" s="101">
        <v>939.2</v>
      </c>
      <c r="E108" s="102">
        <f t="shared" si="15"/>
        <v>0.5323679727</v>
      </c>
      <c r="F108" s="102">
        <f t="shared" si="16"/>
        <v>14.46763203</v>
      </c>
      <c r="G108" s="50" t="b">
        <v>0</v>
      </c>
      <c r="H108" s="50" t="b">
        <v>0</v>
      </c>
      <c r="I108" s="50" t="b">
        <v>0</v>
      </c>
    </row>
    <row r="109">
      <c r="A109" s="49">
        <v>12.0</v>
      </c>
      <c r="B109" s="99" t="s">
        <v>152</v>
      </c>
      <c r="C109" s="100" t="s">
        <v>283</v>
      </c>
      <c r="D109" s="101">
        <v>689.6</v>
      </c>
      <c r="E109" s="102">
        <f t="shared" si="15"/>
        <v>0.7250580046</v>
      </c>
      <c r="F109" s="102">
        <f t="shared" si="16"/>
        <v>14.274942</v>
      </c>
      <c r="G109" s="50" t="b">
        <v>0</v>
      </c>
      <c r="H109" s="50" t="b">
        <v>0</v>
      </c>
      <c r="I109" s="50" t="b">
        <v>0</v>
      </c>
    </row>
    <row r="110">
      <c r="A110" s="49">
        <v>13.0</v>
      </c>
      <c r="B110" s="99" t="s">
        <v>97</v>
      </c>
      <c r="C110" s="100" t="s">
        <v>289</v>
      </c>
      <c r="D110" s="101">
        <v>752.6</v>
      </c>
      <c r="E110" s="102">
        <f t="shared" si="15"/>
        <v>0.6643635397</v>
      </c>
      <c r="F110" s="102">
        <f t="shared" si="16"/>
        <v>14.33563646</v>
      </c>
      <c r="G110" s="50" t="b">
        <v>0</v>
      </c>
      <c r="H110" s="50" t="b">
        <v>0</v>
      </c>
      <c r="I110" s="50" t="b">
        <v>0</v>
      </c>
    </row>
    <row r="111">
      <c r="A111" s="49">
        <v>14.0</v>
      </c>
      <c r="B111" s="99" t="s">
        <v>59</v>
      </c>
      <c r="C111" s="100" t="s">
        <v>297</v>
      </c>
      <c r="D111" s="103">
        <v>949.1</v>
      </c>
      <c r="E111" s="102">
        <f t="shared" si="15"/>
        <v>0.5268148773</v>
      </c>
      <c r="F111" s="102">
        <f t="shared" si="16"/>
        <v>14.47318512</v>
      </c>
      <c r="G111" s="50" t="b">
        <v>0</v>
      </c>
      <c r="H111" s="50" t="b">
        <v>0</v>
      </c>
      <c r="I111" s="50" t="b">
        <v>0</v>
      </c>
    </row>
    <row r="112">
      <c r="A112" s="49">
        <v>15.0</v>
      </c>
      <c r="B112" s="99" t="s">
        <v>52</v>
      </c>
      <c r="C112" s="100" t="s">
        <v>306</v>
      </c>
      <c r="D112" s="103">
        <v>991.9</v>
      </c>
      <c r="E112" s="102">
        <f t="shared" si="15"/>
        <v>0.5040830729</v>
      </c>
      <c r="F112" s="102">
        <f t="shared" si="16"/>
        <v>14.49591693</v>
      </c>
      <c r="G112" s="50" t="b">
        <v>0</v>
      </c>
      <c r="H112" s="50" t="b">
        <v>0</v>
      </c>
      <c r="I112" s="50" t="b">
        <v>0</v>
      </c>
    </row>
    <row r="113">
      <c r="A113" s="49">
        <v>16.0</v>
      </c>
      <c r="B113" s="99" t="s">
        <v>139</v>
      </c>
      <c r="C113" s="100" t="s">
        <v>310</v>
      </c>
      <c r="D113" s="103">
        <v>396.2</v>
      </c>
      <c r="E113" s="102">
        <f t="shared" si="15"/>
        <v>1.261988894</v>
      </c>
      <c r="F113" s="102">
        <f t="shared" si="16"/>
        <v>13.73801111</v>
      </c>
      <c r="G113" s="50" t="b">
        <v>0</v>
      </c>
      <c r="H113" s="50" t="b">
        <v>0</v>
      </c>
      <c r="I113" s="50" t="b">
        <v>0</v>
      </c>
    </row>
    <row r="114">
      <c r="A114" s="49">
        <v>17.0</v>
      </c>
      <c r="B114" s="99" t="s">
        <v>103</v>
      </c>
      <c r="C114" s="100" t="s">
        <v>273</v>
      </c>
      <c r="D114" s="101">
        <v>673.2</v>
      </c>
      <c r="E114" s="102">
        <f t="shared" si="15"/>
        <v>0.742721331</v>
      </c>
      <c r="F114" s="102">
        <f t="shared" si="16"/>
        <v>14.25727867</v>
      </c>
      <c r="G114" s="50" t="b">
        <v>0</v>
      </c>
      <c r="H114" s="50" t="b">
        <v>0</v>
      </c>
      <c r="I114" s="50" t="b">
        <v>0</v>
      </c>
    </row>
    <row r="115">
      <c r="A115" s="49">
        <v>18.0</v>
      </c>
      <c r="B115" s="99" t="s">
        <v>116</v>
      </c>
      <c r="C115" s="100" t="s">
        <v>278</v>
      </c>
      <c r="D115" s="101">
        <v>707.8</v>
      </c>
      <c r="E115" s="102">
        <f t="shared" si="15"/>
        <v>0.7064142413</v>
      </c>
      <c r="F115" s="102">
        <f t="shared" si="16"/>
        <v>14.29358576</v>
      </c>
      <c r="G115" s="50" t="b">
        <v>0</v>
      </c>
      <c r="H115" s="50" t="b">
        <v>0</v>
      </c>
      <c r="I115" s="50" t="b">
        <v>0</v>
      </c>
    </row>
    <row r="116">
      <c r="A116" s="49">
        <v>19.0</v>
      </c>
      <c r="B116" s="99" t="s">
        <v>112</v>
      </c>
      <c r="C116" s="100" t="s">
        <v>281</v>
      </c>
      <c r="D116" s="103">
        <v>795.6</v>
      </c>
      <c r="E116" s="102">
        <f t="shared" si="15"/>
        <v>0.6284565108</v>
      </c>
      <c r="F116" s="102">
        <f t="shared" si="16"/>
        <v>14.37154349</v>
      </c>
      <c r="G116" s="50" t="b">
        <v>0</v>
      </c>
      <c r="H116" s="50" t="b">
        <v>0</v>
      </c>
      <c r="I116" s="50" t="b">
        <v>0</v>
      </c>
    </row>
    <row r="117">
      <c r="A117" s="49">
        <v>20.0</v>
      </c>
      <c r="B117" s="104" t="s">
        <v>132</v>
      </c>
      <c r="C117" s="105" t="s">
        <v>284</v>
      </c>
      <c r="D117" s="106">
        <v>1369.9</v>
      </c>
      <c r="E117" s="107">
        <f t="shared" si="15"/>
        <v>0.3649901453</v>
      </c>
      <c r="F117" s="107">
        <f t="shared" si="16"/>
        <v>14.63500985</v>
      </c>
      <c r="G117" s="50" t="b">
        <v>0</v>
      </c>
      <c r="H117" s="50" t="b">
        <v>0</v>
      </c>
      <c r="I117" s="50" t="b">
        <v>0</v>
      </c>
    </row>
    <row r="118">
      <c r="A118" s="49">
        <v>21.0</v>
      </c>
      <c r="B118" s="99" t="s">
        <v>133</v>
      </c>
      <c r="C118" s="100" t="s">
        <v>287</v>
      </c>
      <c r="D118" s="101">
        <v>600.7</v>
      </c>
      <c r="E118" s="102">
        <f t="shared" si="15"/>
        <v>0.832362244</v>
      </c>
      <c r="F118" s="102">
        <f t="shared" si="16"/>
        <v>14.16763776</v>
      </c>
      <c r="G118" s="50" t="b">
        <v>0</v>
      </c>
      <c r="H118" s="50" t="b">
        <v>0</v>
      </c>
      <c r="I118" s="50" t="b">
        <v>0</v>
      </c>
    </row>
    <row r="119">
      <c r="A119" s="49">
        <v>22.0</v>
      </c>
      <c r="B119" s="99" t="s">
        <v>91</v>
      </c>
      <c r="C119" s="100" t="s">
        <v>290</v>
      </c>
      <c r="D119" s="101">
        <v>1056.8</v>
      </c>
      <c r="E119" s="102">
        <f t="shared" si="15"/>
        <v>0.4731264194</v>
      </c>
      <c r="F119" s="102">
        <f t="shared" si="16"/>
        <v>14.52687358</v>
      </c>
      <c r="G119" s="50" t="b">
        <v>0</v>
      </c>
      <c r="H119" s="50" t="b">
        <v>0</v>
      </c>
      <c r="I119" s="50" t="b">
        <v>0</v>
      </c>
    </row>
    <row r="120">
      <c r="A120" s="49">
        <v>23.0</v>
      </c>
      <c r="B120" s="99" t="s">
        <v>69</v>
      </c>
      <c r="C120" s="100" t="s">
        <v>294</v>
      </c>
      <c r="D120" s="101">
        <v>658.7</v>
      </c>
      <c r="E120" s="102">
        <f t="shared" si="15"/>
        <v>0.7590708972</v>
      </c>
      <c r="F120" s="102">
        <f t="shared" si="16"/>
        <v>14.2409291</v>
      </c>
      <c r="G120" s="50" t="b">
        <v>0</v>
      </c>
      <c r="H120" s="50" t="b">
        <v>0</v>
      </c>
      <c r="I120" s="50" t="b">
        <v>0</v>
      </c>
    </row>
    <row r="121">
      <c r="A121" s="49">
        <v>24.0</v>
      </c>
      <c r="B121" s="99" t="s">
        <v>102</v>
      </c>
      <c r="C121" s="100" t="s">
        <v>299</v>
      </c>
      <c r="D121" s="101">
        <v>967.7</v>
      </c>
      <c r="E121" s="102">
        <f t="shared" si="15"/>
        <v>0.5166890565</v>
      </c>
      <c r="F121" s="102">
        <f t="shared" si="16"/>
        <v>14.48331094</v>
      </c>
      <c r="G121" s="50" t="b">
        <v>0</v>
      </c>
      <c r="H121" s="50" t="b">
        <v>0</v>
      </c>
      <c r="I121" s="50" t="b">
        <v>0</v>
      </c>
    </row>
    <row r="122">
      <c r="A122" s="49" t="s">
        <v>433</v>
      </c>
      <c r="B122" s="45" t="s">
        <v>479</v>
      </c>
      <c r="C122" s="105" t="s">
        <v>284</v>
      </c>
      <c r="D122" s="106">
        <v>1369.9</v>
      </c>
      <c r="E122" s="107">
        <f t="shared" si="15"/>
        <v>0.3649901453</v>
      </c>
      <c r="F122" s="107">
        <f t="shared" si="16"/>
        <v>14.63500985</v>
      </c>
      <c r="G122" s="50" t="b">
        <v>0</v>
      </c>
      <c r="H122" s="50" t="b">
        <v>0</v>
      </c>
      <c r="I122" s="49" t="s">
        <v>480</v>
      </c>
    </row>
    <row r="124">
      <c r="C124" s="54"/>
      <c r="D124" s="54"/>
      <c r="E124" s="54"/>
    </row>
    <row r="125">
      <c r="C125" s="54"/>
      <c r="D125" s="54"/>
      <c r="E125" s="54"/>
    </row>
    <row r="126">
      <c r="A126" s="4" t="s">
        <v>473</v>
      </c>
      <c r="B126" s="97" t="s">
        <v>474</v>
      </c>
      <c r="C126" s="97" t="s">
        <v>475</v>
      </c>
      <c r="D126" s="98" t="s">
        <v>409</v>
      </c>
      <c r="E126" s="97" t="s">
        <v>428</v>
      </c>
      <c r="F126" s="97" t="s">
        <v>429</v>
      </c>
      <c r="G126" s="4" t="s">
        <v>476</v>
      </c>
      <c r="H126" s="4" t="s">
        <v>477</v>
      </c>
      <c r="I126" s="4" t="s">
        <v>478</v>
      </c>
    </row>
    <row r="127">
      <c r="A127" s="49">
        <v>25.0</v>
      </c>
      <c r="B127" s="108" t="s">
        <v>143</v>
      </c>
      <c r="C127" s="109" t="s">
        <v>324</v>
      </c>
      <c r="D127" s="110">
        <v>1046.8</v>
      </c>
      <c r="E127" s="111">
        <f t="shared" ref="E127:E151" si="17">500/D127</f>
        <v>0.4776461597</v>
      </c>
      <c r="F127" s="111">
        <f t="shared" ref="F127:F151" si="18">15-E127</f>
        <v>14.52235384</v>
      </c>
      <c r="G127" s="50" t="b">
        <v>0</v>
      </c>
      <c r="H127" s="50" t="b">
        <v>0</v>
      </c>
      <c r="I127" s="50" t="b">
        <v>0</v>
      </c>
    </row>
    <row r="128">
      <c r="A128" s="49">
        <v>26.0</v>
      </c>
      <c r="B128" s="112" t="s">
        <v>57</v>
      </c>
      <c r="C128" s="73" t="s">
        <v>326</v>
      </c>
      <c r="D128" s="83">
        <v>645.7</v>
      </c>
      <c r="E128" s="113">
        <f t="shared" si="17"/>
        <v>0.7743534149</v>
      </c>
      <c r="F128" s="113">
        <f t="shared" si="18"/>
        <v>14.22564659</v>
      </c>
      <c r="G128" s="50" t="b">
        <v>0</v>
      </c>
      <c r="H128" s="50" t="b">
        <v>0</v>
      </c>
      <c r="I128" s="50" t="b">
        <v>0</v>
      </c>
    </row>
    <row r="129">
      <c r="A129" s="49">
        <v>27.0</v>
      </c>
      <c r="B129" s="112" t="s">
        <v>155</v>
      </c>
      <c r="C129" s="73" t="s">
        <v>328</v>
      </c>
      <c r="D129" s="85">
        <v>856.1</v>
      </c>
      <c r="E129" s="113">
        <f t="shared" si="17"/>
        <v>0.5840439201</v>
      </c>
      <c r="F129" s="113">
        <f t="shared" si="18"/>
        <v>14.41595608</v>
      </c>
      <c r="G129" s="50" t="b">
        <v>0</v>
      </c>
      <c r="H129" s="50" t="b">
        <v>0</v>
      </c>
      <c r="I129" s="50" t="b">
        <v>0</v>
      </c>
    </row>
    <row r="130">
      <c r="A130" s="49">
        <v>28.0</v>
      </c>
      <c r="B130" s="112" t="s">
        <v>80</v>
      </c>
      <c r="C130" s="73" t="s">
        <v>330</v>
      </c>
      <c r="D130" s="83">
        <v>1112.0</v>
      </c>
      <c r="E130" s="113">
        <f t="shared" si="17"/>
        <v>0.4496402878</v>
      </c>
      <c r="F130" s="113">
        <f t="shared" si="18"/>
        <v>14.55035971</v>
      </c>
      <c r="G130" s="50" t="b">
        <v>0</v>
      </c>
      <c r="H130" s="50" t="b">
        <v>0</v>
      </c>
      <c r="I130" s="50" t="b">
        <v>0</v>
      </c>
    </row>
    <row r="131">
      <c r="A131" s="49">
        <v>29.0</v>
      </c>
      <c r="B131" s="112" t="s">
        <v>93</v>
      </c>
      <c r="C131" s="73" t="s">
        <v>333</v>
      </c>
      <c r="D131" s="83">
        <v>611.4</v>
      </c>
      <c r="E131" s="113">
        <f t="shared" si="17"/>
        <v>0.8177952241</v>
      </c>
      <c r="F131" s="113">
        <f t="shared" si="18"/>
        <v>14.18220478</v>
      </c>
      <c r="G131" s="50" t="b">
        <v>0</v>
      </c>
      <c r="H131" s="50" t="b">
        <v>0</v>
      </c>
      <c r="I131" s="50" t="b">
        <v>0</v>
      </c>
    </row>
    <row r="132">
      <c r="A132" s="49">
        <v>30.0</v>
      </c>
      <c r="B132" s="112" t="s">
        <v>109</v>
      </c>
      <c r="C132" s="73" t="s">
        <v>334</v>
      </c>
      <c r="D132" s="83">
        <v>756.0</v>
      </c>
      <c r="E132" s="113">
        <f t="shared" si="17"/>
        <v>0.6613756614</v>
      </c>
      <c r="F132" s="113">
        <f t="shared" si="18"/>
        <v>14.33862434</v>
      </c>
      <c r="G132" s="50" t="b">
        <v>0</v>
      </c>
      <c r="H132" s="50" t="b">
        <v>0</v>
      </c>
      <c r="I132" s="50" t="b">
        <v>0</v>
      </c>
    </row>
    <row r="133">
      <c r="A133" s="49">
        <v>31.0</v>
      </c>
      <c r="B133" s="112" t="s">
        <v>19</v>
      </c>
      <c r="C133" s="73" t="s">
        <v>339</v>
      </c>
      <c r="D133" s="83">
        <v>747.0</v>
      </c>
      <c r="E133" s="113">
        <f t="shared" si="17"/>
        <v>0.6693440428</v>
      </c>
      <c r="F133" s="113">
        <f t="shared" si="18"/>
        <v>14.33065596</v>
      </c>
      <c r="G133" s="50" t="b">
        <v>0</v>
      </c>
      <c r="H133" s="50" t="b">
        <v>0</v>
      </c>
      <c r="I133" s="50" t="b">
        <v>0</v>
      </c>
    </row>
    <row r="134">
      <c r="A134" s="49">
        <v>32.0</v>
      </c>
      <c r="B134" s="112" t="s">
        <v>107</v>
      </c>
      <c r="C134" s="73" t="s">
        <v>347</v>
      </c>
      <c r="D134" s="85">
        <v>334.9</v>
      </c>
      <c r="E134" s="113">
        <f t="shared" si="17"/>
        <v>1.49298298</v>
      </c>
      <c r="F134" s="113">
        <f t="shared" si="18"/>
        <v>13.50701702</v>
      </c>
      <c r="G134" s="50" t="b">
        <v>0</v>
      </c>
      <c r="H134" s="50" t="b">
        <v>0</v>
      </c>
      <c r="I134" s="50" t="b">
        <v>0</v>
      </c>
    </row>
    <row r="135">
      <c r="A135" s="49">
        <v>33.0</v>
      </c>
      <c r="B135" s="112" t="s">
        <v>142</v>
      </c>
      <c r="C135" s="73" t="s">
        <v>313</v>
      </c>
      <c r="D135" s="86">
        <v>599.8</v>
      </c>
      <c r="E135" s="113">
        <f t="shared" si="17"/>
        <v>0.8336112037</v>
      </c>
      <c r="F135" s="113">
        <f t="shared" si="18"/>
        <v>14.1663888</v>
      </c>
      <c r="G135" s="50" t="b">
        <v>0</v>
      </c>
      <c r="H135" s="50" t="b">
        <v>0</v>
      </c>
      <c r="I135" s="50" t="b">
        <v>0</v>
      </c>
    </row>
    <row r="136">
      <c r="A136" s="49">
        <v>34.0</v>
      </c>
      <c r="B136" s="112" t="s">
        <v>144</v>
      </c>
      <c r="C136" s="73" t="s">
        <v>316</v>
      </c>
      <c r="D136" s="86">
        <v>691.7</v>
      </c>
      <c r="E136" s="113">
        <f t="shared" si="17"/>
        <v>0.7228567298</v>
      </c>
      <c r="F136" s="113">
        <f t="shared" si="18"/>
        <v>14.27714327</v>
      </c>
      <c r="G136" s="50" t="b">
        <v>0</v>
      </c>
      <c r="H136" s="50" t="b">
        <v>0</v>
      </c>
      <c r="I136" s="50" t="b">
        <v>0</v>
      </c>
    </row>
    <row r="137">
      <c r="A137" s="49">
        <v>35.0</v>
      </c>
      <c r="B137" s="114" t="s">
        <v>61</v>
      </c>
      <c r="C137" s="115" t="s">
        <v>323</v>
      </c>
      <c r="D137" s="116">
        <v>1245.4</v>
      </c>
      <c r="E137" s="117">
        <f t="shared" si="17"/>
        <v>0.401477437</v>
      </c>
      <c r="F137" s="117">
        <f t="shared" si="18"/>
        <v>14.59852256</v>
      </c>
      <c r="G137" s="50" t="b">
        <v>0</v>
      </c>
      <c r="H137" s="50" t="b">
        <v>0</v>
      </c>
      <c r="I137" s="50" t="b">
        <v>0</v>
      </c>
    </row>
    <row r="138">
      <c r="A138" s="49">
        <v>36.0</v>
      </c>
      <c r="B138" s="112" t="s">
        <v>134</v>
      </c>
      <c r="C138" s="73" t="s">
        <v>325</v>
      </c>
      <c r="D138" s="87">
        <v>429.3</v>
      </c>
      <c r="E138" s="113">
        <f t="shared" si="17"/>
        <v>1.164686699</v>
      </c>
      <c r="F138" s="113">
        <f t="shared" si="18"/>
        <v>13.8353133</v>
      </c>
      <c r="G138" s="50" t="b">
        <v>0</v>
      </c>
      <c r="H138" s="50" t="b">
        <v>0</v>
      </c>
      <c r="I138" s="50" t="b">
        <v>0</v>
      </c>
    </row>
    <row r="139">
      <c r="A139" s="49">
        <v>37.0</v>
      </c>
      <c r="B139" s="112" t="s">
        <v>55</v>
      </c>
      <c r="C139" s="73" t="s">
        <v>327</v>
      </c>
      <c r="D139" s="87">
        <v>1050.4</v>
      </c>
      <c r="E139" s="113">
        <f t="shared" si="17"/>
        <v>0.4760091394</v>
      </c>
      <c r="F139" s="113">
        <f t="shared" si="18"/>
        <v>14.52399086</v>
      </c>
      <c r="G139" s="50" t="b">
        <v>0</v>
      </c>
      <c r="H139" s="50" t="b">
        <v>0</v>
      </c>
      <c r="I139" s="50" t="b">
        <v>0</v>
      </c>
    </row>
    <row r="140">
      <c r="A140" s="49">
        <v>38.0</v>
      </c>
      <c r="B140" s="112" t="s">
        <v>16</v>
      </c>
      <c r="C140" s="73" t="s">
        <v>341</v>
      </c>
      <c r="D140" s="86">
        <v>798.9</v>
      </c>
      <c r="E140" s="113">
        <f t="shared" si="17"/>
        <v>0.6258605583</v>
      </c>
      <c r="F140" s="113">
        <f t="shared" si="18"/>
        <v>14.37413944</v>
      </c>
      <c r="G140" s="50" t="b">
        <v>0</v>
      </c>
      <c r="H140" s="50" t="b">
        <v>0</v>
      </c>
      <c r="I140" s="50" t="b">
        <v>0</v>
      </c>
    </row>
    <row r="141">
      <c r="A141" s="49">
        <v>39.0</v>
      </c>
      <c r="B141" s="112" t="s">
        <v>82</v>
      </c>
      <c r="C141" s="73" t="s">
        <v>344</v>
      </c>
      <c r="D141" s="87">
        <v>752.0</v>
      </c>
      <c r="E141" s="113">
        <f t="shared" si="17"/>
        <v>0.664893617</v>
      </c>
      <c r="F141" s="113">
        <f t="shared" si="18"/>
        <v>14.33510638</v>
      </c>
      <c r="G141" s="50" t="b">
        <v>0</v>
      </c>
      <c r="H141" s="50" t="b">
        <v>0</v>
      </c>
      <c r="I141" s="50" t="b">
        <v>0</v>
      </c>
    </row>
    <row r="142">
      <c r="A142" s="49">
        <v>40.0</v>
      </c>
      <c r="B142" s="112" t="s">
        <v>146</v>
      </c>
      <c r="C142" s="73" t="s">
        <v>348</v>
      </c>
      <c r="D142" s="86">
        <v>609.0</v>
      </c>
      <c r="E142" s="113">
        <f t="shared" si="17"/>
        <v>0.8210180624</v>
      </c>
      <c r="F142" s="113">
        <f t="shared" si="18"/>
        <v>14.17898194</v>
      </c>
      <c r="G142" s="50" t="b">
        <v>0</v>
      </c>
      <c r="H142" s="50" t="b">
        <v>0</v>
      </c>
      <c r="I142" s="50" t="b">
        <v>0</v>
      </c>
    </row>
    <row r="143">
      <c r="A143" s="49">
        <v>41.0</v>
      </c>
      <c r="B143" s="112" t="s">
        <v>106</v>
      </c>
      <c r="C143" s="73" t="s">
        <v>303</v>
      </c>
      <c r="D143" s="87">
        <v>678.4</v>
      </c>
      <c r="E143" s="113">
        <f t="shared" si="17"/>
        <v>0.7370283019</v>
      </c>
      <c r="F143" s="113">
        <f t="shared" si="18"/>
        <v>14.2629717</v>
      </c>
      <c r="G143" s="50" t="b">
        <v>0</v>
      </c>
      <c r="H143" s="50" t="b">
        <v>0</v>
      </c>
      <c r="I143" s="50" t="b">
        <v>0</v>
      </c>
    </row>
    <row r="144">
      <c r="A144" s="49">
        <v>42.0</v>
      </c>
      <c r="B144" s="112" t="s">
        <v>124</v>
      </c>
      <c r="C144" s="73" t="s">
        <v>307</v>
      </c>
      <c r="D144" s="86">
        <v>514.3</v>
      </c>
      <c r="E144" s="113">
        <f t="shared" si="17"/>
        <v>0.9721952168</v>
      </c>
      <c r="F144" s="113">
        <f t="shared" si="18"/>
        <v>14.02780478</v>
      </c>
      <c r="G144" s="50" t="b">
        <v>0</v>
      </c>
      <c r="H144" s="50" t="b">
        <v>0</v>
      </c>
      <c r="I144" s="50" t="b">
        <v>0</v>
      </c>
    </row>
    <row r="145">
      <c r="A145" s="49">
        <v>43.0</v>
      </c>
      <c r="B145" s="112" t="s">
        <v>64</v>
      </c>
      <c r="C145" s="73" t="s">
        <v>311</v>
      </c>
      <c r="D145" s="86">
        <v>924.9</v>
      </c>
      <c r="E145" s="113">
        <f t="shared" si="17"/>
        <v>0.5405989837</v>
      </c>
      <c r="F145" s="113">
        <f t="shared" si="18"/>
        <v>14.45940102</v>
      </c>
      <c r="G145" s="50" t="b">
        <v>0</v>
      </c>
      <c r="H145" s="50" t="b">
        <v>0</v>
      </c>
      <c r="I145" s="50" t="b">
        <v>0</v>
      </c>
    </row>
    <row r="146">
      <c r="A146" s="49">
        <v>44.0</v>
      </c>
      <c r="B146" s="112" t="s">
        <v>41</v>
      </c>
      <c r="C146" s="73" t="s">
        <v>314</v>
      </c>
      <c r="D146" s="86">
        <v>702.7</v>
      </c>
      <c r="E146" s="113">
        <f t="shared" si="17"/>
        <v>0.7115411982</v>
      </c>
      <c r="F146" s="113">
        <f t="shared" si="18"/>
        <v>14.2884588</v>
      </c>
      <c r="G146" s="50" t="b">
        <v>0</v>
      </c>
      <c r="H146" s="50" t="b">
        <v>0</v>
      </c>
      <c r="I146" s="50" t="b">
        <v>0</v>
      </c>
    </row>
    <row r="147">
      <c r="A147" s="49">
        <v>45.0</v>
      </c>
      <c r="B147" s="112" t="s">
        <v>72</v>
      </c>
      <c r="C147" s="73" t="s">
        <v>317</v>
      </c>
      <c r="D147" s="86">
        <v>732.4</v>
      </c>
      <c r="E147" s="113">
        <f t="shared" si="17"/>
        <v>0.6826870563</v>
      </c>
      <c r="F147" s="113">
        <f t="shared" si="18"/>
        <v>14.31731294</v>
      </c>
      <c r="G147" s="50" t="b">
        <v>0</v>
      </c>
      <c r="H147" s="50" t="b">
        <v>0</v>
      </c>
      <c r="I147" s="50" t="b">
        <v>0</v>
      </c>
    </row>
    <row r="148">
      <c r="A148" s="49">
        <v>46.0</v>
      </c>
      <c r="B148" s="112" t="s">
        <v>115</v>
      </c>
      <c r="C148" s="73" t="s">
        <v>321</v>
      </c>
      <c r="D148" s="86">
        <v>1155.0</v>
      </c>
      <c r="E148" s="113">
        <f t="shared" si="17"/>
        <v>0.4329004329</v>
      </c>
      <c r="F148" s="113">
        <f t="shared" si="18"/>
        <v>14.56709957</v>
      </c>
      <c r="G148" s="50" t="b">
        <v>0</v>
      </c>
      <c r="H148" s="50" t="b">
        <v>0</v>
      </c>
      <c r="I148" s="50" t="b">
        <v>0</v>
      </c>
    </row>
    <row r="149">
      <c r="A149" s="49">
        <v>47.0</v>
      </c>
      <c r="B149" s="112" t="s">
        <v>45</v>
      </c>
      <c r="C149" s="73" t="s">
        <v>345</v>
      </c>
      <c r="D149" s="86">
        <v>792.9</v>
      </c>
      <c r="E149" s="113">
        <f t="shared" si="17"/>
        <v>0.6305965443</v>
      </c>
      <c r="F149" s="113">
        <f t="shared" si="18"/>
        <v>14.36940346</v>
      </c>
      <c r="G149" s="50" t="b">
        <v>0</v>
      </c>
      <c r="H149" s="50" t="b">
        <v>0</v>
      </c>
      <c r="I149" s="50" t="b">
        <v>0</v>
      </c>
    </row>
    <row r="150">
      <c r="A150" s="49">
        <v>48.0</v>
      </c>
      <c r="B150" s="112" t="s">
        <v>54</v>
      </c>
      <c r="C150" s="73" t="s">
        <v>349</v>
      </c>
      <c r="D150" s="86">
        <v>600.0</v>
      </c>
      <c r="E150" s="113">
        <f t="shared" si="17"/>
        <v>0.8333333333</v>
      </c>
      <c r="F150" s="113">
        <f t="shared" si="18"/>
        <v>14.16666667</v>
      </c>
      <c r="G150" s="50" t="b">
        <v>0</v>
      </c>
      <c r="H150" s="50" t="b">
        <v>0</v>
      </c>
      <c r="I150" s="50" t="b">
        <v>0</v>
      </c>
    </row>
    <row r="151">
      <c r="A151" s="49" t="s">
        <v>481</v>
      </c>
      <c r="B151" s="114" t="s">
        <v>61</v>
      </c>
      <c r="C151" s="115" t="s">
        <v>323</v>
      </c>
      <c r="D151" s="116">
        <v>1245.4</v>
      </c>
      <c r="E151" s="117">
        <f t="shared" si="17"/>
        <v>0.401477437</v>
      </c>
      <c r="F151" s="117">
        <f t="shared" si="18"/>
        <v>14.59852256</v>
      </c>
      <c r="G151" s="50" t="b">
        <v>0</v>
      </c>
      <c r="H151" s="50" t="b">
        <v>0</v>
      </c>
      <c r="I151" s="49" t="s">
        <v>482</v>
      </c>
    </row>
    <row r="152">
      <c r="C152" s="54"/>
      <c r="D152" s="54"/>
      <c r="E152" s="54"/>
    </row>
    <row r="153">
      <c r="C153" s="54"/>
      <c r="D153" s="54"/>
      <c r="E153" s="54"/>
    </row>
    <row r="154">
      <c r="A154" s="88"/>
      <c r="B154" s="88"/>
      <c r="C154" s="90" t="s">
        <v>445</v>
      </c>
      <c r="D154" s="89"/>
      <c r="E154" s="89"/>
      <c r="F154" s="88"/>
      <c r="G154" s="88"/>
    </row>
    <row r="155">
      <c r="A155" s="88"/>
      <c r="B155" s="88"/>
      <c r="C155" s="91" t="s">
        <v>446</v>
      </c>
      <c r="D155" s="89"/>
      <c r="E155" s="89"/>
      <c r="F155" s="88"/>
      <c r="G155" s="88"/>
    </row>
    <row r="156">
      <c r="A156" s="88"/>
      <c r="B156" s="88"/>
      <c r="C156" s="92"/>
      <c r="D156" s="89"/>
      <c r="E156" s="89"/>
      <c r="F156" s="88"/>
      <c r="G156" s="88"/>
    </row>
    <row r="157">
      <c r="A157" s="88"/>
      <c r="B157" s="88"/>
      <c r="C157" s="90" t="s">
        <v>447</v>
      </c>
      <c r="D157" s="89"/>
      <c r="E157" s="89"/>
      <c r="F157" s="88"/>
      <c r="G157" s="88"/>
    </row>
    <row r="158">
      <c r="A158" s="88"/>
      <c r="B158" s="88"/>
      <c r="C158" s="93"/>
      <c r="D158" s="89"/>
      <c r="E158" s="89"/>
      <c r="F158" s="88"/>
      <c r="G158" s="88"/>
    </row>
    <row r="159">
      <c r="A159" s="88"/>
      <c r="B159" s="94" t="s">
        <v>448</v>
      </c>
      <c r="C159" s="91" t="s">
        <v>449</v>
      </c>
      <c r="D159" s="89"/>
      <c r="E159" s="89"/>
      <c r="F159" s="88"/>
      <c r="G159" s="88"/>
    </row>
    <row r="160">
      <c r="A160" s="88"/>
      <c r="B160" s="88"/>
      <c r="C160" s="95" t="s">
        <v>450</v>
      </c>
      <c r="D160" s="89"/>
      <c r="E160" s="89"/>
      <c r="F160" s="88"/>
      <c r="G160" s="88"/>
    </row>
    <row r="161">
      <c r="A161" s="88"/>
      <c r="B161" s="88"/>
      <c r="C161" s="96"/>
      <c r="D161" s="89"/>
      <c r="E161" s="89"/>
      <c r="F161" s="88"/>
      <c r="G161" s="88"/>
    </row>
    <row r="162">
      <c r="A162" s="88"/>
      <c r="B162" s="88"/>
      <c r="C162" s="95" t="s">
        <v>451</v>
      </c>
      <c r="D162" s="89"/>
      <c r="E162" s="89"/>
      <c r="F162" s="88"/>
      <c r="G162" s="88"/>
    </row>
    <row r="163">
      <c r="A163" s="88"/>
      <c r="B163" s="88"/>
      <c r="C163" s="96"/>
      <c r="D163" s="89"/>
      <c r="E163" s="89"/>
      <c r="F163" s="88"/>
      <c r="G163" s="88"/>
    </row>
    <row r="164">
      <c r="A164" s="88"/>
      <c r="B164" s="94" t="s">
        <v>452</v>
      </c>
      <c r="C164" s="91" t="s">
        <v>453</v>
      </c>
      <c r="D164" s="89"/>
      <c r="E164" s="89"/>
      <c r="F164" s="88"/>
      <c r="G164" s="88"/>
    </row>
    <row r="165">
      <c r="A165" s="88"/>
      <c r="B165" s="88"/>
      <c r="C165" s="91" t="s">
        <v>454</v>
      </c>
      <c r="D165" s="89"/>
      <c r="E165" s="89"/>
      <c r="F165" s="88"/>
      <c r="G165" s="88"/>
    </row>
    <row r="166">
      <c r="A166" s="88"/>
      <c r="B166" s="88"/>
      <c r="C166" s="91" t="s">
        <v>455</v>
      </c>
      <c r="D166" s="89"/>
      <c r="E166" s="89"/>
      <c r="F166" s="88"/>
      <c r="G166" s="88"/>
    </row>
    <row r="167">
      <c r="A167" s="88"/>
      <c r="B167" s="88"/>
      <c r="C167" s="91" t="s">
        <v>456</v>
      </c>
      <c r="D167" s="89"/>
      <c r="E167" s="89"/>
      <c r="F167" s="88"/>
      <c r="G167" s="88"/>
    </row>
    <row r="168">
      <c r="A168" s="88"/>
      <c r="B168" s="88"/>
      <c r="C168" s="91" t="s">
        <v>457</v>
      </c>
      <c r="D168" s="89"/>
      <c r="E168" s="89"/>
      <c r="F168" s="88"/>
      <c r="G168" s="88"/>
    </row>
    <row r="169">
      <c r="A169" s="88"/>
      <c r="G169" s="88"/>
    </row>
    <row r="170">
      <c r="A170" s="88"/>
      <c r="B170" s="94" t="s">
        <v>458</v>
      </c>
      <c r="C170" s="91" t="s">
        <v>459</v>
      </c>
      <c r="D170" s="89"/>
      <c r="E170" s="89"/>
      <c r="F170" s="88"/>
      <c r="G170" s="88"/>
    </row>
    <row r="171">
      <c r="A171" s="88"/>
      <c r="B171" s="88"/>
      <c r="C171" s="91" t="s">
        <v>460</v>
      </c>
      <c r="D171" s="89"/>
      <c r="E171" s="89"/>
      <c r="F171" s="88"/>
      <c r="G171" s="88"/>
    </row>
    <row r="172">
      <c r="A172" s="88"/>
      <c r="B172" s="88"/>
      <c r="C172" s="91" t="s">
        <v>461</v>
      </c>
      <c r="D172" s="89"/>
      <c r="E172" s="89"/>
      <c r="F172" s="88"/>
      <c r="G172" s="88"/>
    </row>
    <row r="173">
      <c r="A173" s="88"/>
      <c r="B173" s="88"/>
      <c r="C173" s="91" t="s">
        <v>462</v>
      </c>
      <c r="D173" s="89"/>
      <c r="E173" s="89"/>
      <c r="F173" s="88"/>
      <c r="G173" s="88"/>
    </row>
    <row r="174">
      <c r="A174" s="88"/>
      <c r="B174" s="88"/>
      <c r="C174" s="91" t="s">
        <v>463</v>
      </c>
      <c r="D174" s="89"/>
      <c r="E174" s="89"/>
      <c r="F174" s="88"/>
      <c r="G174" s="88"/>
    </row>
    <row r="175">
      <c r="A175" s="88"/>
      <c r="B175" s="88"/>
      <c r="C175" s="91" t="s">
        <v>464</v>
      </c>
      <c r="D175" s="89"/>
      <c r="E175" s="89"/>
      <c r="F175" s="88"/>
      <c r="G175" s="88"/>
    </row>
    <row r="176">
      <c r="A176" s="88"/>
      <c r="F176" s="88"/>
      <c r="G176" s="88"/>
    </row>
    <row r="177">
      <c r="A177" s="88"/>
      <c r="B177" s="94" t="s">
        <v>465</v>
      </c>
      <c r="C177" s="91" t="s">
        <v>466</v>
      </c>
      <c r="D177" s="89"/>
      <c r="E177" s="89"/>
      <c r="F177" s="88"/>
      <c r="G177" s="88"/>
    </row>
    <row r="178">
      <c r="A178" s="88"/>
      <c r="B178" s="88"/>
      <c r="C178" s="91" t="s">
        <v>467</v>
      </c>
      <c r="D178" s="89"/>
      <c r="E178" s="89"/>
      <c r="F178" s="88"/>
      <c r="G178" s="88"/>
    </row>
    <row r="179">
      <c r="A179" s="88"/>
      <c r="B179" s="88"/>
      <c r="C179" s="91" t="s">
        <v>468</v>
      </c>
      <c r="D179" s="89"/>
      <c r="E179" s="89"/>
      <c r="F179" s="88"/>
      <c r="G179" s="88"/>
    </row>
    <row r="180">
      <c r="A180" s="88"/>
      <c r="B180" s="88"/>
      <c r="C180" s="91" t="s">
        <v>462</v>
      </c>
      <c r="D180" s="89"/>
      <c r="E180" s="89"/>
      <c r="F180" s="88"/>
      <c r="G180" s="88"/>
    </row>
    <row r="181">
      <c r="A181" s="88"/>
      <c r="E181" s="89"/>
      <c r="F181" s="88"/>
      <c r="G181" s="88"/>
    </row>
    <row r="182">
      <c r="A182" s="88"/>
      <c r="B182" s="94" t="s">
        <v>469</v>
      </c>
      <c r="C182" s="91" t="s">
        <v>470</v>
      </c>
      <c r="D182" s="89"/>
      <c r="E182" s="89"/>
      <c r="F182" s="88"/>
      <c r="G182" s="88"/>
    </row>
    <row r="183">
      <c r="A183" s="88"/>
      <c r="E183" s="89"/>
      <c r="F183" s="88"/>
      <c r="G183" s="88"/>
    </row>
    <row r="184">
      <c r="A184" s="88"/>
      <c r="B184" s="94" t="s">
        <v>471</v>
      </c>
      <c r="C184" s="91" t="s">
        <v>472</v>
      </c>
      <c r="D184" s="89"/>
      <c r="E184" s="89"/>
      <c r="F184" s="88"/>
      <c r="G184" s="88"/>
    </row>
    <row r="185">
      <c r="C185" s="54"/>
      <c r="D185" s="54"/>
      <c r="E185" s="54"/>
    </row>
    <row r="186">
      <c r="C186" s="54"/>
      <c r="D186" s="54"/>
      <c r="E186" s="54"/>
    </row>
    <row r="187">
      <c r="C187" s="54"/>
      <c r="D187" s="54"/>
      <c r="E187" s="54"/>
    </row>
    <row r="188">
      <c r="B188" s="23" t="s">
        <v>441</v>
      </c>
    </row>
    <row r="189">
      <c r="C189" s="23" t="s">
        <v>431</v>
      </c>
      <c r="D189" s="23" t="s">
        <v>442</v>
      </c>
      <c r="F189" s="23" t="s">
        <v>433</v>
      </c>
      <c r="G189" s="23" t="s">
        <v>431</v>
      </c>
    </row>
    <row r="190">
      <c r="B190" s="23" t="s">
        <v>434</v>
      </c>
      <c r="C190" s="23">
        <v>4.0</v>
      </c>
      <c r="D190" s="23">
        <f t="shared" ref="D190:D191" si="19">(24*C190)*1.2</f>
        <v>115.2</v>
      </c>
      <c r="F190" s="23" t="s">
        <v>434</v>
      </c>
      <c r="G190" s="23">
        <v>4.0</v>
      </c>
    </row>
    <row r="191">
      <c r="B191" s="23" t="s">
        <v>435</v>
      </c>
      <c r="C191" s="23">
        <v>1.0</v>
      </c>
      <c r="D191" s="23">
        <f t="shared" si="19"/>
        <v>28.8</v>
      </c>
      <c r="F191" s="23" t="s">
        <v>436</v>
      </c>
      <c r="G191" s="23">
        <v>1.0</v>
      </c>
    </row>
    <row r="192">
      <c r="B192" s="23" t="s">
        <v>437</v>
      </c>
      <c r="C192" s="80">
        <f t="shared" ref="C192:D192" si="20">SUM(C190:C191)</f>
        <v>5</v>
      </c>
      <c r="D192" s="23">
        <f t="shared" si="20"/>
        <v>144</v>
      </c>
      <c r="F192" s="23" t="s">
        <v>438</v>
      </c>
      <c r="G192" s="80">
        <f>SUM(G190:G191)</f>
        <v>5</v>
      </c>
    </row>
    <row r="194">
      <c r="C194" s="54"/>
      <c r="D194" s="54"/>
      <c r="E194" s="54"/>
    </row>
    <row r="195">
      <c r="C195" s="54"/>
      <c r="D195" s="54"/>
      <c r="E195" s="54"/>
    </row>
    <row r="196">
      <c r="C196" s="54"/>
      <c r="D196" s="54"/>
      <c r="E196" s="54"/>
    </row>
    <row r="197">
      <c r="C197" s="54"/>
      <c r="D197" s="54"/>
      <c r="E197" s="54"/>
    </row>
    <row r="198">
      <c r="C198" s="54"/>
      <c r="D198" s="54"/>
      <c r="E198" s="54"/>
    </row>
    <row r="199">
      <c r="C199" s="54"/>
      <c r="D199" s="54"/>
      <c r="E199" s="54"/>
    </row>
    <row r="200">
      <c r="C200" s="54"/>
      <c r="D200" s="54"/>
      <c r="E200" s="54"/>
    </row>
    <row r="201">
      <c r="C201" s="54"/>
      <c r="D201" s="54"/>
      <c r="E201" s="54"/>
    </row>
    <row r="202">
      <c r="C202" s="54"/>
      <c r="D202" s="54"/>
      <c r="E202" s="54"/>
    </row>
    <row r="203">
      <c r="C203" s="54"/>
      <c r="D203" s="54"/>
      <c r="E203" s="54"/>
    </row>
    <row r="204">
      <c r="C204" s="54"/>
      <c r="D204" s="54"/>
      <c r="E204" s="54"/>
    </row>
    <row r="205">
      <c r="C205" s="54"/>
      <c r="D205" s="54"/>
      <c r="E205" s="54"/>
    </row>
    <row r="206">
      <c r="C206" s="54"/>
      <c r="D206" s="54"/>
      <c r="E206" s="54"/>
    </row>
    <row r="207">
      <c r="C207" s="54"/>
      <c r="D207" s="54"/>
      <c r="E207" s="54"/>
    </row>
    <row r="208">
      <c r="C208" s="54"/>
      <c r="D208" s="54"/>
      <c r="E208" s="54"/>
    </row>
    <row r="209">
      <c r="C209" s="54"/>
      <c r="D209" s="54"/>
      <c r="E209" s="54"/>
    </row>
    <row r="210">
      <c r="C210" s="54"/>
      <c r="D210" s="54"/>
      <c r="E210" s="54"/>
    </row>
    <row r="211">
      <c r="C211" s="54"/>
      <c r="D211" s="54"/>
      <c r="E211" s="54"/>
    </row>
    <row r="212">
      <c r="C212" s="54"/>
      <c r="D212" s="54"/>
      <c r="E212" s="54"/>
    </row>
    <row r="213">
      <c r="C213" s="54"/>
      <c r="D213" s="54"/>
      <c r="E213" s="54"/>
    </row>
    <row r="214">
      <c r="C214" s="54"/>
      <c r="D214" s="54"/>
      <c r="E214" s="54"/>
    </row>
    <row r="215">
      <c r="C215" s="54"/>
      <c r="D215" s="54"/>
      <c r="E215" s="54"/>
    </row>
    <row r="216">
      <c r="C216" s="54"/>
      <c r="D216" s="54"/>
      <c r="E216" s="54"/>
    </row>
    <row r="217">
      <c r="C217" s="54"/>
      <c r="D217" s="54"/>
      <c r="E217" s="54"/>
    </row>
    <row r="218">
      <c r="C218" s="54"/>
      <c r="D218" s="54"/>
      <c r="E218" s="54"/>
    </row>
    <row r="219">
      <c r="C219" s="54"/>
      <c r="D219" s="54"/>
      <c r="E219" s="54"/>
    </row>
    <row r="220">
      <c r="C220" s="54"/>
      <c r="D220" s="54"/>
      <c r="E220" s="54"/>
    </row>
    <row r="221">
      <c r="C221" s="54"/>
      <c r="D221" s="54"/>
      <c r="E221" s="54"/>
    </row>
    <row r="222">
      <c r="C222" s="54"/>
      <c r="D222" s="54"/>
      <c r="E222" s="54"/>
    </row>
    <row r="223">
      <c r="C223" s="54"/>
      <c r="D223" s="54"/>
      <c r="E223" s="54"/>
    </row>
    <row r="224">
      <c r="C224" s="54"/>
      <c r="D224" s="54"/>
      <c r="E224" s="54"/>
    </row>
    <row r="225">
      <c r="C225" s="54"/>
      <c r="D225" s="54"/>
      <c r="E225" s="54"/>
    </row>
    <row r="226">
      <c r="C226" s="54"/>
      <c r="D226" s="54"/>
      <c r="E226" s="54"/>
    </row>
    <row r="227">
      <c r="C227" s="54"/>
      <c r="D227" s="54"/>
      <c r="E227" s="54"/>
    </row>
    <row r="228">
      <c r="C228" s="54"/>
      <c r="D228" s="54"/>
      <c r="E228" s="54"/>
    </row>
    <row r="229">
      <c r="C229" s="54"/>
      <c r="D229" s="54"/>
      <c r="E229" s="54"/>
    </row>
    <row r="230">
      <c r="C230" s="54"/>
      <c r="D230" s="54"/>
      <c r="E230" s="54"/>
    </row>
    <row r="231">
      <c r="C231" s="54"/>
      <c r="D231" s="54"/>
      <c r="E231" s="54"/>
    </row>
    <row r="232">
      <c r="C232" s="54"/>
      <c r="D232" s="54"/>
      <c r="E232" s="54"/>
    </row>
    <row r="233">
      <c r="C233" s="54"/>
      <c r="D233" s="54"/>
      <c r="E233" s="54"/>
    </row>
    <row r="234">
      <c r="C234" s="54"/>
      <c r="D234" s="54"/>
      <c r="E234" s="54"/>
    </row>
    <row r="235">
      <c r="C235" s="54"/>
      <c r="D235" s="54"/>
      <c r="E235" s="54"/>
    </row>
    <row r="236">
      <c r="C236" s="54"/>
      <c r="D236" s="54"/>
      <c r="E236" s="54"/>
    </row>
    <row r="237">
      <c r="C237" s="54"/>
      <c r="D237" s="54"/>
      <c r="E237" s="54"/>
    </row>
    <row r="238">
      <c r="C238" s="54"/>
      <c r="D238" s="54"/>
      <c r="E238" s="54"/>
    </row>
    <row r="239">
      <c r="C239" s="54"/>
      <c r="D239" s="54"/>
      <c r="E239" s="54"/>
    </row>
    <row r="240">
      <c r="C240" s="54"/>
      <c r="D240" s="54"/>
      <c r="E240" s="54"/>
    </row>
    <row r="241">
      <c r="C241" s="54"/>
      <c r="D241" s="54"/>
      <c r="E241" s="54"/>
    </row>
    <row r="242">
      <c r="C242" s="54"/>
      <c r="D242" s="54"/>
      <c r="E242" s="54"/>
    </row>
    <row r="243">
      <c r="C243" s="54"/>
      <c r="D243" s="54"/>
      <c r="E243" s="54"/>
    </row>
    <row r="244">
      <c r="C244" s="54"/>
      <c r="D244" s="54"/>
      <c r="E244" s="54"/>
    </row>
    <row r="245">
      <c r="C245" s="54"/>
      <c r="D245" s="54"/>
      <c r="E245" s="54"/>
    </row>
    <row r="246">
      <c r="C246" s="54"/>
      <c r="D246" s="54"/>
      <c r="E246" s="54"/>
    </row>
    <row r="247">
      <c r="C247" s="54"/>
      <c r="D247" s="54"/>
      <c r="E247" s="54"/>
    </row>
    <row r="248">
      <c r="C248" s="54"/>
      <c r="D248" s="54"/>
      <c r="E248" s="54"/>
    </row>
    <row r="249">
      <c r="C249" s="54"/>
      <c r="D249" s="54"/>
      <c r="E249" s="54"/>
    </row>
    <row r="250">
      <c r="C250" s="54"/>
      <c r="D250" s="54"/>
      <c r="E250" s="54"/>
    </row>
    <row r="251">
      <c r="C251" s="54"/>
      <c r="D251" s="54"/>
      <c r="E251" s="54"/>
    </row>
    <row r="252">
      <c r="C252" s="54"/>
      <c r="D252" s="54"/>
      <c r="E252" s="54"/>
    </row>
    <row r="253">
      <c r="C253" s="54"/>
      <c r="D253" s="54"/>
      <c r="E253" s="54"/>
    </row>
    <row r="254">
      <c r="C254" s="54"/>
      <c r="D254" s="54"/>
      <c r="E254" s="54"/>
    </row>
    <row r="255">
      <c r="C255" s="54"/>
      <c r="D255" s="54"/>
      <c r="E255" s="54"/>
    </row>
    <row r="256">
      <c r="C256" s="54"/>
      <c r="D256" s="54"/>
      <c r="E256" s="54"/>
    </row>
    <row r="257">
      <c r="C257" s="54"/>
      <c r="D257" s="54"/>
      <c r="E257" s="54"/>
    </row>
    <row r="258">
      <c r="C258" s="54"/>
      <c r="D258" s="54"/>
      <c r="E258" s="54"/>
    </row>
    <row r="259">
      <c r="C259" s="54"/>
      <c r="D259" s="54"/>
      <c r="E259" s="54"/>
    </row>
    <row r="260">
      <c r="C260" s="54"/>
      <c r="D260" s="54"/>
      <c r="E260" s="54"/>
    </row>
    <row r="261">
      <c r="C261" s="54"/>
      <c r="D261" s="54"/>
      <c r="E261" s="54"/>
    </row>
    <row r="262">
      <c r="C262" s="54"/>
      <c r="D262" s="54"/>
      <c r="E262" s="54"/>
    </row>
    <row r="263">
      <c r="C263" s="54"/>
      <c r="D263" s="54"/>
      <c r="E263" s="54"/>
    </row>
    <row r="264">
      <c r="C264" s="54"/>
      <c r="D264" s="54"/>
      <c r="E264" s="54"/>
    </row>
    <row r="265">
      <c r="C265" s="54"/>
      <c r="D265" s="54"/>
      <c r="E265" s="54"/>
    </row>
    <row r="266">
      <c r="C266" s="54"/>
      <c r="D266" s="54"/>
      <c r="E266" s="54"/>
    </row>
    <row r="267">
      <c r="C267" s="54"/>
      <c r="D267" s="54"/>
      <c r="E267" s="54"/>
    </row>
    <row r="268">
      <c r="C268" s="54"/>
      <c r="D268" s="54"/>
      <c r="E268" s="54"/>
    </row>
    <row r="269">
      <c r="C269" s="54"/>
      <c r="D269" s="54"/>
      <c r="E269" s="54"/>
    </row>
    <row r="270">
      <c r="C270" s="54"/>
      <c r="D270" s="54"/>
      <c r="E270" s="54"/>
    </row>
    <row r="271">
      <c r="C271" s="54"/>
      <c r="D271" s="54"/>
      <c r="E271" s="54"/>
    </row>
    <row r="272">
      <c r="C272" s="54"/>
      <c r="D272" s="54"/>
      <c r="E272" s="54"/>
    </row>
    <row r="273">
      <c r="C273" s="54"/>
      <c r="D273" s="54"/>
      <c r="E273" s="54"/>
    </row>
    <row r="274">
      <c r="C274" s="54"/>
      <c r="D274" s="54"/>
      <c r="E274" s="54"/>
    </row>
    <row r="275">
      <c r="C275" s="54"/>
      <c r="D275" s="54"/>
      <c r="E275" s="54"/>
    </row>
    <row r="276">
      <c r="C276" s="54"/>
      <c r="D276" s="54"/>
      <c r="E276" s="54"/>
    </row>
    <row r="277">
      <c r="C277" s="54"/>
      <c r="D277" s="54"/>
      <c r="E277" s="54"/>
    </row>
    <row r="278">
      <c r="C278" s="54"/>
      <c r="D278" s="54"/>
      <c r="E278" s="54"/>
    </row>
    <row r="279">
      <c r="C279" s="54"/>
      <c r="D279" s="54"/>
      <c r="E279" s="54"/>
    </row>
    <row r="280">
      <c r="C280" s="54"/>
      <c r="D280" s="54"/>
      <c r="E280" s="54"/>
    </row>
    <row r="281">
      <c r="C281" s="54"/>
      <c r="D281" s="54"/>
      <c r="E281" s="54"/>
    </row>
    <row r="282">
      <c r="C282" s="54"/>
      <c r="D282" s="54"/>
      <c r="E282" s="54"/>
    </row>
    <row r="283">
      <c r="C283" s="54"/>
      <c r="D283" s="54"/>
      <c r="E283" s="54"/>
    </row>
    <row r="284">
      <c r="C284" s="54"/>
      <c r="D284" s="54"/>
      <c r="E284" s="54"/>
    </row>
    <row r="285">
      <c r="C285" s="54"/>
      <c r="D285" s="54"/>
      <c r="E285" s="54"/>
    </row>
    <row r="286">
      <c r="C286" s="54"/>
      <c r="D286" s="54"/>
      <c r="E286" s="54"/>
    </row>
    <row r="287">
      <c r="C287" s="54"/>
      <c r="D287" s="54"/>
      <c r="E287" s="54"/>
    </row>
    <row r="288">
      <c r="C288" s="54"/>
      <c r="D288" s="54"/>
      <c r="E288" s="54"/>
    </row>
    <row r="289">
      <c r="C289" s="54"/>
      <c r="D289" s="54"/>
      <c r="E289" s="54"/>
    </row>
    <row r="290">
      <c r="C290" s="54"/>
      <c r="D290" s="54"/>
      <c r="E290" s="54"/>
    </row>
    <row r="291">
      <c r="C291" s="54"/>
      <c r="D291" s="54"/>
      <c r="E291" s="54"/>
    </row>
    <row r="292">
      <c r="C292" s="54"/>
      <c r="D292" s="54"/>
      <c r="E292" s="54"/>
    </row>
    <row r="293">
      <c r="C293" s="54"/>
      <c r="D293" s="54"/>
      <c r="E293" s="54"/>
    </row>
    <row r="294">
      <c r="C294" s="54"/>
      <c r="D294" s="54"/>
      <c r="E294" s="54"/>
    </row>
    <row r="295">
      <c r="C295" s="54"/>
      <c r="D295" s="54"/>
      <c r="E295" s="54"/>
    </row>
    <row r="296">
      <c r="C296" s="54"/>
      <c r="D296" s="54"/>
      <c r="E296" s="54"/>
    </row>
    <row r="297">
      <c r="C297" s="54"/>
      <c r="D297" s="54"/>
      <c r="E297" s="54"/>
    </row>
    <row r="298">
      <c r="C298" s="54"/>
      <c r="D298" s="54"/>
      <c r="E298" s="54"/>
    </row>
    <row r="299">
      <c r="C299" s="54"/>
      <c r="D299" s="54"/>
      <c r="E299" s="54"/>
    </row>
    <row r="300">
      <c r="C300" s="54"/>
      <c r="D300" s="54"/>
      <c r="E300" s="54"/>
    </row>
    <row r="301">
      <c r="C301" s="54"/>
      <c r="D301" s="54"/>
      <c r="E301" s="54"/>
    </row>
    <row r="302">
      <c r="C302" s="54"/>
      <c r="D302" s="54"/>
      <c r="E302" s="54"/>
    </row>
    <row r="303">
      <c r="C303" s="54"/>
      <c r="D303" s="54"/>
      <c r="E303" s="54"/>
    </row>
    <row r="304">
      <c r="C304" s="54"/>
      <c r="D304" s="54"/>
      <c r="E304" s="54"/>
    </row>
    <row r="305">
      <c r="C305" s="54"/>
      <c r="D305" s="54"/>
      <c r="E305" s="54"/>
    </row>
    <row r="306">
      <c r="C306" s="54"/>
      <c r="D306" s="54"/>
      <c r="E306" s="54"/>
    </row>
    <row r="307">
      <c r="C307" s="54"/>
      <c r="D307" s="54"/>
      <c r="E307" s="54"/>
    </row>
    <row r="308">
      <c r="C308" s="54"/>
      <c r="D308" s="54"/>
      <c r="E308" s="54"/>
    </row>
    <row r="309">
      <c r="C309" s="54"/>
      <c r="D309" s="54"/>
      <c r="E309" s="54"/>
    </row>
    <row r="310">
      <c r="C310" s="54"/>
      <c r="D310" s="54"/>
      <c r="E310" s="54"/>
    </row>
    <row r="311">
      <c r="C311" s="54"/>
      <c r="D311" s="54"/>
      <c r="E311" s="54"/>
    </row>
    <row r="312">
      <c r="C312" s="54"/>
      <c r="D312" s="54"/>
      <c r="E312" s="54"/>
    </row>
    <row r="313">
      <c r="C313" s="54"/>
      <c r="D313" s="54"/>
      <c r="E313" s="54"/>
    </row>
    <row r="314">
      <c r="C314" s="54"/>
      <c r="D314" s="54"/>
      <c r="E314" s="54"/>
    </row>
    <row r="315">
      <c r="C315" s="54"/>
      <c r="D315" s="54"/>
      <c r="E315" s="54"/>
    </row>
    <row r="316">
      <c r="C316" s="54"/>
      <c r="D316" s="54"/>
      <c r="E316" s="54"/>
    </row>
    <row r="317">
      <c r="C317" s="54"/>
      <c r="D317" s="54"/>
      <c r="E317" s="54"/>
    </row>
    <row r="318">
      <c r="C318" s="54"/>
      <c r="D318" s="54"/>
      <c r="E318" s="54"/>
    </row>
    <row r="319">
      <c r="C319" s="54"/>
      <c r="D319" s="54"/>
      <c r="E319" s="54"/>
    </row>
    <row r="320">
      <c r="C320" s="54"/>
      <c r="D320" s="54"/>
      <c r="E320" s="54"/>
    </row>
    <row r="321">
      <c r="C321" s="54"/>
      <c r="D321" s="54"/>
      <c r="E321" s="54"/>
    </row>
    <row r="322">
      <c r="C322" s="54"/>
      <c r="D322" s="54"/>
      <c r="E322" s="54"/>
    </row>
    <row r="323">
      <c r="C323" s="54"/>
      <c r="D323" s="54"/>
      <c r="E323" s="54"/>
    </row>
    <row r="324">
      <c r="C324" s="54"/>
      <c r="D324" s="54"/>
      <c r="E324" s="54"/>
    </row>
    <row r="325">
      <c r="C325" s="54"/>
      <c r="D325" s="54"/>
      <c r="E325" s="54"/>
    </row>
    <row r="326">
      <c r="C326" s="54"/>
      <c r="D326" s="54"/>
      <c r="E326" s="54"/>
    </row>
    <row r="327">
      <c r="C327" s="54"/>
      <c r="D327" s="54"/>
      <c r="E327" s="54"/>
    </row>
    <row r="328">
      <c r="C328" s="54"/>
      <c r="D328" s="54"/>
      <c r="E328" s="54"/>
    </row>
    <row r="329">
      <c r="C329" s="54"/>
      <c r="D329" s="54"/>
      <c r="E329" s="54"/>
    </row>
    <row r="330">
      <c r="C330" s="54"/>
      <c r="D330" s="54"/>
      <c r="E330" s="54"/>
    </row>
    <row r="331">
      <c r="C331" s="54"/>
      <c r="D331" s="54"/>
      <c r="E331" s="54"/>
    </row>
    <row r="332">
      <c r="C332" s="54"/>
      <c r="D332" s="54"/>
      <c r="E332" s="54"/>
    </row>
    <row r="333">
      <c r="C333" s="54"/>
      <c r="D333" s="54"/>
      <c r="E333" s="54"/>
    </row>
    <row r="334">
      <c r="C334" s="54"/>
      <c r="D334" s="54"/>
      <c r="E334" s="54"/>
    </row>
    <row r="335">
      <c r="C335" s="54"/>
      <c r="D335" s="54"/>
      <c r="E335" s="54"/>
    </row>
    <row r="336">
      <c r="C336" s="54"/>
      <c r="D336" s="54"/>
      <c r="E336" s="54"/>
    </row>
    <row r="337">
      <c r="C337" s="54"/>
      <c r="D337" s="54"/>
      <c r="E337" s="54"/>
    </row>
    <row r="338">
      <c r="C338" s="54"/>
      <c r="D338" s="54"/>
      <c r="E338" s="54"/>
    </row>
    <row r="339">
      <c r="C339" s="54"/>
      <c r="D339" s="54"/>
      <c r="E339" s="54"/>
    </row>
    <row r="340">
      <c r="C340" s="54"/>
      <c r="D340" s="54"/>
      <c r="E340" s="54"/>
    </row>
    <row r="341">
      <c r="C341" s="54"/>
      <c r="D341" s="54"/>
      <c r="E341" s="54"/>
    </row>
    <row r="342">
      <c r="C342" s="54"/>
      <c r="D342" s="54"/>
      <c r="E342" s="54"/>
    </row>
    <row r="343">
      <c r="C343" s="54"/>
      <c r="D343" s="54"/>
      <c r="E343" s="54"/>
    </row>
    <row r="344">
      <c r="C344" s="54"/>
      <c r="D344" s="54"/>
      <c r="E344" s="54"/>
    </row>
    <row r="345">
      <c r="C345" s="54"/>
      <c r="D345" s="54"/>
      <c r="E345" s="54"/>
    </row>
    <row r="346">
      <c r="C346" s="54"/>
      <c r="D346" s="54"/>
      <c r="E346" s="54"/>
    </row>
    <row r="347">
      <c r="C347" s="54"/>
      <c r="D347" s="54"/>
      <c r="E347" s="54"/>
    </row>
    <row r="348">
      <c r="C348" s="54"/>
      <c r="D348" s="54"/>
      <c r="E348" s="54"/>
    </row>
    <row r="349">
      <c r="C349" s="54"/>
      <c r="D349" s="54"/>
      <c r="E349" s="54"/>
    </row>
    <row r="350">
      <c r="C350" s="54"/>
      <c r="D350" s="54"/>
      <c r="E350" s="54"/>
    </row>
    <row r="351">
      <c r="C351" s="54"/>
      <c r="D351" s="54"/>
      <c r="E351" s="54"/>
    </row>
    <row r="352">
      <c r="C352" s="54"/>
      <c r="D352" s="54"/>
      <c r="E352" s="54"/>
    </row>
    <row r="353">
      <c r="C353" s="54"/>
      <c r="D353" s="54"/>
      <c r="E353" s="54"/>
    </row>
    <row r="354">
      <c r="C354" s="54"/>
      <c r="D354" s="54"/>
      <c r="E354" s="54"/>
    </row>
    <row r="355">
      <c r="C355" s="54"/>
      <c r="D355" s="54"/>
      <c r="E355" s="54"/>
    </row>
    <row r="356">
      <c r="C356" s="54"/>
      <c r="D356" s="54"/>
      <c r="E356" s="54"/>
    </row>
    <row r="357">
      <c r="C357" s="54"/>
      <c r="D357" s="54"/>
      <c r="E357" s="54"/>
    </row>
    <row r="358">
      <c r="C358" s="54"/>
      <c r="D358" s="54"/>
      <c r="E358" s="54"/>
    </row>
    <row r="359">
      <c r="C359" s="54"/>
      <c r="D359" s="54"/>
      <c r="E359" s="54"/>
    </row>
    <row r="360">
      <c r="C360" s="54"/>
      <c r="D360" s="54"/>
      <c r="E360" s="54"/>
    </row>
    <row r="361">
      <c r="C361" s="54"/>
      <c r="D361" s="54"/>
      <c r="E361" s="54"/>
    </row>
    <row r="362">
      <c r="C362" s="54"/>
      <c r="D362" s="54"/>
      <c r="E362" s="54"/>
    </row>
    <row r="363">
      <c r="C363" s="54"/>
      <c r="D363" s="54"/>
      <c r="E363" s="54"/>
    </row>
    <row r="364">
      <c r="C364" s="54"/>
      <c r="D364" s="54"/>
      <c r="E364" s="54"/>
    </row>
    <row r="365">
      <c r="C365" s="54"/>
      <c r="D365" s="54"/>
      <c r="E365" s="54"/>
    </row>
    <row r="366">
      <c r="C366" s="54"/>
      <c r="D366" s="54"/>
      <c r="E366" s="54"/>
    </row>
    <row r="367">
      <c r="C367" s="54"/>
      <c r="D367" s="54"/>
      <c r="E367" s="54"/>
    </row>
    <row r="368">
      <c r="C368" s="54"/>
      <c r="D368" s="54"/>
      <c r="E368" s="54"/>
    </row>
    <row r="369">
      <c r="C369" s="54"/>
      <c r="D369" s="54"/>
      <c r="E369" s="54"/>
    </row>
    <row r="370">
      <c r="C370" s="54"/>
      <c r="D370" s="54"/>
      <c r="E370" s="54"/>
    </row>
    <row r="371">
      <c r="C371" s="54"/>
      <c r="D371" s="54"/>
      <c r="E371" s="54"/>
    </row>
    <row r="372">
      <c r="C372" s="54"/>
      <c r="D372" s="54"/>
      <c r="E372" s="54"/>
    </row>
    <row r="373">
      <c r="C373" s="54"/>
      <c r="D373" s="54"/>
      <c r="E373" s="54"/>
    </row>
    <row r="374">
      <c r="C374" s="54"/>
      <c r="D374" s="54"/>
      <c r="E374" s="54"/>
    </row>
    <row r="375">
      <c r="C375" s="54"/>
      <c r="D375" s="54"/>
      <c r="E375" s="54"/>
    </row>
    <row r="376">
      <c r="C376" s="54"/>
      <c r="D376" s="54"/>
      <c r="E376" s="54"/>
    </row>
    <row r="377">
      <c r="C377" s="54"/>
      <c r="D377" s="54"/>
      <c r="E377" s="54"/>
    </row>
    <row r="378">
      <c r="C378" s="54"/>
      <c r="D378" s="54"/>
      <c r="E378" s="54"/>
    </row>
    <row r="379">
      <c r="C379" s="54"/>
      <c r="D379" s="54"/>
      <c r="E379" s="54"/>
    </row>
    <row r="380">
      <c r="C380" s="54"/>
      <c r="D380" s="54"/>
      <c r="E380" s="54"/>
    </row>
    <row r="381">
      <c r="C381" s="54"/>
      <c r="D381" s="54"/>
      <c r="E381" s="54"/>
    </row>
    <row r="382">
      <c r="C382" s="54"/>
      <c r="D382" s="54"/>
      <c r="E382" s="54"/>
    </row>
    <row r="383">
      <c r="C383" s="54"/>
      <c r="D383" s="54"/>
      <c r="E383" s="54"/>
    </row>
    <row r="384">
      <c r="C384" s="54"/>
      <c r="D384" s="54"/>
      <c r="E384" s="54"/>
    </row>
    <row r="385">
      <c r="C385" s="54"/>
      <c r="D385" s="54"/>
      <c r="E385" s="54"/>
    </row>
    <row r="386">
      <c r="C386" s="54"/>
      <c r="D386" s="54"/>
      <c r="E386" s="54"/>
    </row>
    <row r="387">
      <c r="C387" s="54"/>
      <c r="D387" s="54"/>
      <c r="E387" s="54"/>
    </row>
    <row r="388">
      <c r="C388" s="54"/>
      <c r="D388" s="54"/>
      <c r="E388" s="54"/>
    </row>
    <row r="389">
      <c r="C389" s="54"/>
      <c r="D389" s="54"/>
      <c r="E389" s="54"/>
    </row>
    <row r="390">
      <c r="C390" s="54"/>
      <c r="D390" s="54"/>
      <c r="E390" s="54"/>
    </row>
    <row r="391">
      <c r="C391" s="54"/>
      <c r="D391" s="54"/>
      <c r="E391" s="54"/>
    </row>
    <row r="392">
      <c r="C392" s="54"/>
      <c r="D392" s="54"/>
      <c r="E392" s="54"/>
    </row>
    <row r="393">
      <c r="C393" s="54"/>
      <c r="D393" s="54"/>
      <c r="E393" s="54"/>
    </row>
    <row r="394">
      <c r="C394" s="54"/>
      <c r="D394" s="54"/>
      <c r="E394" s="54"/>
    </row>
    <row r="395">
      <c r="C395" s="54"/>
      <c r="D395" s="54"/>
      <c r="E395" s="54"/>
    </row>
    <row r="396">
      <c r="C396" s="54"/>
      <c r="D396" s="54"/>
      <c r="E396" s="54"/>
    </row>
    <row r="397">
      <c r="C397" s="54"/>
      <c r="D397" s="54"/>
      <c r="E397" s="54"/>
    </row>
    <row r="398">
      <c r="C398" s="54"/>
      <c r="D398" s="54"/>
      <c r="E398" s="54"/>
    </row>
    <row r="399">
      <c r="C399" s="54"/>
      <c r="D399" s="54"/>
      <c r="E399" s="54"/>
    </row>
    <row r="400">
      <c r="C400" s="54"/>
      <c r="D400" s="54"/>
      <c r="E400" s="54"/>
    </row>
    <row r="401">
      <c r="C401" s="54"/>
      <c r="D401" s="54"/>
      <c r="E401" s="54"/>
    </row>
    <row r="402">
      <c r="C402" s="54"/>
      <c r="D402" s="54"/>
      <c r="E402" s="54"/>
    </row>
    <row r="403">
      <c r="C403" s="54"/>
      <c r="D403" s="54"/>
      <c r="E403" s="54"/>
    </row>
    <row r="404">
      <c r="C404" s="54"/>
      <c r="D404" s="54"/>
      <c r="E404" s="54"/>
    </row>
    <row r="405">
      <c r="C405" s="54"/>
      <c r="D405" s="54"/>
      <c r="E405" s="54"/>
    </row>
    <row r="406">
      <c r="C406" s="54"/>
      <c r="D406" s="54"/>
      <c r="E406" s="54"/>
    </row>
    <row r="407">
      <c r="C407" s="54"/>
      <c r="D407" s="54"/>
      <c r="E407" s="54"/>
    </row>
    <row r="408">
      <c r="C408" s="54"/>
      <c r="D408" s="54"/>
      <c r="E408" s="54"/>
    </row>
    <row r="409">
      <c r="C409" s="54"/>
      <c r="D409" s="54"/>
      <c r="E409" s="54"/>
    </row>
    <row r="410">
      <c r="C410" s="54"/>
      <c r="D410" s="54"/>
      <c r="E410" s="54"/>
    </row>
    <row r="411">
      <c r="C411" s="54"/>
      <c r="D411" s="54"/>
      <c r="E411" s="54"/>
    </row>
    <row r="412">
      <c r="C412" s="54"/>
      <c r="D412" s="54"/>
      <c r="E412" s="54"/>
    </row>
    <row r="413">
      <c r="C413" s="54"/>
      <c r="D413" s="54"/>
      <c r="E413" s="54"/>
    </row>
    <row r="414">
      <c r="C414" s="54"/>
      <c r="D414" s="54"/>
      <c r="E414" s="54"/>
    </row>
    <row r="415">
      <c r="C415" s="54"/>
      <c r="D415" s="54"/>
      <c r="E415" s="54"/>
    </row>
    <row r="416">
      <c r="C416" s="54"/>
      <c r="D416" s="54"/>
      <c r="E416" s="54"/>
    </row>
    <row r="417">
      <c r="C417" s="54"/>
      <c r="D417" s="54"/>
      <c r="E417" s="54"/>
    </row>
    <row r="418">
      <c r="C418" s="54"/>
      <c r="D418" s="54"/>
      <c r="E418" s="54"/>
    </row>
    <row r="419">
      <c r="C419" s="54"/>
      <c r="D419" s="54"/>
      <c r="E419" s="54"/>
    </row>
    <row r="420">
      <c r="C420" s="54"/>
      <c r="D420" s="54"/>
      <c r="E420" s="54"/>
    </row>
    <row r="421">
      <c r="C421" s="54"/>
      <c r="D421" s="54"/>
      <c r="E421" s="54"/>
    </row>
    <row r="422">
      <c r="C422" s="54"/>
      <c r="D422" s="54"/>
      <c r="E422" s="54"/>
    </row>
    <row r="423">
      <c r="C423" s="54"/>
      <c r="D423" s="54"/>
      <c r="E423" s="54"/>
    </row>
    <row r="424">
      <c r="C424" s="54"/>
      <c r="D424" s="54"/>
      <c r="E424" s="54"/>
    </row>
    <row r="425">
      <c r="C425" s="54"/>
      <c r="D425" s="54"/>
      <c r="E425" s="54"/>
    </row>
    <row r="426">
      <c r="C426" s="54"/>
      <c r="D426" s="54"/>
      <c r="E426" s="54"/>
    </row>
    <row r="427">
      <c r="C427" s="54"/>
      <c r="D427" s="54"/>
      <c r="E427" s="54"/>
    </row>
    <row r="428">
      <c r="C428" s="54"/>
      <c r="D428" s="54"/>
      <c r="E428" s="54"/>
    </row>
    <row r="429">
      <c r="C429" s="54"/>
      <c r="D429" s="54"/>
      <c r="E429" s="54"/>
    </row>
    <row r="430">
      <c r="C430" s="54"/>
      <c r="D430" s="54"/>
      <c r="E430" s="54"/>
    </row>
    <row r="431">
      <c r="C431" s="54"/>
      <c r="D431" s="54"/>
      <c r="E431" s="54"/>
    </row>
    <row r="432">
      <c r="C432" s="54"/>
      <c r="D432" s="54"/>
      <c r="E432" s="54"/>
    </row>
    <row r="433">
      <c r="C433" s="54"/>
      <c r="D433" s="54"/>
      <c r="E433" s="54"/>
    </row>
    <row r="434">
      <c r="C434" s="54"/>
      <c r="D434" s="54"/>
      <c r="E434" s="54"/>
    </row>
    <row r="435">
      <c r="C435" s="54"/>
      <c r="D435" s="54"/>
      <c r="E435" s="54"/>
    </row>
    <row r="436">
      <c r="C436" s="54"/>
      <c r="D436" s="54"/>
      <c r="E436" s="54"/>
    </row>
    <row r="437">
      <c r="C437" s="54"/>
      <c r="D437" s="54"/>
      <c r="E437" s="54"/>
    </row>
    <row r="438">
      <c r="C438" s="54"/>
      <c r="D438" s="54"/>
      <c r="E438" s="54"/>
    </row>
    <row r="439">
      <c r="C439" s="54"/>
      <c r="D439" s="54"/>
      <c r="E439" s="54"/>
    </row>
    <row r="440">
      <c r="C440" s="54"/>
      <c r="D440" s="54"/>
      <c r="E440" s="54"/>
    </row>
    <row r="441">
      <c r="C441" s="54"/>
      <c r="D441" s="54"/>
      <c r="E441" s="54"/>
    </row>
    <row r="442">
      <c r="C442" s="54"/>
      <c r="D442" s="54"/>
      <c r="E442" s="54"/>
    </row>
    <row r="443">
      <c r="C443" s="54"/>
      <c r="D443" s="54"/>
      <c r="E443" s="54"/>
    </row>
    <row r="444">
      <c r="C444" s="54"/>
      <c r="D444" s="54"/>
      <c r="E444" s="54"/>
    </row>
    <row r="445">
      <c r="C445" s="54"/>
      <c r="D445" s="54"/>
      <c r="E445" s="54"/>
    </row>
    <row r="446">
      <c r="C446" s="54"/>
      <c r="D446" s="54"/>
      <c r="E446" s="54"/>
    </row>
    <row r="447">
      <c r="C447" s="54"/>
      <c r="D447" s="54"/>
      <c r="E447" s="54"/>
    </row>
    <row r="448">
      <c r="C448" s="54"/>
      <c r="D448" s="54"/>
      <c r="E448" s="54"/>
    </row>
    <row r="449">
      <c r="C449" s="54"/>
      <c r="D449" s="54"/>
      <c r="E449" s="54"/>
    </row>
    <row r="450">
      <c r="C450" s="54"/>
      <c r="D450" s="54"/>
      <c r="E450" s="54"/>
    </row>
    <row r="451">
      <c r="C451" s="54"/>
      <c r="D451" s="54"/>
      <c r="E451" s="54"/>
    </row>
    <row r="452">
      <c r="C452" s="54"/>
      <c r="D452" s="54"/>
      <c r="E452" s="54"/>
    </row>
    <row r="453">
      <c r="C453" s="54"/>
      <c r="D453" s="54"/>
      <c r="E453" s="54"/>
    </row>
    <row r="454">
      <c r="C454" s="54"/>
      <c r="D454" s="54"/>
      <c r="E454" s="54"/>
    </row>
    <row r="455">
      <c r="C455" s="54"/>
      <c r="D455" s="54"/>
      <c r="E455" s="54"/>
    </row>
    <row r="456">
      <c r="C456" s="54"/>
      <c r="D456" s="54"/>
      <c r="E456" s="54"/>
    </row>
    <row r="457">
      <c r="C457" s="54"/>
      <c r="D457" s="54"/>
      <c r="E457" s="54"/>
    </row>
    <row r="458">
      <c r="C458" s="54"/>
      <c r="D458" s="54"/>
      <c r="E458" s="54"/>
    </row>
    <row r="459">
      <c r="C459" s="54"/>
      <c r="D459" s="54"/>
      <c r="E459" s="54"/>
    </row>
    <row r="460">
      <c r="C460" s="54"/>
      <c r="D460" s="54"/>
      <c r="E460" s="54"/>
    </row>
    <row r="461">
      <c r="C461" s="54"/>
      <c r="D461" s="54"/>
      <c r="E461" s="54"/>
    </row>
    <row r="462">
      <c r="C462" s="54"/>
      <c r="D462" s="54"/>
      <c r="E462" s="54"/>
    </row>
    <row r="463">
      <c r="C463" s="54"/>
      <c r="D463" s="54"/>
      <c r="E463" s="54"/>
    </row>
    <row r="464">
      <c r="C464" s="54"/>
      <c r="D464" s="54"/>
      <c r="E464" s="54"/>
    </row>
    <row r="465">
      <c r="C465" s="54"/>
      <c r="D465" s="54"/>
      <c r="E465" s="54"/>
    </row>
    <row r="466">
      <c r="C466" s="54"/>
      <c r="D466" s="54"/>
      <c r="E466" s="54"/>
    </row>
    <row r="467">
      <c r="C467" s="54"/>
      <c r="D467" s="54"/>
      <c r="E467" s="54"/>
    </row>
    <row r="468">
      <c r="C468" s="54"/>
      <c r="D468" s="54"/>
      <c r="E468" s="54"/>
    </row>
    <row r="469">
      <c r="C469" s="54"/>
      <c r="D469" s="54"/>
      <c r="E469" s="54"/>
    </row>
    <row r="470">
      <c r="C470" s="54"/>
      <c r="D470" s="54"/>
      <c r="E470" s="54"/>
    </row>
    <row r="471">
      <c r="C471" s="54"/>
      <c r="D471" s="54"/>
      <c r="E471" s="54"/>
    </row>
    <row r="472">
      <c r="C472" s="54"/>
      <c r="D472" s="54"/>
      <c r="E472" s="54"/>
    </row>
    <row r="473">
      <c r="C473" s="54"/>
      <c r="D473" s="54"/>
      <c r="E473" s="54"/>
    </row>
    <row r="474">
      <c r="C474" s="54"/>
      <c r="D474" s="54"/>
      <c r="E474" s="54"/>
    </row>
    <row r="475">
      <c r="C475" s="54"/>
      <c r="D475" s="54"/>
      <c r="E475" s="54"/>
    </row>
    <row r="476">
      <c r="C476" s="54"/>
      <c r="D476" s="54"/>
      <c r="E476" s="54"/>
    </row>
    <row r="477">
      <c r="C477" s="54"/>
      <c r="D477" s="54"/>
      <c r="E477" s="54"/>
    </row>
    <row r="478">
      <c r="C478" s="54"/>
      <c r="D478" s="54"/>
      <c r="E478" s="54"/>
    </row>
    <row r="479">
      <c r="C479" s="54"/>
      <c r="D479" s="54"/>
      <c r="E479" s="54"/>
    </row>
    <row r="480">
      <c r="C480" s="54"/>
      <c r="D480" s="54"/>
      <c r="E480" s="54"/>
    </row>
    <row r="481">
      <c r="C481" s="54"/>
      <c r="D481" s="54"/>
      <c r="E481" s="54"/>
    </row>
    <row r="482">
      <c r="C482" s="54"/>
      <c r="D482" s="54"/>
      <c r="E482" s="54"/>
    </row>
    <row r="483">
      <c r="C483" s="54"/>
      <c r="D483" s="54"/>
      <c r="E483" s="54"/>
    </row>
    <row r="484">
      <c r="C484" s="54"/>
      <c r="D484" s="54"/>
      <c r="E484" s="54"/>
    </row>
    <row r="485">
      <c r="C485" s="54"/>
      <c r="D485" s="54"/>
      <c r="E485" s="54"/>
    </row>
    <row r="486">
      <c r="C486" s="54"/>
      <c r="D486" s="54"/>
      <c r="E486" s="54"/>
    </row>
    <row r="487">
      <c r="C487" s="54"/>
      <c r="D487" s="54"/>
      <c r="E487" s="54"/>
    </row>
    <row r="488">
      <c r="C488" s="54"/>
      <c r="D488" s="54"/>
      <c r="E488" s="54"/>
    </row>
    <row r="489">
      <c r="C489" s="54"/>
      <c r="D489" s="54"/>
      <c r="E489" s="54"/>
    </row>
    <row r="490">
      <c r="C490" s="54"/>
      <c r="D490" s="54"/>
      <c r="E490" s="54"/>
    </row>
    <row r="491">
      <c r="C491" s="54"/>
      <c r="D491" s="54"/>
      <c r="E491" s="54"/>
    </row>
    <row r="492">
      <c r="C492" s="54"/>
      <c r="D492" s="54"/>
      <c r="E492" s="54"/>
    </row>
    <row r="493">
      <c r="C493" s="54"/>
      <c r="D493" s="54"/>
      <c r="E493" s="54"/>
    </row>
    <row r="494">
      <c r="C494" s="54"/>
      <c r="D494" s="54"/>
      <c r="E494" s="54"/>
    </row>
    <row r="495">
      <c r="C495" s="54"/>
      <c r="D495" s="54"/>
      <c r="E495" s="54"/>
    </row>
    <row r="496">
      <c r="C496" s="54"/>
      <c r="D496" s="54"/>
      <c r="E496" s="54"/>
    </row>
    <row r="497">
      <c r="C497" s="54"/>
      <c r="D497" s="54"/>
      <c r="E497" s="54"/>
    </row>
    <row r="498">
      <c r="C498" s="54"/>
      <c r="D498" s="54"/>
      <c r="E498" s="54"/>
    </row>
    <row r="499">
      <c r="C499" s="54"/>
      <c r="D499" s="54"/>
      <c r="E499" s="54"/>
    </row>
    <row r="500">
      <c r="C500" s="54"/>
      <c r="D500" s="54"/>
      <c r="E500" s="54"/>
    </row>
    <row r="501">
      <c r="C501" s="54"/>
      <c r="D501" s="54"/>
      <c r="E501" s="54"/>
    </row>
    <row r="502">
      <c r="C502" s="54"/>
      <c r="D502" s="54"/>
      <c r="E502" s="54"/>
    </row>
    <row r="503">
      <c r="C503" s="54"/>
      <c r="D503" s="54"/>
      <c r="E503" s="54"/>
    </row>
    <row r="504">
      <c r="C504" s="54"/>
      <c r="D504" s="54"/>
      <c r="E504" s="54"/>
    </row>
    <row r="505">
      <c r="C505" s="54"/>
      <c r="D505" s="54"/>
      <c r="E505" s="54"/>
    </row>
    <row r="506">
      <c r="C506" s="54"/>
      <c r="D506" s="54"/>
      <c r="E506" s="54"/>
    </row>
    <row r="507">
      <c r="C507" s="54"/>
      <c r="D507" s="54"/>
      <c r="E507" s="54"/>
    </row>
    <row r="508">
      <c r="C508" s="54"/>
      <c r="D508" s="54"/>
      <c r="E508" s="54"/>
    </row>
    <row r="509">
      <c r="C509" s="54"/>
      <c r="D509" s="54"/>
      <c r="E509" s="54"/>
    </row>
    <row r="510">
      <c r="C510" s="54"/>
      <c r="D510" s="54"/>
      <c r="E510" s="54"/>
    </row>
    <row r="511">
      <c r="C511" s="54"/>
      <c r="D511" s="54"/>
      <c r="E511" s="54"/>
    </row>
    <row r="512">
      <c r="C512" s="54"/>
      <c r="D512" s="54"/>
      <c r="E512" s="54"/>
    </row>
    <row r="513">
      <c r="C513" s="54"/>
      <c r="D513" s="54"/>
      <c r="E513" s="54"/>
    </row>
    <row r="514">
      <c r="C514" s="54"/>
      <c r="D514" s="54"/>
      <c r="E514" s="54"/>
    </row>
    <row r="515">
      <c r="C515" s="54"/>
      <c r="D515" s="54"/>
      <c r="E515" s="54"/>
    </row>
    <row r="516">
      <c r="C516" s="54"/>
      <c r="D516" s="54"/>
      <c r="E516" s="54"/>
    </row>
    <row r="517">
      <c r="C517" s="54"/>
      <c r="D517" s="54"/>
      <c r="E517" s="54"/>
    </row>
    <row r="518">
      <c r="C518" s="54"/>
      <c r="D518" s="54"/>
      <c r="E518" s="54"/>
    </row>
    <row r="519">
      <c r="C519" s="54"/>
      <c r="D519" s="54"/>
      <c r="E519" s="54"/>
    </row>
    <row r="520">
      <c r="C520" s="54"/>
      <c r="D520" s="54"/>
      <c r="E520" s="54"/>
    </row>
    <row r="521">
      <c r="C521" s="54"/>
      <c r="D521" s="54"/>
      <c r="E521" s="54"/>
    </row>
    <row r="522">
      <c r="C522" s="54"/>
      <c r="D522" s="54"/>
      <c r="E522" s="54"/>
    </row>
    <row r="523">
      <c r="C523" s="54"/>
      <c r="D523" s="54"/>
      <c r="E523" s="54"/>
    </row>
    <row r="524">
      <c r="C524" s="54"/>
      <c r="D524" s="54"/>
      <c r="E524" s="54"/>
    </row>
    <row r="525">
      <c r="C525" s="54"/>
      <c r="D525" s="54"/>
      <c r="E525" s="54"/>
    </row>
    <row r="526">
      <c r="C526" s="54"/>
      <c r="D526" s="54"/>
      <c r="E526" s="54"/>
    </row>
    <row r="527">
      <c r="C527" s="54"/>
      <c r="D527" s="54"/>
      <c r="E527" s="54"/>
    </row>
    <row r="528">
      <c r="C528" s="54"/>
      <c r="D528" s="54"/>
      <c r="E528" s="54"/>
    </row>
    <row r="529">
      <c r="C529" s="54"/>
      <c r="D529" s="54"/>
      <c r="E529" s="54"/>
    </row>
    <row r="530">
      <c r="C530" s="54"/>
      <c r="D530" s="54"/>
      <c r="E530" s="54"/>
    </row>
    <row r="531">
      <c r="C531" s="54"/>
      <c r="D531" s="54"/>
      <c r="E531" s="54"/>
    </row>
    <row r="532">
      <c r="C532" s="54"/>
      <c r="D532" s="54"/>
      <c r="E532" s="54"/>
    </row>
    <row r="533">
      <c r="C533" s="54"/>
      <c r="D533" s="54"/>
      <c r="E533" s="54"/>
    </row>
    <row r="534">
      <c r="C534" s="54"/>
      <c r="D534" s="54"/>
      <c r="E534" s="54"/>
    </row>
    <row r="535">
      <c r="C535" s="54"/>
      <c r="D535" s="54"/>
      <c r="E535" s="54"/>
    </row>
    <row r="536">
      <c r="C536" s="54"/>
      <c r="D536" s="54"/>
      <c r="E536" s="54"/>
    </row>
    <row r="537">
      <c r="C537" s="54"/>
      <c r="D537" s="54"/>
      <c r="E537" s="54"/>
    </row>
    <row r="538">
      <c r="C538" s="54"/>
      <c r="D538" s="54"/>
      <c r="E538" s="54"/>
    </row>
    <row r="539">
      <c r="C539" s="54"/>
      <c r="D539" s="54"/>
      <c r="E539" s="54"/>
    </row>
    <row r="540">
      <c r="C540" s="54"/>
      <c r="D540" s="54"/>
      <c r="E540" s="54"/>
    </row>
    <row r="541">
      <c r="C541" s="54"/>
      <c r="D541" s="54"/>
      <c r="E541" s="54"/>
    </row>
    <row r="542">
      <c r="C542" s="54"/>
      <c r="D542" s="54"/>
      <c r="E542" s="54"/>
    </row>
    <row r="543">
      <c r="C543" s="54"/>
      <c r="D543" s="54"/>
      <c r="E543" s="54"/>
    </row>
    <row r="544">
      <c r="C544" s="54"/>
      <c r="D544" s="54"/>
      <c r="E544" s="54"/>
    </row>
    <row r="545">
      <c r="C545" s="54"/>
      <c r="D545" s="54"/>
      <c r="E545" s="54"/>
    </row>
    <row r="546">
      <c r="C546" s="54"/>
      <c r="D546" s="54"/>
      <c r="E546" s="54"/>
    </row>
    <row r="547">
      <c r="C547" s="54"/>
      <c r="D547" s="54"/>
      <c r="E547" s="54"/>
    </row>
    <row r="548">
      <c r="C548" s="54"/>
      <c r="D548" s="54"/>
      <c r="E548" s="54"/>
    </row>
    <row r="549">
      <c r="C549" s="54"/>
      <c r="D549" s="54"/>
      <c r="E549" s="54"/>
    </row>
    <row r="550">
      <c r="C550" s="54"/>
      <c r="D550" s="54"/>
      <c r="E550" s="54"/>
    </row>
    <row r="551">
      <c r="C551" s="54"/>
      <c r="D551" s="54"/>
      <c r="E551" s="54"/>
    </row>
    <row r="552">
      <c r="C552" s="54"/>
      <c r="D552" s="54"/>
      <c r="E552" s="54"/>
    </row>
    <row r="553">
      <c r="C553" s="54"/>
      <c r="D553" s="54"/>
      <c r="E553" s="54"/>
    </row>
    <row r="554">
      <c r="C554" s="54"/>
      <c r="D554" s="54"/>
      <c r="E554" s="54"/>
    </row>
    <row r="555">
      <c r="C555" s="54"/>
      <c r="D555" s="54"/>
      <c r="E555" s="54"/>
    </row>
    <row r="556">
      <c r="C556" s="54"/>
      <c r="D556" s="54"/>
      <c r="E556" s="54"/>
    </row>
    <row r="557">
      <c r="C557" s="54"/>
      <c r="D557" s="54"/>
      <c r="E557" s="54"/>
    </row>
    <row r="558">
      <c r="C558" s="54"/>
      <c r="D558" s="54"/>
      <c r="E558" s="54"/>
    </row>
    <row r="559">
      <c r="C559" s="54"/>
      <c r="D559" s="54"/>
      <c r="E559" s="54"/>
    </row>
    <row r="560">
      <c r="C560" s="54"/>
      <c r="D560" s="54"/>
      <c r="E560" s="54"/>
    </row>
    <row r="561">
      <c r="C561" s="54"/>
      <c r="D561" s="54"/>
      <c r="E561" s="54"/>
    </row>
    <row r="562">
      <c r="C562" s="54"/>
      <c r="D562" s="54"/>
      <c r="E562" s="54"/>
    </row>
    <row r="563">
      <c r="C563" s="54"/>
      <c r="D563" s="54"/>
      <c r="E563" s="54"/>
    </row>
    <row r="564">
      <c r="C564" s="54"/>
      <c r="D564" s="54"/>
      <c r="E564" s="54"/>
    </row>
    <row r="565">
      <c r="C565" s="54"/>
      <c r="D565" s="54"/>
      <c r="E565" s="54"/>
    </row>
    <row r="566">
      <c r="C566" s="54"/>
      <c r="D566" s="54"/>
      <c r="E566" s="54"/>
    </row>
    <row r="567">
      <c r="C567" s="54"/>
      <c r="D567" s="54"/>
      <c r="E567" s="54"/>
    </row>
    <row r="568">
      <c r="C568" s="54"/>
      <c r="D568" s="54"/>
      <c r="E568" s="54"/>
    </row>
    <row r="569">
      <c r="C569" s="54"/>
      <c r="D569" s="54"/>
      <c r="E569" s="54"/>
    </row>
    <row r="570">
      <c r="C570" s="54"/>
      <c r="D570" s="54"/>
      <c r="E570" s="54"/>
    </row>
    <row r="571">
      <c r="C571" s="54"/>
      <c r="D571" s="54"/>
      <c r="E571" s="54"/>
    </row>
    <row r="572">
      <c r="C572" s="54"/>
      <c r="D572" s="54"/>
      <c r="E572" s="54"/>
    </row>
    <row r="573">
      <c r="C573" s="54"/>
      <c r="D573" s="54"/>
      <c r="E573" s="54"/>
    </row>
    <row r="574">
      <c r="C574" s="54"/>
      <c r="D574" s="54"/>
      <c r="E574" s="54"/>
    </row>
    <row r="575">
      <c r="C575" s="54"/>
      <c r="D575" s="54"/>
      <c r="E575" s="54"/>
    </row>
    <row r="576">
      <c r="C576" s="54"/>
      <c r="D576" s="54"/>
      <c r="E576" s="54"/>
    </row>
    <row r="577">
      <c r="C577" s="54"/>
      <c r="D577" s="54"/>
      <c r="E577" s="54"/>
    </row>
    <row r="578">
      <c r="C578" s="54"/>
      <c r="D578" s="54"/>
      <c r="E578" s="54"/>
    </row>
    <row r="579">
      <c r="C579" s="54"/>
      <c r="D579" s="54"/>
      <c r="E579" s="54"/>
    </row>
    <row r="580">
      <c r="C580" s="54"/>
      <c r="D580" s="54"/>
      <c r="E580" s="54"/>
    </row>
    <row r="581">
      <c r="C581" s="54"/>
      <c r="D581" s="54"/>
      <c r="E581" s="54"/>
    </row>
    <row r="582">
      <c r="C582" s="54"/>
      <c r="D582" s="54"/>
      <c r="E582" s="54"/>
    </row>
    <row r="583">
      <c r="C583" s="54"/>
      <c r="D583" s="54"/>
      <c r="E583" s="54"/>
    </row>
    <row r="584">
      <c r="C584" s="54"/>
      <c r="D584" s="54"/>
      <c r="E584" s="54"/>
    </row>
    <row r="585">
      <c r="C585" s="54"/>
      <c r="D585" s="54"/>
      <c r="E585" s="54"/>
    </row>
    <row r="586">
      <c r="C586" s="54"/>
      <c r="D586" s="54"/>
      <c r="E586" s="54"/>
    </row>
    <row r="587">
      <c r="C587" s="54"/>
      <c r="D587" s="54"/>
      <c r="E587" s="54"/>
    </row>
    <row r="588">
      <c r="C588" s="54"/>
      <c r="D588" s="54"/>
      <c r="E588" s="54"/>
    </row>
    <row r="589">
      <c r="C589" s="54"/>
      <c r="D589" s="54"/>
      <c r="E589" s="54"/>
    </row>
    <row r="590">
      <c r="C590" s="54"/>
      <c r="D590" s="54"/>
      <c r="E590" s="54"/>
    </row>
    <row r="591">
      <c r="C591" s="54"/>
      <c r="D591" s="54"/>
      <c r="E591" s="54"/>
    </row>
    <row r="592">
      <c r="C592" s="54"/>
      <c r="D592" s="54"/>
      <c r="E592" s="54"/>
    </row>
    <row r="593">
      <c r="C593" s="54"/>
      <c r="D593" s="54"/>
      <c r="E593" s="54"/>
    </row>
    <row r="594">
      <c r="C594" s="54"/>
      <c r="D594" s="54"/>
      <c r="E594" s="54"/>
    </row>
    <row r="595">
      <c r="C595" s="54"/>
      <c r="D595" s="54"/>
      <c r="E595" s="54"/>
    </row>
    <row r="596">
      <c r="C596" s="54"/>
      <c r="D596" s="54"/>
      <c r="E596" s="54"/>
    </row>
    <row r="597">
      <c r="C597" s="54"/>
      <c r="D597" s="54"/>
      <c r="E597" s="54"/>
    </row>
    <row r="598">
      <c r="C598" s="54"/>
      <c r="D598" s="54"/>
      <c r="E598" s="54"/>
    </row>
    <row r="599">
      <c r="C599" s="54"/>
      <c r="D599" s="54"/>
      <c r="E599" s="54"/>
    </row>
    <row r="600">
      <c r="C600" s="54"/>
      <c r="D600" s="54"/>
      <c r="E600" s="54"/>
    </row>
    <row r="601">
      <c r="C601" s="54"/>
      <c r="D601" s="54"/>
      <c r="E601" s="54"/>
    </row>
    <row r="602">
      <c r="C602" s="54"/>
      <c r="D602" s="54"/>
      <c r="E602" s="54"/>
    </row>
    <row r="603">
      <c r="C603" s="54"/>
      <c r="D603" s="54"/>
      <c r="E603" s="54"/>
    </row>
    <row r="604">
      <c r="C604" s="54"/>
      <c r="D604" s="54"/>
      <c r="E604" s="54"/>
    </row>
    <row r="605">
      <c r="C605" s="54"/>
      <c r="D605" s="54"/>
      <c r="E605" s="54"/>
    </row>
    <row r="606">
      <c r="C606" s="54"/>
      <c r="D606" s="54"/>
      <c r="E606" s="54"/>
    </row>
    <row r="607">
      <c r="C607" s="54"/>
      <c r="D607" s="54"/>
      <c r="E607" s="54"/>
    </row>
    <row r="608">
      <c r="C608" s="54"/>
      <c r="D608" s="54"/>
      <c r="E608" s="54"/>
    </row>
    <row r="609">
      <c r="C609" s="54"/>
      <c r="D609" s="54"/>
      <c r="E609" s="54"/>
    </row>
    <row r="610">
      <c r="C610" s="54"/>
      <c r="D610" s="54"/>
      <c r="E610" s="54"/>
    </row>
    <row r="611">
      <c r="C611" s="54"/>
      <c r="D611" s="54"/>
      <c r="E611" s="54"/>
    </row>
    <row r="612">
      <c r="C612" s="54"/>
      <c r="D612" s="54"/>
      <c r="E612" s="54"/>
    </row>
    <row r="613">
      <c r="C613" s="54"/>
      <c r="D613" s="54"/>
      <c r="E613" s="54"/>
    </row>
    <row r="614">
      <c r="C614" s="54"/>
      <c r="D614" s="54"/>
      <c r="E614" s="54"/>
    </row>
    <row r="615">
      <c r="C615" s="54"/>
      <c r="D615" s="54"/>
      <c r="E615" s="54"/>
    </row>
    <row r="616">
      <c r="C616" s="54"/>
      <c r="D616" s="54"/>
      <c r="E616" s="54"/>
    </row>
    <row r="617">
      <c r="C617" s="54"/>
      <c r="D617" s="54"/>
      <c r="E617" s="54"/>
    </row>
    <row r="618">
      <c r="C618" s="54"/>
      <c r="D618" s="54"/>
      <c r="E618" s="54"/>
    </row>
    <row r="619">
      <c r="C619" s="54"/>
      <c r="D619" s="54"/>
      <c r="E619" s="54"/>
    </row>
    <row r="620">
      <c r="C620" s="54"/>
      <c r="D620" s="54"/>
      <c r="E620" s="54"/>
    </row>
    <row r="621">
      <c r="C621" s="54"/>
      <c r="D621" s="54"/>
      <c r="E621" s="54"/>
    </row>
    <row r="622">
      <c r="C622" s="54"/>
      <c r="D622" s="54"/>
      <c r="E622" s="54"/>
    </row>
    <row r="623">
      <c r="C623" s="54"/>
      <c r="D623" s="54"/>
      <c r="E623" s="54"/>
    </row>
    <row r="624">
      <c r="C624" s="54"/>
      <c r="D624" s="54"/>
      <c r="E624" s="54"/>
    </row>
    <row r="625">
      <c r="C625" s="54"/>
      <c r="D625" s="54"/>
      <c r="E625" s="54"/>
    </row>
    <row r="626">
      <c r="C626" s="54"/>
      <c r="D626" s="54"/>
      <c r="E626" s="54"/>
    </row>
    <row r="627">
      <c r="C627" s="54"/>
      <c r="D627" s="54"/>
      <c r="E627" s="54"/>
    </row>
    <row r="628">
      <c r="C628" s="54"/>
      <c r="D628" s="54"/>
      <c r="E628" s="54"/>
    </row>
    <row r="629">
      <c r="C629" s="54"/>
      <c r="D629" s="54"/>
      <c r="E629" s="54"/>
    </row>
    <row r="630">
      <c r="C630" s="54"/>
      <c r="D630" s="54"/>
      <c r="E630" s="54"/>
    </row>
    <row r="631">
      <c r="C631" s="54"/>
      <c r="D631" s="54"/>
      <c r="E631" s="54"/>
    </row>
    <row r="632">
      <c r="C632" s="54"/>
      <c r="D632" s="54"/>
      <c r="E632" s="54"/>
    </row>
    <row r="633">
      <c r="C633" s="54"/>
      <c r="D633" s="54"/>
      <c r="E633" s="54"/>
    </row>
    <row r="634">
      <c r="C634" s="54"/>
      <c r="D634" s="54"/>
      <c r="E634" s="54"/>
    </row>
    <row r="635">
      <c r="C635" s="54"/>
      <c r="D635" s="54"/>
      <c r="E635" s="54"/>
    </row>
    <row r="636">
      <c r="C636" s="54"/>
      <c r="D636" s="54"/>
      <c r="E636" s="54"/>
    </row>
    <row r="637">
      <c r="C637" s="54"/>
      <c r="D637" s="54"/>
      <c r="E637" s="54"/>
    </row>
    <row r="638">
      <c r="C638" s="54"/>
      <c r="D638" s="54"/>
      <c r="E638" s="54"/>
    </row>
    <row r="639">
      <c r="C639" s="54"/>
      <c r="D639" s="54"/>
      <c r="E639" s="54"/>
    </row>
    <row r="640">
      <c r="C640" s="54"/>
      <c r="D640" s="54"/>
      <c r="E640" s="54"/>
    </row>
    <row r="641">
      <c r="C641" s="54"/>
      <c r="D641" s="54"/>
      <c r="E641" s="54"/>
    </row>
    <row r="642">
      <c r="C642" s="54"/>
      <c r="D642" s="54"/>
      <c r="E642" s="54"/>
    </row>
    <row r="643">
      <c r="C643" s="54"/>
      <c r="D643" s="54"/>
      <c r="E643" s="54"/>
    </row>
    <row r="644">
      <c r="C644" s="54"/>
      <c r="D644" s="54"/>
      <c r="E644" s="54"/>
    </row>
    <row r="645">
      <c r="C645" s="54"/>
      <c r="D645" s="54"/>
      <c r="E645" s="54"/>
    </row>
    <row r="646">
      <c r="C646" s="54"/>
      <c r="D646" s="54"/>
      <c r="E646" s="54"/>
    </row>
    <row r="647">
      <c r="C647" s="54"/>
      <c r="D647" s="54"/>
      <c r="E647" s="54"/>
    </row>
    <row r="648">
      <c r="C648" s="54"/>
      <c r="D648" s="54"/>
      <c r="E648" s="54"/>
    </row>
    <row r="649">
      <c r="C649" s="54"/>
      <c r="D649" s="54"/>
      <c r="E649" s="54"/>
    </row>
    <row r="650">
      <c r="C650" s="54"/>
      <c r="D650" s="54"/>
      <c r="E650" s="54"/>
    </row>
    <row r="651">
      <c r="C651" s="54"/>
      <c r="D651" s="54"/>
      <c r="E651" s="54"/>
    </row>
    <row r="652">
      <c r="C652" s="54"/>
      <c r="D652" s="54"/>
      <c r="E652" s="54"/>
    </row>
    <row r="653">
      <c r="C653" s="54"/>
      <c r="D653" s="54"/>
      <c r="E653" s="54"/>
    </row>
    <row r="654">
      <c r="C654" s="54"/>
      <c r="D654" s="54"/>
      <c r="E654" s="54"/>
    </row>
    <row r="655">
      <c r="C655" s="54"/>
      <c r="D655" s="54"/>
      <c r="E655" s="54"/>
    </row>
    <row r="656">
      <c r="C656" s="54"/>
      <c r="D656" s="54"/>
      <c r="E656" s="54"/>
    </row>
    <row r="657">
      <c r="C657" s="54"/>
      <c r="D657" s="54"/>
      <c r="E657" s="54"/>
    </row>
    <row r="658">
      <c r="C658" s="54"/>
      <c r="D658" s="54"/>
      <c r="E658" s="54"/>
    </row>
    <row r="659">
      <c r="C659" s="54"/>
      <c r="D659" s="54"/>
      <c r="E659" s="54"/>
    </row>
    <row r="660">
      <c r="C660" s="54"/>
      <c r="D660" s="54"/>
      <c r="E660" s="54"/>
    </row>
    <row r="661">
      <c r="C661" s="54"/>
      <c r="D661" s="54"/>
      <c r="E661" s="54"/>
    </row>
    <row r="662">
      <c r="C662" s="54"/>
      <c r="D662" s="54"/>
      <c r="E662" s="54"/>
    </row>
    <row r="663">
      <c r="C663" s="54"/>
      <c r="D663" s="54"/>
      <c r="E663" s="54"/>
    </row>
    <row r="664">
      <c r="C664" s="54"/>
      <c r="D664" s="54"/>
      <c r="E664" s="54"/>
    </row>
    <row r="665">
      <c r="C665" s="54"/>
      <c r="D665" s="54"/>
      <c r="E665" s="54"/>
    </row>
    <row r="666">
      <c r="C666" s="54"/>
      <c r="D666" s="54"/>
      <c r="E666" s="54"/>
    </row>
    <row r="667">
      <c r="C667" s="54"/>
      <c r="D667" s="54"/>
      <c r="E667" s="54"/>
    </row>
    <row r="668">
      <c r="C668" s="54"/>
      <c r="D668" s="54"/>
      <c r="E668" s="54"/>
    </row>
    <row r="669">
      <c r="C669" s="54"/>
      <c r="D669" s="54"/>
      <c r="E669" s="54"/>
    </row>
    <row r="670">
      <c r="C670" s="54"/>
      <c r="D670" s="54"/>
      <c r="E670" s="54"/>
    </row>
    <row r="671">
      <c r="C671" s="54"/>
      <c r="D671" s="54"/>
      <c r="E671" s="54"/>
    </row>
    <row r="672">
      <c r="C672" s="54"/>
      <c r="D672" s="54"/>
      <c r="E672" s="54"/>
    </row>
    <row r="673">
      <c r="C673" s="54"/>
      <c r="D673" s="54"/>
      <c r="E673" s="54"/>
    </row>
    <row r="674">
      <c r="C674" s="54"/>
      <c r="D674" s="54"/>
      <c r="E674" s="54"/>
    </row>
    <row r="675">
      <c r="C675" s="54"/>
      <c r="D675" s="54"/>
      <c r="E675" s="54"/>
    </row>
    <row r="676">
      <c r="C676" s="54"/>
      <c r="D676" s="54"/>
      <c r="E676" s="54"/>
    </row>
    <row r="677">
      <c r="C677" s="54"/>
      <c r="D677" s="54"/>
      <c r="E677" s="54"/>
    </row>
    <row r="678">
      <c r="C678" s="54"/>
      <c r="D678" s="54"/>
      <c r="E678" s="54"/>
    </row>
    <row r="679">
      <c r="C679" s="54"/>
      <c r="D679" s="54"/>
      <c r="E679" s="54"/>
    </row>
    <row r="680">
      <c r="C680" s="54"/>
      <c r="D680" s="54"/>
      <c r="E680" s="54"/>
    </row>
    <row r="681">
      <c r="C681" s="54"/>
      <c r="D681" s="54"/>
      <c r="E681" s="54"/>
    </row>
    <row r="682">
      <c r="C682" s="54"/>
      <c r="D682" s="54"/>
      <c r="E682" s="54"/>
    </row>
    <row r="683">
      <c r="C683" s="54"/>
      <c r="D683" s="54"/>
      <c r="E683" s="54"/>
    </row>
    <row r="684">
      <c r="C684" s="54"/>
      <c r="D684" s="54"/>
      <c r="E684" s="54"/>
    </row>
    <row r="685">
      <c r="C685" s="54"/>
      <c r="D685" s="54"/>
      <c r="E685" s="54"/>
    </row>
    <row r="686">
      <c r="C686" s="54"/>
      <c r="D686" s="54"/>
      <c r="E686" s="54"/>
    </row>
    <row r="687">
      <c r="C687" s="54"/>
      <c r="D687" s="54"/>
      <c r="E687" s="54"/>
    </row>
    <row r="688">
      <c r="C688" s="54"/>
      <c r="D688" s="54"/>
      <c r="E688" s="54"/>
    </row>
    <row r="689">
      <c r="C689" s="54"/>
      <c r="D689" s="54"/>
      <c r="E689" s="54"/>
    </row>
    <row r="690">
      <c r="C690" s="54"/>
      <c r="D690" s="54"/>
      <c r="E690" s="54"/>
    </row>
    <row r="691">
      <c r="C691" s="54"/>
      <c r="D691" s="54"/>
      <c r="E691" s="54"/>
    </row>
    <row r="692">
      <c r="C692" s="54"/>
      <c r="D692" s="54"/>
      <c r="E692" s="54"/>
    </row>
    <row r="693">
      <c r="C693" s="54"/>
      <c r="D693" s="54"/>
      <c r="E693" s="54"/>
    </row>
    <row r="694">
      <c r="C694" s="54"/>
      <c r="D694" s="54"/>
      <c r="E694" s="54"/>
    </row>
    <row r="695">
      <c r="C695" s="54"/>
      <c r="D695" s="54"/>
      <c r="E695" s="54"/>
    </row>
    <row r="696">
      <c r="C696" s="54"/>
      <c r="D696" s="54"/>
      <c r="E696" s="54"/>
    </row>
    <row r="697">
      <c r="C697" s="54"/>
      <c r="D697" s="54"/>
      <c r="E697" s="54"/>
    </row>
    <row r="698">
      <c r="C698" s="54"/>
      <c r="D698" s="54"/>
      <c r="E698" s="54"/>
    </row>
    <row r="699">
      <c r="C699" s="54"/>
      <c r="D699" s="54"/>
      <c r="E699" s="54"/>
    </row>
    <row r="700">
      <c r="C700" s="54"/>
      <c r="D700" s="54"/>
      <c r="E700" s="54"/>
    </row>
    <row r="701">
      <c r="C701" s="54"/>
      <c r="D701" s="54"/>
      <c r="E701" s="54"/>
    </row>
    <row r="702">
      <c r="C702" s="54"/>
      <c r="D702" s="54"/>
      <c r="E702" s="54"/>
    </row>
    <row r="703">
      <c r="C703" s="54"/>
      <c r="D703" s="54"/>
      <c r="E703" s="54"/>
    </row>
    <row r="704">
      <c r="C704" s="54"/>
      <c r="D704" s="54"/>
      <c r="E704" s="54"/>
    </row>
    <row r="705">
      <c r="C705" s="54"/>
      <c r="D705" s="54"/>
      <c r="E705" s="54"/>
    </row>
    <row r="706">
      <c r="C706" s="54"/>
      <c r="D706" s="54"/>
      <c r="E706" s="54"/>
    </row>
    <row r="707">
      <c r="C707" s="54"/>
      <c r="D707" s="54"/>
      <c r="E707" s="54"/>
    </row>
    <row r="708">
      <c r="C708" s="54"/>
      <c r="D708" s="54"/>
      <c r="E708" s="54"/>
    </row>
    <row r="709">
      <c r="C709" s="54"/>
      <c r="D709" s="54"/>
      <c r="E709" s="54"/>
    </row>
    <row r="710">
      <c r="C710" s="54"/>
      <c r="D710" s="54"/>
      <c r="E710" s="54"/>
    </row>
    <row r="711">
      <c r="C711" s="54"/>
      <c r="D711" s="54"/>
      <c r="E711" s="54"/>
    </row>
    <row r="712">
      <c r="C712" s="54"/>
      <c r="D712" s="54"/>
      <c r="E712" s="54"/>
    </row>
    <row r="713">
      <c r="C713" s="54"/>
      <c r="D713" s="54"/>
      <c r="E713" s="54"/>
    </row>
    <row r="714">
      <c r="C714" s="54"/>
      <c r="D714" s="54"/>
      <c r="E714" s="54"/>
    </row>
    <row r="715">
      <c r="C715" s="54"/>
      <c r="D715" s="54"/>
      <c r="E715" s="54"/>
    </row>
    <row r="716">
      <c r="C716" s="54"/>
      <c r="D716" s="54"/>
      <c r="E716" s="54"/>
    </row>
    <row r="717">
      <c r="C717" s="54"/>
      <c r="D717" s="54"/>
      <c r="E717" s="54"/>
    </row>
    <row r="718">
      <c r="C718" s="54"/>
      <c r="D718" s="54"/>
      <c r="E718" s="54"/>
    </row>
    <row r="719">
      <c r="C719" s="54"/>
      <c r="D719" s="54"/>
      <c r="E719" s="54"/>
    </row>
    <row r="720">
      <c r="C720" s="54"/>
      <c r="D720" s="54"/>
      <c r="E720" s="54"/>
    </row>
    <row r="721">
      <c r="C721" s="54"/>
      <c r="D721" s="54"/>
      <c r="E721" s="54"/>
    </row>
    <row r="722">
      <c r="C722" s="54"/>
      <c r="D722" s="54"/>
      <c r="E722" s="54"/>
    </row>
    <row r="723">
      <c r="C723" s="54"/>
      <c r="D723" s="54"/>
      <c r="E723" s="54"/>
    </row>
    <row r="724">
      <c r="C724" s="54"/>
      <c r="D724" s="54"/>
      <c r="E724" s="54"/>
    </row>
    <row r="725">
      <c r="C725" s="54"/>
      <c r="D725" s="54"/>
      <c r="E725" s="54"/>
    </row>
    <row r="726">
      <c r="C726" s="54"/>
      <c r="D726" s="54"/>
      <c r="E726" s="54"/>
    </row>
    <row r="727">
      <c r="C727" s="54"/>
      <c r="D727" s="54"/>
      <c r="E727" s="54"/>
    </row>
    <row r="728">
      <c r="C728" s="54"/>
      <c r="D728" s="54"/>
      <c r="E728" s="54"/>
    </row>
    <row r="729">
      <c r="C729" s="54"/>
      <c r="D729" s="54"/>
      <c r="E729" s="54"/>
    </row>
    <row r="730">
      <c r="C730" s="54"/>
      <c r="D730" s="54"/>
      <c r="E730" s="54"/>
    </row>
    <row r="731">
      <c r="C731" s="54"/>
      <c r="D731" s="54"/>
      <c r="E731" s="54"/>
    </row>
    <row r="732">
      <c r="C732" s="54"/>
      <c r="D732" s="54"/>
      <c r="E732" s="54"/>
    </row>
    <row r="733">
      <c r="C733" s="54"/>
      <c r="D733" s="54"/>
      <c r="E733" s="54"/>
    </row>
    <row r="734">
      <c r="C734" s="54"/>
      <c r="D734" s="54"/>
      <c r="E734" s="54"/>
    </row>
    <row r="735">
      <c r="C735" s="54"/>
      <c r="D735" s="54"/>
      <c r="E735" s="54"/>
    </row>
    <row r="736">
      <c r="C736" s="54"/>
      <c r="D736" s="54"/>
      <c r="E736" s="54"/>
    </row>
    <row r="737">
      <c r="C737" s="54"/>
      <c r="D737" s="54"/>
      <c r="E737" s="54"/>
    </row>
    <row r="738">
      <c r="C738" s="54"/>
      <c r="D738" s="54"/>
      <c r="E738" s="54"/>
    </row>
    <row r="739">
      <c r="C739" s="54"/>
      <c r="D739" s="54"/>
      <c r="E739" s="54"/>
    </row>
    <row r="740">
      <c r="C740" s="54"/>
      <c r="D740" s="54"/>
      <c r="E740" s="54"/>
    </row>
    <row r="741">
      <c r="C741" s="54"/>
      <c r="D741" s="54"/>
      <c r="E741" s="54"/>
    </row>
    <row r="742">
      <c r="C742" s="54"/>
      <c r="D742" s="54"/>
      <c r="E742" s="54"/>
    </row>
    <row r="743">
      <c r="C743" s="54"/>
      <c r="D743" s="54"/>
      <c r="E743" s="54"/>
    </row>
    <row r="744">
      <c r="C744" s="54"/>
      <c r="D744" s="54"/>
      <c r="E744" s="54"/>
    </row>
    <row r="745">
      <c r="C745" s="54"/>
      <c r="D745" s="54"/>
      <c r="E745" s="54"/>
    </row>
    <row r="746">
      <c r="C746" s="54"/>
      <c r="D746" s="54"/>
      <c r="E746" s="54"/>
    </row>
    <row r="747">
      <c r="C747" s="54"/>
      <c r="D747" s="54"/>
      <c r="E747" s="54"/>
    </row>
    <row r="748">
      <c r="C748" s="54"/>
      <c r="D748" s="54"/>
      <c r="E748" s="54"/>
    </row>
    <row r="749">
      <c r="C749" s="54"/>
      <c r="D749" s="54"/>
      <c r="E749" s="54"/>
    </row>
    <row r="750">
      <c r="C750" s="54"/>
      <c r="D750" s="54"/>
      <c r="E750" s="54"/>
    </row>
    <row r="751">
      <c r="C751" s="54"/>
      <c r="D751" s="54"/>
      <c r="E751" s="54"/>
    </row>
    <row r="752">
      <c r="C752" s="54"/>
      <c r="D752" s="54"/>
      <c r="E752" s="54"/>
    </row>
    <row r="753">
      <c r="C753" s="54"/>
      <c r="D753" s="54"/>
      <c r="E753" s="54"/>
    </row>
    <row r="754">
      <c r="C754" s="54"/>
      <c r="D754" s="54"/>
      <c r="E754" s="54"/>
    </row>
    <row r="755">
      <c r="C755" s="54"/>
      <c r="D755" s="54"/>
      <c r="E755" s="54"/>
    </row>
    <row r="756">
      <c r="C756" s="54"/>
      <c r="D756" s="54"/>
      <c r="E756" s="54"/>
    </row>
    <row r="757">
      <c r="C757" s="54"/>
      <c r="D757" s="54"/>
      <c r="E757" s="54"/>
    </row>
    <row r="758">
      <c r="C758" s="54"/>
      <c r="D758" s="54"/>
      <c r="E758" s="54"/>
    </row>
    <row r="759">
      <c r="C759" s="54"/>
      <c r="D759" s="54"/>
      <c r="E759" s="54"/>
    </row>
    <row r="760">
      <c r="C760" s="54"/>
      <c r="D760" s="54"/>
      <c r="E760" s="54"/>
    </row>
    <row r="761">
      <c r="C761" s="54"/>
      <c r="D761" s="54"/>
      <c r="E761" s="54"/>
    </row>
    <row r="762">
      <c r="C762" s="54"/>
      <c r="D762" s="54"/>
      <c r="E762" s="54"/>
    </row>
    <row r="763">
      <c r="C763" s="54"/>
      <c r="D763" s="54"/>
      <c r="E763" s="54"/>
    </row>
    <row r="764">
      <c r="C764" s="54"/>
      <c r="D764" s="54"/>
      <c r="E764" s="54"/>
    </row>
    <row r="765">
      <c r="C765" s="54"/>
      <c r="D765" s="54"/>
      <c r="E765" s="54"/>
    </row>
    <row r="766">
      <c r="C766" s="54"/>
      <c r="D766" s="54"/>
      <c r="E766" s="54"/>
    </row>
    <row r="767">
      <c r="C767" s="54"/>
      <c r="D767" s="54"/>
      <c r="E767" s="54"/>
    </row>
    <row r="768">
      <c r="C768" s="54"/>
      <c r="D768" s="54"/>
      <c r="E768" s="54"/>
    </row>
    <row r="769">
      <c r="C769" s="54"/>
      <c r="D769" s="54"/>
      <c r="E769" s="54"/>
    </row>
    <row r="770">
      <c r="C770" s="54"/>
      <c r="D770" s="54"/>
      <c r="E770" s="54"/>
    </row>
    <row r="771">
      <c r="C771" s="54"/>
      <c r="D771" s="54"/>
      <c r="E771" s="54"/>
    </row>
    <row r="772">
      <c r="C772" s="54"/>
      <c r="D772" s="54"/>
      <c r="E772" s="54"/>
    </row>
    <row r="773">
      <c r="C773" s="54"/>
      <c r="D773" s="54"/>
      <c r="E773" s="54"/>
    </row>
    <row r="774">
      <c r="C774" s="54"/>
      <c r="D774" s="54"/>
      <c r="E774" s="54"/>
    </row>
    <row r="775">
      <c r="C775" s="54"/>
      <c r="D775" s="54"/>
      <c r="E775" s="54"/>
    </row>
    <row r="776">
      <c r="C776" s="54"/>
      <c r="D776" s="54"/>
      <c r="E776" s="54"/>
    </row>
    <row r="777">
      <c r="C777" s="54"/>
      <c r="D777" s="54"/>
      <c r="E777" s="54"/>
    </row>
    <row r="778">
      <c r="C778" s="54"/>
      <c r="D778" s="54"/>
      <c r="E778" s="54"/>
    </row>
    <row r="779">
      <c r="C779" s="54"/>
      <c r="D779" s="54"/>
      <c r="E779" s="54"/>
    </row>
    <row r="780">
      <c r="C780" s="54"/>
      <c r="D780" s="54"/>
      <c r="E780" s="54"/>
    </row>
    <row r="781">
      <c r="C781" s="54"/>
      <c r="D781" s="54"/>
      <c r="E781" s="54"/>
    </row>
    <row r="782">
      <c r="C782" s="54"/>
      <c r="D782" s="54"/>
      <c r="E782" s="54"/>
    </row>
    <row r="783">
      <c r="C783" s="54"/>
      <c r="D783" s="54"/>
      <c r="E783" s="54"/>
    </row>
    <row r="784">
      <c r="C784" s="54"/>
      <c r="D784" s="54"/>
      <c r="E784" s="54"/>
    </row>
    <row r="785">
      <c r="C785" s="54"/>
      <c r="D785" s="54"/>
      <c r="E785" s="54"/>
    </row>
    <row r="786">
      <c r="C786" s="54"/>
      <c r="D786" s="54"/>
      <c r="E786" s="54"/>
    </row>
    <row r="787">
      <c r="C787" s="54"/>
      <c r="D787" s="54"/>
      <c r="E787" s="54"/>
    </row>
    <row r="788">
      <c r="C788" s="54"/>
      <c r="D788" s="54"/>
      <c r="E788" s="54"/>
    </row>
    <row r="789">
      <c r="C789" s="54"/>
      <c r="D789" s="54"/>
      <c r="E789" s="54"/>
    </row>
    <row r="790">
      <c r="C790" s="54"/>
      <c r="D790" s="54"/>
      <c r="E790" s="54"/>
    </row>
    <row r="791">
      <c r="C791" s="54"/>
      <c r="D791" s="54"/>
      <c r="E791" s="54"/>
    </row>
    <row r="792">
      <c r="C792" s="54"/>
      <c r="D792" s="54"/>
      <c r="E792" s="54"/>
    </row>
    <row r="793">
      <c r="C793" s="54"/>
      <c r="D793" s="54"/>
      <c r="E793" s="54"/>
    </row>
    <row r="794">
      <c r="C794" s="54"/>
      <c r="D794" s="54"/>
      <c r="E794" s="54"/>
    </row>
    <row r="795">
      <c r="C795" s="54"/>
      <c r="D795" s="54"/>
      <c r="E795" s="54"/>
    </row>
    <row r="796">
      <c r="C796" s="54"/>
      <c r="D796" s="54"/>
      <c r="E796" s="54"/>
    </row>
    <row r="797">
      <c r="C797" s="54"/>
      <c r="D797" s="54"/>
      <c r="E797" s="54"/>
    </row>
    <row r="798">
      <c r="C798" s="54"/>
      <c r="D798" s="54"/>
      <c r="E798" s="54"/>
    </row>
    <row r="799">
      <c r="C799" s="54"/>
      <c r="D799" s="54"/>
      <c r="E799" s="54"/>
    </row>
    <row r="800">
      <c r="C800" s="54"/>
      <c r="D800" s="54"/>
      <c r="E800" s="54"/>
    </row>
    <row r="801">
      <c r="C801" s="54"/>
      <c r="D801" s="54"/>
      <c r="E801" s="54"/>
    </row>
    <row r="802">
      <c r="C802" s="54"/>
      <c r="D802" s="54"/>
      <c r="E802" s="54"/>
    </row>
    <row r="803">
      <c r="C803" s="54"/>
      <c r="D803" s="54"/>
      <c r="E803" s="54"/>
    </row>
    <row r="804">
      <c r="C804" s="54"/>
      <c r="D804" s="54"/>
      <c r="E804" s="54"/>
    </row>
    <row r="805">
      <c r="C805" s="54"/>
      <c r="D805" s="54"/>
      <c r="E805" s="54"/>
    </row>
    <row r="806">
      <c r="C806" s="54"/>
      <c r="D806" s="54"/>
      <c r="E806" s="54"/>
    </row>
    <row r="807">
      <c r="C807" s="54"/>
      <c r="D807" s="54"/>
      <c r="E807" s="54"/>
    </row>
    <row r="808">
      <c r="C808" s="54"/>
      <c r="D808" s="54"/>
      <c r="E808" s="54"/>
    </row>
    <row r="809">
      <c r="C809" s="54"/>
      <c r="D809" s="54"/>
      <c r="E809" s="54"/>
    </row>
    <row r="810">
      <c r="C810" s="54"/>
      <c r="D810" s="54"/>
      <c r="E810" s="54"/>
    </row>
    <row r="811">
      <c r="C811" s="54"/>
      <c r="D811" s="54"/>
      <c r="E811" s="54"/>
    </row>
    <row r="812">
      <c r="C812" s="54"/>
      <c r="D812" s="54"/>
      <c r="E812" s="54"/>
    </row>
    <row r="813">
      <c r="C813" s="54"/>
      <c r="D813" s="54"/>
      <c r="E813" s="54"/>
    </row>
    <row r="814">
      <c r="C814" s="54"/>
      <c r="D814" s="54"/>
      <c r="E814" s="54"/>
    </row>
    <row r="815">
      <c r="C815" s="54"/>
      <c r="D815" s="54"/>
      <c r="E815" s="54"/>
    </row>
    <row r="816">
      <c r="C816" s="54"/>
      <c r="D816" s="54"/>
      <c r="E816" s="54"/>
    </row>
    <row r="817">
      <c r="C817" s="54"/>
      <c r="D817" s="54"/>
      <c r="E817" s="54"/>
    </row>
    <row r="818">
      <c r="C818" s="54"/>
      <c r="D818" s="54"/>
      <c r="E818" s="54"/>
    </row>
    <row r="819">
      <c r="C819" s="54"/>
      <c r="D819" s="54"/>
      <c r="E819" s="54"/>
    </row>
    <row r="820">
      <c r="C820" s="54"/>
      <c r="D820" s="54"/>
      <c r="E820" s="54"/>
    </row>
    <row r="821">
      <c r="C821" s="54"/>
      <c r="D821" s="54"/>
      <c r="E821" s="54"/>
    </row>
    <row r="822">
      <c r="C822" s="54"/>
      <c r="D822" s="54"/>
      <c r="E822" s="54"/>
    </row>
    <row r="823">
      <c r="C823" s="54"/>
      <c r="D823" s="54"/>
      <c r="E823" s="54"/>
    </row>
    <row r="824">
      <c r="C824" s="54"/>
      <c r="D824" s="54"/>
      <c r="E824" s="54"/>
    </row>
    <row r="825">
      <c r="C825" s="54"/>
      <c r="D825" s="54"/>
      <c r="E825" s="54"/>
    </row>
    <row r="826">
      <c r="C826" s="54"/>
      <c r="D826" s="54"/>
      <c r="E826" s="54"/>
    </row>
    <row r="827">
      <c r="C827" s="54"/>
      <c r="D827" s="54"/>
      <c r="E827" s="54"/>
    </row>
    <row r="828">
      <c r="C828" s="54"/>
      <c r="D828" s="54"/>
      <c r="E828" s="54"/>
    </row>
    <row r="829">
      <c r="C829" s="54"/>
      <c r="D829" s="54"/>
      <c r="E829" s="54"/>
    </row>
    <row r="830">
      <c r="C830" s="54"/>
      <c r="D830" s="54"/>
      <c r="E830" s="54"/>
    </row>
    <row r="831">
      <c r="C831" s="54"/>
      <c r="D831" s="54"/>
      <c r="E831" s="54"/>
    </row>
    <row r="832">
      <c r="C832" s="54"/>
      <c r="D832" s="54"/>
      <c r="E832" s="54"/>
    </row>
    <row r="833">
      <c r="C833" s="54"/>
      <c r="D833" s="54"/>
      <c r="E833" s="54"/>
    </row>
    <row r="834">
      <c r="C834" s="54"/>
      <c r="D834" s="54"/>
      <c r="E834" s="54"/>
    </row>
    <row r="835">
      <c r="C835" s="54"/>
      <c r="D835" s="54"/>
      <c r="E835" s="54"/>
    </row>
    <row r="836">
      <c r="C836" s="54"/>
      <c r="D836" s="54"/>
      <c r="E836" s="54"/>
    </row>
    <row r="837">
      <c r="C837" s="54"/>
      <c r="D837" s="54"/>
      <c r="E837" s="54"/>
    </row>
    <row r="838">
      <c r="C838" s="54"/>
      <c r="D838" s="54"/>
      <c r="E838" s="54"/>
    </row>
    <row r="839">
      <c r="C839" s="54"/>
      <c r="D839" s="54"/>
      <c r="E839" s="54"/>
    </row>
    <row r="840">
      <c r="C840" s="54"/>
      <c r="D840" s="54"/>
      <c r="E840" s="54"/>
    </row>
    <row r="841">
      <c r="C841" s="54"/>
      <c r="D841" s="54"/>
      <c r="E841" s="54"/>
    </row>
    <row r="842">
      <c r="C842" s="54"/>
      <c r="D842" s="54"/>
      <c r="E842" s="54"/>
    </row>
    <row r="843">
      <c r="C843" s="54"/>
      <c r="D843" s="54"/>
      <c r="E843" s="54"/>
    </row>
    <row r="844">
      <c r="C844" s="54"/>
      <c r="D844" s="54"/>
      <c r="E844" s="54"/>
    </row>
    <row r="845">
      <c r="C845" s="54"/>
      <c r="D845" s="54"/>
      <c r="E845" s="54"/>
    </row>
    <row r="846">
      <c r="C846" s="54"/>
      <c r="D846" s="54"/>
      <c r="E846" s="54"/>
    </row>
    <row r="847">
      <c r="C847" s="54"/>
      <c r="D847" s="54"/>
      <c r="E847" s="54"/>
    </row>
    <row r="848">
      <c r="C848" s="54"/>
      <c r="D848" s="54"/>
      <c r="E848" s="54"/>
    </row>
    <row r="849">
      <c r="C849" s="54"/>
      <c r="D849" s="54"/>
      <c r="E849" s="54"/>
    </row>
    <row r="850">
      <c r="C850" s="54"/>
      <c r="D850" s="54"/>
      <c r="E850" s="54"/>
    </row>
    <row r="851">
      <c r="C851" s="54"/>
      <c r="D851" s="54"/>
      <c r="E851" s="54"/>
    </row>
    <row r="852">
      <c r="C852" s="54"/>
      <c r="D852" s="54"/>
      <c r="E852" s="54"/>
    </row>
    <row r="853">
      <c r="C853" s="54"/>
      <c r="D853" s="54"/>
      <c r="E853" s="54"/>
    </row>
    <row r="854">
      <c r="C854" s="54"/>
      <c r="D854" s="54"/>
      <c r="E854" s="54"/>
    </row>
    <row r="855">
      <c r="C855" s="54"/>
      <c r="D855" s="54"/>
      <c r="E855" s="54"/>
    </row>
    <row r="856">
      <c r="C856" s="54"/>
      <c r="D856" s="54"/>
      <c r="E856" s="54"/>
    </row>
    <row r="857">
      <c r="C857" s="54"/>
      <c r="D857" s="54"/>
      <c r="E857" s="54"/>
    </row>
    <row r="858">
      <c r="C858" s="54"/>
      <c r="D858" s="54"/>
      <c r="E858" s="54"/>
    </row>
    <row r="859">
      <c r="C859" s="54"/>
      <c r="D859" s="54"/>
      <c r="E859" s="54"/>
    </row>
    <row r="860">
      <c r="C860" s="54"/>
      <c r="D860" s="54"/>
      <c r="E860" s="54"/>
    </row>
    <row r="861">
      <c r="C861" s="54"/>
      <c r="D861" s="54"/>
      <c r="E861" s="54"/>
    </row>
    <row r="862">
      <c r="C862" s="54"/>
      <c r="D862" s="54"/>
      <c r="E862" s="54"/>
    </row>
    <row r="863">
      <c r="C863" s="54"/>
      <c r="D863" s="54"/>
      <c r="E863" s="54"/>
    </row>
    <row r="864">
      <c r="C864" s="54"/>
      <c r="D864" s="54"/>
      <c r="E864" s="54"/>
    </row>
    <row r="865">
      <c r="C865" s="54"/>
      <c r="D865" s="54"/>
      <c r="E865" s="54"/>
    </row>
    <row r="866">
      <c r="C866" s="54"/>
      <c r="D866" s="54"/>
      <c r="E866" s="54"/>
    </row>
    <row r="867">
      <c r="C867" s="54"/>
      <c r="D867" s="54"/>
      <c r="E867" s="54"/>
    </row>
    <row r="868">
      <c r="C868" s="54"/>
      <c r="D868" s="54"/>
      <c r="E868" s="54"/>
    </row>
    <row r="869">
      <c r="C869" s="54"/>
      <c r="D869" s="54"/>
      <c r="E869" s="54"/>
    </row>
    <row r="870">
      <c r="C870" s="54"/>
      <c r="D870" s="54"/>
      <c r="E870" s="54"/>
    </row>
    <row r="871">
      <c r="C871" s="54"/>
      <c r="D871" s="54"/>
      <c r="E871" s="54"/>
    </row>
    <row r="872">
      <c r="C872" s="54"/>
      <c r="D872" s="54"/>
      <c r="E872" s="54"/>
    </row>
    <row r="873">
      <c r="C873" s="54"/>
      <c r="D873" s="54"/>
      <c r="E873" s="54"/>
    </row>
    <row r="874">
      <c r="C874" s="54"/>
      <c r="D874" s="54"/>
      <c r="E874" s="54"/>
    </row>
    <row r="875">
      <c r="C875" s="54"/>
      <c r="D875" s="54"/>
      <c r="E875" s="54"/>
    </row>
    <row r="876">
      <c r="C876" s="54"/>
      <c r="D876" s="54"/>
      <c r="E876" s="54"/>
    </row>
    <row r="877">
      <c r="C877" s="54"/>
      <c r="D877" s="54"/>
      <c r="E877" s="54"/>
    </row>
    <row r="878">
      <c r="C878" s="54"/>
      <c r="D878" s="54"/>
      <c r="E878" s="54"/>
    </row>
    <row r="879">
      <c r="C879" s="54"/>
      <c r="D879" s="54"/>
      <c r="E879" s="54"/>
    </row>
    <row r="880">
      <c r="C880" s="54"/>
      <c r="D880" s="54"/>
      <c r="E880" s="54"/>
    </row>
    <row r="881">
      <c r="C881" s="54"/>
      <c r="D881" s="54"/>
      <c r="E881" s="54"/>
    </row>
    <row r="882">
      <c r="C882" s="54"/>
      <c r="D882" s="54"/>
      <c r="E882" s="54"/>
    </row>
    <row r="883">
      <c r="C883" s="54"/>
      <c r="D883" s="54"/>
      <c r="E883" s="54"/>
    </row>
    <row r="884">
      <c r="C884" s="54"/>
      <c r="D884" s="54"/>
      <c r="E884" s="54"/>
    </row>
    <row r="885">
      <c r="C885" s="54"/>
      <c r="D885" s="54"/>
      <c r="E885" s="54"/>
    </row>
    <row r="886">
      <c r="C886" s="54"/>
      <c r="D886" s="54"/>
      <c r="E886" s="54"/>
    </row>
    <row r="887">
      <c r="C887" s="54"/>
      <c r="D887" s="54"/>
      <c r="E887" s="54"/>
    </row>
    <row r="888">
      <c r="C888" s="54"/>
      <c r="D888" s="54"/>
      <c r="E888" s="54"/>
    </row>
    <row r="889">
      <c r="C889" s="54"/>
      <c r="D889" s="54"/>
      <c r="E889" s="54"/>
    </row>
    <row r="890">
      <c r="C890" s="54"/>
      <c r="D890" s="54"/>
      <c r="E890" s="54"/>
    </row>
    <row r="891">
      <c r="C891" s="54"/>
      <c r="D891" s="54"/>
      <c r="E891" s="54"/>
    </row>
    <row r="892">
      <c r="C892" s="54"/>
      <c r="D892" s="54"/>
      <c r="E892" s="54"/>
    </row>
    <row r="893">
      <c r="C893" s="54"/>
      <c r="D893" s="54"/>
      <c r="E893" s="54"/>
    </row>
    <row r="894">
      <c r="C894" s="54"/>
      <c r="D894" s="54"/>
      <c r="E894" s="54"/>
    </row>
    <row r="895">
      <c r="C895" s="54"/>
      <c r="D895" s="54"/>
      <c r="E895" s="54"/>
    </row>
    <row r="896">
      <c r="C896" s="54"/>
      <c r="D896" s="54"/>
      <c r="E896" s="54"/>
    </row>
    <row r="897">
      <c r="C897" s="54"/>
      <c r="D897" s="54"/>
      <c r="E897" s="54"/>
    </row>
    <row r="898">
      <c r="C898" s="54"/>
      <c r="D898" s="54"/>
      <c r="E898" s="54"/>
    </row>
    <row r="899">
      <c r="C899" s="54"/>
      <c r="D899" s="54"/>
      <c r="E899" s="54"/>
    </row>
    <row r="900">
      <c r="C900" s="54"/>
      <c r="D900" s="54"/>
      <c r="E900" s="54"/>
    </row>
    <row r="901">
      <c r="C901" s="54"/>
      <c r="D901" s="54"/>
      <c r="E901" s="54"/>
    </row>
    <row r="902">
      <c r="C902" s="54"/>
      <c r="D902" s="54"/>
      <c r="E902" s="54"/>
    </row>
    <row r="903">
      <c r="C903" s="54"/>
      <c r="D903" s="54"/>
      <c r="E903" s="54"/>
    </row>
    <row r="904">
      <c r="C904" s="54"/>
      <c r="D904" s="54"/>
      <c r="E904" s="54"/>
    </row>
    <row r="905">
      <c r="C905" s="54"/>
      <c r="D905" s="54"/>
      <c r="E905" s="54"/>
    </row>
    <row r="906">
      <c r="C906" s="54"/>
      <c r="D906" s="54"/>
      <c r="E906" s="54"/>
    </row>
    <row r="907">
      <c r="C907" s="54"/>
      <c r="D907" s="54"/>
      <c r="E907" s="54"/>
    </row>
    <row r="908">
      <c r="C908" s="54"/>
      <c r="D908" s="54"/>
      <c r="E908" s="54"/>
    </row>
    <row r="909">
      <c r="C909" s="54"/>
      <c r="D909" s="54"/>
      <c r="E909" s="54"/>
    </row>
    <row r="910">
      <c r="C910" s="54"/>
      <c r="D910" s="54"/>
      <c r="E910" s="54"/>
    </row>
    <row r="911">
      <c r="C911" s="54"/>
      <c r="D911" s="54"/>
      <c r="E911" s="54"/>
    </row>
    <row r="912">
      <c r="C912" s="54"/>
      <c r="D912" s="54"/>
      <c r="E912" s="54"/>
    </row>
    <row r="913">
      <c r="C913" s="54"/>
      <c r="D913" s="54"/>
      <c r="E913" s="54"/>
    </row>
    <row r="914">
      <c r="C914" s="54"/>
      <c r="D914" s="54"/>
      <c r="E914" s="54"/>
    </row>
    <row r="915">
      <c r="C915" s="54"/>
      <c r="D915" s="54"/>
      <c r="E915" s="54"/>
    </row>
    <row r="916">
      <c r="C916" s="54"/>
      <c r="D916" s="54"/>
      <c r="E916" s="54"/>
    </row>
    <row r="917">
      <c r="C917" s="54"/>
      <c r="D917" s="54"/>
      <c r="E917" s="54"/>
    </row>
    <row r="918">
      <c r="C918" s="54"/>
      <c r="D918" s="54"/>
      <c r="E918" s="54"/>
    </row>
    <row r="919">
      <c r="C919" s="54"/>
      <c r="D919" s="54"/>
      <c r="E919" s="54"/>
    </row>
    <row r="920">
      <c r="C920" s="54"/>
      <c r="D920" s="54"/>
      <c r="E920" s="54"/>
    </row>
    <row r="921">
      <c r="C921" s="54"/>
      <c r="D921" s="54"/>
      <c r="E921" s="54"/>
    </row>
    <row r="922">
      <c r="C922" s="54"/>
      <c r="D922" s="54"/>
      <c r="E922" s="54"/>
    </row>
    <row r="923">
      <c r="C923" s="54"/>
      <c r="D923" s="54"/>
      <c r="E923" s="54"/>
    </row>
    <row r="924">
      <c r="C924" s="54"/>
      <c r="D924" s="54"/>
      <c r="E924" s="54"/>
    </row>
    <row r="925">
      <c r="C925" s="54"/>
      <c r="D925" s="54"/>
      <c r="E925" s="54"/>
    </row>
    <row r="926">
      <c r="C926" s="54"/>
      <c r="D926" s="54"/>
      <c r="E926" s="54"/>
    </row>
    <row r="927">
      <c r="C927" s="54"/>
      <c r="D927" s="54"/>
      <c r="E927" s="54"/>
    </row>
    <row r="928">
      <c r="C928" s="54"/>
      <c r="D928" s="54"/>
      <c r="E928" s="54"/>
    </row>
    <row r="929">
      <c r="C929" s="54"/>
      <c r="D929" s="54"/>
      <c r="E929" s="54"/>
    </row>
    <row r="930">
      <c r="C930" s="54"/>
      <c r="D930" s="54"/>
      <c r="E930" s="54"/>
    </row>
    <row r="931">
      <c r="C931" s="54"/>
      <c r="D931" s="54"/>
      <c r="E931" s="54"/>
    </row>
    <row r="932">
      <c r="C932" s="54"/>
      <c r="D932" s="54"/>
      <c r="E932" s="54"/>
    </row>
    <row r="933">
      <c r="C933" s="54"/>
      <c r="D933" s="54"/>
      <c r="E933" s="54"/>
    </row>
    <row r="934">
      <c r="C934" s="54"/>
      <c r="D934" s="54"/>
      <c r="E934" s="54"/>
    </row>
    <row r="935">
      <c r="C935" s="54"/>
      <c r="D935" s="54"/>
      <c r="E935" s="54"/>
    </row>
    <row r="936">
      <c r="C936" s="54"/>
      <c r="D936" s="54"/>
      <c r="E936" s="54"/>
    </row>
    <row r="937">
      <c r="C937" s="54"/>
      <c r="D937" s="54"/>
      <c r="E937" s="54"/>
    </row>
    <row r="938">
      <c r="C938" s="54"/>
      <c r="D938" s="54"/>
      <c r="E938" s="54"/>
    </row>
    <row r="939">
      <c r="C939" s="54"/>
      <c r="D939" s="54"/>
      <c r="E939" s="54"/>
    </row>
    <row r="940">
      <c r="C940" s="54"/>
      <c r="D940" s="54"/>
      <c r="E940" s="54"/>
    </row>
    <row r="941">
      <c r="C941" s="54"/>
      <c r="D941" s="54"/>
      <c r="E941" s="54"/>
    </row>
    <row r="942">
      <c r="C942" s="54"/>
      <c r="D942" s="54"/>
      <c r="E942" s="54"/>
    </row>
    <row r="943">
      <c r="C943" s="54"/>
      <c r="D943" s="54"/>
      <c r="E943" s="54"/>
    </row>
    <row r="944">
      <c r="C944" s="54"/>
      <c r="D944" s="54"/>
      <c r="E944" s="54"/>
    </row>
    <row r="945">
      <c r="C945" s="54"/>
      <c r="D945" s="54"/>
      <c r="E945" s="54"/>
    </row>
    <row r="946">
      <c r="C946" s="54"/>
      <c r="D946" s="54"/>
      <c r="E946" s="54"/>
    </row>
    <row r="947">
      <c r="C947" s="54"/>
      <c r="D947" s="54"/>
      <c r="E947" s="54"/>
    </row>
    <row r="948">
      <c r="C948" s="54"/>
      <c r="D948" s="54"/>
      <c r="E948" s="54"/>
    </row>
    <row r="949">
      <c r="C949" s="54"/>
      <c r="D949" s="54"/>
      <c r="E949" s="54"/>
    </row>
    <row r="950">
      <c r="C950" s="54"/>
      <c r="D950" s="54"/>
      <c r="E950" s="54"/>
    </row>
    <row r="951">
      <c r="C951" s="54"/>
      <c r="D951" s="54"/>
      <c r="E951" s="54"/>
    </row>
    <row r="952">
      <c r="C952" s="54"/>
      <c r="D952" s="54"/>
      <c r="E952" s="54"/>
    </row>
    <row r="953">
      <c r="C953" s="54"/>
      <c r="D953" s="54"/>
      <c r="E953" s="54"/>
    </row>
    <row r="954">
      <c r="C954" s="54"/>
      <c r="D954" s="54"/>
      <c r="E954" s="54"/>
    </row>
    <row r="955">
      <c r="C955" s="54"/>
      <c r="D955" s="54"/>
      <c r="E955" s="54"/>
    </row>
    <row r="956">
      <c r="C956" s="54"/>
      <c r="D956" s="54"/>
      <c r="E956" s="54"/>
    </row>
    <row r="957">
      <c r="C957" s="54"/>
      <c r="D957" s="54"/>
      <c r="E957" s="54"/>
    </row>
    <row r="958">
      <c r="C958" s="54"/>
      <c r="D958" s="54"/>
      <c r="E958" s="54"/>
    </row>
    <row r="959">
      <c r="C959" s="54"/>
      <c r="D959" s="54"/>
      <c r="E959" s="54"/>
    </row>
    <row r="960">
      <c r="C960" s="54"/>
      <c r="D960" s="54"/>
      <c r="E960" s="54"/>
    </row>
    <row r="961">
      <c r="C961" s="54"/>
      <c r="D961" s="54"/>
      <c r="E961" s="54"/>
    </row>
    <row r="962">
      <c r="C962" s="54"/>
      <c r="D962" s="54"/>
      <c r="E962" s="54"/>
    </row>
    <row r="963">
      <c r="C963" s="54"/>
      <c r="D963" s="54"/>
      <c r="E963" s="54"/>
    </row>
    <row r="964">
      <c r="C964" s="54"/>
      <c r="D964" s="54"/>
      <c r="E964" s="54"/>
    </row>
    <row r="965">
      <c r="C965" s="54"/>
      <c r="D965" s="54"/>
      <c r="E965" s="54"/>
    </row>
    <row r="966">
      <c r="C966" s="54"/>
      <c r="D966" s="54"/>
      <c r="E966" s="54"/>
    </row>
    <row r="967">
      <c r="C967" s="54"/>
      <c r="D967" s="54"/>
      <c r="E967" s="54"/>
    </row>
    <row r="968">
      <c r="C968" s="54"/>
      <c r="D968" s="54"/>
      <c r="E968" s="54"/>
    </row>
    <row r="969">
      <c r="C969" s="54"/>
      <c r="D969" s="54"/>
      <c r="E969" s="54"/>
    </row>
    <row r="970">
      <c r="C970" s="54"/>
      <c r="D970" s="54"/>
      <c r="E970" s="54"/>
    </row>
    <row r="971">
      <c r="C971" s="54"/>
      <c r="D971" s="54"/>
      <c r="E971" s="54"/>
    </row>
    <row r="972">
      <c r="C972" s="54"/>
      <c r="D972" s="54"/>
      <c r="E972" s="54"/>
    </row>
    <row r="973">
      <c r="C973" s="54"/>
      <c r="D973" s="54"/>
      <c r="E973" s="54"/>
    </row>
    <row r="974">
      <c r="C974" s="54"/>
      <c r="D974" s="54"/>
      <c r="E974" s="54"/>
    </row>
    <row r="975">
      <c r="C975" s="54"/>
      <c r="D975" s="54"/>
      <c r="E975" s="54"/>
    </row>
    <row r="976">
      <c r="C976" s="54"/>
      <c r="D976" s="54"/>
      <c r="E976" s="54"/>
    </row>
    <row r="977">
      <c r="C977" s="54"/>
      <c r="D977" s="54"/>
      <c r="E977" s="54"/>
    </row>
    <row r="978">
      <c r="C978" s="54"/>
      <c r="D978" s="54"/>
      <c r="E978" s="54"/>
    </row>
    <row r="979">
      <c r="C979" s="54"/>
      <c r="D979" s="54"/>
      <c r="E979" s="54"/>
    </row>
    <row r="980">
      <c r="C980" s="54"/>
      <c r="D980" s="54"/>
      <c r="E980" s="54"/>
    </row>
    <row r="981">
      <c r="C981" s="54"/>
      <c r="D981" s="54"/>
      <c r="E981" s="54"/>
    </row>
    <row r="982">
      <c r="C982" s="54"/>
      <c r="D982" s="54"/>
      <c r="E982" s="54"/>
    </row>
    <row r="983">
      <c r="C983" s="54"/>
      <c r="D983" s="54"/>
      <c r="E983" s="54"/>
    </row>
    <row r="984">
      <c r="C984" s="54"/>
      <c r="D984" s="54"/>
      <c r="E984" s="54"/>
    </row>
    <row r="985">
      <c r="C985" s="54"/>
      <c r="D985" s="54"/>
      <c r="E985" s="54"/>
    </row>
    <row r="986">
      <c r="C986" s="54"/>
      <c r="D986" s="54"/>
      <c r="E986" s="54"/>
    </row>
    <row r="987">
      <c r="C987" s="54"/>
      <c r="D987" s="54"/>
      <c r="E987" s="54"/>
    </row>
    <row r="988">
      <c r="C988" s="54"/>
      <c r="D988" s="54"/>
      <c r="E988" s="54"/>
    </row>
    <row r="989">
      <c r="C989" s="54"/>
      <c r="D989" s="54"/>
      <c r="E989" s="54"/>
    </row>
    <row r="990">
      <c r="C990" s="54"/>
      <c r="D990" s="54"/>
      <c r="E990" s="54"/>
    </row>
    <row r="991">
      <c r="C991" s="54"/>
      <c r="D991" s="54"/>
      <c r="E991" s="54"/>
    </row>
    <row r="992">
      <c r="C992" s="54"/>
      <c r="D992" s="54"/>
      <c r="E992" s="54"/>
    </row>
    <row r="993">
      <c r="C993" s="54"/>
      <c r="D993" s="54"/>
      <c r="E993" s="54"/>
    </row>
    <row r="994">
      <c r="C994" s="54"/>
      <c r="D994" s="54"/>
      <c r="E994" s="54"/>
    </row>
    <row r="995">
      <c r="C995" s="54"/>
      <c r="D995" s="54"/>
      <c r="E995" s="54"/>
    </row>
    <row r="996">
      <c r="C996" s="54"/>
      <c r="D996" s="54"/>
      <c r="E996" s="54"/>
    </row>
    <row r="997">
      <c r="C997" s="54"/>
      <c r="D997" s="54"/>
      <c r="E997" s="54"/>
    </row>
    <row r="998">
      <c r="C998" s="54"/>
      <c r="D998" s="54"/>
      <c r="E998" s="54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3.0"/>
  </cols>
  <sheetData>
    <row r="4">
      <c r="B4" s="118" t="s">
        <v>483</v>
      </c>
      <c r="C4" s="119" t="s">
        <v>484</v>
      </c>
      <c r="D4" s="119" t="s">
        <v>485</v>
      </c>
      <c r="E4" s="4" t="s">
        <v>486</v>
      </c>
      <c r="F4" s="4" t="s">
        <v>487</v>
      </c>
    </row>
    <row r="5">
      <c r="A5" s="80" t="b">
        <v>0</v>
      </c>
      <c r="B5" s="120">
        <v>1.0</v>
      </c>
      <c r="C5" s="121" t="s">
        <v>488</v>
      </c>
      <c r="D5" s="121">
        <v>2.1190619E7</v>
      </c>
      <c r="E5" s="122" t="s">
        <v>489</v>
      </c>
      <c r="F5" s="49">
        <v>6.2</v>
      </c>
    </row>
    <row r="6">
      <c r="A6" s="80" t="b">
        <v>0</v>
      </c>
      <c r="B6" s="120">
        <v>2.0</v>
      </c>
      <c r="C6" s="121" t="s">
        <v>490</v>
      </c>
      <c r="D6" s="121">
        <v>1.0245134E7</v>
      </c>
      <c r="E6" s="49" t="s">
        <v>491</v>
      </c>
      <c r="F6" s="49">
        <v>5.9</v>
      </c>
    </row>
    <row r="7">
      <c r="A7" s="80" t="b">
        <v>0</v>
      </c>
      <c r="B7" s="120">
        <v>3.0</v>
      </c>
      <c r="C7" s="121" t="s">
        <v>492</v>
      </c>
      <c r="D7" s="121">
        <v>1.1145865E7</v>
      </c>
      <c r="E7" s="49" t="s">
        <v>493</v>
      </c>
      <c r="F7" s="49">
        <v>7.4</v>
      </c>
    </row>
    <row r="8">
      <c r="A8" s="80" t="b">
        <v>0</v>
      </c>
      <c r="B8" s="120">
        <v>4.0</v>
      </c>
      <c r="C8" s="121" t="s">
        <v>494</v>
      </c>
      <c r="D8" s="121">
        <v>1.1258675E7</v>
      </c>
      <c r="E8" s="122" t="s">
        <v>495</v>
      </c>
      <c r="F8" s="49">
        <v>7.3</v>
      </c>
    </row>
    <row r="9">
      <c r="A9" s="80" t="b">
        <v>0</v>
      </c>
      <c r="B9" s="120">
        <v>5.0</v>
      </c>
      <c r="C9" s="121" t="s">
        <v>496</v>
      </c>
      <c r="D9" s="121">
        <v>2.0187204E7</v>
      </c>
      <c r="E9" s="49" t="s">
        <v>497</v>
      </c>
      <c r="F9" s="49">
        <v>6.7</v>
      </c>
    </row>
    <row r="10">
      <c r="A10" s="80" t="b">
        <v>0</v>
      </c>
      <c r="B10" s="120">
        <v>6.0</v>
      </c>
      <c r="C10" s="121" t="s">
        <v>498</v>
      </c>
      <c r="D10" s="121">
        <v>2.06161E7</v>
      </c>
      <c r="E10" s="49" t="s">
        <v>499</v>
      </c>
      <c r="F10" s="49">
        <v>7.3</v>
      </c>
    </row>
    <row r="11">
      <c r="A11" s="80" t="b">
        <v>0</v>
      </c>
      <c r="B11" s="120">
        <v>7.0</v>
      </c>
      <c r="C11" s="121" t="s">
        <v>500</v>
      </c>
      <c r="D11" s="121">
        <v>2.0729046E7</v>
      </c>
      <c r="E11" s="49" t="s">
        <v>501</v>
      </c>
      <c r="F11" s="49">
        <v>7.0</v>
      </c>
    </row>
    <row r="12">
      <c r="A12" s="80" t="b">
        <v>0</v>
      </c>
      <c r="B12" s="120">
        <v>8.0</v>
      </c>
      <c r="C12" s="121" t="s">
        <v>502</v>
      </c>
      <c r="D12" s="121">
        <v>2.0820802E7</v>
      </c>
      <c r="E12" s="49" t="s">
        <v>503</v>
      </c>
      <c r="F12" s="49">
        <v>7.1</v>
      </c>
    </row>
    <row r="13">
      <c r="A13" s="80" t="b">
        <v>0</v>
      </c>
      <c r="B13" s="123">
        <v>9.0</v>
      </c>
      <c r="C13" s="124" t="s">
        <v>504</v>
      </c>
      <c r="D13" s="124">
        <v>2.1111718E7</v>
      </c>
      <c r="E13" s="46" t="s">
        <v>505</v>
      </c>
      <c r="F13" s="49">
        <v>6.3</v>
      </c>
    </row>
    <row r="14">
      <c r="A14" s="80" t="b">
        <v>0</v>
      </c>
      <c r="B14" s="123">
        <v>10.0</v>
      </c>
      <c r="C14" s="124" t="s">
        <v>506</v>
      </c>
      <c r="D14" s="124">
        <v>2.1133372E7</v>
      </c>
      <c r="E14" s="46" t="s">
        <v>507</v>
      </c>
      <c r="F14" s="49">
        <v>6.8</v>
      </c>
    </row>
    <row r="15">
      <c r="A15" s="80" t="b">
        <v>0</v>
      </c>
      <c r="B15" s="123">
        <v>11.0</v>
      </c>
      <c r="C15" s="124" t="s">
        <v>508</v>
      </c>
      <c r="D15" s="124">
        <v>2.1180847E7</v>
      </c>
      <c r="E15" s="46" t="s">
        <v>509</v>
      </c>
      <c r="F15" s="49">
        <v>6.9</v>
      </c>
    </row>
    <row r="16">
      <c r="A16" s="80" t="b">
        <v>0</v>
      </c>
      <c r="B16" s="123">
        <v>12.0</v>
      </c>
      <c r="C16" s="124" t="s">
        <v>510</v>
      </c>
      <c r="D16" s="124">
        <v>4.0470544E7</v>
      </c>
      <c r="E16" s="46" t="s">
        <v>511</v>
      </c>
      <c r="F16" s="49">
        <v>7.4</v>
      </c>
    </row>
    <row r="17">
      <c r="A17" s="80" t="b">
        <v>0</v>
      </c>
      <c r="B17" s="123">
        <v>13.0</v>
      </c>
      <c r="C17" s="124" t="s">
        <v>512</v>
      </c>
      <c r="D17" s="124">
        <v>6.6743772E7</v>
      </c>
      <c r="E17" s="46" t="s">
        <v>513</v>
      </c>
      <c r="F17" s="49">
        <v>8.0</v>
      </c>
    </row>
    <row r="18">
      <c r="A18" s="80" t="b">
        <v>0</v>
      </c>
      <c r="B18" s="123">
        <v>14.0</v>
      </c>
      <c r="C18" s="124" t="s">
        <v>514</v>
      </c>
      <c r="D18" s="124">
        <v>2.1408652E7</v>
      </c>
      <c r="E18" s="46" t="s">
        <v>515</v>
      </c>
      <c r="F18" s="49">
        <v>7.7</v>
      </c>
    </row>
    <row r="19">
      <c r="A19" s="80" t="b">
        <v>0</v>
      </c>
      <c r="B19" s="123">
        <v>15.0</v>
      </c>
      <c r="C19" s="124" t="s">
        <v>516</v>
      </c>
      <c r="D19" s="124">
        <v>2.1151608E7</v>
      </c>
      <c r="E19" s="125" t="s">
        <v>517</v>
      </c>
      <c r="F19" s="49">
        <v>5.7</v>
      </c>
    </row>
    <row r="20">
      <c r="A20" s="80" t="b">
        <v>0</v>
      </c>
      <c r="B20" s="123">
        <v>16.0</v>
      </c>
      <c r="C20" s="124" t="s">
        <v>518</v>
      </c>
      <c r="D20" s="124">
        <v>1.0204365E7</v>
      </c>
      <c r="E20" s="125" t="s">
        <v>519</v>
      </c>
      <c r="F20" s="49">
        <v>6.8</v>
      </c>
    </row>
    <row r="21">
      <c r="A21" s="80" t="b">
        <v>0</v>
      </c>
      <c r="B21" s="120">
        <v>17.0</v>
      </c>
      <c r="C21" s="121" t="s">
        <v>520</v>
      </c>
      <c r="D21" s="121">
        <v>2.1402016E7</v>
      </c>
      <c r="E21" s="122" t="s">
        <v>521</v>
      </c>
      <c r="F21" s="49">
        <v>6.5</v>
      </c>
    </row>
    <row r="22">
      <c r="A22" s="80" t="b">
        <v>0</v>
      </c>
      <c r="B22" s="120">
        <v>18.0</v>
      </c>
      <c r="C22" s="121" t="s">
        <v>522</v>
      </c>
      <c r="D22" s="121">
        <v>1.0263208E7</v>
      </c>
      <c r="E22" s="126" t="s">
        <v>523</v>
      </c>
      <c r="F22" s="49">
        <v>7.2</v>
      </c>
    </row>
    <row r="23">
      <c r="A23" s="80" t="b">
        <v>0</v>
      </c>
      <c r="B23" s="120">
        <v>19.0</v>
      </c>
      <c r="C23" s="121" t="s">
        <v>524</v>
      </c>
      <c r="D23" s="121">
        <v>1.1408227E7</v>
      </c>
      <c r="E23" s="122" t="s">
        <v>525</v>
      </c>
      <c r="F23" s="49">
        <v>7.0</v>
      </c>
    </row>
    <row r="24">
      <c r="A24" s="80" t="b">
        <v>0</v>
      </c>
      <c r="B24" s="120">
        <v>20.0</v>
      </c>
      <c r="C24" s="121" t="s">
        <v>526</v>
      </c>
      <c r="D24" s="121">
        <v>1.1455792E7</v>
      </c>
      <c r="E24" s="126" t="s">
        <v>527</v>
      </c>
      <c r="F24" s="49">
        <v>7.3</v>
      </c>
    </row>
    <row r="25">
      <c r="A25" s="80" t="b">
        <v>0</v>
      </c>
      <c r="B25" s="120">
        <v>21.0</v>
      </c>
      <c r="C25" s="121" t="s">
        <v>528</v>
      </c>
      <c r="D25" s="121">
        <v>2.0153858E7</v>
      </c>
      <c r="E25" s="122" t="s">
        <v>529</v>
      </c>
      <c r="F25" s="49">
        <v>7.4</v>
      </c>
    </row>
    <row r="26">
      <c r="A26" s="80" t="b">
        <v>0</v>
      </c>
      <c r="B26" s="120">
        <v>22.0</v>
      </c>
      <c r="C26" s="121" t="s">
        <v>530</v>
      </c>
      <c r="D26" s="121">
        <v>2.0907246E7</v>
      </c>
      <c r="E26" s="126" t="s">
        <v>531</v>
      </c>
      <c r="F26" s="49">
        <v>7.3</v>
      </c>
    </row>
    <row r="27">
      <c r="A27" s="80" t="b">
        <v>0</v>
      </c>
      <c r="B27" s="120">
        <v>23.0</v>
      </c>
      <c r="C27" s="121" t="s">
        <v>532</v>
      </c>
      <c r="D27" s="121">
        <v>2.0995742E7</v>
      </c>
      <c r="E27" s="122" t="s">
        <v>533</v>
      </c>
      <c r="F27" s="49">
        <v>6.8</v>
      </c>
    </row>
    <row r="28">
      <c r="A28" s="80" t="b">
        <v>0</v>
      </c>
      <c r="B28" s="120">
        <v>24.0</v>
      </c>
      <c r="C28" s="121" t="s">
        <v>534</v>
      </c>
      <c r="D28" s="121">
        <v>2.0997924E7</v>
      </c>
      <c r="E28" s="122" t="s">
        <v>535</v>
      </c>
      <c r="F28" s="49">
        <v>6.2</v>
      </c>
    </row>
    <row r="29">
      <c r="A29" s="80" t="b">
        <v>0</v>
      </c>
      <c r="B29" s="123">
        <v>25.0</v>
      </c>
      <c r="C29" s="124" t="s">
        <v>536</v>
      </c>
      <c r="D29" s="124">
        <v>2.1123636E7</v>
      </c>
      <c r="E29" s="125" t="s">
        <v>537</v>
      </c>
      <c r="F29" s="49">
        <v>7.1</v>
      </c>
    </row>
    <row r="30">
      <c r="A30" s="80" t="b">
        <v>0</v>
      </c>
      <c r="B30" s="123">
        <v>26.0</v>
      </c>
      <c r="C30" s="124" t="s">
        <v>538</v>
      </c>
      <c r="D30" s="124">
        <v>2.9286432E7</v>
      </c>
      <c r="E30" s="125" t="s">
        <v>539</v>
      </c>
      <c r="F30" s="49">
        <v>7.9</v>
      </c>
    </row>
    <row r="31">
      <c r="A31" s="80" t="b">
        <v>0</v>
      </c>
      <c r="B31" s="123">
        <v>27.0</v>
      </c>
      <c r="C31" s="124" t="s">
        <v>540</v>
      </c>
      <c r="D31" s="124">
        <v>4.8319614E7</v>
      </c>
      <c r="E31" s="125" t="s">
        <v>541</v>
      </c>
      <c r="F31" s="49">
        <v>7.5</v>
      </c>
    </row>
    <row r="32">
      <c r="A32" s="80" t="b">
        <v>0</v>
      </c>
      <c r="B32" s="123">
        <v>28.0</v>
      </c>
      <c r="C32" s="124" t="s">
        <v>542</v>
      </c>
      <c r="D32" s="124">
        <v>6.836102E7</v>
      </c>
      <c r="E32" s="125" t="s">
        <v>543</v>
      </c>
      <c r="F32" s="49">
        <v>7.3</v>
      </c>
    </row>
    <row r="33">
      <c r="A33" s="80" t="b">
        <v>0</v>
      </c>
      <c r="B33" s="123">
        <v>29.0</v>
      </c>
      <c r="C33" s="124" t="s">
        <v>544</v>
      </c>
      <c r="D33" s="124">
        <v>9.7411796E7</v>
      </c>
      <c r="E33" s="125" t="s">
        <v>545</v>
      </c>
      <c r="F33" s="49">
        <v>7.0</v>
      </c>
    </row>
    <row r="34">
      <c r="A34" s="80" t="b">
        <v>0</v>
      </c>
      <c r="B34" s="123">
        <v>30.0</v>
      </c>
      <c r="C34" s="124" t="s">
        <v>546</v>
      </c>
      <c r="D34" s="124">
        <v>1.0284019E7</v>
      </c>
      <c r="E34" s="127" t="s">
        <v>547</v>
      </c>
      <c r="F34" s="49">
        <v>6.2</v>
      </c>
    </row>
    <row r="35">
      <c r="A35" s="80" t="b">
        <v>0</v>
      </c>
      <c r="B35" s="123">
        <v>31.0</v>
      </c>
      <c r="C35" s="124" t="s">
        <v>548</v>
      </c>
      <c r="D35" s="124">
        <v>1.5193075E7</v>
      </c>
      <c r="E35" s="125" t="s">
        <v>549</v>
      </c>
      <c r="F35" s="49">
        <v>7.0</v>
      </c>
    </row>
    <row r="36">
      <c r="A36" s="80" t="b">
        <v>0</v>
      </c>
      <c r="B36" s="123">
        <v>32.0</v>
      </c>
      <c r="C36" s="124" t="s">
        <v>550</v>
      </c>
      <c r="D36" s="124">
        <v>1.1436875E7</v>
      </c>
      <c r="E36" s="125" t="s">
        <v>551</v>
      </c>
      <c r="F36" s="49">
        <v>6.9</v>
      </c>
    </row>
    <row r="37">
      <c r="A37" s="80" t="b">
        <v>0</v>
      </c>
      <c r="B37" s="120">
        <v>33.0</v>
      </c>
      <c r="C37" s="121" t="s">
        <v>552</v>
      </c>
      <c r="D37" s="128" t="s">
        <v>103</v>
      </c>
      <c r="E37" s="122" t="s">
        <v>553</v>
      </c>
      <c r="F37" s="49">
        <v>7.5</v>
      </c>
    </row>
    <row r="38">
      <c r="A38" s="80" t="b">
        <v>0</v>
      </c>
      <c r="B38" s="120">
        <v>34.0</v>
      </c>
      <c r="C38" s="121" t="s">
        <v>554</v>
      </c>
      <c r="D38" s="121">
        <v>1.1120276E7</v>
      </c>
      <c r="E38" s="49" t="s">
        <v>555</v>
      </c>
      <c r="F38" s="49">
        <v>7.5</v>
      </c>
    </row>
    <row r="39">
      <c r="A39" s="80" t="b">
        <v>0</v>
      </c>
      <c r="B39" s="120">
        <v>35.0</v>
      </c>
      <c r="C39" s="121" t="s">
        <v>556</v>
      </c>
      <c r="D39" s="121">
        <v>1.1446809E7</v>
      </c>
      <c r="E39" s="122" t="s">
        <v>557</v>
      </c>
      <c r="F39" s="49">
        <v>7.7</v>
      </c>
    </row>
    <row r="40">
      <c r="A40" s="80" t="b">
        <v>0</v>
      </c>
      <c r="B40" s="120">
        <v>36.0</v>
      </c>
      <c r="C40" s="121" t="s">
        <v>558</v>
      </c>
      <c r="D40" s="121">
        <v>2.0202806E7</v>
      </c>
      <c r="E40" s="122" t="s">
        <v>559</v>
      </c>
      <c r="F40" s="49">
        <v>6.6</v>
      </c>
    </row>
    <row r="41">
      <c r="A41" s="80" t="b">
        <v>0</v>
      </c>
      <c r="B41" s="120">
        <v>37.0</v>
      </c>
      <c r="C41" s="121" t="s">
        <v>560</v>
      </c>
      <c r="D41" s="121">
        <v>2.0551582E7</v>
      </c>
      <c r="E41" s="122" t="s">
        <v>561</v>
      </c>
      <c r="F41" s="49">
        <v>7.2</v>
      </c>
    </row>
    <row r="42">
      <c r="A42" s="80" t="b">
        <v>0</v>
      </c>
      <c r="B42" s="120">
        <v>38.0</v>
      </c>
      <c r="C42" s="121" t="s">
        <v>562</v>
      </c>
      <c r="D42" s="121">
        <v>2.0701008E7</v>
      </c>
      <c r="E42" s="122" t="s">
        <v>563</v>
      </c>
      <c r="F42" s="49">
        <v>5.8</v>
      </c>
    </row>
    <row r="43">
      <c r="A43" s="80" t="b">
        <v>0</v>
      </c>
      <c r="B43" s="120">
        <v>39.0</v>
      </c>
      <c r="C43" s="121" t="s">
        <v>564</v>
      </c>
      <c r="D43" s="121">
        <v>2.0877791E7</v>
      </c>
      <c r="E43" s="126" t="s">
        <v>565</v>
      </c>
      <c r="F43" s="49">
        <v>7.2</v>
      </c>
    </row>
    <row r="44">
      <c r="A44" s="80" t="b">
        <v>0</v>
      </c>
      <c r="B44" s="120">
        <v>40.0</v>
      </c>
      <c r="C44" s="121" t="s">
        <v>566</v>
      </c>
      <c r="D44" s="121">
        <v>2.0968361E7</v>
      </c>
      <c r="E44" s="122" t="s">
        <v>567</v>
      </c>
      <c r="F44" s="49">
        <v>6.8</v>
      </c>
    </row>
    <row r="45">
      <c r="A45" s="80" t="b">
        <v>0</v>
      </c>
      <c r="B45" s="123">
        <v>41.0</v>
      </c>
      <c r="C45" s="124" t="s">
        <v>568</v>
      </c>
      <c r="D45" s="124">
        <v>2.0988167E7</v>
      </c>
      <c r="E45" s="125" t="s">
        <v>569</v>
      </c>
      <c r="F45" s="49">
        <v>7.3</v>
      </c>
    </row>
    <row r="46">
      <c r="A46" s="80" t="b">
        <v>0</v>
      </c>
      <c r="B46" s="123">
        <v>42.0</v>
      </c>
      <c r="C46" s="124" t="s">
        <v>570</v>
      </c>
      <c r="D46" s="124">
        <v>2.1157406E7</v>
      </c>
      <c r="E46" s="125" t="s">
        <v>571</v>
      </c>
      <c r="F46" s="49">
        <v>7.6</v>
      </c>
    </row>
    <row r="47">
      <c r="A47" s="80" t="b">
        <v>0</v>
      </c>
      <c r="B47" s="123">
        <v>43.0</v>
      </c>
      <c r="C47" s="124" t="s">
        <v>572</v>
      </c>
      <c r="D47" s="124">
        <v>2.1274154E7</v>
      </c>
      <c r="E47" s="125" t="s">
        <v>573</v>
      </c>
      <c r="F47" s="49">
        <v>6.9</v>
      </c>
    </row>
    <row r="48">
      <c r="A48" s="80" t="b">
        <v>0</v>
      </c>
      <c r="B48" s="123">
        <v>44.0</v>
      </c>
      <c r="C48" s="124" t="s">
        <v>574</v>
      </c>
      <c r="D48" s="124">
        <v>3.1999149E7</v>
      </c>
      <c r="E48" s="125" t="s">
        <v>575</v>
      </c>
      <c r="F48" s="49">
        <v>6.9</v>
      </c>
    </row>
    <row r="49">
      <c r="A49" s="80" t="b">
        <v>0</v>
      </c>
      <c r="B49" s="123">
        <v>45.0</v>
      </c>
      <c r="C49" s="124" t="s">
        <v>576</v>
      </c>
      <c r="D49" s="124">
        <v>5.2318052E7</v>
      </c>
      <c r="E49" s="125" t="s">
        <v>577</v>
      </c>
      <c r="F49" s="49">
        <v>7.6</v>
      </c>
    </row>
    <row r="50">
      <c r="A50" s="80" t="b">
        <v>0</v>
      </c>
      <c r="B50" s="123">
        <v>46.0</v>
      </c>
      <c r="C50" s="124" t="s">
        <v>578</v>
      </c>
      <c r="D50" s="124">
        <v>5.9796318E7</v>
      </c>
      <c r="E50" s="125" t="s">
        <v>579</v>
      </c>
      <c r="F50" s="49">
        <v>7.3</v>
      </c>
    </row>
    <row r="51">
      <c r="A51" s="80" t="b">
        <v>0</v>
      </c>
      <c r="B51" s="123">
        <v>47.0</v>
      </c>
      <c r="C51" s="124" t="s">
        <v>580</v>
      </c>
      <c r="D51" s="124">
        <v>2.0235373E7</v>
      </c>
      <c r="E51" s="125" t="s">
        <v>581</v>
      </c>
      <c r="F51" s="49">
        <v>6.0</v>
      </c>
    </row>
    <row r="52">
      <c r="A52" s="80" t="b">
        <v>0</v>
      </c>
      <c r="B52" s="123">
        <v>48.0</v>
      </c>
      <c r="C52" s="124" t="s">
        <v>582</v>
      </c>
      <c r="D52" s="124">
        <v>2.1000342E7</v>
      </c>
      <c r="E52" s="125" t="s">
        <v>583</v>
      </c>
      <c r="F52" s="49">
        <v>2.7</v>
      </c>
    </row>
    <row r="53">
      <c r="A53" s="129" t="s">
        <v>584</v>
      </c>
      <c r="B53" s="49">
        <v>49.0</v>
      </c>
      <c r="C53" s="49" t="s">
        <v>585</v>
      </c>
      <c r="D53" s="130" t="s">
        <v>65</v>
      </c>
      <c r="E53" s="49" t="s">
        <v>586</v>
      </c>
      <c r="F53" s="50"/>
      <c r="G53" s="131"/>
    </row>
  </sheetData>
  <printOptions gridLines="1" horizontalCentered="1"/>
  <pageMargins bottom="0.75" footer="0.0" header="0.0" left="0.7" right="0.7" top="0.75"/>
  <pageSetup fitToWidth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>
      <c r="A2" s="133"/>
      <c r="B2" s="133"/>
      <c r="C2" s="132"/>
      <c r="D2" s="132"/>
      <c r="E2" s="132"/>
      <c r="F2" s="132"/>
      <c r="G2" s="132"/>
      <c r="H2" s="132"/>
      <c r="I2" s="132"/>
      <c r="J2" s="54"/>
    </row>
    <row r="3">
      <c r="A3" s="134" t="s">
        <v>587</v>
      </c>
      <c r="B3" s="135" t="s">
        <v>588</v>
      </c>
      <c r="C3" s="133"/>
      <c r="D3" s="133"/>
      <c r="E3" s="136" t="s">
        <v>589</v>
      </c>
      <c r="F3" s="133"/>
      <c r="G3" s="133"/>
      <c r="H3" s="133"/>
      <c r="I3" s="133"/>
      <c r="J3" s="54"/>
    </row>
    <row r="4">
      <c r="A4" s="135"/>
      <c r="B4" s="135" t="s">
        <v>590</v>
      </c>
      <c r="C4" s="137" t="s">
        <v>591</v>
      </c>
      <c r="D4" s="137" t="s">
        <v>592</v>
      </c>
      <c r="E4" s="137" t="s">
        <v>593</v>
      </c>
      <c r="F4" s="137" t="s">
        <v>487</v>
      </c>
      <c r="G4" s="137" t="s">
        <v>594</v>
      </c>
      <c r="H4" s="137" t="s">
        <v>595</v>
      </c>
      <c r="I4" s="137" t="s">
        <v>596</v>
      </c>
      <c r="J4" s="54"/>
    </row>
    <row r="5">
      <c r="A5" s="138">
        <v>2.1190619E7</v>
      </c>
      <c r="B5" s="139" t="s">
        <v>423</v>
      </c>
      <c r="C5" s="135" t="s">
        <v>597</v>
      </c>
      <c r="D5" s="140">
        <v>603.4</v>
      </c>
      <c r="E5" s="140">
        <f t="shared" ref="E5:E20" si="1">D5/3</f>
        <v>201.1333333</v>
      </c>
      <c r="F5" s="141">
        <v>6.2</v>
      </c>
      <c r="G5" s="135">
        <v>182.0</v>
      </c>
      <c r="H5" s="135">
        <f t="shared" ref="H5:H20" si="2">G5*3</f>
        <v>546</v>
      </c>
      <c r="I5" s="142">
        <f t="shared" ref="I5:I20" si="3">D5/H5</f>
        <v>1.105128205</v>
      </c>
      <c r="J5" s="54"/>
    </row>
    <row r="6">
      <c r="A6" s="138">
        <v>1.0245134E7</v>
      </c>
      <c r="B6" s="139" t="s">
        <v>411</v>
      </c>
      <c r="C6" s="135" t="s">
        <v>598</v>
      </c>
      <c r="D6" s="140">
        <v>887.2</v>
      </c>
      <c r="E6" s="140">
        <f t="shared" si="1"/>
        <v>295.7333333</v>
      </c>
      <c r="F6" s="141">
        <v>5.9</v>
      </c>
      <c r="G6" s="135">
        <v>287.0</v>
      </c>
      <c r="H6" s="135">
        <f t="shared" si="2"/>
        <v>861</v>
      </c>
      <c r="I6" s="142">
        <f t="shared" si="3"/>
        <v>1.030429733</v>
      </c>
      <c r="J6" s="54"/>
    </row>
    <row r="7">
      <c r="A7" s="138">
        <v>1.1145865E7</v>
      </c>
      <c r="B7" s="139" t="s">
        <v>412</v>
      </c>
      <c r="C7" s="135" t="s">
        <v>598</v>
      </c>
      <c r="D7" s="140">
        <v>544.4</v>
      </c>
      <c r="E7" s="140">
        <f t="shared" si="1"/>
        <v>181.4666667</v>
      </c>
      <c r="F7" s="141">
        <v>7.4</v>
      </c>
      <c r="G7" s="135">
        <v>181.0</v>
      </c>
      <c r="H7" s="135">
        <f t="shared" si="2"/>
        <v>543</v>
      </c>
      <c r="I7" s="142">
        <f t="shared" si="3"/>
        <v>1.002578269</v>
      </c>
      <c r="J7" s="54"/>
    </row>
    <row r="8">
      <c r="A8" s="138">
        <v>1.1258675E7</v>
      </c>
      <c r="B8" s="139" t="s">
        <v>410</v>
      </c>
      <c r="C8" s="135" t="s">
        <v>598</v>
      </c>
      <c r="D8" s="140">
        <v>1126.7</v>
      </c>
      <c r="E8" s="140">
        <f t="shared" si="1"/>
        <v>375.5666667</v>
      </c>
      <c r="F8" s="141">
        <v>7.3</v>
      </c>
      <c r="G8" s="135">
        <v>369.0</v>
      </c>
      <c r="H8" s="135">
        <f t="shared" si="2"/>
        <v>1107</v>
      </c>
      <c r="I8" s="142">
        <f t="shared" si="3"/>
        <v>1.017795845</v>
      </c>
      <c r="J8" s="54"/>
    </row>
    <row r="9">
      <c r="A9" s="138">
        <v>2.0187204E7</v>
      </c>
      <c r="B9" s="139" t="s">
        <v>414</v>
      </c>
      <c r="C9" s="135" t="s">
        <v>597</v>
      </c>
      <c r="D9" s="140">
        <v>771.3</v>
      </c>
      <c r="E9" s="140">
        <f t="shared" si="1"/>
        <v>257.1</v>
      </c>
      <c r="F9" s="141">
        <v>6.7</v>
      </c>
      <c r="G9" s="135">
        <v>274.0</v>
      </c>
      <c r="H9" s="135">
        <f t="shared" si="2"/>
        <v>822</v>
      </c>
      <c r="I9" s="142">
        <f t="shared" si="3"/>
        <v>0.9383211679</v>
      </c>
      <c r="J9" s="54"/>
    </row>
    <row r="10">
      <c r="A10" s="138">
        <v>2.06161E7</v>
      </c>
      <c r="B10" s="139" t="s">
        <v>422</v>
      </c>
      <c r="C10" s="135" t="s">
        <v>597</v>
      </c>
      <c r="D10" s="140">
        <v>727.3</v>
      </c>
      <c r="E10" s="140">
        <f t="shared" si="1"/>
        <v>242.4333333</v>
      </c>
      <c r="F10" s="141">
        <v>7.3</v>
      </c>
      <c r="G10" s="135">
        <v>256.0</v>
      </c>
      <c r="H10" s="135">
        <f t="shared" si="2"/>
        <v>768</v>
      </c>
      <c r="I10" s="142">
        <f t="shared" si="3"/>
        <v>0.9470052083</v>
      </c>
      <c r="J10" s="54"/>
    </row>
    <row r="11">
      <c r="A11" s="138">
        <v>2.0729046E7</v>
      </c>
      <c r="B11" s="139" t="s">
        <v>599</v>
      </c>
      <c r="C11" s="135" t="s">
        <v>597</v>
      </c>
      <c r="D11" s="140">
        <v>607.0</v>
      </c>
      <c r="E11" s="140">
        <f t="shared" si="1"/>
        <v>202.3333333</v>
      </c>
      <c r="F11" s="141">
        <v>7.0</v>
      </c>
      <c r="G11" s="135">
        <v>236.0</v>
      </c>
      <c r="H11" s="135">
        <f t="shared" si="2"/>
        <v>708</v>
      </c>
      <c r="I11" s="142">
        <f t="shared" si="3"/>
        <v>0.8573446328</v>
      </c>
      <c r="J11" s="54"/>
    </row>
    <row r="12">
      <c r="A12" s="138">
        <v>2.0820802E7</v>
      </c>
      <c r="B12" s="139" t="s">
        <v>600</v>
      </c>
      <c r="C12" s="135" t="s">
        <v>597</v>
      </c>
      <c r="D12" s="140">
        <v>1166.9</v>
      </c>
      <c r="E12" s="140">
        <f t="shared" si="1"/>
        <v>388.9666667</v>
      </c>
      <c r="F12" s="141">
        <v>7.1</v>
      </c>
      <c r="G12" s="135">
        <v>341.0</v>
      </c>
      <c r="H12" s="135">
        <f t="shared" si="2"/>
        <v>1023</v>
      </c>
      <c r="I12" s="142">
        <f t="shared" si="3"/>
        <v>1.140664712</v>
      </c>
      <c r="J12" s="54"/>
    </row>
    <row r="13">
      <c r="A13" s="138">
        <v>2.1111718E7</v>
      </c>
      <c r="B13" s="139" t="s">
        <v>601</v>
      </c>
      <c r="C13" s="135" t="s">
        <v>597</v>
      </c>
      <c r="D13" s="140">
        <v>1046.8</v>
      </c>
      <c r="E13" s="140">
        <f t="shared" si="1"/>
        <v>348.9333333</v>
      </c>
      <c r="F13" s="141">
        <v>6.3</v>
      </c>
      <c r="G13" s="135">
        <v>377.0</v>
      </c>
      <c r="H13" s="135">
        <f t="shared" si="2"/>
        <v>1131</v>
      </c>
      <c r="I13" s="142">
        <f t="shared" si="3"/>
        <v>0.9255526083</v>
      </c>
      <c r="J13" s="54"/>
    </row>
    <row r="14">
      <c r="A14" s="138">
        <v>2.1133372E7</v>
      </c>
      <c r="B14" s="139" t="s">
        <v>602</v>
      </c>
      <c r="C14" s="135" t="s">
        <v>597</v>
      </c>
      <c r="D14" s="140">
        <v>645.7</v>
      </c>
      <c r="E14" s="140">
        <f t="shared" si="1"/>
        <v>215.2333333</v>
      </c>
      <c r="F14" s="141">
        <v>6.8</v>
      </c>
      <c r="G14" s="135">
        <v>285.0</v>
      </c>
      <c r="H14" s="135">
        <f t="shared" si="2"/>
        <v>855</v>
      </c>
      <c r="I14" s="142">
        <f t="shared" si="3"/>
        <v>0.7552046784</v>
      </c>
      <c r="J14" s="54"/>
    </row>
    <row r="15">
      <c r="A15" s="138">
        <v>2.1180847E7</v>
      </c>
      <c r="B15" s="139" t="s">
        <v>603</v>
      </c>
      <c r="C15" s="135" t="s">
        <v>597</v>
      </c>
      <c r="D15" s="140">
        <v>856.1</v>
      </c>
      <c r="E15" s="140">
        <f t="shared" si="1"/>
        <v>285.3666667</v>
      </c>
      <c r="F15" s="141">
        <v>6.9</v>
      </c>
      <c r="G15" s="135">
        <v>374.0</v>
      </c>
      <c r="H15" s="135">
        <f t="shared" si="2"/>
        <v>1122</v>
      </c>
      <c r="I15" s="142">
        <f t="shared" si="3"/>
        <v>0.7630124777</v>
      </c>
      <c r="J15" s="54"/>
    </row>
    <row r="16">
      <c r="A16" s="138">
        <v>4.0470544E7</v>
      </c>
      <c r="B16" s="139" t="s">
        <v>604</v>
      </c>
      <c r="C16" s="135" t="s">
        <v>597</v>
      </c>
      <c r="D16" s="140">
        <v>1112.0</v>
      </c>
      <c r="E16" s="140">
        <f t="shared" si="1"/>
        <v>370.6666667</v>
      </c>
      <c r="F16" s="141">
        <v>7.4</v>
      </c>
      <c r="G16" s="135">
        <v>363.0</v>
      </c>
      <c r="H16" s="135">
        <f t="shared" si="2"/>
        <v>1089</v>
      </c>
      <c r="I16" s="142">
        <f t="shared" si="3"/>
        <v>1.021120294</v>
      </c>
      <c r="J16" s="54"/>
    </row>
    <row r="17">
      <c r="A17" s="138">
        <v>6.6743772E7</v>
      </c>
      <c r="B17" s="139" t="s">
        <v>605</v>
      </c>
      <c r="C17" s="135" t="s">
        <v>598</v>
      </c>
      <c r="D17" s="140">
        <v>611.4</v>
      </c>
      <c r="E17" s="140">
        <f t="shared" si="1"/>
        <v>203.8</v>
      </c>
      <c r="F17" s="141">
        <v>8.0</v>
      </c>
      <c r="G17" s="135">
        <v>189.0</v>
      </c>
      <c r="H17" s="135">
        <f t="shared" si="2"/>
        <v>567</v>
      </c>
      <c r="I17" s="142">
        <f t="shared" si="3"/>
        <v>1.078306878</v>
      </c>
      <c r="J17" s="54"/>
    </row>
    <row r="18">
      <c r="A18" s="138">
        <v>2.1408652E7</v>
      </c>
      <c r="B18" s="139" t="s">
        <v>606</v>
      </c>
      <c r="C18" s="135" t="s">
        <v>597</v>
      </c>
      <c r="D18" s="140">
        <v>756.0</v>
      </c>
      <c r="E18" s="140">
        <f t="shared" si="1"/>
        <v>252</v>
      </c>
      <c r="F18" s="141">
        <v>7.7</v>
      </c>
      <c r="G18" s="135">
        <v>271.0</v>
      </c>
      <c r="H18" s="135">
        <f t="shared" si="2"/>
        <v>813</v>
      </c>
      <c r="I18" s="142">
        <f t="shared" si="3"/>
        <v>0.9298892989</v>
      </c>
      <c r="J18" s="54"/>
    </row>
    <row r="19">
      <c r="A19" s="138">
        <v>2.1151608E7</v>
      </c>
      <c r="B19" s="139" t="s">
        <v>607</v>
      </c>
      <c r="C19" s="135" t="s">
        <v>597</v>
      </c>
      <c r="D19" s="140">
        <v>747.0</v>
      </c>
      <c r="E19" s="140">
        <f t="shared" si="1"/>
        <v>249</v>
      </c>
      <c r="F19" s="141">
        <v>5.7</v>
      </c>
      <c r="G19" s="135">
        <v>232.0</v>
      </c>
      <c r="H19" s="135">
        <f t="shared" si="2"/>
        <v>696</v>
      </c>
      <c r="I19" s="142">
        <f t="shared" si="3"/>
        <v>1.073275862</v>
      </c>
      <c r="J19" s="54"/>
    </row>
    <row r="20">
      <c r="A20" s="138">
        <v>1.0204365E7</v>
      </c>
      <c r="B20" s="139" t="s">
        <v>608</v>
      </c>
      <c r="C20" s="135" t="s">
        <v>598</v>
      </c>
      <c r="D20" s="140">
        <v>334.9</v>
      </c>
      <c r="E20" s="140">
        <f t="shared" si="1"/>
        <v>111.6333333</v>
      </c>
      <c r="F20" s="141">
        <v>6.8</v>
      </c>
      <c r="G20" s="135">
        <v>108.0</v>
      </c>
      <c r="H20" s="135">
        <f t="shared" si="2"/>
        <v>324</v>
      </c>
      <c r="I20" s="142">
        <f t="shared" si="3"/>
        <v>1.033641975</v>
      </c>
      <c r="J20" s="54"/>
    </row>
    <row r="21">
      <c r="A21" s="143"/>
      <c r="B21" s="143"/>
      <c r="C21" s="132"/>
      <c r="D21" s="144"/>
      <c r="E21" s="144"/>
      <c r="F21" s="144"/>
      <c r="G21" s="132"/>
      <c r="H21" s="132"/>
      <c r="I21" s="132"/>
      <c r="J21" s="54"/>
    </row>
    <row r="22">
      <c r="A22" s="145" t="s">
        <v>418</v>
      </c>
      <c r="B22" s="135" t="s">
        <v>609</v>
      </c>
      <c r="C22" s="133"/>
      <c r="D22" s="133"/>
      <c r="E22" s="133"/>
      <c r="F22" s="133"/>
      <c r="G22" s="133"/>
      <c r="H22" s="133"/>
      <c r="I22" s="133"/>
      <c r="J22" s="54"/>
    </row>
    <row r="23">
      <c r="A23" s="146"/>
      <c r="B23" s="135" t="s">
        <v>590</v>
      </c>
      <c r="C23" s="137" t="s">
        <v>591</v>
      </c>
      <c r="D23" s="137" t="s">
        <v>592</v>
      </c>
      <c r="E23" s="137" t="s">
        <v>593</v>
      </c>
      <c r="F23" s="137" t="s">
        <v>487</v>
      </c>
      <c r="G23" s="137" t="s">
        <v>594</v>
      </c>
      <c r="H23" s="137" t="s">
        <v>595</v>
      </c>
      <c r="I23" s="137" t="s">
        <v>596</v>
      </c>
      <c r="J23" s="54"/>
    </row>
    <row r="24">
      <c r="A24" s="138">
        <v>2.1402016E7</v>
      </c>
      <c r="B24" s="139" t="s">
        <v>610</v>
      </c>
      <c r="C24" s="135" t="s">
        <v>597</v>
      </c>
      <c r="D24" s="140">
        <v>778.1</v>
      </c>
      <c r="E24" s="140">
        <f t="shared" ref="E24:E39" si="4">D24/3</f>
        <v>259.3666667</v>
      </c>
      <c r="F24" s="141">
        <v>6.5</v>
      </c>
      <c r="G24" s="135">
        <v>266.0</v>
      </c>
      <c r="H24" s="135">
        <f t="shared" ref="H24:H39" si="5">G24*3</f>
        <v>798</v>
      </c>
      <c r="I24" s="142">
        <f t="shared" ref="I24:I39" si="6">D24/H24</f>
        <v>0.9750626566</v>
      </c>
      <c r="J24" s="54"/>
    </row>
    <row r="25">
      <c r="A25" s="138">
        <v>1.0263208E7</v>
      </c>
      <c r="B25" s="139" t="s">
        <v>611</v>
      </c>
      <c r="C25" s="135" t="s">
        <v>598</v>
      </c>
      <c r="D25" s="147">
        <v>255.6</v>
      </c>
      <c r="E25" s="140">
        <f t="shared" si="4"/>
        <v>85.2</v>
      </c>
      <c r="F25" s="141">
        <v>7.2</v>
      </c>
      <c r="G25" s="135">
        <v>121.0</v>
      </c>
      <c r="H25" s="135">
        <f t="shared" si="5"/>
        <v>363</v>
      </c>
      <c r="I25" s="142">
        <f t="shared" si="6"/>
        <v>0.7041322314</v>
      </c>
      <c r="J25" s="54"/>
    </row>
    <row r="26">
      <c r="A26" s="138">
        <v>1.1408227E7</v>
      </c>
      <c r="B26" s="139" t="s">
        <v>612</v>
      </c>
      <c r="C26" s="135" t="s">
        <v>598</v>
      </c>
      <c r="D26" s="147">
        <v>939.2</v>
      </c>
      <c r="E26" s="140">
        <f t="shared" si="4"/>
        <v>313.0666667</v>
      </c>
      <c r="F26" s="141">
        <v>7.0</v>
      </c>
      <c r="G26" s="135">
        <v>368.0</v>
      </c>
      <c r="H26" s="135">
        <f t="shared" si="5"/>
        <v>1104</v>
      </c>
      <c r="I26" s="142">
        <f t="shared" si="6"/>
        <v>0.8507246377</v>
      </c>
      <c r="J26" s="54"/>
    </row>
    <row r="27">
      <c r="A27" s="138">
        <v>1.1455792E7</v>
      </c>
      <c r="B27" s="139" t="s">
        <v>613</v>
      </c>
      <c r="C27" s="135" t="s">
        <v>598</v>
      </c>
      <c r="D27" s="147">
        <v>689.6</v>
      </c>
      <c r="E27" s="140">
        <f t="shared" si="4"/>
        <v>229.8666667</v>
      </c>
      <c r="F27" s="141">
        <v>7.3</v>
      </c>
      <c r="G27" s="135">
        <v>249.0</v>
      </c>
      <c r="H27" s="135">
        <f t="shared" si="5"/>
        <v>747</v>
      </c>
      <c r="I27" s="142">
        <f t="shared" si="6"/>
        <v>0.9231593039</v>
      </c>
      <c r="J27" s="54"/>
    </row>
    <row r="28">
      <c r="A28" s="138">
        <v>2.0153858E7</v>
      </c>
      <c r="B28" s="139" t="s">
        <v>614</v>
      </c>
      <c r="C28" s="135" t="s">
        <v>597</v>
      </c>
      <c r="D28" s="147">
        <v>752.6</v>
      </c>
      <c r="E28" s="140">
        <f t="shared" si="4"/>
        <v>250.8666667</v>
      </c>
      <c r="F28" s="141">
        <v>7.4</v>
      </c>
      <c r="G28" s="135">
        <v>251.0</v>
      </c>
      <c r="H28" s="135">
        <f t="shared" si="5"/>
        <v>753</v>
      </c>
      <c r="I28" s="142">
        <f t="shared" si="6"/>
        <v>0.9994687915</v>
      </c>
      <c r="J28" s="54"/>
    </row>
    <row r="29">
      <c r="A29" s="138">
        <v>2.0907246E7</v>
      </c>
      <c r="B29" s="139" t="s">
        <v>615</v>
      </c>
      <c r="C29" s="135" t="s">
        <v>597</v>
      </c>
      <c r="D29" s="147">
        <v>949.1</v>
      </c>
      <c r="E29" s="140">
        <f t="shared" si="4"/>
        <v>316.3666667</v>
      </c>
      <c r="F29" s="141">
        <v>7.3</v>
      </c>
      <c r="G29" s="135">
        <v>359.0</v>
      </c>
      <c r="H29" s="135">
        <f t="shared" si="5"/>
        <v>1077</v>
      </c>
      <c r="I29" s="142">
        <f t="shared" si="6"/>
        <v>0.8812441968</v>
      </c>
      <c r="J29" s="54"/>
    </row>
    <row r="30">
      <c r="A30" s="138">
        <v>2.0995742E7</v>
      </c>
      <c r="B30" s="139" t="s">
        <v>616</v>
      </c>
      <c r="C30" s="135" t="s">
        <v>597</v>
      </c>
      <c r="D30" s="147">
        <v>991.9</v>
      </c>
      <c r="E30" s="140">
        <f t="shared" si="4"/>
        <v>330.6333333</v>
      </c>
      <c r="F30" s="141">
        <v>6.8</v>
      </c>
      <c r="G30" s="135">
        <v>275.0</v>
      </c>
      <c r="H30" s="135">
        <f t="shared" si="5"/>
        <v>825</v>
      </c>
      <c r="I30" s="142">
        <f t="shared" si="6"/>
        <v>1.20230303</v>
      </c>
      <c r="J30" s="54"/>
    </row>
    <row r="31">
      <c r="A31" s="138">
        <v>2.0997924E7</v>
      </c>
      <c r="B31" s="139" t="s">
        <v>617</v>
      </c>
      <c r="C31" s="135" t="s">
        <v>597</v>
      </c>
      <c r="D31" s="147">
        <v>396.2</v>
      </c>
      <c r="E31" s="140">
        <f t="shared" si="4"/>
        <v>132.0666667</v>
      </c>
      <c r="F31" s="141">
        <v>6.2</v>
      </c>
      <c r="G31" s="135">
        <v>185.0</v>
      </c>
      <c r="H31" s="135">
        <f t="shared" si="5"/>
        <v>555</v>
      </c>
      <c r="I31" s="142">
        <f t="shared" si="6"/>
        <v>0.7138738739</v>
      </c>
      <c r="J31" s="54"/>
    </row>
    <row r="32">
      <c r="A32" s="138">
        <v>2.1123636E7</v>
      </c>
      <c r="B32" s="139" t="s">
        <v>618</v>
      </c>
      <c r="C32" s="135" t="s">
        <v>597</v>
      </c>
      <c r="D32" s="147">
        <v>599.8</v>
      </c>
      <c r="E32" s="140">
        <f t="shared" si="4"/>
        <v>199.9333333</v>
      </c>
      <c r="F32" s="141">
        <v>7.1</v>
      </c>
      <c r="G32" s="135">
        <v>190.0</v>
      </c>
      <c r="H32" s="135">
        <f t="shared" si="5"/>
        <v>570</v>
      </c>
      <c r="I32" s="142">
        <f t="shared" si="6"/>
        <v>1.052280702</v>
      </c>
      <c r="J32" s="54"/>
    </row>
    <row r="33">
      <c r="A33" s="138">
        <v>2.9286432E7</v>
      </c>
      <c r="B33" s="139" t="s">
        <v>619</v>
      </c>
      <c r="C33" s="135" t="s">
        <v>598</v>
      </c>
      <c r="D33" s="147">
        <v>691.7</v>
      </c>
      <c r="E33" s="140">
        <f t="shared" si="4"/>
        <v>230.5666667</v>
      </c>
      <c r="F33" s="141">
        <v>7.9</v>
      </c>
      <c r="G33" s="135">
        <v>236.0</v>
      </c>
      <c r="H33" s="135">
        <f t="shared" si="5"/>
        <v>708</v>
      </c>
      <c r="I33" s="142">
        <f t="shared" si="6"/>
        <v>0.9769774011</v>
      </c>
      <c r="J33" s="54"/>
    </row>
    <row r="34">
      <c r="A34" s="138">
        <v>4.8319614E7</v>
      </c>
      <c r="B34" s="139" t="s">
        <v>620</v>
      </c>
      <c r="C34" s="135" t="s">
        <v>597</v>
      </c>
      <c r="D34" s="147">
        <v>1245.4</v>
      </c>
      <c r="E34" s="140">
        <f t="shared" si="4"/>
        <v>415.1333333</v>
      </c>
      <c r="F34" s="141">
        <v>7.5</v>
      </c>
      <c r="G34" s="135">
        <v>312.0</v>
      </c>
      <c r="H34" s="135">
        <f t="shared" si="5"/>
        <v>936</v>
      </c>
      <c r="I34" s="142">
        <f t="shared" si="6"/>
        <v>1.330555556</v>
      </c>
      <c r="J34" s="54"/>
    </row>
    <row r="35">
      <c r="A35" s="138">
        <v>6.836102E7</v>
      </c>
      <c r="B35" s="139" t="s">
        <v>621</v>
      </c>
      <c r="C35" s="135" t="s">
        <v>597</v>
      </c>
      <c r="D35" s="147">
        <v>429.3</v>
      </c>
      <c r="E35" s="140">
        <f t="shared" si="4"/>
        <v>143.1</v>
      </c>
      <c r="F35" s="141">
        <v>7.3</v>
      </c>
      <c r="G35" s="135">
        <v>137.0</v>
      </c>
      <c r="H35" s="135">
        <f t="shared" si="5"/>
        <v>411</v>
      </c>
      <c r="I35" s="142">
        <f t="shared" si="6"/>
        <v>1.044525547</v>
      </c>
      <c r="J35" s="54"/>
    </row>
    <row r="36">
      <c r="A36" s="138">
        <v>9.7411796E7</v>
      </c>
      <c r="B36" s="139" t="s">
        <v>622</v>
      </c>
      <c r="C36" s="135" t="s">
        <v>597</v>
      </c>
      <c r="D36" s="147">
        <v>1050.4</v>
      </c>
      <c r="E36" s="140">
        <f t="shared" si="4"/>
        <v>350.1333333</v>
      </c>
      <c r="F36" s="141">
        <v>7.0</v>
      </c>
      <c r="G36" s="135">
        <v>366.0</v>
      </c>
      <c r="H36" s="135">
        <f t="shared" si="5"/>
        <v>1098</v>
      </c>
      <c r="I36" s="142">
        <f t="shared" si="6"/>
        <v>0.9566484517</v>
      </c>
      <c r="J36" s="54"/>
    </row>
    <row r="37">
      <c r="A37" s="138">
        <v>1.0284019E7</v>
      </c>
      <c r="B37" s="139" t="s">
        <v>623</v>
      </c>
      <c r="C37" s="135" t="s">
        <v>598</v>
      </c>
      <c r="D37" s="147">
        <v>798.9</v>
      </c>
      <c r="E37" s="140">
        <f t="shared" si="4"/>
        <v>266.3</v>
      </c>
      <c r="F37" s="141">
        <v>6.2</v>
      </c>
      <c r="G37" s="135">
        <v>281.0</v>
      </c>
      <c r="H37" s="135">
        <f t="shared" si="5"/>
        <v>843</v>
      </c>
      <c r="I37" s="142">
        <f t="shared" si="6"/>
        <v>0.9476868327</v>
      </c>
      <c r="J37" s="54"/>
    </row>
    <row r="38">
      <c r="A38" s="138">
        <v>1.5193075E7</v>
      </c>
      <c r="B38" s="139" t="s">
        <v>624</v>
      </c>
      <c r="C38" s="135" t="s">
        <v>598</v>
      </c>
      <c r="D38" s="147">
        <v>752.0</v>
      </c>
      <c r="E38" s="140">
        <f t="shared" si="4"/>
        <v>250.6666667</v>
      </c>
      <c r="F38" s="141">
        <v>7.0</v>
      </c>
      <c r="G38" s="135">
        <v>264.0</v>
      </c>
      <c r="H38" s="135">
        <f t="shared" si="5"/>
        <v>792</v>
      </c>
      <c r="I38" s="142">
        <f t="shared" si="6"/>
        <v>0.9494949495</v>
      </c>
      <c r="J38" s="54"/>
    </row>
    <row r="39">
      <c r="A39" s="138">
        <v>1.1436875E7</v>
      </c>
      <c r="B39" s="139" t="s">
        <v>625</v>
      </c>
      <c r="C39" s="135" t="s">
        <v>598</v>
      </c>
      <c r="D39" s="147">
        <v>609.0</v>
      </c>
      <c r="E39" s="140">
        <f t="shared" si="4"/>
        <v>203</v>
      </c>
      <c r="F39" s="141">
        <v>6.9</v>
      </c>
      <c r="G39" s="135">
        <v>253.0</v>
      </c>
      <c r="H39" s="135">
        <f t="shared" si="5"/>
        <v>759</v>
      </c>
      <c r="I39" s="142">
        <f t="shared" si="6"/>
        <v>0.8023715415</v>
      </c>
      <c r="J39" s="54"/>
    </row>
    <row r="40">
      <c r="A40" s="133"/>
      <c r="B40" s="133"/>
      <c r="C40" s="132"/>
      <c r="D40" s="132"/>
      <c r="E40" s="132"/>
      <c r="F40" s="132"/>
      <c r="G40" s="132"/>
      <c r="H40" s="132"/>
      <c r="I40" s="132"/>
      <c r="J40" s="54"/>
    </row>
    <row r="41">
      <c r="A41" s="148" t="s">
        <v>421</v>
      </c>
      <c r="B41" s="135" t="s">
        <v>626</v>
      </c>
      <c r="C41" s="133"/>
      <c r="D41" s="149"/>
      <c r="E41" s="149"/>
      <c r="F41" s="149"/>
      <c r="G41" s="133"/>
      <c r="H41" s="133"/>
      <c r="I41" s="133"/>
      <c r="J41" s="54"/>
    </row>
    <row r="42">
      <c r="A42" s="135"/>
      <c r="B42" s="135" t="s">
        <v>590</v>
      </c>
      <c r="C42" s="137" t="s">
        <v>591</v>
      </c>
      <c r="D42" s="150" t="s">
        <v>592</v>
      </c>
      <c r="E42" s="137"/>
      <c r="F42" s="137" t="s">
        <v>487</v>
      </c>
      <c r="G42" s="137" t="s">
        <v>594</v>
      </c>
      <c r="H42" s="137" t="s">
        <v>595</v>
      </c>
      <c r="I42" s="137" t="s">
        <v>596</v>
      </c>
      <c r="J42" s="54"/>
    </row>
    <row r="43">
      <c r="A43" s="138" t="s">
        <v>103</v>
      </c>
      <c r="B43" s="139" t="s">
        <v>627</v>
      </c>
      <c r="C43" s="135" t="s">
        <v>597</v>
      </c>
      <c r="D43" s="147">
        <v>673.2</v>
      </c>
      <c r="E43" s="140">
        <f t="shared" ref="E43:E59" si="7">D43/3</f>
        <v>224.4</v>
      </c>
      <c r="F43" s="141">
        <v>7.5</v>
      </c>
      <c r="G43" s="135">
        <v>329.0</v>
      </c>
      <c r="H43" s="135">
        <f t="shared" ref="H43:H59" si="8">G43*3</f>
        <v>987</v>
      </c>
      <c r="I43" s="142">
        <f t="shared" ref="I43:I59" si="9">D43/H43</f>
        <v>0.6820668693</v>
      </c>
      <c r="J43" s="54"/>
    </row>
    <row r="44">
      <c r="A44" s="138">
        <v>1.1120276E7</v>
      </c>
      <c r="B44" s="139" t="s">
        <v>628</v>
      </c>
      <c r="C44" s="135" t="s">
        <v>598</v>
      </c>
      <c r="D44" s="147">
        <v>707.8</v>
      </c>
      <c r="E44" s="140">
        <f t="shared" si="7"/>
        <v>235.9333333</v>
      </c>
      <c r="F44" s="141">
        <v>7.5</v>
      </c>
      <c r="G44" s="135">
        <v>223.0</v>
      </c>
      <c r="H44" s="135">
        <f t="shared" si="8"/>
        <v>669</v>
      </c>
      <c r="I44" s="142">
        <f t="shared" si="9"/>
        <v>1.05799701</v>
      </c>
      <c r="J44" s="54"/>
    </row>
    <row r="45">
      <c r="A45" s="138">
        <v>1.1446809E7</v>
      </c>
      <c r="B45" s="139" t="s">
        <v>629</v>
      </c>
      <c r="C45" s="135" t="s">
        <v>597</v>
      </c>
      <c r="D45" s="147">
        <v>795.6</v>
      </c>
      <c r="E45" s="140">
        <f t="shared" si="7"/>
        <v>265.2</v>
      </c>
      <c r="F45" s="141">
        <v>7.7</v>
      </c>
      <c r="G45" s="135">
        <v>265.0</v>
      </c>
      <c r="H45" s="135">
        <f t="shared" si="8"/>
        <v>795</v>
      </c>
      <c r="I45" s="142">
        <f t="shared" si="9"/>
        <v>1.000754717</v>
      </c>
      <c r="J45" s="54"/>
    </row>
    <row r="46">
      <c r="A46" s="138">
        <v>2.0202806E7</v>
      </c>
      <c r="B46" s="139" t="s">
        <v>630</v>
      </c>
      <c r="C46" s="135" t="s">
        <v>597</v>
      </c>
      <c r="D46" s="147">
        <v>1369.9</v>
      </c>
      <c r="E46" s="140">
        <f t="shared" si="7"/>
        <v>456.6333333</v>
      </c>
      <c r="F46" s="141">
        <v>6.6</v>
      </c>
      <c r="G46" s="135">
        <v>452.0</v>
      </c>
      <c r="H46" s="135">
        <f t="shared" si="8"/>
        <v>1356</v>
      </c>
      <c r="I46" s="142">
        <f t="shared" si="9"/>
        <v>1.010250737</v>
      </c>
      <c r="J46" s="54"/>
    </row>
    <row r="47">
      <c r="A47" s="138">
        <v>2.0551582E7</v>
      </c>
      <c r="B47" s="139" t="s">
        <v>631</v>
      </c>
      <c r="C47" s="135" t="s">
        <v>597</v>
      </c>
      <c r="D47" s="147">
        <v>600.7</v>
      </c>
      <c r="E47" s="140">
        <f t="shared" si="7"/>
        <v>200.2333333</v>
      </c>
      <c r="F47" s="141">
        <v>7.2</v>
      </c>
      <c r="G47" s="135">
        <v>199.0</v>
      </c>
      <c r="H47" s="135">
        <f t="shared" si="8"/>
        <v>597</v>
      </c>
      <c r="I47" s="142">
        <f t="shared" si="9"/>
        <v>1.006197655</v>
      </c>
      <c r="J47" s="54"/>
    </row>
    <row r="48">
      <c r="A48" s="138">
        <v>2.0701008E7</v>
      </c>
      <c r="B48" s="139" t="s">
        <v>632</v>
      </c>
      <c r="C48" s="135" t="s">
        <v>597</v>
      </c>
      <c r="D48" s="147">
        <v>1056.8</v>
      </c>
      <c r="E48" s="140">
        <f t="shared" si="7"/>
        <v>352.2666667</v>
      </c>
      <c r="F48" s="141">
        <v>5.8</v>
      </c>
      <c r="G48" s="135">
        <v>410.0</v>
      </c>
      <c r="H48" s="135">
        <f t="shared" si="8"/>
        <v>1230</v>
      </c>
      <c r="I48" s="142">
        <f t="shared" si="9"/>
        <v>0.8591869919</v>
      </c>
      <c r="J48" s="54"/>
    </row>
    <row r="49">
      <c r="A49" s="138">
        <v>2.0877791E7</v>
      </c>
      <c r="B49" s="139" t="s">
        <v>633</v>
      </c>
      <c r="C49" s="135" t="s">
        <v>597</v>
      </c>
      <c r="D49" s="147">
        <v>658.7</v>
      </c>
      <c r="E49" s="140">
        <f t="shared" si="7"/>
        <v>219.5666667</v>
      </c>
      <c r="F49" s="141">
        <v>7.2</v>
      </c>
      <c r="G49" s="135">
        <v>262.0</v>
      </c>
      <c r="H49" s="135">
        <f t="shared" si="8"/>
        <v>786</v>
      </c>
      <c r="I49" s="142">
        <f t="shared" si="9"/>
        <v>0.8380407125</v>
      </c>
      <c r="J49" s="54"/>
    </row>
    <row r="50">
      <c r="A50" s="138">
        <v>2.0968361E7</v>
      </c>
      <c r="B50" s="139" t="s">
        <v>634</v>
      </c>
      <c r="C50" s="135" t="s">
        <v>597</v>
      </c>
      <c r="D50" s="147">
        <v>967.7</v>
      </c>
      <c r="E50" s="140">
        <f t="shared" si="7"/>
        <v>322.5666667</v>
      </c>
      <c r="F50" s="141">
        <v>6.8</v>
      </c>
      <c r="G50" s="135">
        <v>361.0</v>
      </c>
      <c r="H50" s="135">
        <f t="shared" si="8"/>
        <v>1083</v>
      </c>
      <c r="I50" s="142">
        <f t="shared" si="9"/>
        <v>0.8935364728</v>
      </c>
      <c r="J50" s="54"/>
    </row>
    <row r="51">
      <c r="A51" s="138">
        <v>2.0988167E7</v>
      </c>
      <c r="B51" s="139" t="s">
        <v>635</v>
      </c>
      <c r="C51" s="135" t="s">
        <v>597</v>
      </c>
      <c r="D51" s="147">
        <v>678.4</v>
      </c>
      <c r="E51" s="140">
        <f t="shared" si="7"/>
        <v>226.1333333</v>
      </c>
      <c r="F51" s="141">
        <v>7.3</v>
      </c>
      <c r="G51" s="135">
        <v>271.0</v>
      </c>
      <c r="H51" s="135">
        <f t="shared" si="8"/>
        <v>813</v>
      </c>
      <c r="I51" s="142">
        <f t="shared" si="9"/>
        <v>0.8344403444</v>
      </c>
      <c r="J51" s="54"/>
    </row>
    <row r="52">
      <c r="A52" s="138">
        <v>2.1157406E7</v>
      </c>
      <c r="B52" s="139" t="s">
        <v>636</v>
      </c>
      <c r="C52" s="135" t="s">
        <v>597</v>
      </c>
      <c r="D52" s="147">
        <v>514.3</v>
      </c>
      <c r="E52" s="140">
        <f t="shared" si="7"/>
        <v>171.4333333</v>
      </c>
      <c r="F52" s="141">
        <v>7.6</v>
      </c>
      <c r="G52" s="135">
        <v>199.0</v>
      </c>
      <c r="H52" s="135">
        <f t="shared" si="8"/>
        <v>597</v>
      </c>
      <c r="I52" s="142">
        <f t="shared" si="9"/>
        <v>0.8614740369</v>
      </c>
      <c r="J52" s="54"/>
    </row>
    <row r="53">
      <c r="A53" s="138">
        <v>2.1274154E7</v>
      </c>
      <c r="B53" s="139" t="s">
        <v>637</v>
      </c>
      <c r="C53" s="135" t="s">
        <v>597</v>
      </c>
      <c r="D53" s="147">
        <v>924.9</v>
      </c>
      <c r="E53" s="140">
        <f t="shared" si="7"/>
        <v>308.3</v>
      </c>
      <c r="F53" s="141">
        <v>6.9</v>
      </c>
      <c r="G53" s="135">
        <v>275.0</v>
      </c>
      <c r="H53" s="135">
        <f t="shared" si="8"/>
        <v>825</v>
      </c>
      <c r="I53" s="142">
        <f t="shared" si="9"/>
        <v>1.121090909</v>
      </c>
      <c r="J53" s="54"/>
    </row>
    <row r="54">
      <c r="A54" s="138">
        <v>3.1999149E7</v>
      </c>
      <c r="B54" s="139" t="s">
        <v>638</v>
      </c>
      <c r="C54" s="135" t="s">
        <v>597</v>
      </c>
      <c r="D54" s="147">
        <v>702.7</v>
      </c>
      <c r="E54" s="140">
        <f t="shared" si="7"/>
        <v>234.2333333</v>
      </c>
      <c r="F54" s="141">
        <v>6.9</v>
      </c>
      <c r="G54" s="135">
        <v>176.0</v>
      </c>
      <c r="H54" s="135">
        <f t="shared" si="8"/>
        <v>528</v>
      </c>
      <c r="I54" s="142">
        <f t="shared" si="9"/>
        <v>1.330871212</v>
      </c>
      <c r="J54" s="54"/>
    </row>
    <row r="55">
      <c r="A55" s="138">
        <v>5.2318052E7</v>
      </c>
      <c r="B55" s="139" t="s">
        <v>639</v>
      </c>
      <c r="C55" s="135" t="s">
        <v>598</v>
      </c>
      <c r="D55" s="147">
        <v>732.4</v>
      </c>
      <c r="E55" s="140">
        <f t="shared" si="7"/>
        <v>244.1333333</v>
      </c>
      <c r="F55" s="141">
        <v>7.6</v>
      </c>
      <c r="G55" s="135">
        <v>265.0</v>
      </c>
      <c r="H55" s="135">
        <f t="shared" si="8"/>
        <v>795</v>
      </c>
      <c r="I55" s="142">
        <f t="shared" si="9"/>
        <v>0.9212578616</v>
      </c>
      <c r="J55" s="54"/>
    </row>
    <row r="56">
      <c r="A56" s="138">
        <v>5.9796318E7</v>
      </c>
      <c r="B56" s="139" t="s">
        <v>640</v>
      </c>
      <c r="C56" s="135" t="s">
        <v>598</v>
      </c>
      <c r="D56" s="147">
        <v>1155.0</v>
      </c>
      <c r="E56" s="140">
        <f t="shared" si="7"/>
        <v>385</v>
      </c>
      <c r="F56" s="141">
        <v>7.3</v>
      </c>
      <c r="G56" s="135">
        <v>455.0</v>
      </c>
      <c r="H56" s="135">
        <f t="shared" si="8"/>
        <v>1365</v>
      </c>
      <c r="I56" s="142">
        <f t="shared" si="9"/>
        <v>0.8461538462</v>
      </c>
      <c r="J56" s="54"/>
    </row>
    <row r="57">
      <c r="A57" s="138">
        <v>2.0235373E7</v>
      </c>
      <c r="B57" s="139" t="s">
        <v>641</v>
      </c>
      <c r="C57" s="135" t="s">
        <v>597</v>
      </c>
      <c r="D57" s="147">
        <v>792.9</v>
      </c>
      <c r="E57" s="140">
        <f t="shared" si="7"/>
        <v>264.3</v>
      </c>
      <c r="F57" s="141">
        <v>6.0</v>
      </c>
      <c r="G57" s="135">
        <v>292.0</v>
      </c>
      <c r="H57" s="135">
        <f t="shared" si="8"/>
        <v>876</v>
      </c>
      <c r="I57" s="142">
        <f t="shared" si="9"/>
        <v>0.9051369863</v>
      </c>
      <c r="J57" s="54"/>
    </row>
    <row r="58">
      <c r="A58" s="7">
        <v>2.1000342E7</v>
      </c>
      <c r="B58" s="151">
        <v>48.0</v>
      </c>
      <c r="C58" s="151" t="s">
        <v>597</v>
      </c>
      <c r="D58" s="152">
        <v>600.0</v>
      </c>
      <c r="E58" s="152">
        <f t="shared" si="7"/>
        <v>200</v>
      </c>
      <c r="F58" s="153">
        <v>2.7</v>
      </c>
      <c r="G58" s="151">
        <v>200.0</v>
      </c>
      <c r="H58" s="151">
        <f t="shared" si="8"/>
        <v>600</v>
      </c>
      <c r="I58" s="154">
        <f t="shared" si="9"/>
        <v>1</v>
      </c>
      <c r="J58" s="54"/>
    </row>
    <row r="59">
      <c r="A59" s="114" t="s">
        <v>65</v>
      </c>
      <c r="B59" s="155">
        <v>49.0</v>
      </c>
      <c r="C59" s="155" t="s">
        <v>598</v>
      </c>
      <c r="D59" s="155">
        <v>544.7</v>
      </c>
      <c r="E59" s="156">
        <f t="shared" si="7"/>
        <v>181.5666667</v>
      </c>
      <c r="F59" s="155">
        <v>6.7</v>
      </c>
      <c r="G59" s="155">
        <v>248.0</v>
      </c>
      <c r="H59" s="155">
        <f t="shared" si="8"/>
        <v>744</v>
      </c>
      <c r="I59" s="157">
        <f t="shared" si="9"/>
        <v>0.7321236559</v>
      </c>
      <c r="J59" s="54"/>
    </row>
    <row r="60">
      <c r="A60" s="132"/>
      <c r="B60" s="132"/>
      <c r="C60" s="132"/>
      <c r="D60" s="132"/>
      <c r="E60" s="132"/>
      <c r="F60" s="132"/>
      <c r="G60" s="132"/>
      <c r="H60" s="132"/>
      <c r="I60" s="132"/>
      <c r="J60" s="132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9.29"/>
    <col customWidth="1" min="4" max="4" width="7.14"/>
    <col customWidth="1" min="5" max="5" width="7.86"/>
    <col customWidth="1" min="6" max="6" width="8.29"/>
    <col customWidth="1" min="7" max="7" width="9.29"/>
    <col customWidth="1" min="8" max="8" width="7.57"/>
    <col customWidth="1" min="9" max="9" width="7.0"/>
    <col customWidth="1" min="10" max="10" width="6.86"/>
    <col customWidth="1" min="11" max="11" width="8.43"/>
    <col customWidth="1" min="12" max="12" width="6.71"/>
    <col customWidth="1" min="13" max="13" width="6.86"/>
    <col customWidth="1" min="14" max="14" width="8.0"/>
    <col customWidth="1" min="15" max="15" width="8.71"/>
    <col customWidth="1" min="16" max="16" width="9.14"/>
    <col customWidth="1" min="17" max="17" width="8.86"/>
    <col customWidth="1" min="18" max="18" width="7.86"/>
    <col customWidth="1" min="19" max="19" width="8.0"/>
    <col customWidth="1" min="20" max="20" width="7.29"/>
    <col customWidth="1" min="21" max="21" width="8.29"/>
    <col customWidth="1" min="22" max="22" width="8.71"/>
    <col customWidth="1" min="23" max="23" width="8.57"/>
    <col customWidth="1" min="24" max="24" width="7.14"/>
    <col customWidth="1" min="25" max="25" width="7.57"/>
    <col customWidth="1" min="26" max="26" width="15.0"/>
  </cols>
  <sheetData>
    <row r="1">
      <c r="A1" s="132" t="s">
        <v>642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</row>
    <row r="2">
      <c r="A2" s="158" t="s">
        <v>643</v>
      </c>
      <c r="B2" s="159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>
      <c r="A3" s="132"/>
      <c r="B3" s="132"/>
      <c r="C3" s="132"/>
      <c r="D3" s="132"/>
      <c r="E3" s="132"/>
      <c r="F3" s="160" t="s">
        <v>644</v>
      </c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>
      <c r="A4" s="132" t="s">
        <v>645</v>
      </c>
      <c r="B4" s="161" t="s">
        <v>646</v>
      </c>
      <c r="C4" s="132"/>
      <c r="D4" s="132"/>
      <c r="E4" s="132"/>
      <c r="F4" s="132">
        <v>25.0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>
      <c r="A5" s="132" t="s">
        <v>647</v>
      </c>
      <c r="B5" s="161" t="s">
        <v>648</v>
      </c>
      <c r="C5" s="132"/>
      <c r="D5" s="132"/>
      <c r="E5" s="132"/>
      <c r="F5" s="132">
        <v>25.0</v>
      </c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</row>
    <row r="6">
      <c r="A6" s="132" t="s">
        <v>649</v>
      </c>
      <c r="B6" s="160" t="s">
        <v>650</v>
      </c>
      <c r="C6" s="132"/>
      <c r="D6" s="132"/>
      <c r="E6" s="132"/>
      <c r="F6" s="132">
        <v>26.0</v>
      </c>
      <c r="G6" s="132"/>
      <c r="H6" s="132"/>
      <c r="I6" s="132"/>
      <c r="J6" s="54"/>
      <c r="K6" s="54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</row>
    <row r="7">
      <c r="A7" s="132" t="s">
        <v>651</v>
      </c>
      <c r="B7" s="160" t="s">
        <v>652</v>
      </c>
      <c r="C7" s="132"/>
      <c r="D7" s="132"/>
      <c r="E7" s="132"/>
      <c r="F7" s="132">
        <v>27.0</v>
      </c>
      <c r="G7" s="132"/>
      <c r="H7" s="132"/>
      <c r="I7" s="54"/>
      <c r="J7" s="54"/>
      <c r="K7" s="54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</row>
    <row r="8">
      <c r="A8" s="132" t="s">
        <v>653</v>
      </c>
      <c r="B8" s="160" t="s">
        <v>654</v>
      </c>
      <c r="C8" s="132"/>
      <c r="D8" s="132"/>
      <c r="E8" s="132"/>
      <c r="F8" s="132" t="s">
        <v>655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</row>
    <row r="9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</row>
    <row r="10">
      <c r="A10" s="158" t="s">
        <v>656</v>
      </c>
      <c r="B10" s="159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</row>
    <row r="11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</row>
    <row r="12">
      <c r="A12" s="132" t="s">
        <v>657</v>
      </c>
      <c r="B12" s="160" t="s">
        <v>658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</row>
    <row r="13">
      <c r="A13" s="132" t="s">
        <v>659</v>
      </c>
      <c r="B13" s="162" t="s">
        <v>660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</row>
    <row r="14">
      <c r="A14" s="132" t="s">
        <v>661</v>
      </c>
      <c r="B14" s="160" t="s">
        <v>662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</row>
    <row r="15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</row>
    <row r="16">
      <c r="A16" s="163" t="s">
        <v>663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</row>
    <row r="17">
      <c r="A17" s="160" t="s">
        <v>664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</row>
    <row r="18">
      <c r="A18" s="160" t="s">
        <v>665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</row>
    <row r="19">
      <c r="A19" s="161" t="s">
        <v>666</v>
      </c>
      <c r="B19" s="54"/>
      <c r="C19" s="54"/>
      <c r="D19" s="54"/>
      <c r="E19" s="54"/>
      <c r="F19" s="54"/>
      <c r="G19" s="54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>
      <c r="A20" s="161" t="s">
        <v>667</v>
      </c>
      <c r="B20" s="54"/>
      <c r="C20" s="54"/>
      <c r="D20" s="54"/>
      <c r="E20" s="54"/>
      <c r="F20" s="54"/>
      <c r="G20" s="54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</row>
    <row r="2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</row>
    <row r="22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2"/>
    </row>
    <row r="23">
      <c r="A23" s="72"/>
      <c r="B23" s="164" t="s">
        <v>423</v>
      </c>
      <c r="C23" s="164" t="s">
        <v>411</v>
      </c>
      <c r="D23" s="165" t="s">
        <v>412</v>
      </c>
      <c r="E23" s="166" t="s">
        <v>410</v>
      </c>
      <c r="F23" s="166" t="s">
        <v>414</v>
      </c>
      <c r="G23" s="167" t="s">
        <v>422</v>
      </c>
      <c r="H23" s="164" t="s">
        <v>599</v>
      </c>
      <c r="I23" s="164" t="s">
        <v>600</v>
      </c>
      <c r="J23" s="165" t="s">
        <v>601</v>
      </c>
      <c r="K23" s="166" t="s">
        <v>602</v>
      </c>
      <c r="L23" s="166" t="s">
        <v>603</v>
      </c>
      <c r="M23" s="167" t="s">
        <v>604</v>
      </c>
      <c r="N23" s="164" t="s">
        <v>605</v>
      </c>
      <c r="O23" s="164" t="s">
        <v>606</v>
      </c>
      <c r="P23" s="165" t="s">
        <v>607</v>
      </c>
      <c r="Q23" s="166" t="s">
        <v>608</v>
      </c>
      <c r="R23" s="166" t="s">
        <v>610</v>
      </c>
      <c r="S23" s="167" t="s">
        <v>611</v>
      </c>
      <c r="T23" s="164" t="s">
        <v>612</v>
      </c>
      <c r="U23" s="164" t="s">
        <v>613</v>
      </c>
      <c r="V23" s="165" t="s">
        <v>614</v>
      </c>
      <c r="W23" s="166" t="s">
        <v>615</v>
      </c>
      <c r="X23" s="166" t="s">
        <v>616</v>
      </c>
      <c r="Y23" s="167" t="s">
        <v>617</v>
      </c>
      <c r="Z23" s="132"/>
    </row>
    <row r="24">
      <c r="A24" s="168" t="s">
        <v>668</v>
      </c>
      <c r="B24" s="167" t="s">
        <v>657</v>
      </c>
      <c r="C24" s="167" t="s">
        <v>423</v>
      </c>
      <c r="D24" s="167"/>
      <c r="E24" s="165" t="s">
        <v>659</v>
      </c>
      <c r="F24" s="165" t="s">
        <v>423</v>
      </c>
      <c r="G24" s="165"/>
      <c r="H24" s="167" t="s">
        <v>661</v>
      </c>
      <c r="I24" s="167" t="s">
        <v>423</v>
      </c>
      <c r="J24" s="167"/>
      <c r="K24" s="165" t="s">
        <v>645</v>
      </c>
      <c r="L24" s="165" t="s">
        <v>423</v>
      </c>
      <c r="M24" s="165"/>
      <c r="N24" s="167" t="s">
        <v>647</v>
      </c>
      <c r="O24" s="167" t="s">
        <v>423</v>
      </c>
      <c r="P24" s="167"/>
      <c r="Q24" s="165" t="s">
        <v>649</v>
      </c>
      <c r="R24" s="165" t="s">
        <v>423</v>
      </c>
      <c r="S24" s="165"/>
      <c r="T24" s="167" t="s">
        <v>651</v>
      </c>
      <c r="U24" s="167" t="s">
        <v>423</v>
      </c>
      <c r="V24" s="167"/>
      <c r="W24" s="165" t="s">
        <v>669</v>
      </c>
      <c r="X24" s="165" t="s">
        <v>423</v>
      </c>
      <c r="Y24" s="165"/>
      <c r="Z24" s="132"/>
    </row>
    <row r="25">
      <c r="A25" s="168" t="s">
        <v>670</v>
      </c>
      <c r="B25" s="167"/>
      <c r="C25" s="167" t="s">
        <v>671</v>
      </c>
      <c r="D25" s="167"/>
      <c r="E25" s="165"/>
      <c r="F25" s="165" t="s">
        <v>671</v>
      </c>
      <c r="G25" s="165"/>
      <c r="H25" s="167"/>
      <c r="I25" s="167" t="s">
        <v>671</v>
      </c>
      <c r="J25" s="167"/>
      <c r="K25" s="165"/>
      <c r="L25" s="165" t="s">
        <v>671</v>
      </c>
      <c r="M25" s="165"/>
      <c r="N25" s="167"/>
      <c r="O25" s="167" t="s">
        <v>671</v>
      </c>
      <c r="P25" s="167"/>
      <c r="Q25" s="165"/>
      <c r="R25" s="165" t="s">
        <v>671</v>
      </c>
      <c r="S25" s="165"/>
      <c r="T25" s="167"/>
      <c r="U25" s="167" t="s">
        <v>671</v>
      </c>
      <c r="V25" s="167"/>
      <c r="W25" s="165"/>
      <c r="X25" s="165" t="s">
        <v>671</v>
      </c>
      <c r="Y25" s="165"/>
      <c r="Z25" s="132"/>
    </row>
    <row r="26">
      <c r="A26" s="168" t="s">
        <v>672</v>
      </c>
      <c r="B26" s="167"/>
      <c r="C26" s="167" t="s">
        <v>673</v>
      </c>
      <c r="D26" s="167"/>
      <c r="E26" s="165"/>
      <c r="F26" s="165" t="s">
        <v>673</v>
      </c>
      <c r="G26" s="165"/>
      <c r="H26" s="167"/>
      <c r="I26" s="167" t="s">
        <v>673</v>
      </c>
      <c r="J26" s="167"/>
      <c r="K26" s="165"/>
      <c r="L26" s="165" t="s">
        <v>673</v>
      </c>
      <c r="M26" s="165"/>
      <c r="N26" s="167"/>
      <c r="O26" s="167" t="s">
        <v>673</v>
      </c>
      <c r="P26" s="167"/>
      <c r="Q26" s="165"/>
      <c r="R26" s="165" t="s">
        <v>673</v>
      </c>
      <c r="S26" s="165"/>
      <c r="T26" s="167"/>
      <c r="U26" s="167" t="s">
        <v>673</v>
      </c>
      <c r="V26" s="167"/>
      <c r="W26" s="165"/>
      <c r="X26" s="165" t="s">
        <v>673</v>
      </c>
      <c r="Y26" s="165"/>
      <c r="Z26" s="132"/>
    </row>
    <row r="27">
      <c r="A27" s="168" t="s">
        <v>674</v>
      </c>
      <c r="B27" s="167"/>
      <c r="C27" s="167" t="s">
        <v>675</v>
      </c>
      <c r="D27" s="167"/>
      <c r="E27" s="165"/>
      <c r="F27" s="165" t="s">
        <v>675</v>
      </c>
      <c r="G27" s="165"/>
      <c r="H27" s="167"/>
      <c r="I27" s="167" t="s">
        <v>675</v>
      </c>
      <c r="J27" s="167"/>
      <c r="K27" s="165"/>
      <c r="L27" s="165" t="s">
        <v>675</v>
      </c>
      <c r="M27" s="165"/>
      <c r="N27" s="167"/>
      <c r="O27" s="167" t="s">
        <v>675</v>
      </c>
      <c r="P27" s="167"/>
      <c r="Q27" s="165"/>
      <c r="R27" s="165" t="s">
        <v>675</v>
      </c>
      <c r="S27" s="165"/>
      <c r="T27" s="167"/>
      <c r="U27" s="167" t="s">
        <v>675</v>
      </c>
      <c r="V27" s="167"/>
      <c r="W27" s="165"/>
      <c r="X27" s="165" t="s">
        <v>675</v>
      </c>
      <c r="Y27" s="165"/>
      <c r="Z27" s="132"/>
    </row>
    <row r="28">
      <c r="A28" s="168" t="s">
        <v>676</v>
      </c>
      <c r="B28" s="167"/>
      <c r="C28" s="167" t="s">
        <v>677</v>
      </c>
      <c r="D28" s="167"/>
      <c r="E28" s="165"/>
      <c r="F28" s="165" t="s">
        <v>677</v>
      </c>
      <c r="G28" s="165"/>
      <c r="H28" s="167"/>
      <c r="I28" s="167" t="s">
        <v>677</v>
      </c>
      <c r="J28" s="167"/>
      <c r="K28" s="165"/>
      <c r="L28" s="165" t="s">
        <v>677</v>
      </c>
      <c r="M28" s="165"/>
      <c r="N28" s="167"/>
      <c r="O28" s="167" t="s">
        <v>677</v>
      </c>
      <c r="P28" s="167"/>
      <c r="Q28" s="165"/>
      <c r="R28" s="165" t="s">
        <v>677</v>
      </c>
      <c r="S28" s="165"/>
      <c r="T28" s="167"/>
      <c r="U28" s="167" t="s">
        <v>677</v>
      </c>
      <c r="V28" s="167"/>
      <c r="W28" s="165"/>
      <c r="X28" s="165" t="s">
        <v>677</v>
      </c>
      <c r="Y28" s="165"/>
      <c r="Z28" s="132"/>
    </row>
    <row r="29">
      <c r="A29" s="168" t="s">
        <v>597</v>
      </c>
      <c r="B29" s="167"/>
      <c r="C29" s="167" t="s">
        <v>678</v>
      </c>
      <c r="D29" s="167"/>
      <c r="E29" s="165"/>
      <c r="F29" s="165" t="s">
        <v>678</v>
      </c>
      <c r="G29" s="165"/>
      <c r="H29" s="167"/>
      <c r="I29" s="167" t="s">
        <v>678</v>
      </c>
      <c r="J29" s="167"/>
      <c r="K29" s="165"/>
      <c r="L29" s="165" t="s">
        <v>678</v>
      </c>
      <c r="M29" s="165"/>
      <c r="N29" s="167"/>
      <c r="O29" s="167" t="s">
        <v>678</v>
      </c>
      <c r="P29" s="167"/>
      <c r="Q29" s="165"/>
      <c r="R29" s="165" t="s">
        <v>678</v>
      </c>
      <c r="S29" s="165"/>
      <c r="T29" s="167"/>
      <c r="U29" s="167" t="s">
        <v>678</v>
      </c>
      <c r="V29" s="167"/>
      <c r="W29" s="165"/>
      <c r="X29" s="165" t="s">
        <v>678</v>
      </c>
      <c r="Y29" s="165"/>
      <c r="Z29" s="132"/>
    </row>
    <row r="30">
      <c r="A30" s="168" t="s">
        <v>679</v>
      </c>
      <c r="B30" s="167"/>
      <c r="C30" s="167" t="s">
        <v>680</v>
      </c>
      <c r="D30" s="167"/>
      <c r="E30" s="165"/>
      <c r="F30" s="165" t="s">
        <v>680</v>
      </c>
      <c r="G30" s="165"/>
      <c r="H30" s="167"/>
      <c r="I30" s="167" t="s">
        <v>680</v>
      </c>
      <c r="J30" s="167"/>
      <c r="K30" s="165"/>
      <c r="L30" s="165" t="s">
        <v>680</v>
      </c>
      <c r="M30" s="165"/>
      <c r="N30" s="167"/>
      <c r="O30" s="167" t="s">
        <v>680</v>
      </c>
      <c r="P30" s="167"/>
      <c r="Q30" s="165"/>
      <c r="R30" s="165" t="s">
        <v>680</v>
      </c>
      <c r="S30" s="165"/>
      <c r="T30" s="167"/>
      <c r="U30" s="167" t="s">
        <v>680</v>
      </c>
      <c r="V30" s="167"/>
      <c r="W30" s="165"/>
      <c r="X30" s="165" t="s">
        <v>680</v>
      </c>
      <c r="Y30" s="165"/>
      <c r="Z30" s="132"/>
    </row>
    <row r="31">
      <c r="A31" s="168" t="s">
        <v>681</v>
      </c>
      <c r="B31" s="167"/>
      <c r="C31" s="167" t="s">
        <v>682</v>
      </c>
      <c r="D31" s="167"/>
      <c r="E31" s="165"/>
      <c r="F31" s="165" t="s">
        <v>682</v>
      </c>
      <c r="G31" s="165"/>
      <c r="H31" s="167"/>
      <c r="I31" s="167" t="s">
        <v>682</v>
      </c>
      <c r="J31" s="167"/>
      <c r="K31" s="165"/>
      <c r="L31" s="165" t="s">
        <v>682</v>
      </c>
      <c r="M31" s="165"/>
      <c r="N31" s="167"/>
      <c r="O31" s="167" t="s">
        <v>682</v>
      </c>
      <c r="P31" s="167"/>
      <c r="Q31" s="165"/>
      <c r="R31" s="165" t="s">
        <v>682</v>
      </c>
      <c r="S31" s="165"/>
      <c r="T31" s="167"/>
      <c r="U31" s="167" t="s">
        <v>682</v>
      </c>
      <c r="V31" s="167"/>
      <c r="W31" s="165"/>
      <c r="X31" s="165" t="s">
        <v>682</v>
      </c>
      <c r="Y31" s="165"/>
      <c r="Z31" s="54"/>
    </row>
    <row r="32">
      <c r="A32" s="169" t="s">
        <v>683</v>
      </c>
      <c r="B32" s="165" t="s">
        <v>684</v>
      </c>
      <c r="C32" s="165" t="s">
        <v>423</v>
      </c>
      <c r="D32" s="165"/>
      <c r="E32" s="170" t="s">
        <v>685</v>
      </c>
      <c r="F32" s="171"/>
      <c r="G32" s="172"/>
      <c r="H32" s="173" t="s">
        <v>686</v>
      </c>
      <c r="I32" s="171"/>
      <c r="J32" s="172"/>
      <c r="K32" s="174"/>
      <c r="L32" s="171"/>
      <c r="M32" s="172"/>
      <c r="N32" s="174"/>
      <c r="O32" s="171"/>
      <c r="P32" s="172"/>
      <c r="Q32" s="175"/>
      <c r="R32" s="175"/>
      <c r="S32" s="175"/>
      <c r="T32" s="175"/>
      <c r="U32" s="175"/>
      <c r="V32" s="175"/>
      <c r="W32" s="175"/>
      <c r="X32" s="175"/>
      <c r="Y32" s="175"/>
      <c r="Z32" s="54"/>
    </row>
    <row r="33">
      <c r="A33" s="169" t="s">
        <v>687</v>
      </c>
      <c r="B33" s="165"/>
      <c r="C33" s="165" t="s">
        <v>671</v>
      </c>
      <c r="D33" s="165"/>
      <c r="E33" s="170" t="s">
        <v>688</v>
      </c>
      <c r="F33" s="171"/>
      <c r="G33" s="172"/>
      <c r="H33" s="165"/>
      <c r="I33" s="165"/>
      <c r="J33" s="165"/>
      <c r="K33" s="174"/>
      <c r="L33" s="171"/>
      <c r="M33" s="172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32"/>
    </row>
    <row r="34">
      <c r="A34" s="169" t="s">
        <v>689</v>
      </c>
      <c r="B34" s="165"/>
      <c r="C34" s="165" t="s">
        <v>673</v>
      </c>
      <c r="D34" s="165"/>
      <c r="E34" s="170" t="s">
        <v>690</v>
      </c>
      <c r="F34" s="171"/>
      <c r="G34" s="172"/>
      <c r="H34" s="165"/>
      <c r="I34" s="165"/>
      <c r="J34" s="165"/>
      <c r="K34" s="174"/>
      <c r="L34" s="171"/>
      <c r="M34" s="172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32"/>
    </row>
    <row r="35">
      <c r="A35" s="169" t="s">
        <v>691</v>
      </c>
      <c r="B35" s="165"/>
      <c r="C35" s="165" t="s">
        <v>675</v>
      </c>
      <c r="D35" s="165"/>
      <c r="E35" s="170" t="s">
        <v>692</v>
      </c>
      <c r="F35" s="171"/>
      <c r="G35" s="172"/>
      <c r="H35" s="165"/>
      <c r="I35" s="165"/>
      <c r="J35" s="165"/>
      <c r="K35" s="174"/>
      <c r="L35" s="171"/>
      <c r="M35" s="172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32"/>
    </row>
    <row r="36">
      <c r="A36" s="169" t="s">
        <v>598</v>
      </c>
      <c r="B36" s="165"/>
      <c r="C36" s="165" t="s">
        <v>677</v>
      </c>
      <c r="D36" s="165"/>
      <c r="E36" s="170" t="s">
        <v>693</v>
      </c>
      <c r="F36" s="171"/>
      <c r="G36" s="172"/>
      <c r="H36" s="165"/>
      <c r="I36" s="165"/>
      <c r="J36" s="165"/>
      <c r="K36" s="174"/>
      <c r="L36" s="171"/>
      <c r="M36" s="172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32"/>
    </row>
    <row r="37">
      <c r="A37" s="169" t="s">
        <v>694</v>
      </c>
      <c r="B37" s="165"/>
      <c r="C37" s="165" t="s">
        <v>678</v>
      </c>
      <c r="D37" s="165"/>
      <c r="E37" s="170" t="s">
        <v>695</v>
      </c>
      <c r="F37" s="171"/>
      <c r="G37" s="172"/>
      <c r="H37" s="165"/>
      <c r="I37" s="165"/>
      <c r="J37" s="165"/>
      <c r="K37" s="174"/>
      <c r="L37" s="171"/>
      <c r="M37" s="172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32"/>
    </row>
    <row r="38">
      <c r="A38" s="169" t="s">
        <v>696</v>
      </c>
      <c r="B38" s="165"/>
      <c r="C38" s="165" t="s">
        <v>680</v>
      </c>
      <c r="D38" s="165"/>
      <c r="E38" s="170" t="s">
        <v>697</v>
      </c>
      <c r="F38" s="171"/>
      <c r="G38" s="172"/>
      <c r="H38" s="165"/>
      <c r="I38" s="165"/>
      <c r="J38" s="165"/>
      <c r="K38" s="174"/>
      <c r="L38" s="171"/>
      <c r="M38" s="172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32"/>
    </row>
    <row r="39">
      <c r="A39" s="176" t="s">
        <v>698</v>
      </c>
      <c r="B39" s="165"/>
      <c r="C39" s="165" t="s">
        <v>682</v>
      </c>
      <c r="D39" s="165"/>
      <c r="E39" s="170" t="s">
        <v>699</v>
      </c>
      <c r="F39" s="171"/>
      <c r="G39" s="172"/>
      <c r="H39" s="165"/>
      <c r="I39" s="165"/>
      <c r="J39" s="165"/>
      <c r="K39" s="174"/>
      <c r="L39" s="171"/>
      <c r="M39" s="172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32"/>
    </row>
    <row r="40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</row>
    <row r="4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</row>
    <row r="42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</row>
    <row r="43">
      <c r="A43" s="177" t="s">
        <v>700</v>
      </c>
      <c r="B43" s="178"/>
      <c r="C43" s="178"/>
      <c r="D43" s="178"/>
      <c r="E43" s="54"/>
      <c r="F43" s="54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</row>
    <row r="44">
      <c r="A44" s="54"/>
      <c r="B44" s="54"/>
      <c r="C44" s="54"/>
      <c r="D44" s="54"/>
      <c r="E44" s="54"/>
      <c r="F44" s="54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</row>
    <row r="45">
      <c r="A45" s="177" t="s">
        <v>701</v>
      </c>
      <c r="B45" s="178"/>
      <c r="C45" s="178"/>
      <c r="D45" s="178"/>
      <c r="E45" s="54"/>
      <c r="F45" s="54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</row>
    <row r="46">
      <c r="A46" s="54"/>
      <c r="B46" s="54"/>
      <c r="C46" s="54" t="s">
        <v>702</v>
      </c>
      <c r="D46" s="161" t="s">
        <v>703</v>
      </c>
      <c r="E46" s="54"/>
      <c r="F46" s="54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</row>
    <row r="47">
      <c r="A47" s="161" t="s">
        <v>704</v>
      </c>
      <c r="B47" s="54"/>
      <c r="C47" s="54" t="s">
        <v>705</v>
      </c>
      <c r="D47" s="179">
        <v>73.0</v>
      </c>
      <c r="E47" s="54"/>
      <c r="F47" s="54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</row>
    <row r="48">
      <c r="A48" s="161" t="s">
        <v>706</v>
      </c>
      <c r="B48" s="54"/>
      <c r="C48" s="54" t="s">
        <v>707</v>
      </c>
      <c r="D48" s="179">
        <v>73.0</v>
      </c>
      <c r="E48" s="54"/>
      <c r="F48" s="54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</row>
    <row r="49">
      <c r="A49" s="54" t="s">
        <v>708</v>
      </c>
      <c r="B49" s="54"/>
      <c r="C49" s="54" t="s">
        <v>709</v>
      </c>
      <c r="D49" s="179">
        <v>730.0</v>
      </c>
      <c r="E49" s="54"/>
      <c r="F49" s="54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</row>
    <row r="50">
      <c r="A50" s="54" t="s">
        <v>710</v>
      </c>
      <c r="B50" s="54"/>
      <c r="C50" s="54" t="s">
        <v>711</v>
      </c>
      <c r="D50" s="179">
        <v>876.0</v>
      </c>
      <c r="E50" s="54"/>
      <c r="F50" s="54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</row>
    <row r="51">
      <c r="A51" s="161" t="s">
        <v>712</v>
      </c>
      <c r="B51" s="54"/>
      <c r="C51" s="54"/>
      <c r="D51" s="54"/>
      <c r="E51" s="54"/>
      <c r="F51" s="54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</row>
    <row r="52">
      <c r="A52" s="161" t="s">
        <v>713</v>
      </c>
      <c r="B52" s="54"/>
      <c r="C52" s="54"/>
      <c r="D52" s="54"/>
      <c r="E52" s="54"/>
      <c r="F52" s="54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</row>
    <row r="53">
      <c r="A53" s="161" t="s">
        <v>714</v>
      </c>
      <c r="B53" s="54"/>
      <c r="C53" s="54"/>
      <c r="D53" s="54"/>
      <c r="E53" s="54"/>
      <c r="F53" s="54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</row>
    <row r="54">
      <c r="A54" s="54"/>
      <c r="B54" s="54"/>
      <c r="C54" s="54"/>
      <c r="D54" s="54"/>
      <c r="E54" s="54"/>
      <c r="F54" s="54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</row>
    <row r="55">
      <c r="A55" s="177" t="s">
        <v>715</v>
      </c>
      <c r="B55" s="178"/>
      <c r="C55" s="178"/>
      <c r="D55" s="178"/>
      <c r="E55" s="178"/>
      <c r="F55" s="178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</row>
    <row r="56">
      <c r="A56" s="177" t="s">
        <v>716</v>
      </c>
      <c r="B56" s="178"/>
      <c r="C56" s="178"/>
      <c r="D56" s="54"/>
      <c r="E56" s="54"/>
      <c r="F56" s="54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</row>
    <row r="57">
      <c r="A57" s="177" t="s">
        <v>717</v>
      </c>
      <c r="B57" s="178"/>
      <c r="C57" s="178"/>
      <c r="D57" s="54"/>
      <c r="E57" s="54"/>
      <c r="F57" s="54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</row>
    <row r="58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</row>
    <row r="59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</row>
    <row r="60">
      <c r="A60" s="160" t="s">
        <v>718</v>
      </c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</row>
    <row r="61">
      <c r="A61" s="160" t="s">
        <v>719</v>
      </c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</row>
    <row r="62">
      <c r="A62" s="160" t="s">
        <v>720</v>
      </c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</row>
    <row r="63">
      <c r="A63" s="160" t="s">
        <v>721</v>
      </c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</row>
    <row r="64">
      <c r="A64" s="160" t="s">
        <v>722</v>
      </c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</row>
    <row r="6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</row>
    <row r="66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</row>
    <row r="67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</row>
    <row r="68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</row>
    <row r="69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</row>
    <row r="70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</row>
    <row r="7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</row>
    <row r="73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</row>
    <row r="77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</row>
    <row r="78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</row>
    <row r="79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</row>
    <row r="80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</row>
    <row r="8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</row>
    <row r="82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</row>
    <row r="83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</row>
    <row r="84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</row>
    <row r="8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</row>
    <row r="87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</row>
    <row r="88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</row>
    <row r="89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</row>
    <row r="90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</row>
    <row r="9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</row>
    <row r="92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</row>
    <row r="93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</row>
    <row r="94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</row>
    <row r="9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</row>
    <row r="96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</row>
    <row r="97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</row>
    <row r="98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</row>
    <row r="99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</row>
    <row r="100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</row>
    <row r="10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</row>
    <row r="102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</row>
    <row r="103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</row>
    <row r="104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</row>
    <row r="10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</row>
    <row r="106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</row>
    <row r="107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</row>
    <row r="108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</row>
    <row r="109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</row>
    <row r="110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</row>
    <row r="11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</row>
    <row r="112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</row>
    <row r="114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</row>
    <row r="11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</row>
    <row r="116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</row>
    <row r="117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</row>
    <row r="118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</row>
    <row r="119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</row>
    <row r="120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</row>
    <row r="12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</row>
    <row r="122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</row>
    <row r="123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</row>
    <row r="124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</row>
    <row r="1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</row>
    <row r="126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</row>
    <row r="127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</row>
    <row r="128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</row>
    <row r="129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</row>
    <row r="130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</row>
    <row r="13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</row>
    <row r="132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</row>
    <row r="133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</row>
    <row r="134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</row>
    <row r="1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</row>
    <row r="136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</row>
    <row r="137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</row>
    <row r="138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</row>
    <row r="139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</row>
    <row r="140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</row>
    <row r="14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</row>
    <row r="143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</row>
    <row r="14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</row>
    <row r="146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</row>
    <row r="147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</row>
    <row r="148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</row>
    <row r="149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</row>
    <row r="150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</row>
    <row r="15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</row>
    <row r="152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</row>
    <row r="153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</row>
    <row r="154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</row>
    <row r="15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</row>
    <row r="156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</row>
    <row r="157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</row>
    <row r="158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</row>
    <row r="159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</row>
    <row r="160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</row>
    <row r="16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</row>
    <row r="162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</row>
    <row r="163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</row>
    <row r="164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</row>
    <row r="16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</row>
    <row r="166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</row>
    <row r="167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</row>
    <row r="168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</row>
    <row r="169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</row>
    <row r="170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</row>
    <row r="17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</row>
    <row r="172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</row>
    <row r="173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</row>
    <row r="174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</row>
    <row r="17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</row>
    <row r="176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</row>
    <row r="177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</row>
    <row r="178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</row>
    <row r="179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</row>
    <row r="180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</row>
    <row r="18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</row>
    <row r="18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</row>
    <row r="183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</row>
    <row r="184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</row>
    <row r="18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</row>
    <row r="186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</row>
    <row r="187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</row>
    <row r="188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</row>
    <row r="189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</row>
    <row r="190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</row>
    <row r="19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</row>
    <row r="192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</row>
    <row r="193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</row>
    <row r="194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</row>
    <row r="19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</row>
    <row r="196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</row>
    <row r="197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</row>
    <row r="198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</row>
    <row r="199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</row>
    <row r="200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</row>
    <row r="20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</row>
    <row r="202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</row>
    <row r="203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</row>
    <row r="204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</row>
    <row r="20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</row>
    <row r="206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</row>
    <row r="207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</row>
    <row r="208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</row>
    <row r="21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</row>
    <row r="212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</row>
    <row r="213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</row>
    <row r="214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</row>
    <row r="21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</row>
    <row r="216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</row>
    <row r="217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</row>
    <row r="218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</row>
    <row r="219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</row>
    <row r="220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</row>
    <row r="22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</row>
    <row r="222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</row>
    <row r="223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</row>
    <row r="224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</row>
    <row r="2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</row>
    <row r="226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</row>
    <row r="227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</row>
    <row r="228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</row>
    <row r="229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</row>
    <row r="230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</row>
    <row r="23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</row>
    <row r="232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</row>
    <row r="233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</row>
    <row r="234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</row>
    <row r="2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</row>
    <row r="236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</row>
    <row r="237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</row>
    <row r="238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</row>
    <row r="239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</row>
    <row r="240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</row>
    <row r="24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</row>
    <row r="242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</row>
    <row r="243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</row>
    <row r="244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</row>
    <row r="24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</row>
    <row r="246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</row>
    <row r="247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</row>
    <row r="248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</row>
    <row r="249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</row>
    <row r="25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</row>
    <row r="25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</row>
    <row r="25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</row>
    <row r="253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</row>
    <row r="254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</row>
    <row r="25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</row>
    <row r="256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</row>
    <row r="257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</row>
    <row r="258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</row>
    <row r="259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</row>
    <row r="260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</row>
    <row r="26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</row>
    <row r="262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</row>
    <row r="263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</row>
    <row r="264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</row>
    <row r="26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</row>
    <row r="266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</row>
    <row r="267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</row>
    <row r="268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</row>
    <row r="269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</row>
    <row r="270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</row>
    <row r="27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</row>
    <row r="272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</row>
    <row r="273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</row>
    <row r="274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</row>
    <row r="27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</row>
    <row r="276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</row>
    <row r="277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</row>
    <row r="278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</row>
    <row r="279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</row>
    <row r="280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</row>
    <row r="28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</row>
    <row r="282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</row>
    <row r="283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</row>
    <row r="284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</row>
    <row r="28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</row>
    <row r="286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</row>
    <row r="287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</row>
    <row r="288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</row>
    <row r="289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</row>
    <row r="290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</row>
    <row r="29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</row>
    <row r="292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</row>
    <row r="293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</row>
    <row r="294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</row>
    <row r="29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</row>
    <row r="296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</row>
    <row r="297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</row>
    <row r="298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</row>
    <row r="299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</row>
    <row r="300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</row>
    <row r="30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</row>
    <row r="302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</row>
    <row r="303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</row>
    <row r="304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</row>
    <row r="30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</row>
    <row r="306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</row>
    <row r="307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</row>
    <row r="308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</row>
    <row r="309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</row>
    <row r="310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</row>
    <row r="31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</row>
    <row r="312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</row>
    <row r="313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</row>
    <row r="314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</row>
    <row r="31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</row>
    <row r="316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</row>
    <row r="317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</row>
    <row r="318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</row>
    <row r="319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</row>
    <row r="320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</row>
    <row r="32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</row>
    <row r="322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</row>
    <row r="323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</row>
    <row r="324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</row>
    <row r="3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</row>
    <row r="326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</row>
    <row r="327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</row>
    <row r="328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</row>
    <row r="329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</row>
    <row r="330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</row>
    <row r="33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</row>
    <row r="332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</row>
    <row r="333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</row>
    <row r="334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</row>
    <row r="3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</row>
    <row r="336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</row>
    <row r="337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</row>
    <row r="338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</row>
    <row r="339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</row>
    <row r="340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</row>
    <row r="34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</row>
    <row r="342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</row>
    <row r="343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</row>
    <row r="344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</row>
    <row r="34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</row>
    <row r="346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</row>
    <row r="347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</row>
    <row r="348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</row>
    <row r="349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</row>
    <row r="350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</row>
    <row r="35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</row>
    <row r="352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</row>
    <row r="353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</row>
    <row r="354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</row>
    <row r="35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</row>
    <row r="356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</row>
    <row r="357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</row>
    <row r="358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</row>
    <row r="359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</row>
    <row r="360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</row>
    <row r="36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</row>
    <row r="362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</row>
    <row r="363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</row>
    <row r="364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</row>
    <row r="36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</row>
    <row r="366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</row>
    <row r="367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</row>
    <row r="368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</row>
    <row r="369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</row>
    <row r="370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</row>
    <row r="37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</row>
    <row r="372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</row>
    <row r="373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</row>
    <row r="374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</row>
    <row r="37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</row>
    <row r="376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</row>
    <row r="377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</row>
    <row r="378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</row>
    <row r="379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</row>
    <row r="380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</row>
    <row r="38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</row>
    <row r="382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</row>
    <row r="383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</row>
    <row r="384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</row>
    <row r="38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</row>
    <row r="386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</row>
    <row r="387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</row>
    <row r="388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</row>
    <row r="389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</row>
    <row r="390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</row>
    <row r="39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</row>
    <row r="392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</row>
    <row r="393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</row>
    <row r="394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</row>
    <row r="39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</row>
    <row r="396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</row>
    <row r="397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</row>
    <row r="398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</row>
    <row r="399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</row>
    <row r="400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</row>
    <row r="40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</row>
    <row r="402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</row>
    <row r="403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</row>
    <row r="404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</row>
    <row r="40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</row>
    <row r="406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</row>
    <row r="407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</row>
    <row r="408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</row>
    <row r="409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</row>
    <row r="410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</row>
    <row r="41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</row>
    <row r="412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</row>
    <row r="413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</row>
    <row r="414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</row>
    <row r="41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</row>
    <row r="416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</row>
    <row r="417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</row>
    <row r="418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</row>
    <row r="419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</row>
    <row r="420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</row>
    <row r="42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</row>
    <row r="422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</row>
    <row r="423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</row>
    <row r="424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</row>
    <row r="4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</row>
    <row r="426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</row>
    <row r="427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</row>
    <row r="428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</row>
    <row r="429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</row>
    <row r="430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</row>
    <row r="43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</row>
    <row r="432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</row>
    <row r="433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</row>
    <row r="434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</row>
    <row r="4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</row>
    <row r="436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</row>
    <row r="437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</row>
    <row r="438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</row>
    <row r="439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</row>
    <row r="440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</row>
    <row r="44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</row>
    <row r="442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</row>
    <row r="443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</row>
    <row r="444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</row>
    <row r="44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</row>
    <row r="446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</row>
    <row r="447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</row>
    <row r="448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</row>
    <row r="449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</row>
    <row r="450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</row>
    <row r="45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</row>
    <row r="452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</row>
    <row r="453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</row>
    <row r="454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</row>
    <row r="45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</row>
    <row r="456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</row>
    <row r="457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</row>
    <row r="458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</row>
    <row r="459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</row>
    <row r="460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</row>
    <row r="46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</row>
    <row r="462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</row>
    <row r="463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</row>
    <row r="464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</row>
    <row r="46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</row>
    <row r="466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</row>
    <row r="467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</row>
    <row r="468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</row>
    <row r="469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</row>
    <row r="470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</row>
    <row r="47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</row>
    <row r="472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</row>
    <row r="473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</row>
    <row r="474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</row>
    <row r="47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</row>
    <row r="476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</row>
    <row r="477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</row>
    <row r="478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</row>
    <row r="479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</row>
    <row r="480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</row>
    <row r="48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</row>
    <row r="482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</row>
    <row r="483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</row>
    <row r="484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</row>
    <row r="48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</row>
    <row r="486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</row>
    <row r="487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</row>
    <row r="488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</row>
    <row r="489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</row>
    <row r="490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</row>
    <row r="49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</row>
    <row r="492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</row>
    <row r="493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</row>
    <row r="494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</row>
    <row r="49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</row>
    <row r="496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</row>
    <row r="497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</row>
    <row r="498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</row>
    <row r="499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</row>
    <row r="500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</row>
    <row r="50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</row>
    <row r="502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</row>
    <row r="503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</row>
    <row r="504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</row>
    <row r="50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</row>
    <row r="506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</row>
    <row r="507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</row>
    <row r="508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</row>
    <row r="509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</row>
    <row r="510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</row>
    <row r="51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</row>
    <row r="512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</row>
    <row r="513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</row>
    <row r="514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</row>
    <row r="51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</row>
    <row r="516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</row>
    <row r="517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</row>
    <row r="518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</row>
    <row r="519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</row>
    <row r="520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</row>
    <row r="52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</row>
    <row r="522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</row>
    <row r="523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</row>
    <row r="524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</row>
    <row r="5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</row>
    <row r="526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</row>
    <row r="527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</row>
    <row r="528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</row>
    <row r="529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</row>
    <row r="530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</row>
    <row r="53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</row>
    <row r="532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</row>
    <row r="533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</row>
    <row r="534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</row>
    <row r="5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</row>
    <row r="536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</row>
    <row r="537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</row>
    <row r="538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</row>
    <row r="539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</row>
    <row r="540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</row>
    <row r="54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</row>
    <row r="542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</row>
    <row r="543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</row>
    <row r="544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</row>
    <row r="54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</row>
    <row r="546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</row>
    <row r="547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</row>
    <row r="548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</row>
    <row r="549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</row>
    <row r="550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</row>
    <row r="55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</row>
    <row r="552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</row>
    <row r="553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</row>
    <row r="554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</row>
    <row r="55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</row>
    <row r="556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</row>
    <row r="557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</row>
    <row r="558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</row>
    <row r="559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</row>
    <row r="560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</row>
    <row r="56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</row>
    <row r="562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</row>
    <row r="563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</row>
    <row r="564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</row>
    <row r="56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</row>
    <row r="566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</row>
    <row r="567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</row>
    <row r="568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</row>
    <row r="569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</row>
    <row r="570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</row>
    <row r="57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</row>
    <row r="572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</row>
    <row r="573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</row>
    <row r="574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</row>
    <row r="57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</row>
    <row r="576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</row>
    <row r="577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</row>
    <row r="578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</row>
    <row r="579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</row>
    <row r="580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</row>
    <row r="58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</row>
    <row r="582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</row>
    <row r="583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</row>
    <row r="584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</row>
    <row r="58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</row>
    <row r="586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</row>
    <row r="587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</row>
    <row r="588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</row>
    <row r="589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</row>
    <row r="590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</row>
    <row r="59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</row>
    <row r="592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</row>
    <row r="593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</row>
    <row r="594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</row>
    <row r="59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</row>
    <row r="596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</row>
    <row r="597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</row>
    <row r="598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</row>
    <row r="599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</row>
    <row r="600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</row>
    <row r="60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</row>
    <row r="602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</row>
    <row r="603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</row>
    <row r="604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</row>
    <row r="60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</row>
    <row r="606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</row>
    <row r="607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</row>
    <row r="608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</row>
    <row r="609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</row>
    <row r="610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</row>
    <row r="61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</row>
    <row r="612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</row>
    <row r="613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</row>
    <row r="614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</row>
    <row r="61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</row>
    <row r="616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</row>
    <row r="617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</row>
    <row r="618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</row>
    <row r="619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</row>
    <row r="620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</row>
    <row r="62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</row>
    <row r="622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</row>
    <row r="623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</row>
    <row r="624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</row>
    <row r="6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</row>
    <row r="626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</row>
    <row r="627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</row>
    <row r="628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</row>
    <row r="629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</row>
    <row r="630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</row>
    <row r="63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</row>
    <row r="632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</row>
    <row r="633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</row>
    <row r="634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</row>
    <row r="6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</row>
    <row r="636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</row>
    <row r="637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</row>
    <row r="638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</row>
    <row r="639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</row>
    <row r="640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</row>
    <row r="64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</row>
    <row r="642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</row>
    <row r="643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</row>
    <row r="644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</row>
    <row r="64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</row>
    <row r="646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</row>
    <row r="647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</row>
    <row r="648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</row>
    <row r="649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</row>
    <row r="650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</row>
    <row r="65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</row>
    <row r="652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</row>
    <row r="653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</row>
    <row r="654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</row>
    <row r="65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</row>
    <row r="656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</row>
    <row r="657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</row>
    <row r="658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</row>
    <row r="659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</row>
    <row r="660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</row>
    <row r="66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</row>
    <row r="662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</row>
    <row r="663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</row>
    <row r="66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</row>
    <row r="666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</row>
    <row r="667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</row>
    <row r="668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</row>
    <row r="669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</row>
    <row r="670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</row>
    <row r="67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</row>
    <row r="672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</row>
    <row r="673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</row>
    <row r="674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</row>
    <row r="67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</row>
    <row r="676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</row>
    <row r="677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</row>
    <row r="678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</row>
    <row r="679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</row>
    <row r="680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</row>
    <row r="68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</row>
    <row r="682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</row>
    <row r="683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</row>
    <row r="684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</row>
    <row r="68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</row>
    <row r="686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</row>
    <row r="687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</row>
    <row r="688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</row>
    <row r="689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</row>
    <row r="690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</row>
    <row r="69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</row>
    <row r="692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</row>
    <row r="693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</row>
    <row r="694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</row>
    <row r="69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</row>
    <row r="696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</row>
    <row r="697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</row>
    <row r="698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</row>
    <row r="699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</row>
    <row r="700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</row>
    <row r="70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</row>
    <row r="702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</row>
    <row r="703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</row>
    <row r="704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</row>
    <row r="70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</row>
    <row r="706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</row>
    <row r="707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</row>
    <row r="709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</row>
    <row r="710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</row>
    <row r="71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</row>
    <row r="712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</row>
    <row r="713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</row>
    <row r="714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</row>
    <row r="71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</row>
    <row r="716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</row>
    <row r="717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</row>
    <row r="718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</row>
    <row r="719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</row>
    <row r="720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</row>
    <row r="72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</row>
    <row r="722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</row>
    <row r="723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</row>
    <row r="724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</row>
    <row r="7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</row>
    <row r="726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</row>
    <row r="727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</row>
    <row r="728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</row>
    <row r="729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</row>
    <row r="730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</row>
    <row r="73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</row>
    <row r="732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</row>
    <row r="733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</row>
    <row r="734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</row>
    <row r="7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</row>
    <row r="736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</row>
    <row r="737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</row>
    <row r="738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</row>
    <row r="739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</row>
    <row r="740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</row>
    <row r="74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</row>
    <row r="742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</row>
    <row r="743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</row>
    <row r="74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</row>
    <row r="746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</row>
    <row r="747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</row>
    <row r="748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</row>
    <row r="749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</row>
    <row r="750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</row>
    <row r="75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</row>
    <row r="752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</row>
    <row r="753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</row>
    <row r="754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</row>
    <row r="75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</row>
    <row r="756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</row>
    <row r="757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</row>
    <row r="758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</row>
    <row r="759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</row>
    <row r="760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</row>
    <row r="76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</row>
    <row r="762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</row>
    <row r="763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</row>
    <row r="764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</row>
    <row r="76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</row>
    <row r="766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</row>
    <row r="767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</row>
    <row r="768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</row>
    <row r="769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</row>
    <row r="770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</row>
    <row r="77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</row>
    <row r="777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</row>
    <row r="778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</row>
    <row r="779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</row>
    <row r="780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</row>
    <row r="78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</row>
    <row r="782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</row>
    <row r="783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</row>
    <row r="784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</row>
    <row r="78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</row>
    <row r="786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</row>
    <row r="787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</row>
    <row r="788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</row>
    <row r="789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</row>
    <row r="790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</row>
    <row r="792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</row>
    <row r="793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</row>
    <row r="794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</row>
    <row r="79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</row>
    <row r="796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</row>
    <row r="797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</row>
    <row r="798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</row>
    <row r="799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</row>
    <row r="800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</row>
    <row r="80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</row>
    <row r="802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</row>
    <row r="80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</row>
    <row r="806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</row>
    <row r="807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</row>
    <row r="808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</row>
    <row r="809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</row>
    <row r="810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</row>
    <row r="81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</row>
    <row r="812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</row>
    <row r="813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</row>
    <row r="814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</row>
    <row r="81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</row>
    <row r="816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</row>
    <row r="817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</row>
    <row r="818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</row>
    <row r="819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</row>
    <row r="820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</row>
    <row r="82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</row>
    <row r="822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</row>
    <row r="823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</row>
    <row r="824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</row>
    <row r="8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</row>
    <row r="826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</row>
    <row r="827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</row>
    <row r="828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</row>
    <row r="829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</row>
    <row r="830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</row>
    <row r="83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</row>
    <row r="832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</row>
    <row r="833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</row>
    <row r="834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</row>
    <row r="8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</row>
    <row r="836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</row>
    <row r="837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</row>
    <row r="838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</row>
    <row r="839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</row>
    <row r="840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</row>
    <row r="84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</row>
    <row r="842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</row>
    <row r="843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</row>
    <row r="844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</row>
    <row r="84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</row>
    <row r="846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</row>
    <row r="847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</row>
    <row r="848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</row>
    <row r="849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</row>
    <row r="850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</row>
    <row r="85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</row>
    <row r="852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</row>
    <row r="853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</row>
    <row r="854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</row>
    <row r="85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</row>
    <row r="856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</row>
    <row r="857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</row>
    <row r="858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</row>
    <row r="859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</row>
    <row r="860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</row>
    <row r="86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</row>
    <row r="862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</row>
    <row r="863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</row>
    <row r="864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</row>
    <row r="86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</row>
    <row r="866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</row>
    <row r="867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</row>
    <row r="868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</row>
    <row r="869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</row>
    <row r="870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</row>
    <row r="87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</row>
    <row r="872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</row>
    <row r="873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</row>
    <row r="874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</row>
    <row r="87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</row>
    <row r="876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</row>
    <row r="877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</row>
    <row r="878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</row>
    <row r="879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</row>
    <row r="880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</row>
    <row r="88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</row>
    <row r="882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</row>
    <row r="883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</row>
    <row r="884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</row>
    <row r="88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</row>
    <row r="886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</row>
    <row r="887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</row>
    <row r="888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</row>
    <row r="889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</row>
    <row r="890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</row>
    <row r="89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</row>
    <row r="892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</row>
    <row r="893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</row>
    <row r="894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</row>
    <row r="89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</row>
    <row r="896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</row>
    <row r="897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</row>
    <row r="898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</row>
    <row r="899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</row>
    <row r="900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</row>
    <row r="90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</row>
    <row r="902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</row>
    <row r="903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</row>
    <row r="904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</row>
    <row r="90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</row>
    <row r="906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</row>
    <row r="907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</row>
    <row r="908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</row>
    <row r="909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</row>
    <row r="910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</row>
    <row r="91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</row>
    <row r="912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</row>
    <row r="913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</row>
    <row r="914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</row>
    <row r="91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</row>
    <row r="916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</row>
    <row r="917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</row>
    <row r="918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</row>
    <row r="919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</row>
    <row r="920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</row>
    <row r="92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</row>
    <row r="922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</row>
    <row r="923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</row>
    <row r="924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</row>
    <row r="9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</row>
    <row r="926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</row>
    <row r="927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</row>
    <row r="928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</row>
    <row r="929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</row>
    <row r="930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</row>
    <row r="93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</row>
    <row r="932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</row>
    <row r="933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</row>
    <row r="934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</row>
    <row r="9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</row>
    <row r="936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</row>
    <row r="937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</row>
    <row r="938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</row>
    <row r="939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</row>
    <row r="940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</row>
    <row r="94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</row>
    <row r="942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</row>
    <row r="943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</row>
    <row r="944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</row>
    <row r="94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</row>
    <row r="946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</row>
    <row r="947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</row>
    <row r="948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</row>
    <row r="949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</row>
    <row r="950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</row>
    <row r="95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</row>
    <row r="952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</row>
    <row r="953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</row>
    <row r="954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</row>
    <row r="95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</row>
    <row r="956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</row>
    <row r="957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</row>
    <row r="958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</row>
    <row r="959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</row>
    <row r="960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</row>
    <row r="96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</row>
    <row r="962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</row>
    <row r="963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</row>
    <row r="964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</row>
    <row r="96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</row>
    <row r="966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</row>
    <row r="967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</row>
    <row r="968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</row>
    <row r="969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</row>
    <row r="970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</row>
    <row r="97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</row>
    <row r="972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</row>
    <row r="973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</row>
    <row r="974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</row>
    <row r="97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</row>
    <row r="976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</row>
    <row r="977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</row>
    <row r="978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</row>
    <row r="979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</row>
    <row r="980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</row>
    <row r="98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</row>
    <row r="982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</row>
    <row r="983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</row>
    <row r="984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</row>
    <row r="98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</row>
    <row r="986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</row>
    <row r="987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</row>
    <row r="988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</row>
    <row r="989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</row>
    <row r="990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</row>
    <row r="991">
      <c r="A991" s="132"/>
      <c r="B991" s="132"/>
      <c r="C991" s="132"/>
      <c r="D991" s="132"/>
      <c r="E991" s="132"/>
      <c r="F991" s="132"/>
      <c r="G991" s="132"/>
      <c r="H991" s="132"/>
      <c r="I991" s="132"/>
      <c r="J991" s="132"/>
      <c r="K991" s="132"/>
      <c r="L991" s="132"/>
      <c r="M991" s="132"/>
      <c r="N991" s="132"/>
      <c r="O991" s="132"/>
      <c r="P991" s="132"/>
      <c r="Q991" s="132"/>
      <c r="R991" s="132"/>
      <c r="S991" s="132"/>
      <c r="T991" s="132"/>
      <c r="U991" s="132"/>
      <c r="V991" s="132"/>
      <c r="W991" s="132"/>
      <c r="X991" s="132"/>
      <c r="Y991" s="132"/>
      <c r="Z991" s="132"/>
    </row>
    <row r="992">
      <c r="A992" s="132"/>
      <c r="B992" s="132"/>
      <c r="C992" s="132"/>
      <c r="D992" s="132"/>
      <c r="E992" s="132"/>
      <c r="F992" s="132"/>
      <c r="G992" s="132"/>
      <c r="H992" s="132"/>
      <c r="I992" s="132"/>
      <c r="J992" s="132"/>
      <c r="K992" s="132"/>
      <c r="L992" s="132"/>
      <c r="M992" s="132"/>
      <c r="N992" s="132"/>
      <c r="O992" s="132"/>
      <c r="P992" s="132"/>
      <c r="Q992" s="132"/>
      <c r="R992" s="132"/>
      <c r="S992" s="132"/>
      <c r="T992" s="132"/>
      <c r="U992" s="132"/>
      <c r="V992" s="132"/>
      <c r="W992" s="132"/>
      <c r="X992" s="132"/>
      <c r="Y992" s="132"/>
      <c r="Z992" s="132"/>
    </row>
    <row r="993">
      <c r="A993" s="132"/>
      <c r="B993" s="132"/>
      <c r="C993" s="132"/>
      <c r="D993" s="132"/>
      <c r="E993" s="132"/>
      <c r="F993" s="132"/>
      <c r="G993" s="132"/>
      <c r="H993" s="132"/>
      <c r="I993" s="132"/>
      <c r="J993" s="132"/>
      <c r="K993" s="132"/>
      <c r="L993" s="132"/>
      <c r="M993" s="132"/>
      <c r="N993" s="132"/>
      <c r="O993" s="132"/>
      <c r="P993" s="132"/>
      <c r="Q993" s="132"/>
      <c r="R993" s="132"/>
      <c r="S993" s="132"/>
      <c r="T993" s="132"/>
      <c r="U993" s="132"/>
      <c r="V993" s="132"/>
      <c r="W993" s="132"/>
      <c r="X993" s="132"/>
      <c r="Y993" s="132"/>
      <c r="Z993" s="132"/>
    </row>
    <row r="994">
      <c r="A994" s="132"/>
      <c r="B994" s="132"/>
      <c r="C994" s="132"/>
      <c r="D994" s="132"/>
      <c r="E994" s="132"/>
      <c r="F994" s="132"/>
      <c r="G994" s="132"/>
      <c r="H994" s="132"/>
      <c r="I994" s="132"/>
      <c r="J994" s="132"/>
      <c r="K994" s="132"/>
      <c r="L994" s="132"/>
      <c r="M994" s="132"/>
      <c r="N994" s="132"/>
      <c r="O994" s="132"/>
      <c r="P994" s="132"/>
      <c r="Q994" s="132"/>
      <c r="R994" s="132"/>
      <c r="S994" s="132"/>
      <c r="T994" s="132"/>
      <c r="U994" s="132"/>
      <c r="V994" s="132"/>
      <c r="W994" s="132"/>
      <c r="X994" s="132"/>
      <c r="Y994" s="132"/>
      <c r="Z994" s="132"/>
    </row>
    <row r="995">
      <c r="A995" s="132"/>
      <c r="B995" s="132"/>
      <c r="C995" s="132"/>
      <c r="D995" s="132"/>
      <c r="E995" s="132"/>
      <c r="F995" s="132"/>
      <c r="G995" s="132"/>
      <c r="H995" s="132"/>
      <c r="I995" s="132"/>
      <c r="J995" s="132"/>
      <c r="K995" s="132"/>
      <c r="L995" s="132"/>
      <c r="M995" s="132"/>
      <c r="N995" s="132"/>
      <c r="O995" s="132"/>
      <c r="P995" s="132"/>
      <c r="Q995" s="132"/>
      <c r="R995" s="132"/>
      <c r="S995" s="132"/>
      <c r="T995" s="132"/>
      <c r="U995" s="132"/>
      <c r="V995" s="132"/>
      <c r="W995" s="132"/>
      <c r="X995" s="132"/>
      <c r="Y995" s="132"/>
      <c r="Z995" s="132"/>
    </row>
    <row r="996">
      <c r="A996" s="132"/>
      <c r="B996" s="132"/>
      <c r="C996" s="132"/>
      <c r="D996" s="132"/>
      <c r="E996" s="132"/>
      <c r="F996" s="132"/>
      <c r="G996" s="132"/>
      <c r="H996" s="132"/>
      <c r="I996" s="132"/>
      <c r="J996" s="132"/>
      <c r="K996" s="132"/>
      <c r="L996" s="132"/>
      <c r="M996" s="132"/>
      <c r="N996" s="132"/>
      <c r="O996" s="132"/>
      <c r="P996" s="132"/>
      <c r="Q996" s="132"/>
      <c r="R996" s="132"/>
      <c r="S996" s="132"/>
      <c r="T996" s="132"/>
      <c r="U996" s="132"/>
      <c r="V996" s="132"/>
      <c r="W996" s="132"/>
      <c r="X996" s="132"/>
      <c r="Y996" s="132"/>
      <c r="Z996" s="132"/>
    </row>
    <row r="997">
      <c r="A997" s="132"/>
      <c r="B997" s="132"/>
      <c r="C997" s="132"/>
      <c r="D997" s="132"/>
      <c r="E997" s="132"/>
      <c r="F997" s="132"/>
      <c r="G997" s="132"/>
      <c r="H997" s="132"/>
      <c r="I997" s="132"/>
      <c r="J997" s="132"/>
      <c r="K997" s="132"/>
      <c r="L997" s="132"/>
      <c r="M997" s="132"/>
      <c r="N997" s="132"/>
      <c r="O997" s="132"/>
      <c r="P997" s="132"/>
      <c r="Q997" s="132"/>
      <c r="R997" s="132"/>
      <c r="S997" s="132"/>
      <c r="T997" s="132"/>
      <c r="U997" s="132"/>
      <c r="V997" s="132"/>
      <c r="W997" s="132"/>
      <c r="X997" s="132"/>
      <c r="Y997" s="132"/>
      <c r="Z997" s="132"/>
    </row>
    <row r="998">
      <c r="A998" s="132"/>
      <c r="B998" s="132"/>
      <c r="C998" s="132"/>
      <c r="D998" s="132"/>
      <c r="E998" s="132"/>
      <c r="F998" s="132"/>
      <c r="G998" s="132"/>
      <c r="H998" s="132"/>
      <c r="I998" s="132"/>
      <c r="J998" s="132"/>
      <c r="K998" s="132"/>
      <c r="L998" s="132"/>
      <c r="M998" s="132"/>
      <c r="N998" s="132"/>
      <c r="O998" s="132"/>
      <c r="P998" s="132"/>
      <c r="Q998" s="132"/>
      <c r="R998" s="132"/>
      <c r="S998" s="132"/>
      <c r="T998" s="132"/>
      <c r="U998" s="132"/>
      <c r="V998" s="132"/>
      <c r="W998" s="132"/>
      <c r="X998" s="132"/>
      <c r="Y998" s="132"/>
      <c r="Z998" s="132"/>
    </row>
    <row r="999">
      <c r="A999" s="132"/>
      <c r="B999" s="132"/>
      <c r="C999" s="132"/>
      <c r="D999" s="132"/>
      <c r="E999" s="132"/>
      <c r="F999" s="132"/>
      <c r="G999" s="132"/>
      <c r="H999" s="132"/>
      <c r="I999" s="132"/>
      <c r="J999" s="132"/>
      <c r="K999" s="132"/>
      <c r="L999" s="132"/>
      <c r="M999" s="132"/>
      <c r="N999" s="132"/>
      <c r="O999" s="132"/>
      <c r="P999" s="132"/>
      <c r="Q999" s="132"/>
      <c r="R999" s="132"/>
      <c r="S999" s="132"/>
      <c r="T999" s="132"/>
      <c r="U999" s="132"/>
      <c r="V999" s="132"/>
      <c r="W999" s="132"/>
      <c r="X999" s="132"/>
      <c r="Y999" s="132"/>
      <c r="Z999" s="132"/>
    </row>
    <row r="1000">
      <c r="A1000" s="132"/>
      <c r="B1000" s="132"/>
      <c r="C1000" s="132"/>
      <c r="D1000" s="132"/>
      <c r="E1000" s="132"/>
      <c r="F1000" s="132"/>
      <c r="G1000" s="132"/>
      <c r="H1000" s="132"/>
      <c r="I1000" s="132"/>
      <c r="J1000" s="132"/>
      <c r="K1000" s="132"/>
      <c r="L1000" s="132"/>
      <c r="M1000" s="132"/>
      <c r="N1000" s="132"/>
      <c r="O1000" s="132"/>
      <c r="P1000" s="132"/>
      <c r="Q1000" s="132"/>
      <c r="R1000" s="132"/>
      <c r="S1000" s="132"/>
      <c r="T1000" s="132"/>
      <c r="U1000" s="132"/>
      <c r="V1000" s="132"/>
      <c r="W1000" s="132"/>
      <c r="X1000" s="132"/>
      <c r="Y1000" s="132"/>
      <c r="Z1000" s="132"/>
    </row>
  </sheetData>
  <mergeCells count="18">
    <mergeCell ref="E34:G34"/>
    <mergeCell ref="E35:G35"/>
    <mergeCell ref="E36:G36"/>
    <mergeCell ref="E37:G37"/>
    <mergeCell ref="E38:G38"/>
    <mergeCell ref="E39:G39"/>
    <mergeCell ref="K35:M35"/>
    <mergeCell ref="K36:M36"/>
    <mergeCell ref="K37:M37"/>
    <mergeCell ref="K38:M38"/>
    <mergeCell ref="K39:M39"/>
    <mergeCell ref="E32:G32"/>
    <mergeCell ref="H32:J32"/>
    <mergeCell ref="K32:M32"/>
    <mergeCell ref="N32:P32"/>
    <mergeCell ref="E33:G33"/>
    <mergeCell ref="K33:M33"/>
    <mergeCell ref="K34:M34"/>
  </mergeCells>
  <hyperlinks>
    <hyperlink r:id="rId1" ref="B1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2022-09-06T20:05:33Z</dcterms:created>
  <dc:creator>Nicole Potter</dc:creator>
</cp:coreProperties>
</file>