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0005/Desktop/JACS_resubmission/Sent_01/"/>
    </mc:Choice>
  </mc:AlternateContent>
  <xr:revisionPtr revIDLastSave="0" documentId="13_ncr:1_{4C051A9D-7CFE-0F4D-9668-E23E14FC49CC}" xr6:coauthVersionLast="47" xr6:coauthVersionMax="47" xr10:uidLastSave="{00000000-0000-0000-0000-000000000000}"/>
  <bookViews>
    <workbookView xWindow="5100" yWindow="1340" windowWidth="32480" windowHeight="18880" xr2:uid="{5BB4CDF1-0C83-3141-81A2-79B343520BA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2" i="1"/>
  <c r="F2" i="1"/>
  <c r="L166" i="1"/>
  <c r="K166" i="1"/>
  <c r="F166" i="1"/>
  <c r="L165" i="1"/>
  <c r="K165" i="1"/>
  <c r="F165" i="1"/>
  <c r="L164" i="1"/>
  <c r="K164" i="1"/>
  <c r="F164" i="1"/>
  <c r="L163" i="1"/>
  <c r="K163" i="1"/>
  <c r="F163" i="1"/>
  <c r="L162" i="1"/>
  <c r="K162" i="1"/>
  <c r="F162" i="1"/>
  <c r="L161" i="1"/>
  <c r="K161" i="1"/>
  <c r="F161" i="1"/>
  <c r="L160" i="1"/>
  <c r="K160" i="1"/>
  <c r="F160" i="1"/>
  <c r="L159" i="1"/>
  <c r="K159" i="1"/>
  <c r="F159" i="1"/>
  <c r="L158" i="1"/>
  <c r="K158" i="1"/>
  <c r="F158" i="1"/>
  <c r="L157" i="1"/>
  <c r="K157" i="1"/>
  <c r="F157" i="1"/>
  <c r="L156" i="1"/>
  <c r="K156" i="1"/>
  <c r="F156" i="1"/>
  <c r="L155" i="1"/>
  <c r="K155" i="1"/>
  <c r="F155" i="1"/>
  <c r="L154" i="1"/>
  <c r="K154" i="1"/>
  <c r="F154" i="1"/>
  <c r="L153" i="1"/>
  <c r="K153" i="1"/>
  <c r="F153" i="1"/>
  <c r="L152" i="1"/>
  <c r="K152" i="1"/>
  <c r="F152" i="1"/>
  <c r="L151" i="1"/>
  <c r="K151" i="1"/>
  <c r="F151" i="1"/>
  <c r="L150" i="1"/>
  <c r="K150" i="1"/>
  <c r="F150" i="1"/>
  <c r="L149" i="1"/>
  <c r="K149" i="1"/>
  <c r="F149" i="1"/>
  <c r="L148" i="1"/>
  <c r="K148" i="1"/>
  <c r="F148" i="1"/>
  <c r="L147" i="1"/>
  <c r="K147" i="1"/>
  <c r="F147" i="1"/>
  <c r="L146" i="1"/>
  <c r="K146" i="1"/>
  <c r="F146" i="1"/>
  <c r="L145" i="1"/>
  <c r="K145" i="1"/>
  <c r="F145" i="1"/>
  <c r="L144" i="1"/>
  <c r="K144" i="1"/>
  <c r="F144" i="1"/>
  <c r="L143" i="1"/>
  <c r="K143" i="1"/>
  <c r="F143" i="1"/>
  <c r="L142" i="1"/>
  <c r="K142" i="1"/>
  <c r="F142" i="1"/>
  <c r="L141" i="1"/>
  <c r="K141" i="1"/>
  <c r="F141" i="1"/>
  <c r="L140" i="1"/>
  <c r="K140" i="1"/>
  <c r="F140" i="1"/>
  <c r="L139" i="1"/>
  <c r="K139" i="1"/>
  <c r="F139" i="1"/>
  <c r="L138" i="1"/>
  <c r="K138" i="1"/>
  <c r="F138" i="1"/>
  <c r="L137" i="1"/>
  <c r="K137" i="1"/>
  <c r="F137" i="1"/>
  <c r="L136" i="1"/>
  <c r="K136" i="1"/>
  <c r="F136" i="1"/>
  <c r="L135" i="1"/>
  <c r="K135" i="1"/>
  <c r="F135" i="1"/>
  <c r="L134" i="1"/>
  <c r="K134" i="1"/>
  <c r="F134" i="1"/>
  <c r="L133" i="1"/>
  <c r="K133" i="1"/>
  <c r="F133" i="1"/>
  <c r="L132" i="1"/>
  <c r="K132" i="1"/>
  <c r="F132" i="1"/>
  <c r="L131" i="1"/>
  <c r="K131" i="1"/>
  <c r="F131" i="1"/>
  <c r="L130" i="1"/>
  <c r="K130" i="1"/>
  <c r="F130" i="1"/>
  <c r="L129" i="1"/>
  <c r="K129" i="1"/>
  <c r="F129" i="1"/>
  <c r="L128" i="1"/>
  <c r="K128" i="1"/>
  <c r="F128" i="1"/>
  <c r="L127" i="1"/>
  <c r="K127" i="1"/>
  <c r="F127" i="1"/>
  <c r="L126" i="1"/>
  <c r="K126" i="1"/>
  <c r="F126" i="1"/>
  <c r="L125" i="1"/>
  <c r="K125" i="1"/>
  <c r="F125" i="1"/>
  <c r="L124" i="1"/>
  <c r="K124" i="1"/>
  <c r="F124" i="1"/>
  <c r="L123" i="1"/>
  <c r="K123" i="1"/>
  <c r="F123" i="1"/>
  <c r="L122" i="1"/>
  <c r="K122" i="1"/>
  <c r="F122" i="1"/>
  <c r="L121" i="1"/>
  <c r="K121" i="1"/>
  <c r="F121" i="1"/>
  <c r="L120" i="1"/>
  <c r="K120" i="1"/>
  <c r="F120" i="1"/>
  <c r="L119" i="1"/>
  <c r="K119" i="1"/>
  <c r="F119" i="1"/>
  <c r="L118" i="1"/>
  <c r="K118" i="1"/>
  <c r="F118" i="1"/>
  <c r="L117" i="1"/>
  <c r="K117" i="1"/>
  <c r="F117" i="1"/>
  <c r="L116" i="1"/>
  <c r="K116" i="1"/>
  <c r="F116" i="1"/>
  <c r="L115" i="1"/>
  <c r="K115" i="1"/>
  <c r="F115" i="1"/>
  <c r="L114" i="1"/>
  <c r="K114" i="1"/>
  <c r="F114" i="1"/>
  <c r="L113" i="1"/>
  <c r="K113" i="1"/>
  <c r="F113" i="1"/>
  <c r="L112" i="1"/>
  <c r="K112" i="1"/>
  <c r="F112" i="1"/>
  <c r="L111" i="1"/>
  <c r="K111" i="1"/>
  <c r="F111" i="1"/>
  <c r="L110" i="1"/>
  <c r="K110" i="1"/>
  <c r="F110" i="1"/>
  <c r="L109" i="1"/>
  <c r="K109" i="1"/>
  <c r="F109" i="1"/>
  <c r="L108" i="1"/>
  <c r="K108" i="1"/>
  <c r="F108" i="1"/>
  <c r="L107" i="1"/>
  <c r="K107" i="1"/>
  <c r="F107" i="1"/>
  <c r="L106" i="1"/>
  <c r="K106" i="1"/>
  <c r="F106" i="1"/>
  <c r="L105" i="1"/>
  <c r="K105" i="1"/>
  <c r="F105" i="1"/>
  <c r="L104" i="1"/>
  <c r="K104" i="1"/>
  <c r="F104" i="1"/>
  <c r="L103" i="1"/>
  <c r="K103" i="1"/>
  <c r="F103" i="1"/>
  <c r="L102" i="1"/>
  <c r="K102" i="1"/>
  <c r="F102" i="1"/>
  <c r="L101" i="1"/>
  <c r="K101" i="1"/>
  <c r="F101" i="1"/>
  <c r="L100" i="1"/>
  <c r="K100" i="1"/>
  <c r="F100" i="1"/>
  <c r="L99" i="1"/>
  <c r="K99" i="1"/>
  <c r="F99" i="1"/>
  <c r="L98" i="1"/>
  <c r="K98" i="1"/>
  <c r="F98" i="1"/>
  <c r="L97" i="1"/>
  <c r="K97" i="1"/>
  <c r="F97" i="1"/>
  <c r="L96" i="1"/>
  <c r="K96" i="1"/>
  <c r="F96" i="1"/>
  <c r="L95" i="1"/>
  <c r="K95" i="1"/>
  <c r="F95" i="1"/>
  <c r="L94" i="1"/>
  <c r="K94" i="1"/>
  <c r="F94" i="1"/>
  <c r="L93" i="1"/>
  <c r="K93" i="1"/>
  <c r="F93" i="1"/>
  <c r="L92" i="1"/>
  <c r="K92" i="1"/>
  <c r="F92" i="1"/>
  <c r="L91" i="1"/>
  <c r="K91" i="1"/>
  <c r="F91" i="1"/>
  <c r="L90" i="1"/>
  <c r="K90" i="1"/>
  <c r="F90" i="1"/>
  <c r="L89" i="1"/>
  <c r="K89" i="1"/>
  <c r="F89" i="1"/>
  <c r="L88" i="1"/>
  <c r="K88" i="1"/>
  <c r="F88" i="1"/>
  <c r="L87" i="1"/>
  <c r="K87" i="1"/>
  <c r="F87" i="1"/>
  <c r="L86" i="1"/>
  <c r="K86" i="1"/>
  <c r="F86" i="1"/>
  <c r="L85" i="1"/>
  <c r="K85" i="1"/>
  <c r="F85" i="1"/>
  <c r="L84" i="1"/>
  <c r="K84" i="1"/>
  <c r="F84" i="1"/>
  <c r="L83" i="1"/>
  <c r="K83" i="1"/>
  <c r="F83" i="1"/>
  <c r="L82" i="1"/>
  <c r="K82" i="1"/>
  <c r="F82" i="1"/>
  <c r="L81" i="1"/>
  <c r="K81" i="1"/>
  <c r="F81" i="1"/>
  <c r="L80" i="1"/>
  <c r="K80" i="1"/>
  <c r="F80" i="1"/>
  <c r="L79" i="1"/>
  <c r="K79" i="1"/>
  <c r="F79" i="1"/>
  <c r="L78" i="1"/>
  <c r="K78" i="1"/>
  <c r="F78" i="1"/>
  <c r="L77" i="1"/>
  <c r="K77" i="1"/>
  <c r="F77" i="1"/>
  <c r="L76" i="1"/>
  <c r="K76" i="1"/>
  <c r="F76" i="1"/>
  <c r="L75" i="1"/>
  <c r="K75" i="1"/>
  <c r="F75" i="1"/>
  <c r="L74" i="1"/>
  <c r="K74" i="1"/>
  <c r="F74" i="1"/>
  <c r="L73" i="1"/>
  <c r="K73" i="1"/>
  <c r="F73" i="1"/>
  <c r="L72" i="1"/>
  <c r="K72" i="1"/>
  <c r="F72" i="1"/>
  <c r="L71" i="1"/>
  <c r="K71" i="1"/>
  <c r="F71" i="1"/>
  <c r="L70" i="1"/>
  <c r="K70" i="1"/>
  <c r="F70" i="1"/>
  <c r="L69" i="1"/>
  <c r="K69" i="1"/>
  <c r="F69" i="1"/>
  <c r="L68" i="1"/>
  <c r="K68" i="1"/>
  <c r="F68" i="1"/>
  <c r="L67" i="1"/>
  <c r="K67" i="1"/>
  <c r="F67" i="1"/>
  <c r="L66" i="1"/>
  <c r="K66" i="1"/>
  <c r="F66" i="1"/>
  <c r="L65" i="1"/>
  <c r="K65" i="1"/>
  <c r="F65" i="1"/>
  <c r="L64" i="1"/>
  <c r="K64" i="1"/>
  <c r="F64" i="1"/>
  <c r="L63" i="1"/>
  <c r="K63" i="1"/>
  <c r="F63" i="1"/>
  <c r="L62" i="1"/>
  <c r="K62" i="1"/>
  <c r="F62" i="1"/>
  <c r="L61" i="1"/>
  <c r="K61" i="1"/>
  <c r="F61" i="1"/>
  <c r="L60" i="1"/>
  <c r="K60" i="1"/>
  <c r="F60" i="1"/>
  <c r="L59" i="1"/>
  <c r="K59" i="1"/>
  <c r="F59" i="1"/>
  <c r="L58" i="1"/>
  <c r="K58" i="1"/>
  <c r="F58" i="1"/>
  <c r="L57" i="1"/>
  <c r="K57" i="1"/>
  <c r="F57" i="1"/>
  <c r="L56" i="1"/>
  <c r="K56" i="1"/>
  <c r="F56" i="1"/>
  <c r="L55" i="1"/>
  <c r="K55" i="1"/>
  <c r="F55" i="1"/>
  <c r="L54" i="1"/>
  <c r="K54" i="1"/>
  <c r="F54" i="1"/>
  <c r="L53" i="1"/>
  <c r="K53" i="1"/>
  <c r="F53" i="1"/>
  <c r="L52" i="1"/>
  <c r="K52" i="1"/>
  <c r="F52" i="1"/>
  <c r="L51" i="1"/>
  <c r="K51" i="1"/>
  <c r="F51" i="1"/>
  <c r="L50" i="1"/>
  <c r="K50" i="1"/>
  <c r="F50" i="1"/>
  <c r="L49" i="1"/>
  <c r="K49" i="1"/>
  <c r="F49" i="1"/>
  <c r="L48" i="1"/>
  <c r="K48" i="1"/>
  <c r="F48" i="1"/>
  <c r="L47" i="1"/>
  <c r="K47" i="1"/>
  <c r="F47" i="1"/>
  <c r="L46" i="1"/>
  <c r="K46" i="1"/>
  <c r="F46" i="1"/>
  <c r="L45" i="1"/>
  <c r="K45" i="1"/>
  <c r="F45" i="1"/>
  <c r="L44" i="1"/>
  <c r="K44" i="1"/>
  <c r="F44" i="1"/>
  <c r="L43" i="1"/>
  <c r="K43" i="1"/>
  <c r="F43" i="1"/>
  <c r="L42" i="1"/>
  <c r="K42" i="1"/>
  <c r="F42" i="1"/>
  <c r="L41" i="1"/>
  <c r="K41" i="1"/>
  <c r="F41" i="1"/>
  <c r="L40" i="1"/>
  <c r="K40" i="1"/>
  <c r="F40" i="1"/>
  <c r="L39" i="1"/>
  <c r="K39" i="1"/>
  <c r="F39" i="1"/>
  <c r="L38" i="1"/>
  <c r="K38" i="1"/>
  <c r="F38" i="1"/>
  <c r="L37" i="1"/>
  <c r="K37" i="1"/>
  <c r="F37" i="1"/>
  <c r="L36" i="1"/>
  <c r="K36" i="1"/>
  <c r="F36" i="1"/>
  <c r="L35" i="1"/>
  <c r="K35" i="1"/>
  <c r="F35" i="1"/>
  <c r="L34" i="1"/>
  <c r="K34" i="1"/>
  <c r="F34" i="1"/>
  <c r="L33" i="1"/>
  <c r="K33" i="1"/>
  <c r="F33" i="1"/>
  <c r="L32" i="1"/>
  <c r="K32" i="1"/>
  <c r="F32" i="1"/>
  <c r="L31" i="1"/>
  <c r="K31" i="1"/>
  <c r="F31" i="1"/>
  <c r="L30" i="1"/>
  <c r="K30" i="1"/>
  <c r="F30" i="1"/>
  <c r="L29" i="1"/>
  <c r="K29" i="1"/>
  <c r="F29" i="1"/>
  <c r="L28" i="1"/>
  <c r="K28" i="1"/>
  <c r="F28" i="1"/>
  <c r="L27" i="1"/>
  <c r="K27" i="1"/>
  <c r="F27" i="1"/>
  <c r="L26" i="1"/>
  <c r="K26" i="1"/>
  <c r="F26" i="1"/>
  <c r="L25" i="1"/>
  <c r="K25" i="1"/>
  <c r="F25" i="1"/>
  <c r="L24" i="1"/>
  <c r="K24" i="1"/>
  <c r="F24" i="1"/>
  <c r="L23" i="1"/>
  <c r="K23" i="1"/>
  <c r="F23" i="1"/>
  <c r="L22" i="1"/>
  <c r="K22" i="1"/>
  <c r="F22" i="1"/>
  <c r="L21" i="1"/>
  <c r="K21" i="1"/>
  <c r="F21" i="1"/>
  <c r="L20" i="1"/>
  <c r="K20" i="1"/>
  <c r="F20" i="1"/>
  <c r="L19" i="1"/>
  <c r="K19" i="1"/>
  <c r="F19" i="1"/>
  <c r="L18" i="1"/>
  <c r="K18" i="1"/>
  <c r="F18" i="1"/>
  <c r="L17" i="1"/>
  <c r="K17" i="1"/>
  <c r="F17" i="1"/>
  <c r="L16" i="1"/>
  <c r="K16" i="1"/>
  <c r="F16" i="1"/>
  <c r="L15" i="1"/>
  <c r="K15" i="1"/>
  <c r="F15" i="1"/>
  <c r="L14" i="1"/>
  <c r="K14" i="1"/>
  <c r="F14" i="1"/>
  <c r="L13" i="1"/>
  <c r="K13" i="1"/>
  <c r="F13" i="1"/>
  <c r="L12" i="1"/>
  <c r="K12" i="1"/>
  <c r="F12" i="1"/>
  <c r="L11" i="1"/>
  <c r="K11" i="1"/>
  <c r="F11" i="1"/>
  <c r="L10" i="1"/>
  <c r="K10" i="1"/>
  <c r="F10" i="1"/>
  <c r="L9" i="1"/>
  <c r="K9" i="1"/>
  <c r="F9" i="1"/>
  <c r="L8" i="1"/>
  <c r="K8" i="1"/>
  <c r="F8" i="1"/>
  <c r="L7" i="1"/>
  <c r="K7" i="1"/>
  <c r="F7" i="1"/>
  <c r="L6" i="1"/>
  <c r="K6" i="1"/>
  <c r="F6" i="1"/>
  <c r="L5" i="1"/>
  <c r="K5" i="1"/>
  <c r="F5" i="1"/>
  <c r="L4" i="1"/>
  <c r="K4" i="1"/>
  <c r="F4" i="1"/>
  <c r="L3" i="1"/>
  <c r="K3" i="1"/>
  <c r="F3" i="1"/>
  <c r="K2" i="1"/>
</calcChain>
</file>

<file path=xl/sharedStrings.xml><?xml version="1.0" encoding="utf-8"?>
<sst xmlns="http://schemas.openxmlformats.org/spreadsheetml/2006/main" count="181" uniqueCount="55">
  <si>
    <t>Molecule</t>
  </si>
  <si>
    <t>Atom</t>
  </si>
  <si>
    <t>delta g</t>
  </si>
  <si>
    <t>Nucleophilicity index</t>
  </si>
  <si>
    <t>Negative Fukui Index</t>
  </si>
  <si>
    <t>logP</t>
  </si>
  <si>
    <t>SNE</t>
  </si>
  <si>
    <t>2M5F</t>
  </si>
  <si>
    <t>I</t>
  </si>
  <si>
    <t>4F</t>
  </si>
  <si>
    <t>5F</t>
  </si>
  <si>
    <t>6F</t>
  </si>
  <si>
    <t>7F</t>
  </si>
  <si>
    <t>4M</t>
  </si>
  <si>
    <t>5M</t>
  </si>
  <si>
    <t>6M</t>
  </si>
  <si>
    <t>7M</t>
  </si>
  <si>
    <t>4OH</t>
  </si>
  <si>
    <t>5OH</t>
  </si>
  <si>
    <t>6OH</t>
  </si>
  <si>
    <t>7OH</t>
  </si>
  <si>
    <t>4COOH</t>
  </si>
  <si>
    <t>5COOH</t>
  </si>
  <si>
    <t>6COOH</t>
  </si>
  <si>
    <t>7COOH</t>
  </si>
  <si>
    <t>4N</t>
  </si>
  <si>
    <t>5N</t>
  </si>
  <si>
    <t>6N</t>
  </si>
  <si>
    <t>7N</t>
  </si>
  <si>
    <t>4OM</t>
  </si>
  <si>
    <t>5OM</t>
  </si>
  <si>
    <t>6OM</t>
  </si>
  <si>
    <t>7OM</t>
  </si>
  <si>
    <t>Y</t>
  </si>
  <si>
    <t>4FOH</t>
  </si>
  <si>
    <t>34OHF</t>
  </si>
  <si>
    <t>3NY</t>
  </si>
  <si>
    <t>3MOH</t>
  </si>
  <si>
    <t>3OHCOOH</t>
  </si>
  <si>
    <t>4MOH</t>
  </si>
  <si>
    <t>4OMOH</t>
  </si>
  <si>
    <t>W</t>
  </si>
  <si>
    <t>3FY</t>
  </si>
  <si>
    <t>4OHCOOH</t>
  </si>
  <si>
    <t>2M6F</t>
  </si>
  <si>
    <t>P</t>
  </si>
  <si>
    <t>Absolute SNE</t>
  </si>
  <si>
    <t>g factor</t>
  </si>
  <si>
    <t>Adiabatic Ionization Potential (eV)</t>
  </si>
  <si>
    <t>aiso (MHz)</t>
  </si>
  <si>
    <t>Geminate polarization probability Q</t>
  </si>
  <si>
    <t>Diffusion coefficent (m2/s)</t>
  </si>
  <si>
    <t>T1 (s)</t>
  </si>
  <si>
    <t>HOMO (hartree)</t>
  </si>
  <si>
    <t>LUMO-HOMO (hartree)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</si>
</sst>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2" fontId="2" fillId="2" borderId="0" xfId="0" applyNumberFormat="1" applyFont="1" applyFill="1"/>
    <xf numFmtId="0" fontId="2" fillId="2" borderId="0" xfId="0" applyFont="1" applyFill="1"/>
    <xf numFmtId="165" fontId="2" fillId="2" borderId="0" xfId="0" applyNumberFormat="1" applyFont="1" applyFill="1"/>
    <xf numFmtId="0" fontId="1" fillId="0" borderId="0" xfId="0" applyFont="1"/>
    <xf numFmtId="11" fontId="1" fillId="0" borderId="0" xfId="0" applyNumberFormat="1" applyFont="1" applyAlignment="1">
      <alignment wrapTex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165" fontId="3" fillId="0" borderId="0" xfId="0" applyNumberFormat="1" applyFont="1"/>
    <xf numFmtId="0" fontId="4" fillId="0" borderId="0" xfId="0" applyFont="1"/>
    <xf numFmtId="164" fontId="2" fillId="3" borderId="0" xfId="0" applyNumberFormat="1" applyFont="1" applyFill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5C62-9915-E742-A8E0-1C836946ECAE}">
  <dimension ref="A1:T192"/>
  <sheetViews>
    <sheetView tabSelected="1" topLeftCell="D1" workbookViewId="0">
      <selection activeCell="L7" sqref="L7"/>
    </sheetView>
  </sheetViews>
  <sheetFormatPr baseColWidth="10" defaultColWidth="8.83203125" defaultRowHeight="16" x14ac:dyDescent="0.2"/>
  <cols>
    <col min="2" max="2" width="8.1640625" customWidth="1"/>
    <col min="3" max="3" width="18.5" style="7" customWidth="1"/>
    <col min="4" max="4" width="14.5" style="7" customWidth="1"/>
    <col min="5" max="5" width="11.5" style="8" customWidth="1"/>
    <col min="6" max="6" width="13" customWidth="1"/>
    <col min="7" max="7" width="19.5" customWidth="1"/>
    <col min="8" max="8" width="28.83203125" style="9" customWidth="1"/>
    <col min="9" max="9" width="17.33203125" customWidth="1"/>
    <col min="11" max="11" width="32.33203125" customWidth="1"/>
    <col min="12" max="12" width="19.6640625" customWidth="1"/>
    <col min="13" max="13" width="12.5" customWidth="1"/>
    <col min="14" max="14" width="28.5" customWidth="1"/>
    <col min="15" max="15" width="14.83203125" customWidth="1"/>
    <col min="18" max="18" width="11.5" bestFit="1" customWidth="1"/>
    <col min="19" max="19" width="16.6640625" customWidth="1"/>
  </cols>
  <sheetData>
    <row r="1" spans="1:20" ht="17" x14ac:dyDescent="0.2">
      <c r="A1" s="1" t="s">
        <v>0</v>
      </c>
      <c r="B1" s="1" t="s">
        <v>1</v>
      </c>
      <c r="C1" s="14" t="s">
        <v>6</v>
      </c>
      <c r="D1" s="13" t="s">
        <v>46</v>
      </c>
      <c r="E1" s="2" t="s">
        <v>49</v>
      </c>
      <c r="F1" s="3" t="s">
        <v>2</v>
      </c>
      <c r="G1" s="3" t="s">
        <v>3</v>
      </c>
      <c r="H1" s="4" t="s">
        <v>48</v>
      </c>
      <c r="I1" s="3" t="s">
        <v>4</v>
      </c>
      <c r="J1" s="3" t="s">
        <v>5</v>
      </c>
      <c r="K1" s="2" t="s">
        <v>50</v>
      </c>
      <c r="L1" s="3" t="s">
        <v>54</v>
      </c>
      <c r="M1" s="5" t="s">
        <v>52</v>
      </c>
      <c r="N1" s="6" t="s">
        <v>51</v>
      </c>
      <c r="O1" s="1" t="s">
        <v>53</v>
      </c>
      <c r="P1" s="1" t="s">
        <v>47</v>
      </c>
      <c r="R1" s="1"/>
      <c r="S1" s="1"/>
      <c r="T1" s="1"/>
    </row>
    <row r="2" spans="1:20" x14ac:dyDescent="0.2">
      <c r="A2" t="s">
        <v>7</v>
      </c>
      <c r="B2">
        <v>3</v>
      </c>
      <c r="C2" s="7">
        <v>106.21669026938571</v>
      </c>
      <c r="D2" s="7">
        <f>ABS(C2)</f>
        <v>106.21669026938571</v>
      </c>
      <c r="E2" s="8">
        <v>-17.669999999999998</v>
      </c>
      <c r="F2">
        <f>(2.003234-P2)</f>
        <v>6.6200000000016246E-4</v>
      </c>
      <c r="G2">
        <v>3.3612000000000002</v>
      </c>
      <c r="H2" s="9">
        <v>5.4192387918908889</v>
      </c>
      <c r="I2">
        <v>5.6099999999999997E-2</v>
      </c>
      <c r="J2">
        <v>2.1977000000000002</v>
      </c>
      <c r="K2" s="10">
        <f>1/12*ABS(E2*10^6/(SQRT(2*14.1*ABS(2.003234-P2)*9.274*10^-24/(6.626*10^-34/(2*3.14)))))</f>
        <v>36.350810843548686</v>
      </c>
      <c r="L2">
        <f>-0.062835-O2</f>
        <v>5.697165</v>
      </c>
      <c r="M2">
        <v>5.4039999999999999</v>
      </c>
      <c r="N2" s="10">
        <v>1.2574999999999999E-4</v>
      </c>
      <c r="O2">
        <v>-5.76</v>
      </c>
      <c r="P2">
        <v>2.0025719999999998</v>
      </c>
    </row>
    <row r="3" spans="1:20" x14ac:dyDescent="0.2">
      <c r="A3" t="s">
        <v>7</v>
      </c>
      <c r="B3">
        <v>4</v>
      </c>
      <c r="C3" s="7">
        <v>2.7778444579888624</v>
      </c>
      <c r="D3" s="7">
        <f t="shared" ref="D3:D66" si="0">ABS(C3)</f>
        <v>2.7778444579888624</v>
      </c>
      <c r="E3" s="8">
        <v>-17.953333333333333</v>
      </c>
      <c r="F3">
        <f>(2.003234-P3)</f>
        <v>6.6200000000016246E-4</v>
      </c>
      <c r="G3">
        <v>3.3612000000000002</v>
      </c>
      <c r="H3" s="9">
        <v>5.4192387918908889</v>
      </c>
      <c r="I3">
        <v>3.56E-2</v>
      </c>
      <c r="J3">
        <v>2.1977000000000002</v>
      </c>
      <c r="K3" s="10">
        <f>1/12*ABS(E3*10^6/(SQRT(2*14.1*ABS(2.003234-P3)*9.274*10^-24/(6.626*10^-34/(2*3.14)))))</f>
        <v>36.933685569393177</v>
      </c>
      <c r="L3">
        <f t="shared" ref="L2:L33" si="1">-0.062835-O3</f>
        <v>5.697165</v>
      </c>
      <c r="M3">
        <v>4.4649999999999999</v>
      </c>
      <c r="N3" s="10">
        <v>1.2574999999999999E-4</v>
      </c>
      <c r="O3">
        <v>-5.76</v>
      </c>
      <c r="P3">
        <v>2.0025719999999998</v>
      </c>
    </row>
    <row r="4" spans="1:20" x14ac:dyDescent="0.2">
      <c r="A4" t="s">
        <v>7</v>
      </c>
      <c r="B4">
        <v>6</v>
      </c>
      <c r="C4" s="7">
        <v>18.251915708812263</v>
      </c>
      <c r="D4" s="7">
        <f t="shared" si="0"/>
        <v>18.251915708812263</v>
      </c>
      <c r="E4" s="8">
        <v>-4.67</v>
      </c>
      <c r="F4">
        <f>(2.003234-P4)</f>
        <v>6.6200000000016246E-4</v>
      </c>
      <c r="G4">
        <v>3.3612000000000002</v>
      </c>
      <c r="H4" s="9">
        <v>5.4192387918908889</v>
      </c>
      <c r="I4">
        <v>3.5799999999999998E-2</v>
      </c>
      <c r="J4">
        <v>2.1977000000000002</v>
      </c>
      <c r="K4" s="10">
        <f>1/12*ABS(E4*10^6/(SQRT(2*14.1*ABS(2.003234-P4)*9.274*10^-24/(6.626*10^-34/(2*3.14)))))</f>
        <v>9.6071469518603489</v>
      </c>
      <c r="L4">
        <f t="shared" si="1"/>
        <v>5.697165</v>
      </c>
      <c r="M4">
        <v>4.6440000000000001</v>
      </c>
      <c r="N4" s="10">
        <v>1.2574999999999999E-4</v>
      </c>
      <c r="O4">
        <v>-5.76</v>
      </c>
      <c r="P4">
        <v>2.0025719999999998</v>
      </c>
    </row>
    <row r="5" spans="1:20" x14ac:dyDescent="0.2">
      <c r="A5" t="s">
        <v>7</v>
      </c>
      <c r="B5">
        <v>7</v>
      </c>
      <c r="C5" s="7">
        <v>13.468675918620939</v>
      </c>
      <c r="D5" s="7">
        <f t="shared" si="0"/>
        <v>13.468675918620939</v>
      </c>
      <c r="E5" s="8">
        <v>-12.656666666666666</v>
      </c>
      <c r="F5">
        <f>(2.003234-P5)</f>
        <v>6.6200000000016246E-4</v>
      </c>
      <c r="G5">
        <v>3.3612000000000002</v>
      </c>
      <c r="H5" s="9">
        <v>5.4192387918908889</v>
      </c>
      <c r="I5">
        <v>3.1E-2</v>
      </c>
      <c r="J5">
        <v>2.1977000000000002</v>
      </c>
      <c r="K5" s="10">
        <f>1/12*ABS(E5*10^6/(SQRT(2*14.1*ABS(2.003234-P5)*9.274*10^-24/(6.626*10^-34/(2*3.14)))))</f>
        <v>26.037356870959133</v>
      </c>
      <c r="L5">
        <f t="shared" si="1"/>
        <v>5.697165</v>
      </c>
      <c r="M5">
        <v>5.734</v>
      </c>
      <c r="N5" s="10">
        <v>1.2574999999999999E-4</v>
      </c>
      <c r="O5">
        <v>-5.76</v>
      </c>
      <c r="P5">
        <v>2.0025719999999998</v>
      </c>
    </row>
    <row r="6" spans="1:20" x14ac:dyDescent="0.2">
      <c r="A6" t="s">
        <v>8</v>
      </c>
      <c r="B6">
        <v>2</v>
      </c>
      <c r="C6" s="7">
        <v>7.1084663068542149</v>
      </c>
      <c r="D6" s="7">
        <f t="shared" si="0"/>
        <v>7.1084663068542149</v>
      </c>
      <c r="E6" s="8">
        <v>-7.9900000000000011</v>
      </c>
      <c r="F6">
        <f>(2.003234-P6)</f>
        <v>5.8390000000008158E-4</v>
      </c>
      <c r="G6">
        <v>3.3574000000000002</v>
      </c>
      <c r="H6" s="9">
        <v>5.4429970000000001</v>
      </c>
      <c r="I6">
        <v>4.36E-2</v>
      </c>
      <c r="J6">
        <v>1.6990000000000001</v>
      </c>
      <c r="K6" s="10">
        <f>1/12*ABS(E6*10^6/(SQRT(2*14.1*ABS(2.003234-P6)*9.274*10^-24/(6.626*10^-34/(2*3.14)))))</f>
        <v>17.501855328191546</v>
      </c>
      <c r="L6">
        <f t="shared" si="1"/>
        <v>5.7009650000000001</v>
      </c>
      <c r="M6">
        <v>7.0839999999999996</v>
      </c>
      <c r="N6" s="10">
        <v>1.2999999999999999E-4</v>
      </c>
      <c r="O6">
        <v>-5.7637999999999998</v>
      </c>
      <c r="P6">
        <v>2.0026500999999999</v>
      </c>
    </row>
    <row r="7" spans="1:20" x14ac:dyDescent="0.2">
      <c r="A7" t="s">
        <v>8</v>
      </c>
      <c r="B7">
        <v>3</v>
      </c>
      <c r="C7" s="7">
        <v>119.88085957644449</v>
      </c>
      <c r="D7" s="7">
        <f t="shared" si="0"/>
        <v>119.88085957644449</v>
      </c>
      <c r="E7" s="8">
        <v>-25.76</v>
      </c>
      <c r="F7">
        <f>(2.003234-P7)</f>
        <v>5.8390000000008158E-4</v>
      </c>
      <c r="G7">
        <v>3.3574000000000002</v>
      </c>
      <c r="H7" s="9">
        <v>5.4429970000000001</v>
      </c>
      <c r="I7">
        <v>5.3199999999999997E-2</v>
      </c>
      <c r="J7">
        <v>1.6990000000000001</v>
      </c>
      <c r="K7" s="10">
        <f>1/12*ABS(E7*10^6/(SQRT(2*14.1*ABS(2.003234-P7)*9.274*10^-24/(6.626*10^-34/(2*3.14)))))</f>
        <v>56.426507290890385</v>
      </c>
      <c r="L7">
        <f t="shared" si="1"/>
        <v>5.7009650000000001</v>
      </c>
      <c r="M7">
        <v>7.31</v>
      </c>
      <c r="N7" s="10">
        <v>1.2999999999999999E-4</v>
      </c>
      <c r="O7">
        <v>-5.7637999999999998</v>
      </c>
      <c r="P7">
        <v>2.0026500999999999</v>
      </c>
    </row>
    <row r="8" spans="1:20" x14ac:dyDescent="0.2">
      <c r="A8" t="s">
        <v>8</v>
      </c>
      <c r="B8">
        <v>7</v>
      </c>
      <c r="C8" s="7">
        <v>2.7413969915700367</v>
      </c>
      <c r="D8" s="7">
        <f t="shared" si="0"/>
        <v>2.7413969915700367</v>
      </c>
      <c r="E8" s="8">
        <v>-17.983333333333331</v>
      </c>
      <c r="F8">
        <f>(2.003234-P8)</f>
        <v>5.8390000000008158E-4</v>
      </c>
      <c r="G8">
        <v>3.3574000000000002</v>
      </c>
      <c r="H8" s="9">
        <v>5.4429970000000001</v>
      </c>
      <c r="I8">
        <v>3.8399999999999997E-2</v>
      </c>
      <c r="J8">
        <v>1.6990000000000001</v>
      </c>
      <c r="K8" s="10">
        <f>1/12*ABS(E8*10^6/(SQRT(2*14.1*ABS(2.003234-P8)*9.274*10^-24/(6.626*10^-34/(2*3.14)))))</f>
        <v>39.391952230118214</v>
      </c>
      <c r="L8">
        <f t="shared" si="1"/>
        <v>5.7009650000000001</v>
      </c>
      <c r="M8">
        <v>6.4279999999999999</v>
      </c>
      <c r="N8" s="10">
        <v>1.2999999999999999E-4</v>
      </c>
      <c r="O8">
        <v>-5.7637999999999998</v>
      </c>
      <c r="P8">
        <v>2.0026500999999999</v>
      </c>
    </row>
    <row r="9" spans="1:20" x14ac:dyDescent="0.2">
      <c r="A9" t="s">
        <v>8</v>
      </c>
      <c r="B9">
        <v>5</v>
      </c>
      <c r="C9" s="7">
        <v>11.811286929381579</v>
      </c>
      <c r="D9" s="7">
        <f t="shared" si="0"/>
        <v>11.811286929381579</v>
      </c>
      <c r="E9" s="8">
        <v>1.63</v>
      </c>
      <c r="F9">
        <f>(2.003234-P9)</f>
        <v>5.8390000000008158E-4</v>
      </c>
      <c r="G9">
        <v>3.3574000000000002</v>
      </c>
      <c r="H9" s="9">
        <v>5.4429970000000001</v>
      </c>
      <c r="I9">
        <v>3.0300000000000001E-2</v>
      </c>
      <c r="J9">
        <v>1.6990000000000001</v>
      </c>
      <c r="K9" s="10">
        <f>1/12*ABS(E9*10^6/(SQRT(2*14.1*ABS(2.003234-P9)*9.274*10^-24/(6.626*10^-34/(2*3.14)))))</f>
        <v>3.5704661057512159</v>
      </c>
      <c r="L9">
        <f t="shared" si="1"/>
        <v>5.7009650000000001</v>
      </c>
      <c r="M9">
        <v>6.2009999999999996</v>
      </c>
      <c r="N9" s="10">
        <v>1.2999999999999999E-4</v>
      </c>
      <c r="O9">
        <v>-5.7637999999999998</v>
      </c>
      <c r="P9">
        <v>2.0026500999999999</v>
      </c>
    </row>
    <row r="10" spans="1:20" x14ac:dyDescent="0.2">
      <c r="A10" t="s">
        <v>8</v>
      </c>
      <c r="B10">
        <v>6</v>
      </c>
      <c r="C10" s="7">
        <v>2.0098538199016431</v>
      </c>
      <c r="D10" s="7">
        <f t="shared" si="0"/>
        <v>2.0098538199016431</v>
      </c>
      <c r="E10" s="8">
        <v>-11.40666666666667</v>
      </c>
      <c r="F10">
        <f>(2.003234-P10)</f>
        <v>5.8390000000008158E-4</v>
      </c>
      <c r="G10">
        <v>3.3574000000000002</v>
      </c>
      <c r="H10" s="9">
        <v>5.4429970000000001</v>
      </c>
      <c r="I10">
        <v>3.6900000000000002E-2</v>
      </c>
      <c r="J10">
        <v>1.6990000000000001</v>
      </c>
      <c r="K10" s="10">
        <f>1/12*ABS(E10*10^6/(SQRT(2*14.1*ABS(2.003234-P10)*9.274*10^-24/(6.626*10^-34/(2*3.14)))))</f>
        <v>24.985961173580087</v>
      </c>
      <c r="L10">
        <f t="shared" si="1"/>
        <v>5.7009650000000001</v>
      </c>
      <c r="M10">
        <v>6.2910000000000004</v>
      </c>
      <c r="N10" s="10">
        <v>1.2999999999999999E-4</v>
      </c>
      <c r="O10">
        <v>-5.7637999999999998</v>
      </c>
      <c r="P10">
        <v>2.0026500999999999</v>
      </c>
    </row>
    <row r="11" spans="1:20" x14ac:dyDescent="0.2">
      <c r="A11" t="s">
        <v>8</v>
      </c>
      <c r="B11">
        <v>4</v>
      </c>
      <c r="C11" s="7">
        <v>12.933386521259976</v>
      </c>
      <c r="D11" s="7">
        <f t="shared" si="0"/>
        <v>12.933386521259976</v>
      </c>
      <c r="E11" s="8">
        <v>-9.6300000000000008</v>
      </c>
      <c r="F11">
        <f>(2.003234-P11)</f>
        <v>5.8390000000008158E-4</v>
      </c>
      <c r="G11">
        <v>3.3574000000000002</v>
      </c>
      <c r="H11" s="9">
        <v>5.4429970000000001</v>
      </c>
      <c r="I11">
        <v>3.6299999999999999E-2</v>
      </c>
      <c r="J11">
        <v>1.6990000000000001</v>
      </c>
      <c r="K11" s="10">
        <f>1/12*ABS(E11*10^6/(SQRT(2*14.1*ABS(2.003234-P11)*9.274*10^-24/(6.626*10^-34/(2*3.14)))))</f>
        <v>21.09422613397804</v>
      </c>
      <c r="L11">
        <f t="shared" si="1"/>
        <v>5.7009650000000001</v>
      </c>
      <c r="M11">
        <v>6.65</v>
      </c>
      <c r="N11" s="10">
        <v>1.2999999999999999E-4</v>
      </c>
      <c r="O11">
        <v>-5.7637999999999998</v>
      </c>
      <c r="P11">
        <v>2.0026500999999999</v>
      </c>
    </row>
    <row r="12" spans="1:20" x14ac:dyDescent="0.2">
      <c r="A12" t="s">
        <v>9</v>
      </c>
      <c r="B12">
        <v>2</v>
      </c>
      <c r="C12" s="7">
        <v>4.7500334870211063</v>
      </c>
      <c r="D12" s="7">
        <f t="shared" si="0"/>
        <v>4.7500334870211063</v>
      </c>
      <c r="E12" s="8">
        <v>-6.8333333333333348</v>
      </c>
      <c r="F12">
        <f>(2.003234-P12)</f>
        <v>2.4649999999981631E-4</v>
      </c>
      <c r="G12">
        <v>3.2784</v>
      </c>
      <c r="H12" s="9">
        <v>5.5273589999999997</v>
      </c>
      <c r="I12">
        <v>4.1599999999999998E-2</v>
      </c>
      <c r="J12">
        <v>1.7998000000000001</v>
      </c>
      <c r="K12" s="10">
        <f>1/12*ABS(E12*10^6/(SQRT(2*14.1*ABS(2.003234-P12)*9.274*10^-24/(6.626*10^-34/(2*3.14)))))</f>
        <v>23.037253031712755</v>
      </c>
      <c r="L12">
        <f t="shared" si="1"/>
        <v>5.7799650000000007</v>
      </c>
      <c r="M12">
        <v>6.31</v>
      </c>
      <c r="N12" s="10">
        <v>1.2960000000000001E-4</v>
      </c>
      <c r="O12">
        <v>-5.8428000000000004</v>
      </c>
      <c r="P12">
        <v>2.0029875000000001</v>
      </c>
    </row>
    <row r="13" spans="1:20" x14ac:dyDescent="0.2">
      <c r="A13" t="s">
        <v>9</v>
      </c>
      <c r="B13">
        <v>3</v>
      </c>
      <c r="C13" s="7">
        <v>77.971115541422392</v>
      </c>
      <c r="D13" s="7">
        <f t="shared" si="0"/>
        <v>77.971115541422392</v>
      </c>
      <c r="E13" s="8">
        <v>-24.853333333333339</v>
      </c>
      <c r="F13">
        <f>(2.003234-P13)</f>
        <v>2.4649999999981631E-4</v>
      </c>
      <c r="G13">
        <v>3.2784</v>
      </c>
      <c r="H13" s="9">
        <v>5.5273589999999997</v>
      </c>
      <c r="I13">
        <v>5.1400000000000001E-2</v>
      </c>
      <c r="J13">
        <v>1.7998000000000001</v>
      </c>
      <c r="K13" s="10">
        <f>1/12*ABS(E13*10^6/(SQRT(2*14.1*ABS(2.003234-P13)*9.274*10^-24/(6.626*10^-34/(2*3.14)))))</f>
        <v>83.788174929000149</v>
      </c>
      <c r="L13">
        <f t="shared" si="1"/>
        <v>5.7799650000000007</v>
      </c>
      <c r="M13">
        <v>6.9320000000000004</v>
      </c>
      <c r="N13" s="10">
        <v>1.2960000000000001E-4</v>
      </c>
      <c r="O13">
        <v>-5.8428000000000004</v>
      </c>
      <c r="P13">
        <v>2.0029875000000001</v>
      </c>
    </row>
    <row r="14" spans="1:20" x14ac:dyDescent="0.2">
      <c r="A14" t="s">
        <v>9</v>
      </c>
      <c r="B14">
        <v>5</v>
      </c>
      <c r="C14" s="7">
        <v>4.3877671641791052</v>
      </c>
      <c r="D14" s="7">
        <f t="shared" si="0"/>
        <v>4.3877671641791052</v>
      </c>
      <c r="E14" s="8">
        <v>1.9999999999999869E-2</v>
      </c>
      <c r="F14">
        <f>(2.003234-P14)</f>
        <v>2.4649999999981631E-4</v>
      </c>
      <c r="G14">
        <v>3.2784</v>
      </c>
      <c r="H14" s="9">
        <v>5.5273589999999997</v>
      </c>
      <c r="I14">
        <v>3.1699999999999999E-2</v>
      </c>
      <c r="J14">
        <v>1.7998000000000001</v>
      </c>
      <c r="K14" s="10">
        <f>1/12*ABS(E14*10^6/(SQRT(2*14.1*ABS(2.003234-P14)*9.274*10^-24/(6.626*10^-34/(2*3.14)))))</f>
        <v>6.7426106434280778E-2</v>
      </c>
      <c r="L14">
        <f t="shared" si="1"/>
        <v>5.7799650000000007</v>
      </c>
      <c r="M14">
        <v>6.3440000000000003</v>
      </c>
      <c r="N14" s="10">
        <v>1.2960000000000001E-4</v>
      </c>
      <c r="O14">
        <v>-5.8428000000000004</v>
      </c>
      <c r="P14">
        <v>2.0029875000000001</v>
      </c>
    </row>
    <row r="15" spans="1:20" x14ac:dyDescent="0.2">
      <c r="A15" t="s">
        <v>9</v>
      </c>
      <c r="B15">
        <v>6</v>
      </c>
      <c r="C15" s="7">
        <v>20.035105662515807</v>
      </c>
      <c r="D15" s="7">
        <f t="shared" si="0"/>
        <v>20.035105662515807</v>
      </c>
      <c r="E15" s="8">
        <v>-10.83333333333333</v>
      </c>
      <c r="F15">
        <f>(2.003234-P15)</f>
        <v>2.4649999999981631E-4</v>
      </c>
      <c r="G15">
        <v>3.2784</v>
      </c>
      <c r="H15" s="9">
        <v>5.5273589999999997</v>
      </c>
      <c r="I15">
        <v>3.7499999999999999E-2</v>
      </c>
      <c r="J15">
        <v>1.7998000000000001</v>
      </c>
      <c r="K15" s="10">
        <f>1/12*ABS(E15*10^6/(SQRT(2*14.1*ABS(2.003234-P15)*9.274*10^-24/(6.626*10^-34/(2*3.14)))))</f>
        <v>36.522474318568982</v>
      </c>
      <c r="L15">
        <f t="shared" si="1"/>
        <v>5.7799650000000007</v>
      </c>
      <c r="M15">
        <v>5.734</v>
      </c>
      <c r="N15" s="10">
        <v>1.2960000000000001E-4</v>
      </c>
      <c r="O15">
        <v>-5.8428000000000004</v>
      </c>
      <c r="P15">
        <v>2.0029875000000001</v>
      </c>
    </row>
    <row r="16" spans="1:20" x14ac:dyDescent="0.2">
      <c r="A16" t="s">
        <v>9</v>
      </c>
      <c r="B16">
        <v>7</v>
      </c>
      <c r="C16" s="7">
        <v>2.4658202872579102</v>
      </c>
      <c r="D16" s="7">
        <f t="shared" si="0"/>
        <v>2.4658202872579102</v>
      </c>
      <c r="E16" s="8">
        <v>-11.66333333333333</v>
      </c>
      <c r="F16">
        <f>(2.003234-P16)</f>
        <v>2.4649999999981631E-4</v>
      </c>
      <c r="G16">
        <v>3.2784</v>
      </c>
      <c r="H16" s="9">
        <v>5.5273589999999997</v>
      </c>
      <c r="I16">
        <v>3.8699999999999998E-2</v>
      </c>
      <c r="J16">
        <v>1.7998000000000001</v>
      </c>
      <c r="K16" s="10">
        <f>1/12*ABS(E16*10^6/(SQRT(2*14.1*ABS(2.003234-P16)*9.274*10^-24/(6.626*10^-34/(2*3.14)))))</f>
        <v>39.320657735591652</v>
      </c>
      <c r="L16">
        <f t="shared" si="1"/>
        <v>5.7799650000000007</v>
      </c>
      <c r="M16">
        <v>5.9329999999999998</v>
      </c>
      <c r="N16" s="10">
        <v>1.2960000000000001E-4</v>
      </c>
      <c r="O16">
        <v>-5.8428000000000004</v>
      </c>
      <c r="P16">
        <v>2.0029875000000001</v>
      </c>
    </row>
    <row r="17" spans="1:16" x14ac:dyDescent="0.2">
      <c r="A17" t="s">
        <v>10</v>
      </c>
      <c r="B17">
        <v>2</v>
      </c>
      <c r="C17" s="7">
        <v>4.7955705418182033</v>
      </c>
      <c r="D17" s="7">
        <f t="shared" si="0"/>
        <v>4.7955705418182033</v>
      </c>
      <c r="E17" s="8">
        <v>-4.2533333333333339</v>
      </c>
      <c r="F17">
        <f>(2.003234-P17)</f>
        <v>4.9909999999986354E-4</v>
      </c>
      <c r="G17">
        <v>3.2271999999999998</v>
      </c>
      <c r="H17" s="9">
        <v>5.5852760000000004</v>
      </c>
      <c r="I17">
        <v>4.19E-2</v>
      </c>
      <c r="J17">
        <v>1.7998000000000001</v>
      </c>
      <c r="K17" s="10">
        <f>1/12*ABS(E17*10^6/(SQRT(2*14.1*ABS(2.003234-P17)*9.274*10^-24/(6.626*10^-34/(2*3.14)))))</f>
        <v>10.077253476447783</v>
      </c>
      <c r="L17">
        <f t="shared" si="1"/>
        <v>5.8311650000000004</v>
      </c>
      <c r="M17">
        <v>6.1669999999999998</v>
      </c>
      <c r="N17" s="10">
        <v>1.2860000000000001E-4</v>
      </c>
      <c r="O17">
        <v>-5.8940000000000001</v>
      </c>
      <c r="P17">
        <v>2.0027349000000001</v>
      </c>
    </row>
    <row r="18" spans="1:16" x14ac:dyDescent="0.2">
      <c r="A18" t="s">
        <v>10</v>
      </c>
      <c r="B18">
        <v>3</v>
      </c>
      <c r="C18" s="7">
        <v>71.492129025445692</v>
      </c>
      <c r="D18" s="7">
        <f t="shared" si="0"/>
        <v>71.492129025445692</v>
      </c>
      <c r="E18" s="8">
        <v>-28.653333333333329</v>
      </c>
      <c r="F18">
        <f>(2.003234-P18)</f>
        <v>4.9909999999986354E-4</v>
      </c>
      <c r="G18">
        <v>3.2271999999999998</v>
      </c>
      <c r="H18" s="9">
        <v>5.5852760000000004</v>
      </c>
      <c r="I18">
        <v>5.4800000000000001E-2</v>
      </c>
      <c r="J18">
        <v>1.7998000000000001</v>
      </c>
      <c r="K18" s="10">
        <f>1/12*ABS(E18*10^6/(SQRT(2*14.1*ABS(2.003234-P18)*9.274*10^-24/(6.626*10^-34/(2*3.14)))))</f>
        <v>67.887202886790831</v>
      </c>
      <c r="L18">
        <f t="shared" si="1"/>
        <v>5.8311650000000004</v>
      </c>
      <c r="M18">
        <v>6.48</v>
      </c>
      <c r="N18" s="10">
        <v>1.2860000000000001E-4</v>
      </c>
      <c r="O18">
        <v>-5.8940000000000001</v>
      </c>
      <c r="P18">
        <v>2.0027349000000001</v>
      </c>
    </row>
    <row r="19" spans="1:16" x14ac:dyDescent="0.2">
      <c r="A19" t="s">
        <v>10</v>
      </c>
      <c r="B19">
        <v>7</v>
      </c>
      <c r="C19" s="7">
        <v>9.4074889334075582</v>
      </c>
      <c r="D19" s="7">
        <f t="shared" si="0"/>
        <v>9.4074889334075582</v>
      </c>
      <c r="E19" s="8">
        <v>-18.803333333333331</v>
      </c>
      <c r="F19">
        <f>(2.003234-P19)</f>
        <v>4.9909999999986354E-4</v>
      </c>
      <c r="G19">
        <v>3.2271999999999998</v>
      </c>
      <c r="H19" s="9">
        <v>5.5852760000000004</v>
      </c>
      <c r="I19">
        <v>3.8899999999999997E-2</v>
      </c>
      <c r="J19">
        <v>1.7998000000000001</v>
      </c>
      <c r="K19" s="10">
        <f>1/12*ABS(E19*10^6/(SQRT(2*14.1*ABS(2.003234-P19)*9.274*10^-24/(6.626*10^-34/(2*3.14)))))</f>
        <v>44.549989702697431</v>
      </c>
      <c r="L19">
        <f t="shared" si="1"/>
        <v>5.8311650000000004</v>
      </c>
      <c r="M19">
        <v>6.5519999999999996</v>
      </c>
      <c r="N19" s="10">
        <v>1.2860000000000001E-4</v>
      </c>
      <c r="O19">
        <v>-5.8940000000000001</v>
      </c>
      <c r="P19">
        <v>2.0027349000000001</v>
      </c>
    </row>
    <row r="20" spans="1:16" x14ac:dyDescent="0.2">
      <c r="A20" t="s">
        <v>10</v>
      </c>
      <c r="B20">
        <v>6</v>
      </c>
      <c r="C20" s="7">
        <v>6.7335930350167246</v>
      </c>
      <c r="D20" s="7">
        <f t="shared" si="0"/>
        <v>6.7335930350167246</v>
      </c>
      <c r="E20" s="8">
        <v>-7.8833333333333337</v>
      </c>
      <c r="F20">
        <f>(2.003234-P20)</f>
        <v>4.9909999999986354E-4</v>
      </c>
      <c r="G20">
        <v>3.2271999999999998</v>
      </c>
      <c r="H20" s="9">
        <v>5.5852760000000004</v>
      </c>
      <c r="I20">
        <v>3.3799999999999997E-2</v>
      </c>
      <c r="J20">
        <v>1.7998000000000001</v>
      </c>
      <c r="K20" s="10">
        <f>1/12*ABS(E20*10^6/(SQRT(2*14.1*ABS(2.003234-P20)*9.274*10^-24/(6.626*10^-34/(2*3.14)))))</f>
        <v>18.677668081347182</v>
      </c>
      <c r="L20">
        <f t="shared" si="1"/>
        <v>5.8311650000000004</v>
      </c>
      <c r="M20">
        <v>5.8380000000000001</v>
      </c>
      <c r="N20" s="10">
        <v>1.2860000000000001E-4</v>
      </c>
      <c r="O20">
        <v>-5.8940000000000001</v>
      </c>
      <c r="P20">
        <v>2.0027349000000001</v>
      </c>
    </row>
    <row r="21" spans="1:16" x14ac:dyDescent="0.2">
      <c r="A21" t="s">
        <v>10</v>
      </c>
      <c r="B21">
        <v>4</v>
      </c>
      <c r="C21" s="7">
        <v>1.5976811376117579</v>
      </c>
      <c r="D21" s="7">
        <f t="shared" si="0"/>
        <v>1.5976811376117579</v>
      </c>
      <c r="E21" s="8">
        <v>-9.42</v>
      </c>
      <c r="F21">
        <f>(2.003234-P21)</f>
        <v>4.9909999999986354E-4</v>
      </c>
      <c r="G21">
        <v>3.2271999999999998</v>
      </c>
      <c r="H21" s="9">
        <v>5.5852760000000004</v>
      </c>
      <c r="I21">
        <v>3.4799999999999998E-2</v>
      </c>
      <c r="J21">
        <v>1.7998000000000001</v>
      </c>
      <c r="K21" s="10">
        <f>1/12*ABS(E21*10^6/(SQRT(2*14.1*ABS(2.003234-P21)*9.274*10^-24/(6.626*10^-34/(2*3.14)))))</f>
        <v>22.318431288747199</v>
      </c>
      <c r="L21">
        <f t="shared" si="1"/>
        <v>5.8311650000000004</v>
      </c>
      <c r="M21">
        <v>5.6779999999999999</v>
      </c>
      <c r="N21" s="10">
        <v>1.2860000000000001E-4</v>
      </c>
      <c r="O21">
        <v>-5.8940000000000001</v>
      </c>
      <c r="P21">
        <v>2.0027349000000001</v>
      </c>
    </row>
    <row r="22" spans="1:16" x14ac:dyDescent="0.2">
      <c r="A22" t="s">
        <v>11</v>
      </c>
      <c r="B22">
        <v>2</v>
      </c>
      <c r="C22" s="7">
        <v>6.8827933540236641</v>
      </c>
      <c r="D22" s="7">
        <f t="shared" si="0"/>
        <v>6.8827933540236641</v>
      </c>
      <c r="E22" s="8">
        <v>-14.24</v>
      </c>
      <c r="F22">
        <f>(2.003234-P22)</f>
        <v>3.0239999999981393E-4</v>
      </c>
      <c r="G22">
        <v>3.3050000000000002</v>
      </c>
      <c r="H22" s="9">
        <v>5.4775669999999996</v>
      </c>
      <c r="I22">
        <v>4.8000000000000001E-2</v>
      </c>
      <c r="J22">
        <v>1.7998000000000001</v>
      </c>
      <c r="K22" s="10">
        <f>1/12*ABS(E22*10^6/(SQRT(2*14.1*ABS(2.003234-P22)*9.274*10^-24/(6.626*10^-34/(2*3.14)))))</f>
        <v>43.343666270646857</v>
      </c>
      <c r="L22">
        <f t="shared" si="1"/>
        <v>5.7533650000000005</v>
      </c>
      <c r="M22">
        <v>6.6390000000000002</v>
      </c>
      <c r="N22" s="10">
        <v>1.2999999999999999E-4</v>
      </c>
      <c r="O22">
        <v>-5.8162000000000003</v>
      </c>
      <c r="P22">
        <v>2.0029316000000001</v>
      </c>
    </row>
    <row r="23" spans="1:16" x14ac:dyDescent="0.2">
      <c r="A23" t="s">
        <v>11</v>
      </c>
      <c r="B23">
        <v>3</v>
      </c>
      <c r="C23" s="7">
        <v>82.834050232193206</v>
      </c>
      <c r="D23" s="7">
        <f t="shared" si="0"/>
        <v>82.834050232193206</v>
      </c>
      <c r="E23" s="8">
        <v>-23.83</v>
      </c>
      <c r="F23">
        <f>(2.003234-P23)</f>
        <v>3.0239999999981393E-4</v>
      </c>
      <c r="G23">
        <v>3.3050000000000002</v>
      </c>
      <c r="H23" s="9">
        <v>5.4775669999999996</v>
      </c>
      <c r="I23">
        <v>5.3499999999999999E-2</v>
      </c>
      <c r="J23">
        <v>1.7998000000000001</v>
      </c>
      <c r="K23" s="10">
        <f>1/12*ABS(E23*10^6/(SQRT(2*14.1*ABS(2.003234-P23)*9.274*10^-24/(6.626*10^-34/(2*3.14)))))</f>
        <v>72.533677473982763</v>
      </c>
      <c r="L23">
        <f t="shared" si="1"/>
        <v>5.7533650000000005</v>
      </c>
      <c r="M23">
        <v>6.9729999999999999</v>
      </c>
      <c r="N23" s="10">
        <v>1.2999999999999999E-4</v>
      </c>
      <c r="O23">
        <v>-5.8162000000000003</v>
      </c>
      <c r="P23">
        <v>2.0029316000000001</v>
      </c>
    </row>
    <row r="24" spans="1:16" x14ac:dyDescent="0.2">
      <c r="A24" t="s">
        <v>11</v>
      </c>
      <c r="B24">
        <v>4</v>
      </c>
      <c r="C24" s="7">
        <v>2.9892664500494099</v>
      </c>
      <c r="D24" s="7">
        <f t="shared" si="0"/>
        <v>2.9892664500494099</v>
      </c>
      <c r="E24" s="8">
        <v>-15.543333333333329</v>
      </c>
      <c r="F24">
        <f>(2.003234-P24)</f>
        <v>3.0239999999981393E-4</v>
      </c>
      <c r="G24">
        <v>3.3050000000000002</v>
      </c>
      <c r="H24" s="9">
        <v>5.4775669999999996</v>
      </c>
      <c r="I24">
        <v>3.5700000000000003E-2</v>
      </c>
      <c r="J24">
        <v>1.7998000000000001</v>
      </c>
      <c r="K24" s="10">
        <f>1/12*ABS(E24*10^6/(SQRT(2*14.1*ABS(2.003234-P24)*9.274*10^-24/(6.626*10^-34/(2*3.14)))))</f>
        <v>47.31074808521214</v>
      </c>
      <c r="L24">
        <f t="shared" si="1"/>
        <v>5.7533650000000005</v>
      </c>
      <c r="M24">
        <v>6.9530000000000003</v>
      </c>
      <c r="N24" s="10">
        <v>1.2999999999999999E-4</v>
      </c>
      <c r="O24">
        <v>-5.8162000000000003</v>
      </c>
      <c r="P24">
        <v>2.0029316000000001</v>
      </c>
    </row>
    <row r="25" spans="1:16" x14ac:dyDescent="0.2">
      <c r="A25" t="s">
        <v>11</v>
      </c>
      <c r="B25">
        <v>5</v>
      </c>
      <c r="C25" s="7">
        <v>6.3784132923515529</v>
      </c>
      <c r="D25" s="7">
        <f t="shared" si="0"/>
        <v>6.3784132923515529</v>
      </c>
      <c r="E25" s="8">
        <v>4.3966666666666674</v>
      </c>
      <c r="F25">
        <f>(2.003234-P25)</f>
        <v>3.0239999999981393E-4</v>
      </c>
      <c r="G25">
        <v>3.3050000000000002</v>
      </c>
      <c r="H25" s="9">
        <v>5.4775669999999996</v>
      </c>
      <c r="I25">
        <v>2.8000000000000001E-2</v>
      </c>
      <c r="J25">
        <v>1.7998000000000001</v>
      </c>
      <c r="K25" s="10">
        <f>1/12*ABS(E25*10^6/(SQRT(2*14.1*ABS(2.003234-P25)*9.274*10^-24/(6.626*10^-34/(2*3.14)))))</f>
        <v>13.382559880848129</v>
      </c>
      <c r="L25">
        <f t="shared" si="1"/>
        <v>5.7533650000000005</v>
      </c>
      <c r="M25">
        <v>6.4320000000000004</v>
      </c>
      <c r="N25" s="10">
        <v>1.2999999999999999E-4</v>
      </c>
      <c r="O25">
        <v>-5.8162000000000003</v>
      </c>
      <c r="P25">
        <v>2.0029316000000001</v>
      </c>
    </row>
    <row r="26" spans="1:16" x14ac:dyDescent="0.2">
      <c r="A26" t="s">
        <v>11</v>
      </c>
      <c r="B26">
        <v>7</v>
      </c>
      <c r="C26" s="7">
        <v>29.612764393486131</v>
      </c>
      <c r="D26" s="7">
        <f t="shared" si="0"/>
        <v>29.612764393486131</v>
      </c>
      <c r="E26" s="8">
        <v>-7.36</v>
      </c>
      <c r="F26">
        <f>(2.003234-P26)</f>
        <v>3.0239999999981393E-4</v>
      </c>
      <c r="G26">
        <v>3.3050000000000002</v>
      </c>
      <c r="H26" s="9">
        <v>5.4775669999999996</v>
      </c>
      <c r="I26">
        <v>3.5200000000000002E-2</v>
      </c>
      <c r="J26">
        <v>1.7998000000000001</v>
      </c>
      <c r="K26" s="10">
        <f>1/12*ABS(E26*10^6/(SQRT(2*14.1*ABS(2.003234-P26)*9.274*10^-24/(6.626*10^-34/(2*3.14)))))</f>
        <v>22.402344364603994</v>
      </c>
      <c r="L26">
        <f t="shared" si="1"/>
        <v>5.7533650000000005</v>
      </c>
      <c r="M26">
        <v>6.3090000000000002</v>
      </c>
      <c r="N26" s="10">
        <v>1.2999999999999999E-4</v>
      </c>
      <c r="O26">
        <v>-5.8162000000000003</v>
      </c>
      <c r="P26">
        <v>2.0029316000000001</v>
      </c>
    </row>
    <row r="27" spans="1:16" x14ac:dyDescent="0.2">
      <c r="A27" t="s">
        <v>12</v>
      </c>
      <c r="B27">
        <v>2</v>
      </c>
      <c r="C27" s="7">
        <v>4.876383387320721</v>
      </c>
      <c r="D27" s="7">
        <f t="shared" si="0"/>
        <v>4.876383387320721</v>
      </c>
      <c r="E27" s="8">
        <v>-4.9833333333333334</v>
      </c>
      <c r="F27">
        <f>(2.003234-P27)</f>
        <v>3.4750000000016712E-4</v>
      </c>
      <c r="G27">
        <v>3.2486000000000002</v>
      </c>
      <c r="H27" s="9">
        <v>5.5706160000000002</v>
      </c>
      <c r="I27">
        <v>4.0300000000000002E-2</v>
      </c>
      <c r="J27">
        <v>1.7998000000000001</v>
      </c>
      <c r="K27" s="10">
        <f>1/12*ABS(E27*10^6/(SQRT(2*14.1*ABS(2.003234-P27)*9.274*10^-24/(6.626*10^-34/(2*3.14)))))</f>
        <v>14.149760251604969</v>
      </c>
      <c r="L27">
        <f t="shared" si="1"/>
        <v>5.8097650000000005</v>
      </c>
      <c r="M27">
        <v>6.649</v>
      </c>
      <c r="N27" s="10">
        <v>1.2240000000000002E-4</v>
      </c>
      <c r="O27">
        <v>-5.8726000000000003</v>
      </c>
      <c r="P27">
        <v>2.0028864999999998</v>
      </c>
    </row>
    <row r="28" spans="1:16" x14ac:dyDescent="0.2">
      <c r="A28" t="s">
        <v>12</v>
      </c>
      <c r="B28">
        <v>3</v>
      </c>
      <c r="C28" s="7">
        <v>77.881302285446509</v>
      </c>
      <c r="D28" s="7">
        <f t="shared" si="0"/>
        <v>77.881302285446509</v>
      </c>
      <c r="E28" s="8">
        <v>-24.81666666666667</v>
      </c>
      <c r="F28">
        <f>(2.003234-P28)</f>
        <v>3.4750000000016712E-4</v>
      </c>
      <c r="G28">
        <v>3.2486000000000002</v>
      </c>
      <c r="H28" s="9">
        <v>5.5706160000000002</v>
      </c>
      <c r="I28">
        <v>5.0099999999999999E-2</v>
      </c>
      <c r="J28">
        <v>1.7998000000000001</v>
      </c>
      <c r="K28" s="10">
        <f>1/12*ABS(E28*10^6/(SQRT(2*14.1*ABS(2.003234-P28)*9.274*10^-24/(6.626*10^-34/(2*3.14)))))</f>
        <v>70.464859580735123</v>
      </c>
      <c r="L28">
        <f t="shared" si="1"/>
        <v>5.8097650000000005</v>
      </c>
      <c r="M28">
        <v>7.4539999999999997</v>
      </c>
      <c r="N28" s="10">
        <v>1.2240000000000002E-4</v>
      </c>
      <c r="O28">
        <v>-5.8726000000000003</v>
      </c>
      <c r="P28">
        <v>2.0028864999999998</v>
      </c>
    </row>
    <row r="29" spans="1:16" x14ac:dyDescent="0.2">
      <c r="A29" t="s">
        <v>12</v>
      </c>
      <c r="B29">
        <v>4</v>
      </c>
      <c r="C29" s="7">
        <v>13.212210846733591</v>
      </c>
      <c r="D29" s="7">
        <f t="shared" si="0"/>
        <v>13.212210846733591</v>
      </c>
      <c r="E29" s="8">
        <v>-19.626666666666669</v>
      </c>
      <c r="F29">
        <f>(2.003234-P29)</f>
        <v>3.4750000000016712E-4</v>
      </c>
      <c r="G29">
        <v>3.2486000000000002</v>
      </c>
      <c r="H29" s="9">
        <v>5.5706160000000002</v>
      </c>
      <c r="I29">
        <v>4.1300000000000003E-2</v>
      </c>
      <c r="J29">
        <v>1.7998000000000001</v>
      </c>
      <c r="K29" s="10">
        <f>1/12*ABS(E29*10^6/(SQRT(2*14.1*ABS(2.003234-P29)*9.274*10^-24/(6.626*10^-34/(2*3.14)))))</f>
        <v>55.728286529398034</v>
      </c>
      <c r="L29">
        <f t="shared" si="1"/>
        <v>5.8097650000000005</v>
      </c>
      <c r="M29">
        <v>6.468</v>
      </c>
      <c r="N29" s="10">
        <v>1.2240000000000002E-4</v>
      </c>
      <c r="O29">
        <v>-5.8726000000000003</v>
      </c>
      <c r="P29">
        <v>2.0028864999999998</v>
      </c>
    </row>
    <row r="30" spans="1:16" x14ac:dyDescent="0.2">
      <c r="A30" t="s">
        <v>12</v>
      </c>
      <c r="B30">
        <v>5</v>
      </c>
      <c r="C30" s="7">
        <v>11.802681855972645</v>
      </c>
      <c r="D30" s="7">
        <f t="shared" si="0"/>
        <v>11.802681855972645</v>
      </c>
      <c r="E30" s="8">
        <v>-0.35666666666666658</v>
      </c>
      <c r="F30">
        <f>(2.003234-P30)</f>
        <v>3.4750000000016712E-4</v>
      </c>
      <c r="G30">
        <v>3.2486000000000002</v>
      </c>
      <c r="H30" s="9">
        <v>5.5706160000000002</v>
      </c>
      <c r="I30">
        <v>3.3099999999999997E-2</v>
      </c>
      <c r="J30">
        <v>1.7998000000000001</v>
      </c>
      <c r="K30" s="10">
        <f>1/12*ABS(E30*10^6/(SQRT(2*14.1*ABS(2.003234-P30)*9.274*10^-24/(6.626*10^-34/(2*3.14)))))</f>
        <v>1.0127253156667098</v>
      </c>
      <c r="L30">
        <f t="shared" si="1"/>
        <v>5.8097650000000005</v>
      </c>
      <c r="M30">
        <v>6.9249999999999998</v>
      </c>
      <c r="N30" s="10">
        <v>1.2240000000000002E-4</v>
      </c>
      <c r="O30">
        <v>-5.8726000000000003</v>
      </c>
      <c r="P30">
        <v>2.0028864999999998</v>
      </c>
    </row>
    <row r="31" spans="1:16" x14ac:dyDescent="0.2">
      <c r="A31" t="s">
        <v>12</v>
      </c>
      <c r="B31">
        <v>6</v>
      </c>
      <c r="C31" s="7">
        <v>2.4312061046833073</v>
      </c>
      <c r="D31" s="7">
        <f t="shared" si="0"/>
        <v>2.4312061046833073</v>
      </c>
      <c r="E31" s="8">
        <v>-10.766666666666669</v>
      </c>
      <c r="F31">
        <f>(2.003234-P31)</f>
        <v>3.4750000000016712E-4</v>
      </c>
      <c r="G31">
        <v>3.2486000000000002</v>
      </c>
      <c r="H31" s="9">
        <v>5.5706160000000002</v>
      </c>
      <c r="I31">
        <v>3.6900000000000002E-2</v>
      </c>
      <c r="J31">
        <v>1.7998000000000001</v>
      </c>
      <c r="K31" s="10">
        <f>1/12*ABS(E31*10^6/(SQRT(2*14.1*ABS(2.003234-P31)*9.274*10^-24/(6.626*10^-34/(2*3.14)))))</f>
        <v>30.571053921527799</v>
      </c>
      <c r="L31">
        <f t="shared" si="1"/>
        <v>5.8097650000000005</v>
      </c>
      <c r="M31">
        <v>6.05</v>
      </c>
      <c r="N31" s="10">
        <v>1.2240000000000002E-4</v>
      </c>
      <c r="O31">
        <v>-5.8726000000000003</v>
      </c>
      <c r="P31">
        <v>2.0028864999999998</v>
      </c>
    </row>
    <row r="32" spans="1:16" x14ac:dyDescent="0.2">
      <c r="A32" t="s">
        <v>13</v>
      </c>
      <c r="B32">
        <v>2</v>
      </c>
      <c r="C32" s="7">
        <v>8.0797510927563518</v>
      </c>
      <c r="D32" s="7">
        <f t="shared" si="0"/>
        <v>8.0797510927563518</v>
      </c>
      <c r="E32" s="8">
        <v>-7.75</v>
      </c>
      <c r="F32">
        <f>(2.003234-P32)</f>
        <v>5.8440000000015146E-4</v>
      </c>
      <c r="G32">
        <v>3.4807000000000001</v>
      </c>
      <c r="H32" s="9">
        <v>5.3243119999999999</v>
      </c>
      <c r="I32">
        <v>4.1200000000000001E-2</v>
      </c>
      <c r="J32">
        <v>2.0428999999999999</v>
      </c>
      <c r="K32" s="10">
        <f>1/12*ABS(E32*10^6/(SQRT(2*14.1*ABS(2.003234-P32)*9.274*10^-24/(6.626*10^-34/(2*3.14)))))</f>
        <v>16.968878763146847</v>
      </c>
      <c r="L32">
        <f t="shared" si="1"/>
        <v>5.5776650000000005</v>
      </c>
      <c r="M32">
        <v>5.8470000000000004</v>
      </c>
      <c r="N32" s="10">
        <v>1.194E-4</v>
      </c>
      <c r="O32">
        <v>-5.6405000000000003</v>
      </c>
      <c r="P32">
        <v>2.0026495999999998</v>
      </c>
    </row>
    <row r="33" spans="1:16" x14ac:dyDescent="0.2">
      <c r="A33" t="s">
        <v>13</v>
      </c>
      <c r="B33">
        <v>3</v>
      </c>
      <c r="C33" s="7">
        <v>103.24278210604247</v>
      </c>
      <c r="D33" s="7">
        <f t="shared" si="0"/>
        <v>103.24278210604247</v>
      </c>
      <c r="E33" s="8">
        <v>-22.65666666666667</v>
      </c>
      <c r="F33">
        <f>(2.003234-P33)</f>
        <v>5.8440000000015146E-4</v>
      </c>
      <c r="G33">
        <v>3.4807000000000001</v>
      </c>
      <c r="H33" s="9">
        <v>5.3243119999999999</v>
      </c>
      <c r="I33">
        <v>4.8800000000000003E-2</v>
      </c>
      <c r="J33">
        <v>2.0428999999999999</v>
      </c>
      <c r="K33" s="10">
        <f>1/12*ABS(E33*10^6/(SQRT(2*14.1*ABS(2.003234-P33)*9.274*10^-24/(6.626*10^-34/(2*3.14)))))</f>
        <v>49.607513528218988</v>
      </c>
      <c r="L33">
        <f t="shared" si="1"/>
        <v>5.5776650000000005</v>
      </c>
      <c r="M33">
        <v>5.6920000000000002</v>
      </c>
      <c r="N33" s="10">
        <v>1.194E-4</v>
      </c>
      <c r="O33">
        <v>-5.6405000000000003</v>
      </c>
      <c r="P33">
        <v>2.0026495999999998</v>
      </c>
    </row>
    <row r="34" spans="1:16" x14ac:dyDescent="0.2">
      <c r="A34" t="s">
        <v>13</v>
      </c>
      <c r="B34">
        <v>5</v>
      </c>
      <c r="C34" s="7">
        <v>3.3485327432695855</v>
      </c>
      <c r="D34" s="7">
        <f t="shared" si="0"/>
        <v>3.3485327432695855</v>
      </c>
      <c r="E34" s="8">
        <v>-0.28333333333333338</v>
      </c>
      <c r="F34">
        <f t="shared" ref="F34:F65" si="2">(2.003234-P34)</f>
        <v>5.8440000000015146E-4</v>
      </c>
      <c r="G34">
        <v>3.4807000000000001</v>
      </c>
      <c r="H34" s="9">
        <v>5.3243119999999999</v>
      </c>
      <c r="I34">
        <v>3.04E-2</v>
      </c>
      <c r="J34">
        <v>2.0428999999999999</v>
      </c>
      <c r="K34" s="10">
        <f>1/12*ABS(E34*10^6/(SQRT(2*14.1*ABS(2.003234-P34)*9.274*10^-24/(6.626*10^-34/(2*3.14)))))</f>
        <v>0.62036761069569124</v>
      </c>
      <c r="L34">
        <f t="shared" ref="L34:L65" si="3">-0.062835-O34</f>
        <v>5.5776650000000005</v>
      </c>
      <c r="M34">
        <v>5.1130000000000004</v>
      </c>
      <c r="N34" s="10">
        <v>1.194E-4</v>
      </c>
      <c r="O34">
        <v>-5.6405000000000003</v>
      </c>
      <c r="P34">
        <v>2.0026495999999998</v>
      </c>
    </row>
    <row r="35" spans="1:16" x14ac:dyDescent="0.2">
      <c r="A35" t="s">
        <v>13</v>
      </c>
      <c r="B35">
        <v>6</v>
      </c>
      <c r="C35" s="7">
        <v>15.632879251054069</v>
      </c>
      <c r="D35" s="7">
        <f t="shared" si="0"/>
        <v>15.632879251054069</v>
      </c>
      <c r="E35" s="8">
        <v>-10.199999999999999</v>
      </c>
      <c r="F35">
        <f t="shared" si="2"/>
        <v>5.8440000000015146E-4</v>
      </c>
      <c r="G35">
        <v>3.4807000000000001</v>
      </c>
      <c r="H35" s="9">
        <v>5.3243119999999999</v>
      </c>
      <c r="I35">
        <v>3.7199999999999997E-2</v>
      </c>
      <c r="J35">
        <v>2.0428999999999999</v>
      </c>
      <c r="K35" s="10">
        <f>1/12*ABS(E35*10^6/(SQRT(2*14.1*ABS(2.003234-P35)*9.274*10^-24/(6.626*10^-34/(2*3.14)))))</f>
        <v>22.333233985044885</v>
      </c>
      <c r="L35">
        <f t="shared" si="3"/>
        <v>5.5776650000000005</v>
      </c>
      <c r="M35">
        <v>4.9850000000000003</v>
      </c>
      <c r="N35" s="10">
        <v>1.194E-4</v>
      </c>
      <c r="O35">
        <v>-5.6405000000000003</v>
      </c>
      <c r="P35">
        <v>2.0026495999999998</v>
      </c>
    </row>
    <row r="36" spans="1:16" x14ac:dyDescent="0.2">
      <c r="A36" t="s">
        <v>13</v>
      </c>
      <c r="B36">
        <v>7</v>
      </c>
      <c r="C36" s="7">
        <v>3.7282946772436443</v>
      </c>
      <c r="D36" s="7">
        <f t="shared" si="0"/>
        <v>3.7282946772436443</v>
      </c>
      <c r="E36" s="8">
        <v>-11.823333333333331</v>
      </c>
      <c r="F36">
        <f t="shared" si="2"/>
        <v>5.8440000000015146E-4</v>
      </c>
      <c r="G36">
        <v>3.4807000000000001</v>
      </c>
      <c r="H36" s="9">
        <v>5.3243119999999999</v>
      </c>
      <c r="I36">
        <v>3.8100000000000002E-2</v>
      </c>
      <c r="J36">
        <v>2.0428999999999999</v>
      </c>
      <c r="K36" s="10">
        <f>1/12*ABS(E36*10^6/(SQRT(2*14.1*ABS(2.003234-P36)*9.274*10^-24/(6.626*10^-34/(2*3.14)))))</f>
        <v>25.887575472207249</v>
      </c>
      <c r="L36">
        <f t="shared" si="3"/>
        <v>5.5776650000000005</v>
      </c>
      <c r="M36">
        <v>5.7110000000000003</v>
      </c>
      <c r="N36" s="10">
        <v>1.194E-4</v>
      </c>
      <c r="O36">
        <v>-5.6405000000000003</v>
      </c>
      <c r="P36">
        <v>2.0026495999999998</v>
      </c>
    </row>
    <row r="37" spans="1:16" x14ac:dyDescent="0.2">
      <c r="A37" t="s">
        <v>14</v>
      </c>
      <c r="B37">
        <v>2</v>
      </c>
      <c r="C37" s="7">
        <v>16.106807344524654</v>
      </c>
      <c r="D37" s="7">
        <f t="shared" si="0"/>
        <v>16.106807344524654</v>
      </c>
      <c r="E37" s="8">
        <v>-4.1466666666666674</v>
      </c>
      <c r="F37">
        <f t="shared" si="2"/>
        <v>5.5609999999983728E-4</v>
      </c>
      <c r="G37">
        <v>3.4142999999999999</v>
      </c>
      <c r="H37" s="9">
        <v>5.391292</v>
      </c>
      <c r="I37">
        <v>4.0599999999999997E-2</v>
      </c>
      <c r="J37">
        <v>2.0428999999999999</v>
      </c>
      <c r="K37" s="10">
        <f>1/12*ABS(E37*10^6/(SQRT(2*14.1*ABS(2.003234-P37)*9.274*10^-24/(6.626*10^-34/(2*3.14)))))</f>
        <v>9.3074181568307388</v>
      </c>
      <c r="L37">
        <f t="shared" si="3"/>
        <v>5.6440650000000003</v>
      </c>
      <c r="M37">
        <v>4.9859999999999998</v>
      </c>
      <c r="N37" s="10">
        <v>1.1659999999999999E-4</v>
      </c>
      <c r="O37">
        <v>-5.7069000000000001</v>
      </c>
      <c r="P37">
        <v>2.0026779000000001</v>
      </c>
    </row>
    <row r="38" spans="1:16" x14ac:dyDescent="0.2">
      <c r="A38" t="s">
        <v>14</v>
      </c>
      <c r="B38">
        <v>3</v>
      </c>
      <c r="C38" s="7">
        <v>101.34265669829733</v>
      </c>
      <c r="D38" s="7">
        <f t="shared" si="0"/>
        <v>101.34265669829733</v>
      </c>
      <c r="E38" s="8">
        <v>-26.08</v>
      </c>
      <c r="F38">
        <f t="shared" si="2"/>
        <v>5.5609999999983728E-4</v>
      </c>
      <c r="G38">
        <v>3.4142999999999999</v>
      </c>
      <c r="H38" s="9">
        <v>5.391292</v>
      </c>
      <c r="I38">
        <v>5.21E-2</v>
      </c>
      <c r="J38">
        <v>2.0428999999999999</v>
      </c>
      <c r="K38" s="10">
        <f>1/12*ABS(E38*10^6/(SQRT(2*14.1*ABS(2.003234-P38)*9.274*10^-24/(6.626*10^-34/(2*3.14)))))</f>
        <v>58.537974002446688</v>
      </c>
      <c r="L38">
        <f t="shared" si="3"/>
        <v>5.6440650000000003</v>
      </c>
      <c r="M38">
        <v>5.8129999999999997</v>
      </c>
      <c r="N38" s="10">
        <v>1.1659999999999999E-4</v>
      </c>
      <c r="O38">
        <v>-5.7069000000000001</v>
      </c>
      <c r="P38">
        <v>2.0026779000000001</v>
      </c>
    </row>
    <row r="39" spans="1:16" x14ac:dyDescent="0.2">
      <c r="A39" t="s">
        <v>14</v>
      </c>
      <c r="B39">
        <v>4</v>
      </c>
      <c r="C39" s="7">
        <v>7.4841638614282866</v>
      </c>
      <c r="D39" s="7">
        <f t="shared" si="0"/>
        <v>7.4841638614282866</v>
      </c>
      <c r="E39" s="8">
        <v>-19.446666666666669</v>
      </c>
      <c r="F39">
        <f t="shared" si="2"/>
        <v>5.5609999999983728E-4</v>
      </c>
      <c r="G39">
        <v>3.4142999999999999</v>
      </c>
      <c r="H39" s="9">
        <v>5.391292</v>
      </c>
      <c r="I39">
        <v>3.8600000000000002E-2</v>
      </c>
      <c r="J39">
        <v>2.0428999999999999</v>
      </c>
      <c r="K39" s="10">
        <f>1/12*ABS(E39*10^6/(SQRT(2*14.1*ABS(2.003234-P39)*9.274*10^-24/(6.626*10^-34/(2*3.14)))))</f>
        <v>43.649097690474697</v>
      </c>
      <c r="L39">
        <f t="shared" si="3"/>
        <v>5.6440650000000003</v>
      </c>
      <c r="M39">
        <v>5.806</v>
      </c>
      <c r="N39" s="10">
        <v>1.1659999999999999E-4</v>
      </c>
      <c r="O39">
        <v>-5.7069000000000001</v>
      </c>
      <c r="P39">
        <v>2.0026779000000001</v>
      </c>
    </row>
    <row r="40" spans="1:16" x14ac:dyDescent="0.2">
      <c r="A40" t="s">
        <v>14</v>
      </c>
      <c r="B40">
        <v>6</v>
      </c>
      <c r="C40" s="7">
        <v>10.436749288914642</v>
      </c>
      <c r="D40" s="7">
        <f t="shared" si="0"/>
        <v>10.436749288914642</v>
      </c>
      <c r="E40" s="8">
        <v>-7.2733299999999996</v>
      </c>
      <c r="F40">
        <f t="shared" si="2"/>
        <v>5.5609999999983728E-4</v>
      </c>
      <c r="G40">
        <v>3.4142999999999999</v>
      </c>
      <c r="H40" s="9">
        <v>5.391292</v>
      </c>
      <c r="I40">
        <v>3.3399999999999999E-2</v>
      </c>
      <c r="J40">
        <v>2.0428999999999999</v>
      </c>
      <c r="K40" s="10">
        <f>1/12*ABS(E40*10^6/(SQRT(2*14.1*ABS(2.003234-P40)*9.274*10^-24/(6.626*10^-34/(2*3.14)))))</f>
        <v>16.325383529571148</v>
      </c>
      <c r="L40">
        <f t="shared" si="3"/>
        <v>5.6440650000000003</v>
      </c>
      <c r="M40">
        <v>4.7229999999999999</v>
      </c>
      <c r="N40" s="10">
        <v>1.1659999999999999E-4</v>
      </c>
      <c r="O40">
        <v>-5.7069000000000001</v>
      </c>
      <c r="P40">
        <v>2.0026779000000001</v>
      </c>
    </row>
    <row r="41" spans="1:16" x14ac:dyDescent="0.2">
      <c r="A41" t="s">
        <v>14</v>
      </c>
      <c r="B41">
        <v>7</v>
      </c>
      <c r="C41" s="7">
        <v>2.9468412478501427</v>
      </c>
      <c r="D41" s="7">
        <f t="shared" si="0"/>
        <v>2.9468412478501427</v>
      </c>
      <c r="E41" s="8">
        <v>-11.5467</v>
      </c>
      <c r="F41">
        <f t="shared" si="2"/>
        <v>5.5609999999983728E-4</v>
      </c>
      <c r="G41">
        <v>3.4142999999999999</v>
      </c>
      <c r="H41" s="9">
        <v>5.391292</v>
      </c>
      <c r="I41">
        <v>3.6499999999999998E-2</v>
      </c>
      <c r="J41">
        <v>2.0428999999999999</v>
      </c>
      <c r="K41" s="10">
        <f>1/12*ABS(E41*10^6/(SQRT(2*14.1*ABS(2.003234-P41)*9.274*10^-24/(6.626*10^-34/(2*3.14)))))</f>
        <v>25.91719418765534</v>
      </c>
      <c r="L41">
        <f t="shared" si="3"/>
        <v>5.6440650000000003</v>
      </c>
      <c r="M41">
        <v>4.9859999999999998</v>
      </c>
      <c r="N41" s="10">
        <v>1.1659999999999999E-4</v>
      </c>
      <c r="O41">
        <v>-5.7069000000000001</v>
      </c>
      <c r="P41">
        <v>2.0026779000000001</v>
      </c>
    </row>
    <row r="42" spans="1:16" x14ac:dyDescent="0.2">
      <c r="A42" t="s">
        <v>15</v>
      </c>
      <c r="B42">
        <v>2</v>
      </c>
      <c r="C42" s="7">
        <v>1.2603148356926066</v>
      </c>
      <c r="D42" s="7">
        <f t="shared" si="0"/>
        <v>1.2603148356926066</v>
      </c>
      <c r="E42" s="8">
        <v>-13.33666666666667</v>
      </c>
      <c r="F42">
        <f t="shared" si="2"/>
        <v>6.0839999999995342E-4</v>
      </c>
      <c r="G42">
        <v>3.4790999999999999</v>
      </c>
      <c r="H42" s="9">
        <v>5.308039</v>
      </c>
      <c r="I42">
        <v>4.5699999999999998E-2</v>
      </c>
      <c r="J42">
        <v>2.0428999999999999</v>
      </c>
      <c r="K42" s="10">
        <f>1/12*ABS(E42*10^6/(SQRT(2*14.1*ABS(2.003234-P42)*9.274*10^-24/(6.626*10^-34/(2*3.14)))))</f>
        <v>28.619315469603222</v>
      </c>
      <c r="L42">
        <f t="shared" si="3"/>
        <v>5.5792650000000004</v>
      </c>
      <c r="M42">
        <v>5.2089999999999996</v>
      </c>
      <c r="N42" s="10">
        <v>1.2080000000000001E-4</v>
      </c>
      <c r="O42">
        <v>-5.6421000000000001</v>
      </c>
      <c r="P42">
        <v>2.0026256</v>
      </c>
    </row>
    <row r="43" spans="1:16" x14ac:dyDescent="0.2">
      <c r="A43" t="s">
        <v>15</v>
      </c>
      <c r="B43">
        <v>3</v>
      </c>
      <c r="C43" s="7">
        <v>102.379407520584</v>
      </c>
      <c r="D43" s="7">
        <f t="shared" si="0"/>
        <v>102.379407520584</v>
      </c>
      <c r="E43" s="8">
        <v>-21.733333333333331</v>
      </c>
      <c r="F43">
        <f t="shared" si="2"/>
        <v>6.0839999999995342E-4</v>
      </c>
      <c r="G43">
        <v>3.4790999999999999</v>
      </c>
      <c r="H43" s="9">
        <v>5.308039</v>
      </c>
      <c r="I43">
        <v>5.0999999999999997E-2</v>
      </c>
      <c r="J43">
        <v>2.0428999999999999</v>
      </c>
      <c r="K43" s="10">
        <f>1/12*ABS(E43*10^6/(SQRT(2*14.1*ABS(2.003234-P43)*9.274*10^-24/(6.626*10^-34/(2*3.14)))))</f>
        <v>46.637824759263424</v>
      </c>
      <c r="L43">
        <f t="shared" si="3"/>
        <v>5.5792650000000004</v>
      </c>
      <c r="M43">
        <v>6.26</v>
      </c>
      <c r="N43" s="10">
        <v>1.2080000000000001E-4</v>
      </c>
      <c r="O43">
        <v>-5.6421000000000001</v>
      </c>
      <c r="P43">
        <v>2.0026256</v>
      </c>
    </row>
    <row r="44" spans="1:16" x14ac:dyDescent="0.2">
      <c r="A44" t="s">
        <v>15</v>
      </c>
      <c r="B44">
        <v>4</v>
      </c>
      <c r="C44" s="7">
        <v>15.560466134625832</v>
      </c>
      <c r="D44" s="7">
        <f t="shared" si="0"/>
        <v>15.560466134625832</v>
      </c>
      <c r="E44" s="8">
        <v>-15.57</v>
      </c>
      <c r="F44">
        <f t="shared" si="2"/>
        <v>6.0839999999995342E-4</v>
      </c>
      <c r="G44">
        <v>3.4790999999999999</v>
      </c>
      <c r="H44" s="9">
        <v>5.308039</v>
      </c>
      <c r="I44">
        <v>3.5799999999999998E-2</v>
      </c>
      <c r="J44">
        <v>2.0428999999999999</v>
      </c>
      <c r="K44" s="10">
        <f>1/12*ABS(E44*10^6/(SQRT(2*14.1*ABS(2.003234-P44)*9.274*10^-24/(6.626*10^-34/(2*3.14)))))</f>
        <v>33.411852676460043</v>
      </c>
      <c r="L44">
        <f t="shared" si="3"/>
        <v>5.5792650000000004</v>
      </c>
      <c r="M44">
        <v>5.1580000000000004</v>
      </c>
      <c r="N44" s="10">
        <v>1.2080000000000001E-4</v>
      </c>
      <c r="O44">
        <v>-5.6421000000000001</v>
      </c>
      <c r="P44">
        <v>2.0026256</v>
      </c>
    </row>
    <row r="45" spans="1:16" x14ac:dyDescent="0.2">
      <c r="A45" t="s">
        <v>15</v>
      </c>
      <c r="B45">
        <v>5</v>
      </c>
      <c r="C45" s="7">
        <v>1.7893370578090808</v>
      </c>
      <c r="D45" s="7">
        <f t="shared" si="0"/>
        <v>1.7893370578090808</v>
      </c>
      <c r="E45" s="8">
        <v>4.4233333333333329</v>
      </c>
      <c r="F45">
        <f t="shared" si="2"/>
        <v>6.0839999999995342E-4</v>
      </c>
      <c r="G45">
        <v>3.4790999999999999</v>
      </c>
      <c r="H45" s="9">
        <v>5.308039</v>
      </c>
      <c r="I45">
        <v>2.69E-2</v>
      </c>
      <c r="J45">
        <v>2.0428999999999999</v>
      </c>
      <c r="K45" s="10">
        <f>1/12*ABS(E45*10^6/(SQRT(2*14.1*ABS(2.003234-P45)*9.274*10^-24/(6.626*10^-34/(2*3.14)))))</f>
        <v>9.4920848858194109</v>
      </c>
      <c r="L45">
        <f t="shared" si="3"/>
        <v>5.5792650000000004</v>
      </c>
      <c r="M45">
        <v>4.78</v>
      </c>
      <c r="N45" s="10">
        <v>1.2080000000000001E-4</v>
      </c>
      <c r="O45">
        <v>-5.6421000000000001</v>
      </c>
      <c r="P45">
        <v>2.0026256</v>
      </c>
    </row>
    <row r="46" spans="1:16" x14ac:dyDescent="0.2">
      <c r="A46" t="s">
        <v>15</v>
      </c>
      <c r="B46">
        <v>7</v>
      </c>
      <c r="C46" s="7">
        <v>10.423444640303664</v>
      </c>
      <c r="D46" s="7">
        <f t="shared" si="0"/>
        <v>10.423444640303664</v>
      </c>
      <c r="E46" s="8">
        <v>-8.6366666666666667</v>
      </c>
      <c r="F46">
        <f t="shared" si="2"/>
        <v>6.0839999999995342E-4</v>
      </c>
      <c r="G46">
        <v>3.4790999999999999</v>
      </c>
      <c r="H46" s="9">
        <v>5.308039</v>
      </c>
      <c r="I46">
        <v>3.5000000000000003E-2</v>
      </c>
      <c r="J46">
        <v>2.0428999999999999</v>
      </c>
      <c r="K46" s="10">
        <f>1/12*ABS(E46*10^6/(SQRT(2*14.1*ABS(2.003234-P46)*9.274*10^-24/(6.626*10^-34/(2*3.14)))))</f>
        <v>18.533528213382134</v>
      </c>
      <c r="L46">
        <f t="shared" si="3"/>
        <v>5.5792650000000004</v>
      </c>
      <c r="M46">
        <v>5.7460000000000004</v>
      </c>
      <c r="N46" s="10">
        <v>1.2080000000000001E-4</v>
      </c>
      <c r="O46">
        <v>-5.6421000000000001</v>
      </c>
      <c r="P46">
        <v>2.0026256</v>
      </c>
    </row>
    <row r="47" spans="1:16" x14ac:dyDescent="0.2">
      <c r="A47" t="s">
        <v>16</v>
      </c>
      <c r="B47">
        <v>2</v>
      </c>
      <c r="C47" s="7">
        <v>6.4187994241897179</v>
      </c>
      <c r="D47" s="7">
        <f t="shared" si="0"/>
        <v>6.4187994241897179</v>
      </c>
      <c r="E47" s="8">
        <v>-4.3466666666666667</v>
      </c>
      <c r="F47">
        <f t="shared" si="2"/>
        <v>5.6680000000008945E-4</v>
      </c>
      <c r="G47">
        <v>3.4407000000000001</v>
      </c>
      <c r="H47" s="9">
        <v>5.3722859999999999</v>
      </c>
      <c r="I47">
        <v>3.9199999999999999E-2</v>
      </c>
      <c r="J47">
        <v>2.0428999999999999</v>
      </c>
      <c r="K47" s="10">
        <f>1/12*ABS(E47*10^6/(SQRT(2*14.1*ABS(2.003234-P47)*9.274*10^-24/(6.626*10^-34/(2*3.14)))))</f>
        <v>9.6638006787689008</v>
      </c>
      <c r="L47">
        <f t="shared" si="3"/>
        <v>5.6176650000000006</v>
      </c>
      <c r="M47">
        <v>5.5209999999999999</v>
      </c>
      <c r="N47" s="10">
        <v>1.1625000000000001E-4</v>
      </c>
      <c r="O47">
        <v>-5.6805000000000003</v>
      </c>
      <c r="P47">
        <v>2.0026671999999999</v>
      </c>
    </row>
    <row r="48" spans="1:16" x14ac:dyDescent="0.2">
      <c r="A48" t="s">
        <v>16</v>
      </c>
      <c r="B48">
        <v>3</v>
      </c>
      <c r="C48" s="7">
        <v>103.11363978436202</v>
      </c>
      <c r="D48" s="7">
        <f t="shared" si="0"/>
        <v>103.11363978436202</v>
      </c>
      <c r="E48" s="8">
        <v>-23.39</v>
      </c>
      <c r="F48">
        <f t="shared" si="2"/>
        <v>5.6680000000008945E-4</v>
      </c>
      <c r="G48">
        <v>3.4407000000000001</v>
      </c>
      <c r="H48" s="9">
        <v>5.3722859999999999</v>
      </c>
      <c r="I48">
        <v>4.87E-2</v>
      </c>
      <c r="J48">
        <v>2.0428999999999999</v>
      </c>
      <c r="K48" s="10">
        <f>1/12*ABS(E48*10^6/(SQRT(2*14.1*ABS(2.003234-P48)*9.274*10^-24/(6.626*10^-34/(2*3.14)))))</f>
        <v>52.00221576911148</v>
      </c>
      <c r="L48">
        <f t="shared" si="3"/>
        <v>5.6176650000000006</v>
      </c>
      <c r="M48">
        <v>6.2119999999999997</v>
      </c>
      <c r="N48" s="10">
        <v>1.1625000000000001E-4</v>
      </c>
      <c r="O48">
        <v>-5.6805000000000003</v>
      </c>
      <c r="P48">
        <v>2.0026671999999999</v>
      </c>
    </row>
    <row r="49" spans="1:16" x14ac:dyDescent="0.2">
      <c r="A49" t="s">
        <v>16</v>
      </c>
      <c r="B49">
        <v>4</v>
      </c>
      <c r="C49" s="7">
        <v>18.761232423771123</v>
      </c>
      <c r="D49" s="7">
        <f t="shared" si="0"/>
        <v>18.761232423771123</v>
      </c>
      <c r="E49" s="8">
        <v>-19.73</v>
      </c>
      <c r="F49">
        <f t="shared" si="2"/>
        <v>5.6680000000008945E-4</v>
      </c>
      <c r="G49">
        <v>3.4407000000000001</v>
      </c>
      <c r="H49" s="9">
        <v>5.3722859999999999</v>
      </c>
      <c r="I49">
        <v>4.07E-2</v>
      </c>
      <c r="J49">
        <v>2.0428999999999999</v>
      </c>
      <c r="K49" s="10">
        <f>1/12*ABS(E49*10^6/(SQRT(2*14.1*ABS(2.003234-P49)*9.274*10^-24/(6.626*10^-34/(2*3.14)))))</f>
        <v>43.865058449105149</v>
      </c>
      <c r="L49">
        <f t="shared" si="3"/>
        <v>5.6176650000000006</v>
      </c>
      <c r="M49">
        <v>5.48</v>
      </c>
      <c r="N49" s="10">
        <v>1.1625000000000001E-4</v>
      </c>
      <c r="O49">
        <v>-5.6805000000000003</v>
      </c>
      <c r="P49">
        <v>2.0026671999999999</v>
      </c>
    </row>
    <row r="50" spans="1:16" x14ac:dyDescent="0.2">
      <c r="A50" t="s">
        <v>16</v>
      </c>
      <c r="B50">
        <v>5</v>
      </c>
      <c r="C50" s="7">
        <v>10.188182315042056</v>
      </c>
      <c r="D50" s="7">
        <f t="shared" si="0"/>
        <v>10.188182315042056</v>
      </c>
      <c r="E50" s="8">
        <v>0.44333333333333352</v>
      </c>
      <c r="F50">
        <f t="shared" si="2"/>
        <v>5.6680000000008945E-4</v>
      </c>
      <c r="G50">
        <v>3.4407000000000001</v>
      </c>
      <c r="H50" s="9">
        <v>5.3722859999999999</v>
      </c>
      <c r="I50">
        <v>3.2099999999999997E-2</v>
      </c>
      <c r="J50">
        <v>2.0428999999999999</v>
      </c>
      <c r="K50" s="10">
        <f>1/12*ABS(E50*10^6/(SQRT(2*14.1*ABS(2.003234-P50)*9.274*10^-24/(6.626*10^-34/(2*3.14)))))</f>
        <v>0.98564838211369965</v>
      </c>
      <c r="L50">
        <f t="shared" si="3"/>
        <v>5.6176650000000006</v>
      </c>
      <c r="M50">
        <v>4.7709999999999999</v>
      </c>
      <c r="N50" s="10">
        <v>1.1625000000000001E-4</v>
      </c>
      <c r="O50">
        <v>-5.6805000000000003</v>
      </c>
      <c r="P50">
        <v>2.0026671999999999</v>
      </c>
    </row>
    <row r="51" spans="1:16" x14ac:dyDescent="0.2">
      <c r="A51" t="s">
        <v>17</v>
      </c>
      <c r="B51">
        <v>2</v>
      </c>
      <c r="C51" s="7">
        <v>-5.0025233927661512</v>
      </c>
      <c r="D51" s="7">
        <f t="shared" si="0"/>
        <v>5.0025233927661512</v>
      </c>
      <c r="E51" s="8">
        <v>-4.67</v>
      </c>
      <c r="F51">
        <f t="shared" si="2"/>
        <v>2.2829999999984807E-4</v>
      </c>
      <c r="G51">
        <v>3.6131000000000002</v>
      </c>
      <c r="H51" s="9">
        <v>5.191249</v>
      </c>
      <c r="I51">
        <v>3.56E-2</v>
      </c>
      <c r="J51">
        <v>1.3532999999999999</v>
      </c>
      <c r="K51" s="10">
        <f>1/12*ABS(E51*10^6/(SQRT(2*14.1*ABS(2.003234-P51)*9.274*10^-24/(6.626*10^-34/(2*3.14)))))</f>
        <v>16.359516825479584</v>
      </c>
      <c r="L51">
        <f t="shared" si="3"/>
        <v>5.445265</v>
      </c>
      <c r="M51">
        <v>4.43</v>
      </c>
      <c r="N51" s="10">
        <v>1.144E-4</v>
      </c>
      <c r="O51">
        <v>-5.5080999999999998</v>
      </c>
      <c r="P51">
        <v>2.0030057000000001</v>
      </c>
    </row>
    <row r="52" spans="1:16" x14ac:dyDescent="0.2">
      <c r="A52" t="s">
        <v>17</v>
      </c>
      <c r="B52">
        <v>3</v>
      </c>
      <c r="C52" s="7">
        <v>-27.711960548584358</v>
      </c>
      <c r="D52" s="7">
        <f t="shared" si="0"/>
        <v>27.711960548584358</v>
      </c>
      <c r="E52" s="8">
        <v>-17.95333333333333</v>
      </c>
      <c r="F52">
        <f t="shared" si="2"/>
        <v>2.2829999999984807E-4</v>
      </c>
      <c r="G52">
        <v>3.6131000000000002</v>
      </c>
      <c r="H52" s="9">
        <v>5.191249</v>
      </c>
      <c r="I52">
        <v>4.2299999999999997E-2</v>
      </c>
      <c r="J52">
        <v>1.3532999999999999</v>
      </c>
      <c r="K52" s="10">
        <f>1/12*ABS(E52*10^6/(SQRT(2*14.1*ABS(2.003234-P52)*9.274*10^-24/(6.626*10^-34/(2*3.14)))))</f>
        <v>62.89247510494863</v>
      </c>
      <c r="L52">
        <f t="shared" si="3"/>
        <v>5.445265</v>
      </c>
      <c r="M52">
        <v>3.6779999999999999</v>
      </c>
      <c r="N52" s="10">
        <v>1.144E-4</v>
      </c>
      <c r="O52">
        <v>-5.5080999999999998</v>
      </c>
      <c r="P52">
        <v>2.0030057000000001</v>
      </c>
    </row>
    <row r="53" spans="1:16" x14ac:dyDescent="0.2">
      <c r="A53" t="s">
        <v>17</v>
      </c>
      <c r="B53">
        <v>5</v>
      </c>
      <c r="C53" s="7">
        <v>-1.9759372112290094</v>
      </c>
      <c r="D53" s="7">
        <f t="shared" si="0"/>
        <v>1.9759372112290094</v>
      </c>
      <c r="E53" s="8">
        <v>-6.9366666666666674</v>
      </c>
      <c r="F53">
        <f t="shared" si="2"/>
        <v>2.2829999999984807E-4</v>
      </c>
      <c r="G53">
        <v>3.6131000000000002</v>
      </c>
      <c r="H53" s="9">
        <v>5.191249</v>
      </c>
      <c r="I53">
        <v>3.6600000000000001E-2</v>
      </c>
      <c r="J53">
        <v>1.3532999999999999</v>
      </c>
      <c r="K53" s="10">
        <f>1/12*ABS(E53*10^6/(SQRT(2*14.1*ABS(2.003234-P53)*9.274*10^-24/(6.626*10^-34/(2*3.14)))))</f>
        <v>24.299896155476816</v>
      </c>
      <c r="L53">
        <f t="shared" si="3"/>
        <v>5.445265</v>
      </c>
      <c r="M53">
        <v>4.7089999999999996</v>
      </c>
      <c r="N53" s="10">
        <v>1.144E-4</v>
      </c>
      <c r="O53">
        <v>-5.5080999999999998</v>
      </c>
      <c r="P53">
        <v>2.0030057000000001</v>
      </c>
    </row>
    <row r="54" spans="1:16" x14ac:dyDescent="0.2">
      <c r="A54" t="s">
        <v>17</v>
      </c>
      <c r="B54">
        <v>6</v>
      </c>
      <c r="C54" s="7">
        <v>-11.204553487441599</v>
      </c>
      <c r="D54" s="7">
        <f t="shared" si="0"/>
        <v>11.204553487441599</v>
      </c>
      <c r="E54" s="8">
        <v>-5.0266666666666664</v>
      </c>
      <c r="F54">
        <f t="shared" si="2"/>
        <v>2.2829999999984807E-4</v>
      </c>
      <c r="G54">
        <v>3.6131000000000002</v>
      </c>
      <c r="H54" s="9">
        <v>5.191249</v>
      </c>
      <c r="I54">
        <v>3.61E-2</v>
      </c>
      <c r="J54">
        <v>1.3532999999999999</v>
      </c>
      <c r="K54" s="10">
        <f>1/12*ABS(E54*10^6/(SQRT(2*14.1*ABS(2.003234-P54)*9.274*10^-24/(6.626*10^-34/(2*3.14)))))</f>
        <v>17.6089588671115</v>
      </c>
      <c r="L54">
        <f t="shared" si="3"/>
        <v>5.445265</v>
      </c>
      <c r="M54">
        <v>3.5939999999999999</v>
      </c>
      <c r="N54" s="10">
        <v>1.144E-4</v>
      </c>
      <c r="O54">
        <v>-5.5080999999999998</v>
      </c>
      <c r="P54">
        <v>2.0030057000000001</v>
      </c>
    </row>
    <row r="55" spans="1:16" x14ac:dyDescent="0.2">
      <c r="A55" t="s">
        <v>17</v>
      </c>
      <c r="B55">
        <v>7</v>
      </c>
      <c r="C55" s="7">
        <v>-46.973408680965576</v>
      </c>
      <c r="D55" s="7">
        <f t="shared" si="0"/>
        <v>46.973408680965576</v>
      </c>
      <c r="E55" s="8">
        <v>-17.670000000000002</v>
      </c>
      <c r="F55">
        <f t="shared" si="2"/>
        <v>2.2829999999984807E-4</v>
      </c>
      <c r="G55">
        <v>3.6131000000000002</v>
      </c>
      <c r="H55" s="9">
        <v>5.191249</v>
      </c>
      <c r="I55">
        <v>4.2700000000000002E-2</v>
      </c>
      <c r="J55">
        <v>1.3532999999999999</v>
      </c>
      <c r="K55" s="10">
        <f>1/12*ABS(E55*10^6/(SQRT(2*14.1*ABS(2.003234-P55)*9.274*10^-24/(6.626*10^-34/(2*3.14)))))</f>
        <v>61.899927688698995</v>
      </c>
      <c r="L55">
        <f t="shared" si="3"/>
        <v>5.445265</v>
      </c>
      <c r="M55">
        <v>4.0229999999999997</v>
      </c>
      <c r="N55" s="10">
        <v>1.144E-4</v>
      </c>
      <c r="O55">
        <v>-5.5080999999999998</v>
      </c>
      <c r="P55">
        <v>2.0030057000000001</v>
      </c>
    </row>
    <row r="56" spans="1:16" x14ac:dyDescent="0.2">
      <c r="A56" t="s">
        <v>18</v>
      </c>
      <c r="B56">
        <v>2</v>
      </c>
      <c r="C56" s="7">
        <v>0.75455329113272607</v>
      </c>
      <c r="D56" s="7">
        <f t="shared" si="0"/>
        <v>0.75455329113272607</v>
      </c>
      <c r="E56" s="8">
        <v>5.5533333333333337</v>
      </c>
      <c r="F56">
        <f t="shared" si="2"/>
        <v>1.7839999999980094E-4</v>
      </c>
      <c r="G56">
        <v>3.4780000000000002</v>
      </c>
      <c r="H56" s="9">
        <v>5.3223960000000003</v>
      </c>
      <c r="I56">
        <v>3.04E-2</v>
      </c>
      <c r="J56">
        <v>1.3532999999999999</v>
      </c>
      <c r="K56" s="10">
        <f>1/12*ABS(E56*10^6/(SQRT(2*14.1*ABS(2.003234-P56)*9.274*10^-24/(6.626*10^-34/(2*3.14)))))</f>
        <v>22.007102450770308</v>
      </c>
      <c r="L56">
        <f t="shared" si="3"/>
        <v>5.5803650000000005</v>
      </c>
      <c r="M56">
        <v>4.8949999999999996</v>
      </c>
      <c r="N56" s="10">
        <v>1.1679999999999999E-4</v>
      </c>
      <c r="O56">
        <v>-5.6432000000000002</v>
      </c>
      <c r="P56">
        <v>2.0030556000000002</v>
      </c>
    </row>
    <row r="57" spans="1:16" x14ac:dyDescent="0.2">
      <c r="A57" t="s">
        <v>18</v>
      </c>
      <c r="B57">
        <v>3</v>
      </c>
      <c r="C57" s="7">
        <v>-0.97350994423126025</v>
      </c>
      <c r="D57" s="7">
        <f t="shared" si="0"/>
        <v>0.97350994423126025</v>
      </c>
      <c r="E57" s="8">
        <v>-21.24666666666667</v>
      </c>
      <c r="F57">
        <f t="shared" si="2"/>
        <v>1.7839999999980094E-4</v>
      </c>
      <c r="G57">
        <v>3.4780000000000002</v>
      </c>
      <c r="H57" s="9">
        <v>5.3223960000000003</v>
      </c>
      <c r="I57">
        <v>4.3999999999999997E-2</v>
      </c>
      <c r="J57">
        <v>1.3532999999999999</v>
      </c>
      <c r="K57" s="10">
        <f>1/12*ABS(E57*10^6/(SQRT(2*14.1*ABS(2.003234-P57)*9.274*10^-24/(6.626*10^-34/(2*3.14)))))</f>
        <v>84.197641669393718</v>
      </c>
      <c r="L57">
        <f t="shared" si="3"/>
        <v>5.5803650000000005</v>
      </c>
      <c r="M57">
        <v>5.1360000000000001</v>
      </c>
      <c r="N57" s="10">
        <v>1.1679999999999999E-4</v>
      </c>
      <c r="O57">
        <v>-5.6432000000000002</v>
      </c>
      <c r="P57">
        <v>2.0030556000000002</v>
      </c>
    </row>
    <row r="58" spans="1:16" x14ac:dyDescent="0.2">
      <c r="A58" t="s">
        <v>18</v>
      </c>
      <c r="B58">
        <v>4</v>
      </c>
      <c r="C58" s="7">
        <v>-31.908127379280462</v>
      </c>
      <c r="D58" s="7">
        <f t="shared" si="0"/>
        <v>31.908127379280462</v>
      </c>
      <c r="E58" s="8">
        <v>-20.823333333333331</v>
      </c>
      <c r="F58">
        <f t="shared" si="2"/>
        <v>1.7839999999980094E-4</v>
      </c>
      <c r="G58">
        <v>3.4780000000000002</v>
      </c>
      <c r="H58" s="9">
        <v>5.3223960000000003</v>
      </c>
      <c r="I58">
        <v>4.4200000000000003E-2</v>
      </c>
      <c r="J58">
        <v>1.3532999999999999</v>
      </c>
      <c r="K58" s="10">
        <f>1/12*ABS(E58*10^6/(SQRT(2*14.1*ABS(2.003234-P58)*9.274*10^-24/(6.626*10^-34/(2*3.14)))))</f>
        <v>82.520029417744354</v>
      </c>
      <c r="L58">
        <f t="shared" si="3"/>
        <v>5.5803650000000005</v>
      </c>
      <c r="M58">
        <v>4.9589999999999996</v>
      </c>
      <c r="N58" s="10">
        <v>1.1679999999999999E-4</v>
      </c>
      <c r="O58">
        <v>-5.6432000000000002</v>
      </c>
      <c r="P58">
        <v>2.0030556000000002</v>
      </c>
    </row>
    <row r="59" spans="1:16" x14ac:dyDescent="0.2">
      <c r="A59" t="s">
        <v>18</v>
      </c>
      <c r="B59">
        <v>6</v>
      </c>
      <c r="C59" s="7">
        <v>-6.2354838812857452</v>
      </c>
      <c r="D59" s="7">
        <f t="shared" si="0"/>
        <v>6.2354838812857452</v>
      </c>
      <c r="E59" s="8">
        <v>2.746666666666667</v>
      </c>
      <c r="F59">
        <f t="shared" si="2"/>
        <v>1.7839999999980094E-4</v>
      </c>
      <c r="G59">
        <v>3.4780000000000002</v>
      </c>
      <c r="H59" s="9">
        <v>5.3223960000000003</v>
      </c>
      <c r="I59">
        <v>2.87E-2</v>
      </c>
      <c r="J59">
        <v>1.3532999999999999</v>
      </c>
      <c r="K59" s="10">
        <f>1/12*ABS(E59*10^6/(SQRT(2*14.1*ABS(2.003234-P59)*9.274*10^-24/(6.626*10^-34/(2*3.14)))))</f>
        <v>10.884665317787956</v>
      </c>
      <c r="L59">
        <f t="shared" si="3"/>
        <v>5.5803650000000005</v>
      </c>
      <c r="M59">
        <v>4.085</v>
      </c>
      <c r="N59" s="10">
        <v>1.1679999999999999E-4</v>
      </c>
      <c r="O59">
        <v>-5.6432000000000002</v>
      </c>
      <c r="P59">
        <v>2.0030556000000002</v>
      </c>
    </row>
    <row r="60" spans="1:16" x14ac:dyDescent="0.2">
      <c r="A60" t="s">
        <v>18</v>
      </c>
      <c r="B60">
        <v>7</v>
      </c>
      <c r="C60" s="7">
        <v>0.53261542405068607</v>
      </c>
      <c r="D60" s="7">
        <f t="shared" si="0"/>
        <v>0.53261542405068607</v>
      </c>
      <c r="E60" s="8">
        <v>-12.596666666666669</v>
      </c>
      <c r="F60">
        <f t="shared" si="2"/>
        <v>1.7839999999980094E-4</v>
      </c>
      <c r="G60">
        <v>3.4780000000000002</v>
      </c>
      <c r="H60" s="9">
        <v>5.3223960000000003</v>
      </c>
      <c r="I60">
        <v>3.5499999999999997E-2</v>
      </c>
      <c r="J60">
        <v>1.3532999999999999</v>
      </c>
      <c r="K60" s="10">
        <f>1/12*ABS(E60*10^6/(SQRT(2*14.1*ABS(2.003234-P60)*9.274*10^-24/(6.626*10^-34/(2*3.14)))))</f>
        <v>49.918871645534821</v>
      </c>
      <c r="L60">
        <f t="shared" si="3"/>
        <v>5.5803650000000005</v>
      </c>
      <c r="M60">
        <v>4.298</v>
      </c>
      <c r="N60" s="10">
        <v>1.1679999999999999E-4</v>
      </c>
      <c r="O60">
        <v>-5.6432000000000002</v>
      </c>
      <c r="P60">
        <v>2.0030556000000002</v>
      </c>
    </row>
    <row r="61" spans="1:16" x14ac:dyDescent="0.2">
      <c r="A61" t="s">
        <v>19</v>
      </c>
      <c r="B61">
        <v>2</v>
      </c>
      <c r="C61" s="7">
        <v>-30.469234350804538</v>
      </c>
      <c r="D61" s="7">
        <f t="shared" si="0"/>
        <v>30.469234350804538</v>
      </c>
      <c r="E61" s="8">
        <v>-18.260000000000002</v>
      </c>
      <c r="F61">
        <f t="shared" si="2"/>
        <v>2.6750000000008711E-4</v>
      </c>
      <c r="G61">
        <v>3.6355</v>
      </c>
      <c r="H61" s="9">
        <v>5.1349720000000003</v>
      </c>
      <c r="I61">
        <v>4.6199999999999998E-2</v>
      </c>
      <c r="J61">
        <v>1.3532999999999999</v>
      </c>
      <c r="K61" s="10">
        <f>1/12*ABS(E61*10^6/(SQRT(2*14.1*ABS(2.003234-P61)*9.274*10^-24/(6.626*10^-34/(2*3.14)))))</f>
        <v>59.094277595504202</v>
      </c>
      <c r="L61">
        <f t="shared" si="3"/>
        <v>5.4228649999999998</v>
      </c>
      <c r="M61">
        <v>4.5229999999999997</v>
      </c>
      <c r="N61" s="10">
        <v>1.144E-4</v>
      </c>
      <c r="O61">
        <v>-5.4856999999999996</v>
      </c>
      <c r="P61">
        <v>2.0029664999999999</v>
      </c>
    </row>
    <row r="62" spans="1:16" x14ac:dyDescent="0.2">
      <c r="A62" t="s">
        <v>19</v>
      </c>
      <c r="B62">
        <v>3</v>
      </c>
      <c r="C62" s="7">
        <v>-2.7828286892955649</v>
      </c>
      <c r="D62" s="7">
        <f t="shared" si="0"/>
        <v>2.7828286892955649</v>
      </c>
      <c r="E62" s="8">
        <v>-14.21666666666667</v>
      </c>
      <c r="F62">
        <f t="shared" si="2"/>
        <v>2.6750000000008711E-4</v>
      </c>
      <c r="G62">
        <v>3.6355</v>
      </c>
      <c r="H62" s="9">
        <v>5.1349720000000003</v>
      </c>
      <c r="I62">
        <v>4.5699999999999998E-2</v>
      </c>
      <c r="J62">
        <v>1.3532999999999999</v>
      </c>
      <c r="K62" s="10">
        <f>1/12*ABS(E62*10^6/(SQRT(2*14.1*ABS(2.003234-P62)*9.274*10^-24/(6.626*10^-34/(2*3.14)))))</f>
        <v>46.008962019865919</v>
      </c>
      <c r="L62">
        <f t="shared" si="3"/>
        <v>5.4228649999999998</v>
      </c>
      <c r="M62">
        <v>5.0209999999999999</v>
      </c>
      <c r="N62" s="10">
        <v>1.144E-4</v>
      </c>
      <c r="O62">
        <v>-5.4856999999999996</v>
      </c>
      <c r="P62">
        <v>2.0029664999999999</v>
      </c>
    </row>
    <row r="63" spans="1:16" x14ac:dyDescent="0.2">
      <c r="A63" t="s">
        <v>19</v>
      </c>
      <c r="B63">
        <v>4</v>
      </c>
      <c r="C63" s="7">
        <v>0.36682952984346612</v>
      </c>
      <c r="D63" s="7">
        <f t="shared" si="0"/>
        <v>0.36682952984346612</v>
      </c>
      <c r="E63" s="8">
        <v>-9.9966666666666661</v>
      </c>
      <c r="F63">
        <f t="shared" si="2"/>
        <v>2.6750000000008711E-4</v>
      </c>
      <c r="G63">
        <v>3.6355</v>
      </c>
      <c r="H63" s="9">
        <v>5.1349720000000003</v>
      </c>
      <c r="I63">
        <v>3.32E-2</v>
      </c>
      <c r="J63">
        <v>1.3532999999999999</v>
      </c>
      <c r="K63" s="10">
        <f>1/12*ABS(E63*10^6/(SQRT(2*14.1*ABS(2.003234-P63)*9.274*10^-24/(6.626*10^-34/(2*3.14)))))</f>
        <v>32.351905532843574</v>
      </c>
      <c r="L63">
        <f t="shared" si="3"/>
        <v>5.4228649999999998</v>
      </c>
      <c r="M63">
        <v>4.202</v>
      </c>
      <c r="N63" s="10">
        <v>1.144E-4</v>
      </c>
      <c r="O63">
        <v>-5.4856999999999996</v>
      </c>
      <c r="P63">
        <v>2.0029664999999999</v>
      </c>
    </row>
    <row r="64" spans="1:16" x14ac:dyDescent="0.2">
      <c r="A64" t="s">
        <v>19</v>
      </c>
      <c r="B64">
        <v>5</v>
      </c>
      <c r="C64" s="7">
        <v>-4.1943540721749972</v>
      </c>
      <c r="D64" s="7">
        <f t="shared" si="0"/>
        <v>4.1943540721749972</v>
      </c>
      <c r="E64" s="8">
        <v>2.813333333333333</v>
      </c>
      <c r="F64">
        <f t="shared" si="2"/>
        <v>2.6750000000008711E-4</v>
      </c>
      <c r="G64">
        <v>3.6355</v>
      </c>
      <c r="H64" s="9">
        <v>5.1349720000000003</v>
      </c>
      <c r="I64">
        <v>2.8500000000000001E-2</v>
      </c>
      <c r="J64">
        <v>1.3532999999999999</v>
      </c>
      <c r="K64" s="10">
        <f>1/12*ABS(E64*10^6/(SQRT(2*14.1*ABS(2.003234-P64)*9.274*10^-24/(6.626*10^-34/(2*3.14)))))</f>
        <v>9.1047043246815527</v>
      </c>
      <c r="L64">
        <f t="shared" si="3"/>
        <v>5.4228649999999998</v>
      </c>
      <c r="M64">
        <v>3.9209999999999998</v>
      </c>
      <c r="N64" s="10">
        <v>1.144E-4</v>
      </c>
      <c r="O64">
        <v>-5.4856999999999996</v>
      </c>
      <c r="P64">
        <v>2.0029664999999999</v>
      </c>
    </row>
    <row r="65" spans="1:16" x14ac:dyDescent="0.2">
      <c r="A65" t="s">
        <v>19</v>
      </c>
      <c r="B65">
        <v>7</v>
      </c>
      <c r="C65" s="7">
        <v>-28.961325924731359</v>
      </c>
      <c r="D65" s="7">
        <f t="shared" si="0"/>
        <v>28.961325924731359</v>
      </c>
      <c r="E65" s="8">
        <v>-8.8533333333333335</v>
      </c>
      <c r="F65">
        <f t="shared" si="2"/>
        <v>2.6750000000008711E-4</v>
      </c>
      <c r="G65">
        <v>3.6355</v>
      </c>
      <c r="H65" s="9">
        <v>5.1349720000000003</v>
      </c>
      <c r="I65">
        <v>3.6200000000000003E-2</v>
      </c>
      <c r="J65">
        <v>1.3532999999999999</v>
      </c>
      <c r="K65" s="10">
        <f>1/12*ABS(E65*10^6/(SQRT(2*14.1*ABS(2.003234-P65)*9.274*10^-24/(6.626*10^-34/(2*3.14)))))</f>
        <v>28.651770955395978</v>
      </c>
      <c r="L65">
        <f t="shared" si="3"/>
        <v>5.4228649999999998</v>
      </c>
      <c r="M65">
        <v>4.4960000000000004</v>
      </c>
      <c r="N65" s="10">
        <v>1.144E-4</v>
      </c>
      <c r="O65">
        <v>-5.4856999999999996</v>
      </c>
      <c r="P65">
        <v>2.0029664999999999</v>
      </c>
    </row>
    <row r="66" spans="1:16" x14ac:dyDescent="0.2">
      <c r="A66" t="s">
        <v>20</v>
      </c>
      <c r="B66">
        <v>2</v>
      </c>
      <c r="C66" s="7">
        <v>0.89623322444183973</v>
      </c>
      <c r="D66" s="7">
        <f t="shared" si="0"/>
        <v>0.89623322444183973</v>
      </c>
      <c r="E66" s="8">
        <v>-0.1000000000000001</v>
      </c>
      <c r="F66">
        <f t="shared" ref="F66:F97" si="4">(2.003234-P66)</f>
        <v>2.575000000000216E-4</v>
      </c>
      <c r="G66">
        <v>3.5663999999999998</v>
      </c>
      <c r="H66" s="9">
        <v>5.2474360000000004</v>
      </c>
      <c r="I66">
        <v>3.2899999999999999E-2</v>
      </c>
      <c r="J66">
        <v>1.3532999999999999</v>
      </c>
      <c r="K66" s="10">
        <f>1/12*ABS(E66*10^6/(SQRT(2*14.1*ABS(2.003234-P66)*9.274*10^-24/(6.626*10^-34/(2*3.14)))))</f>
        <v>0.32985109582869454</v>
      </c>
      <c r="L66">
        <f t="shared" ref="L66:L97" si="5">-0.062835-O66</f>
        <v>5.4919650000000004</v>
      </c>
      <c r="M66">
        <v>4.5919999999999996</v>
      </c>
      <c r="N66" s="10">
        <v>1.1380000000000001E-4</v>
      </c>
      <c r="O66">
        <v>-5.5548000000000002</v>
      </c>
      <c r="P66">
        <v>2.0029764999999999</v>
      </c>
    </row>
    <row r="67" spans="1:16" x14ac:dyDescent="0.2">
      <c r="A67" t="s">
        <v>20</v>
      </c>
      <c r="B67">
        <v>3</v>
      </c>
      <c r="C67" s="7">
        <v>-2.5267640624964258</v>
      </c>
      <c r="D67" s="7">
        <f t="shared" ref="D67:D130" si="6">ABS(C67)</f>
        <v>2.5267640624964258</v>
      </c>
      <c r="E67" s="8">
        <v>-18.68</v>
      </c>
      <c r="F67">
        <f t="shared" si="4"/>
        <v>2.575000000000216E-4</v>
      </c>
      <c r="G67">
        <v>3.5663999999999998</v>
      </c>
      <c r="H67" s="9">
        <v>5.2474360000000004</v>
      </c>
      <c r="I67">
        <v>4.1200000000000001E-2</v>
      </c>
      <c r="J67">
        <v>1.3532999999999999</v>
      </c>
      <c r="K67" s="10">
        <f>1/12*ABS(E67*10^6/(SQRT(2*14.1*ABS(2.003234-P67)*9.274*10^-24/(6.626*10^-34/(2*3.14)))))</f>
        <v>61.616184700800076</v>
      </c>
      <c r="L67">
        <f t="shared" si="5"/>
        <v>5.4919650000000004</v>
      </c>
      <c r="M67">
        <v>5.2249999999999996</v>
      </c>
      <c r="N67" s="10">
        <v>1.1380000000000001E-4</v>
      </c>
      <c r="O67">
        <v>-5.5548000000000002</v>
      </c>
      <c r="P67">
        <v>2.0029764999999999</v>
      </c>
    </row>
    <row r="68" spans="1:16" x14ac:dyDescent="0.2">
      <c r="A68" t="s">
        <v>20</v>
      </c>
      <c r="B68">
        <v>4</v>
      </c>
      <c r="C68" s="7">
        <v>-49.155400926544054</v>
      </c>
      <c r="D68" s="7">
        <f t="shared" si="6"/>
        <v>49.155400926544054</v>
      </c>
      <c r="E68" s="8">
        <v>-22.766666666666669</v>
      </c>
      <c r="F68">
        <f t="shared" si="4"/>
        <v>2.575000000000216E-4</v>
      </c>
      <c r="G68">
        <v>3.5663999999999998</v>
      </c>
      <c r="H68" s="9">
        <v>5.2474360000000004</v>
      </c>
      <c r="I68">
        <v>4.4900000000000002E-2</v>
      </c>
      <c r="J68">
        <v>1.3532999999999999</v>
      </c>
      <c r="K68" s="10">
        <f>1/12*ABS(E68*10^6/(SQRT(2*14.1*ABS(2.003234-P68)*9.274*10^-24/(6.626*10^-34/(2*3.14)))))</f>
        <v>75.096099483666052</v>
      </c>
      <c r="L68">
        <f t="shared" si="5"/>
        <v>5.4919650000000004</v>
      </c>
      <c r="M68">
        <v>4.3929999999999998</v>
      </c>
      <c r="N68" s="10">
        <v>1.1380000000000001E-4</v>
      </c>
      <c r="O68">
        <v>-5.5548000000000002</v>
      </c>
      <c r="P68">
        <v>2.0029764999999999</v>
      </c>
    </row>
    <row r="69" spans="1:16" x14ac:dyDescent="0.2">
      <c r="A69" t="s">
        <v>20</v>
      </c>
      <c r="B69">
        <v>5</v>
      </c>
      <c r="C69" s="7">
        <v>-4.8660009903480024</v>
      </c>
      <c r="D69" s="7">
        <f t="shared" si="6"/>
        <v>4.8660009903480024</v>
      </c>
      <c r="E69" s="8">
        <v>0.15999999999999981</v>
      </c>
      <c r="F69">
        <f t="shared" si="4"/>
        <v>2.575000000000216E-4</v>
      </c>
      <c r="G69">
        <v>3.5663999999999998</v>
      </c>
      <c r="H69" s="9">
        <v>5.2474360000000004</v>
      </c>
      <c r="I69">
        <v>3.4700000000000002E-2</v>
      </c>
      <c r="J69">
        <v>1.3532999999999999</v>
      </c>
      <c r="K69" s="10">
        <f>1/12*ABS(E69*10^6/(SQRT(2*14.1*ABS(2.003234-P69)*9.274*10^-24/(6.626*10^-34/(2*3.14)))))</f>
        <v>0.52776175332591002</v>
      </c>
      <c r="L69">
        <f t="shared" si="5"/>
        <v>5.4919650000000004</v>
      </c>
      <c r="M69">
        <v>3.7669999999999999</v>
      </c>
      <c r="N69" s="10">
        <v>1.1380000000000001E-4</v>
      </c>
      <c r="O69">
        <v>-5.5548000000000002</v>
      </c>
      <c r="P69">
        <v>2.0029764999999999</v>
      </c>
    </row>
    <row r="70" spans="1:16" x14ac:dyDescent="0.2">
      <c r="A70" t="s">
        <v>20</v>
      </c>
      <c r="B70">
        <v>6</v>
      </c>
      <c r="C70" s="7">
        <v>-23.558248786479307</v>
      </c>
      <c r="D70" s="7">
        <f t="shared" si="6"/>
        <v>23.558248786479307</v>
      </c>
      <c r="E70" s="8">
        <v>-13.85333333333333</v>
      </c>
      <c r="F70">
        <f t="shared" si="4"/>
        <v>2.575000000000216E-4</v>
      </c>
      <c r="G70">
        <v>3.5663999999999998</v>
      </c>
      <c r="H70" s="9">
        <v>5.2474360000000004</v>
      </c>
      <c r="I70">
        <v>4.0099999999999997E-2</v>
      </c>
      <c r="J70">
        <v>1.3532999999999999</v>
      </c>
      <c r="K70" s="10">
        <f>1/12*ABS(E70*10^6/(SQRT(2*14.1*ABS(2.003234-P70)*9.274*10^-24/(6.626*10^-34/(2*3.14)))))</f>
        <v>45.69537180880176</v>
      </c>
      <c r="L70">
        <f t="shared" si="5"/>
        <v>5.4919650000000004</v>
      </c>
      <c r="M70">
        <v>3.851</v>
      </c>
      <c r="N70" s="10">
        <v>1.1380000000000001E-4</v>
      </c>
      <c r="O70">
        <v>-5.5548000000000002</v>
      </c>
      <c r="P70">
        <v>2.0029764999999999</v>
      </c>
    </row>
    <row r="71" spans="1:16" x14ac:dyDescent="0.2">
      <c r="A71" t="s">
        <v>21</v>
      </c>
      <c r="B71">
        <v>2</v>
      </c>
      <c r="C71" s="7">
        <v>6.0086014313575573</v>
      </c>
      <c r="D71" s="7">
        <f t="shared" si="6"/>
        <v>6.0086014313575573</v>
      </c>
      <c r="E71" s="8">
        <v>-11.36333333333333</v>
      </c>
      <c r="F71">
        <f t="shared" si="4"/>
        <v>3.8060000000017524E-4</v>
      </c>
      <c r="G71">
        <v>3.0937000000000001</v>
      </c>
      <c r="H71" s="9">
        <v>5.6989419999999997</v>
      </c>
      <c r="I71">
        <v>4.53E-2</v>
      </c>
      <c r="J71">
        <v>1.1840999999999999</v>
      </c>
      <c r="K71" s="10">
        <f>1/12*ABS(E71*10^6/(SQRT(2*14.1*ABS(2.003234-P71)*9.274*10^-24/(6.626*10^-34/(2*3.14)))))</f>
        <v>30.830310770515943</v>
      </c>
      <c r="L71">
        <f t="shared" si="5"/>
        <v>5.9646650000000001</v>
      </c>
      <c r="M71">
        <v>4.1710000000000003</v>
      </c>
      <c r="N71" s="10">
        <v>9.9659999999999978E-5</v>
      </c>
      <c r="O71">
        <v>-6.0274999999999999</v>
      </c>
      <c r="P71">
        <v>2.0028533999999998</v>
      </c>
    </row>
    <row r="72" spans="1:16" x14ac:dyDescent="0.2">
      <c r="A72" t="s">
        <v>21</v>
      </c>
      <c r="B72">
        <v>3</v>
      </c>
      <c r="C72" s="7">
        <v>83.542058180896291</v>
      </c>
      <c r="D72" s="7">
        <f t="shared" si="6"/>
        <v>83.542058180896291</v>
      </c>
      <c r="E72" s="8">
        <v>-27.706666666666671</v>
      </c>
      <c r="F72">
        <f t="shared" si="4"/>
        <v>3.8060000000017524E-4</v>
      </c>
      <c r="G72">
        <v>3.0937000000000001</v>
      </c>
      <c r="H72" s="9">
        <v>5.6989419999999997</v>
      </c>
      <c r="I72">
        <v>5.2499999999999998E-2</v>
      </c>
      <c r="J72">
        <v>1.1840999999999999</v>
      </c>
      <c r="K72" s="10">
        <f>1/12*ABS(E72*10^6/(SQRT(2*14.1*ABS(2.003234-P72)*9.274*10^-24/(6.626*10^-34/(2*3.14)))))</f>
        <v>75.172057238054748</v>
      </c>
      <c r="L72">
        <f t="shared" si="5"/>
        <v>5.9646650000000001</v>
      </c>
      <c r="M72">
        <v>4.508</v>
      </c>
      <c r="N72" s="10">
        <v>9.9659999999999978E-5</v>
      </c>
      <c r="O72">
        <v>-6.0274999999999999</v>
      </c>
      <c r="P72">
        <v>2.0028533999999998</v>
      </c>
    </row>
    <row r="73" spans="1:16" x14ac:dyDescent="0.2">
      <c r="A73" t="s">
        <v>21</v>
      </c>
      <c r="B73">
        <v>5</v>
      </c>
      <c r="C73" s="7">
        <v>2.5407337343098408</v>
      </c>
      <c r="D73" s="7">
        <f t="shared" si="6"/>
        <v>2.5407337343098408</v>
      </c>
      <c r="E73" s="8">
        <v>5.1166666666666671</v>
      </c>
      <c r="F73">
        <f t="shared" si="4"/>
        <v>3.8060000000017524E-4</v>
      </c>
      <c r="G73">
        <v>3.0937000000000001</v>
      </c>
      <c r="H73" s="9">
        <v>5.6989419999999997</v>
      </c>
      <c r="I73">
        <v>2.41E-2</v>
      </c>
      <c r="J73">
        <v>1.1840999999999999</v>
      </c>
      <c r="K73" s="10">
        <f>1/12*ABS(E73*10^6/(SQRT(2*14.1*ABS(2.003234-P73)*9.274*10^-24/(6.626*10^-34/(2*3.14)))))</f>
        <v>13.882231455776472</v>
      </c>
      <c r="L73">
        <f t="shared" si="5"/>
        <v>5.9646650000000001</v>
      </c>
      <c r="M73">
        <v>4.0430000000000001</v>
      </c>
      <c r="N73" s="10">
        <v>9.9659999999999978E-5</v>
      </c>
      <c r="O73">
        <v>-6.0274999999999999</v>
      </c>
      <c r="P73">
        <v>2.0028533999999998</v>
      </c>
    </row>
    <row r="74" spans="1:16" x14ac:dyDescent="0.2">
      <c r="A74" t="s">
        <v>21</v>
      </c>
      <c r="B74">
        <v>6</v>
      </c>
      <c r="C74" s="7">
        <v>16.991735053083556</v>
      </c>
      <c r="D74" s="7">
        <f t="shared" si="6"/>
        <v>16.991735053083556</v>
      </c>
      <c r="E74" s="8">
        <v>-14.91</v>
      </c>
      <c r="F74">
        <f t="shared" si="4"/>
        <v>3.8060000000017524E-4</v>
      </c>
      <c r="G74">
        <v>3.0937000000000001</v>
      </c>
      <c r="H74" s="9">
        <v>5.6989419999999997</v>
      </c>
      <c r="I74">
        <v>3.6200000000000003E-2</v>
      </c>
      <c r="J74">
        <v>1.1840999999999999</v>
      </c>
      <c r="K74" s="10">
        <f>1/12*ABS(E74*10^6/(SQRT(2*14.1*ABS(2.003234-P74)*9.274*10^-24/(6.626*10^-34/(2*3.14)))))</f>
        <v>40.452912900122577</v>
      </c>
      <c r="L74">
        <f t="shared" si="5"/>
        <v>5.9646650000000001</v>
      </c>
      <c r="M74">
        <v>3.214</v>
      </c>
      <c r="N74" s="10">
        <v>9.9659999999999978E-5</v>
      </c>
      <c r="O74">
        <v>-6.0274999999999999</v>
      </c>
      <c r="P74">
        <v>2.0028533999999998</v>
      </c>
    </row>
    <row r="75" spans="1:16" x14ac:dyDescent="0.2">
      <c r="A75" t="s">
        <v>21</v>
      </c>
      <c r="B75">
        <v>7</v>
      </c>
      <c r="C75" s="7">
        <v>2.1401541134671338</v>
      </c>
      <c r="D75" s="7">
        <f t="shared" si="6"/>
        <v>2.1401541134671338</v>
      </c>
      <c r="E75" s="8">
        <v>-3.3633333333333328</v>
      </c>
      <c r="F75">
        <f t="shared" si="4"/>
        <v>3.8060000000017524E-4</v>
      </c>
      <c r="G75">
        <v>3.0937000000000001</v>
      </c>
      <c r="H75" s="9">
        <v>5.6989419999999997</v>
      </c>
      <c r="I75">
        <v>3.04E-2</v>
      </c>
      <c r="J75">
        <v>1.1840999999999999</v>
      </c>
      <c r="K75" s="10">
        <f>1/12*ABS(E75*10^6/(SQRT(2*14.1*ABS(2.003234-P75)*9.274*10^-24/(6.626*10^-34/(2*3.14)))))</f>
        <v>9.1251931849371068</v>
      </c>
      <c r="L75">
        <f t="shared" si="5"/>
        <v>5.9646650000000001</v>
      </c>
      <c r="M75">
        <v>3.879</v>
      </c>
      <c r="N75" s="10">
        <v>9.9659999999999978E-5</v>
      </c>
      <c r="O75">
        <v>-6.0274999999999999</v>
      </c>
      <c r="P75">
        <v>2.0028533999999998</v>
      </c>
    </row>
    <row r="76" spans="1:16" x14ac:dyDescent="0.2">
      <c r="A76" t="s">
        <v>22</v>
      </c>
      <c r="B76">
        <v>2</v>
      </c>
      <c r="C76" s="7">
        <v>5.453291543785272</v>
      </c>
      <c r="D76" s="7">
        <f t="shared" si="6"/>
        <v>5.453291543785272</v>
      </c>
      <c r="E76" s="8">
        <v>-9.3166666666666664</v>
      </c>
      <c r="F76">
        <f t="shared" si="4"/>
        <v>5.5529999999981428E-4</v>
      </c>
      <c r="G76">
        <v>3.0646</v>
      </c>
      <c r="H76" s="9">
        <v>5.7103780000000004</v>
      </c>
      <c r="I76">
        <v>4.4499999999999998E-2</v>
      </c>
      <c r="J76">
        <v>1.1840999999999999</v>
      </c>
      <c r="K76" s="10">
        <f>1/12*ABS(E76*10^6/(SQRT(2*14.1*ABS(2.003234-P76)*9.274*10^-24/(6.626*10^-34/(2*3.14)))))</f>
        <v>20.92682144074012</v>
      </c>
      <c r="L76">
        <f t="shared" si="5"/>
        <v>5.9937650000000007</v>
      </c>
      <c r="M76">
        <v>4.069</v>
      </c>
      <c r="N76" s="10">
        <v>9.7520000000000001E-5</v>
      </c>
      <c r="O76">
        <v>-6.0566000000000004</v>
      </c>
      <c r="P76">
        <v>2.0026787000000001</v>
      </c>
    </row>
    <row r="77" spans="1:16" x14ac:dyDescent="0.2">
      <c r="A77" t="s">
        <v>22</v>
      </c>
      <c r="B77">
        <v>3</v>
      </c>
      <c r="C77" s="7">
        <v>52.004089059465549</v>
      </c>
      <c r="D77" s="7">
        <f t="shared" si="6"/>
        <v>52.004089059465549</v>
      </c>
      <c r="E77" s="8">
        <v>-27.09</v>
      </c>
      <c r="F77">
        <f t="shared" si="4"/>
        <v>5.5529999999981428E-4</v>
      </c>
      <c r="G77">
        <v>3.0646</v>
      </c>
      <c r="H77" s="9">
        <v>5.7103780000000004</v>
      </c>
      <c r="I77">
        <v>5.3600000000000002E-2</v>
      </c>
      <c r="J77">
        <v>1.1840999999999999</v>
      </c>
      <c r="K77" s="10">
        <f>1/12*ABS(E77*10^6/(SQRT(2*14.1*ABS(2.003234-P77)*9.274*10^-24/(6.626*10^-34/(2*3.14)))))</f>
        <v>60.848757727690504</v>
      </c>
      <c r="L77">
        <f t="shared" si="5"/>
        <v>5.9937650000000007</v>
      </c>
      <c r="M77">
        <v>4.3230000000000004</v>
      </c>
      <c r="N77" s="10">
        <v>9.7520000000000001E-5</v>
      </c>
      <c r="O77">
        <v>-6.0566000000000004</v>
      </c>
      <c r="P77">
        <v>2.0026787000000001</v>
      </c>
    </row>
    <row r="78" spans="1:16" x14ac:dyDescent="0.2">
      <c r="A78" t="s">
        <v>22</v>
      </c>
      <c r="B78">
        <v>4</v>
      </c>
      <c r="C78" s="7">
        <v>3.0040471291237143</v>
      </c>
      <c r="D78" s="7">
        <f t="shared" si="6"/>
        <v>3.0040471291237143</v>
      </c>
      <c r="E78" s="8">
        <v>-16.556666666666668</v>
      </c>
      <c r="F78">
        <f t="shared" si="4"/>
        <v>5.5529999999981428E-4</v>
      </c>
      <c r="G78">
        <v>3.0646</v>
      </c>
      <c r="H78" s="9">
        <v>5.7103780000000004</v>
      </c>
      <c r="I78">
        <v>3.2099999999999997E-2</v>
      </c>
      <c r="J78">
        <v>1.1840999999999999</v>
      </c>
      <c r="K78" s="10">
        <f>1/12*ABS(E78*10^6/(SQRT(2*14.1*ABS(2.003234-P78)*9.274*10^-24/(6.626*10^-34/(2*3.14)))))</f>
        <v>37.189095562131016</v>
      </c>
      <c r="L78">
        <f t="shared" si="5"/>
        <v>5.9937650000000007</v>
      </c>
      <c r="M78">
        <v>3.4569999999999999</v>
      </c>
      <c r="N78" s="10">
        <v>9.7520000000000001E-5</v>
      </c>
      <c r="O78">
        <v>-6.0566000000000004</v>
      </c>
      <c r="P78">
        <v>2.0026787000000001</v>
      </c>
    </row>
    <row r="79" spans="1:16" x14ac:dyDescent="0.2">
      <c r="A79" t="s">
        <v>22</v>
      </c>
      <c r="B79">
        <v>7</v>
      </c>
      <c r="C79" s="7">
        <v>14.925949701652684</v>
      </c>
      <c r="D79" s="7">
        <f t="shared" si="6"/>
        <v>14.925949701652684</v>
      </c>
      <c r="E79" s="8">
        <v>-12.243333333333331</v>
      </c>
      <c r="F79">
        <f t="shared" si="4"/>
        <v>5.5529999999981428E-4</v>
      </c>
      <c r="G79">
        <v>3.0646</v>
      </c>
      <c r="H79" s="9">
        <v>5.7103780000000004</v>
      </c>
      <c r="I79">
        <v>3.2300000000000002E-2</v>
      </c>
      <c r="J79">
        <v>1.1840999999999999</v>
      </c>
      <c r="K79" s="10">
        <f>1/12*ABS(E79*10^6/(SQRT(2*14.1*ABS(2.003234-P79)*9.274*10^-24/(6.626*10^-34/(2*3.14)))))</f>
        <v>27.500613650031642</v>
      </c>
      <c r="L79">
        <f t="shared" si="5"/>
        <v>5.9937650000000007</v>
      </c>
      <c r="M79">
        <v>4.7720000000000002</v>
      </c>
      <c r="N79" s="10">
        <v>9.7520000000000001E-5</v>
      </c>
      <c r="O79">
        <v>-6.0566000000000004</v>
      </c>
      <c r="P79">
        <v>2.0026787000000001</v>
      </c>
    </row>
    <row r="80" spans="1:16" x14ac:dyDescent="0.2">
      <c r="A80" t="s">
        <v>22</v>
      </c>
      <c r="B80">
        <v>6</v>
      </c>
      <c r="C80" s="7">
        <v>13.006845831746721</v>
      </c>
      <c r="D80" s="7">
        <f t="shared" si="6"/>
        <v>13.006845831746721</v>
      </c>
      <c r="E80" s="8">
        <v>-7.79</v>
      </c>
      <c r="F80">
        <f t="shared" si="4"/>
        <v>5.5529999999981428E-4</v>
      </c>
      <c r="G80">
        <v>3.0646</v>
      </c>
      <c r="H80" s="9">
        <v>5.7103780000000004</v>
      </c>
      <c r="I80">
        <v>3.39E-2</v>
      </c>
      <c r="J80">
        <v>1.1840999999999999</v>
      </c>
      <c r="K80" s="10">
        <f>1/12*ABS(E80*10^6/(SQRT(2*14.1*ABS(2.003234-P80)*9.274*10^-24/(6.626*10^-34/(2*3.14)))))</f>
        <v>17.497667873706497</v>
      </c>
      <c r="L80">
        <f t="shared" si="5"/>
        <v>5.9937650000000007</v>
      </c>
      <c r="M80">
        <v>3.496</v>
      </c>
      <c r="N80" s="10">
        <v>9.7520000000000001E-5</v>
      </c>
      <c r="O80">
        <v>-6.0566000000000004</v>
      </c>
      <c r="P80">
        <v>2.0026787000000001</v>
      </c>
    </row>
    <row r="81" spans="1:16" x14ac:dyDescent="0.2">
      <c r="A81" t="s">
        <v>23</v>
      </c>
      <c r="B81">
        <v>2</v>
      </c>
      <c r="C81" s="7">
        <v>5.3374492618704217</v>
      </c>
      <c r="D81" s="7">
        <f t="shared" si="6"/>
        <v>5.3374492618704217</v>
      </c>
      <c r="E81" s="8">
        <v>-6.3966666666666656</v>
      </c>
      <c r="F81">
        <f t="shared" si="4"/>
        <v>3.3649999999996183E-4</v>
      </c>
      <c r="G81">
        <v>3.0666000000000002</v>
      </c>
      <c r="H81" s="9">
        <v>5.7355179999999999</v>
      </c>
      <c r="I81">
        <v>4.1300000000000003E-2</v>
      </c>
      <c r="J81">
        <v>1.1840999999999999</v>
      </c>
      <c r="K81" s="10">
        <f>1/12*ABS(E81*10^6/(SQRT(2*14.1*ABS(2.003234-P81)*9.274*10^-24/(6.626*10^-34/(2*3.14)))))</f>
        <v>18.457281405214353</v>
      </c>
      <c r="L81">
        <f t="shared" si="5"/>
        <v>5.991765</v>
      </c>
      <c r="M81">
        <v>4.0739999999999998</v>
      </c>
      <c r="N81" s="10">
        <v>9.6719999999999996E-5</v>
      </c>
      <c r="O81">
        <v>-6.0545999999999998</v>
      </c>
      <c r="P81">
        <v>2.0028975</v>
      </c>
    </row>
    <row r="82" spans="1:16" x14ac:dyDescent="0.2">
      <c r="A82" t="s">
        <v>23</v>
      </c>
      <c r="B82">
        <v>3</v>
      </c>
      <c r="C82" s="7">
        <v>83.488048620567824</v>
      </c>
      <c r="D82" s="7">
        <f t="shared" si="6"/>
        <v>83.488048620567824</v>
      </c>
      <c r="E82" s="8">
        <v>-28.083333333333329</v>
      </c>
      <c r="F82">
        <f t="shared" si="4"/>
        <v>3.3649999999996183E-4</v>
      </c>
      <c r="G82">
        <v>3.0666000000000002</v>
      </c>
      <c r="H82" s="9">
        <v>5.7355179999999999</v>
      </c>
      <c r="I82">
        <v>5.2999999999999999E-2</v>
      </c>
      <c r="J82">
        <v>1.1840999999999999</v>
      </c>
      <c r="K82" s="10">
        <f>1/12*ABS(E82*10^6/(SQRT(2*14.1*ABS(2.003234-P82)*9.274*10^-24/(6.626*10^-34/(2*3.14)))))</f>
        <v>81.033140093241741</v>
      </c>
      <c r="L82">
        <f t="shared" si="5"/>
        <v>5.991765</v>
      </c>
      <c r="M82">
        <v>4.7619999999999996</v>
      </c>
      <c r="N82" s="10">
        <v>9.6719999999999996E-5</v>
      </c>
      <c r="O82">
        <v>-6.0545999999999998</v>
      </c>
      <c r="P82">
        <v>2.0028975</v>
      </c>
    </row>
    <row r="83" spans="1:16" x14ac:dyDescent="0.2">
      <c r="A83" t="s">
        <v>23</v>
      </c>
      <c r="B83">
        <v>4</v>
      </c>
      <c r="C83" s="7">
        <v>3.2474883144093241</v>
      </c>
      <c r="D83" s="7">
        <f t="shared" si="6"/>
        <v>3.2474883144093241</v>
      </c>
      <c r="E83" s="8">
        <v>-17.559999999999999</v>
      </c>
      <c r="F83">
        <f t="shared" si="4"/>
        <v>3.3649999999996183E-4</v>
      </c>
      <c r="G83">
        <v>3.0666000000000002</v>
      </c>
      <c r="H83" s="9">
        <v>5.7355179999999999</v>
      </c>
      <c r="I83">
        <v>3.6799999999999999E-2</v>
      </c>
      <c r="J83">
        <v>1.1840999999999999</v>
      </c>
      <c r="K83" s="10">
        <f>1/12*ABS(E83*10^6/(SQRT(2*14.1*ABS(2.003234-P83)*9.274*10^-24/(6.626*10^-34/(2*3.14)))))</f>
        <v>50.668555728332059</v>
      </c>
      <c r="L83">
        <f t="shared" si="5"/>
        <v>5.991765</v>
      </c>
      <c r="M83">
        <v>3.476</v>
      </c>
      <c r="N83" s="10">
        <v>9.6719999999999996E-5</v>
      </c>
      <c r="O83">
        <v>-6.0545999999999998</v>
      </c>
      <c r="P83">
        <v>2.0028975</v>
      </c>
    </row>
    <row r="84" spans="1:16" x14ac:dyDescent="0.2">
      <c r="A84" t="s">
        <v>23</v>
      </c>
      <c r="B84">
        <v>5</v>
      </c>
      <c r="C84" s="7">
        <v>12.714660824256745</v>
      </c>
      <c r="D84" s="7">
        <f t="shared" si="6"/>
        <v>12.714660824256745</v>
      </c>
      <c r="E84" s="8">
        <v>0.47666666666666663</v>
      </c>
      <c r="F84">
        <f t="shared" si="4"/>
        <v>3.3649999999996183E-4</v>
      </c>
      <c r="G84">
        <v>3.0666000000000002</v>
      </c>
      <c r="H84" s="9">
        <v>5.7355179999999999</v>
      </c>
      <c r="I84">
        <v>2.7E-2</v>
      </c>
      <c r="J84">
        <v>1.1840999999999999</v>
      </c>
      <c r="K84" s="10">
        <f>1/12*ABS(E84*10^6/(SQRT(2*14.1*ABS(2.003234-P84)*9.274*10^-24/(6.626*10^-34/(2*3.14)))))</f>
        <v>1.3753992917903348</v>
      </c>
      <c r="L84">
        <f t="shared" si="5"/>
        <v>5.991765</v>
      </c>
      <c r="M84">
        <v>3.5790000000000002</v>
      </c>
      <c r="N84" s="10">
        <v>9.6719999999999996E-5</v>
      </c>
      <c r="O84">
        <v>-6.0545999999999998</v>
      </c>
      <c r="P84">
        <v>2.0028975</v>
      </c>
    </row>
    <row r="85" spans="1:16" x14ac:dyDescent="0.2">
      <c r="A85" t="s">
        <v>23</v>
      </c>
      <c r="B85">
        <v>7</v>
      </c>
      <c r="C85" s="7">
        <v>1.3160254408517418</v>
      </c>
      <c r="D85" s="7">
        <f t="shared" si="6"/>
        <v>1.3160254408517418</v>
      </c>
      <c r="E85" s="8">
        <v>-6.8500000000000014</v>
      </c>
      <c r="F85">
        <f t="shared" si="4"/>
        <v>3.3649999999996183E-4</v>
      </c>
      <c r="G85">
        <v>3.0666000000000002</v>
      </c>
      <c r="H85" s="9">
        <v>5.7355179999999999</v>
      </c>
      <c r="I85">
        <v>2.92E-2</v>
      </c>
      <c r="J85">
        <v>1.1840999999999999</v>
      </c>
      <c r="K85" s="10">
        <f>1/12*ABS(E85*10^6/(SQRT(2*14.1*ABS(2.003234-P85)*9.274*10^-24/(6.626*10^-34/(2*3.14)))))</f>
        <v>19.765353458945029</v>
      </c>
      <c r="L85">
        <f t="shared" si="5"/>
        <v>5.991765</v>
      </c>
      <c r="M85">
        <v>4.8079999999999998</v>
      </c>
      <c r="N85" s="10">
        <v>9.6719999999999996E-5</v>
      </c>
      <c r="O85">
        <v>-6.0545999999999998</v>
      </c>
      <c r="P85">
        <v>2.0028975</v>
      </c>
    </row>
    <row r="86" spans="1:16" x14ac:dyDescent="0.2">
      <c r="A86" t="s">
        <v>24</v>
      </c>
      <c r="B86">
        <v>2</v>
      </c>
      <c r="C86" s="7">
        <v>1.6176893092658506</v>
      </c>
      <c r="D86" s="7">
        <f t="shared" si="6"/>
        <v>1.6176893092658506</v>
      </c>
      <c r="E86" s="8">
        <v>-12.016666666666669</v>
      </c>
      <c r="F86">
        <f t="shared" si="4"/>
        <v>4.7609999999975727E-4</v>
      </c>
      <c r="G86">
        <v>3.0569000000000002</v>
      </c>
      <c r="H86" s="9">
        <v>5.7130650000000003</v>
      </c>
      <c r="I86">
        <v>4.7399999999999998E-2</v>
      </c>
      <c r="J86">
        <v>1.1840999999999999</v>
      </c>
      <c r="K86" s="10">
        <f>1/12*ABS(E86*10^6/(SQRT(2*14.1*ABS(2.003234-P86)*9.274*10^-24/(6.626*10^-34/(2*3.14)))))</f>
        <v>29.150195483373622</v>
      </c>
      <c r="L86">
        <f t="shared" si="5"/>
        <v>6.0014650000000005</v>
      </c>
      <c r="M86">
        <v>4.0599999999999996</v>
      </c>
      <c r="N86" s="10">
        <v>2.7900000000000001E-4</v>
      </c>
      <c r="O86">
        <v>-6.0643000000000002</v>
      </c>
      <c r="P86">
        <v>2.0027579000000002</v>
      </c>
    </row>
    <row r="87" spans="1:16" x14ac:dyDescent="0.2">
      <c r="A87" t="s">
        <v>24</v>
      </c>
      <c r="B87">
        <v>3</v>
      </c>
      <c r="C87" s="7">
        <v>14.426316174832708</v>
      </c>
      <c r="D87" s="7">
        <f t="shared" si="6"/>
        <v>14.426316174832708</v>
      </c>
      <c r="E87" s="8">
        <v>-27.59</v>
      </c>
      <c r="F87">
        <f t="shared" si="4"/>
        <v>4.7609999999975727E-4</v>
      </c>
      <c r="G87">
        <v>3.0569000000000002</v>
      </c>
      <c r="H87" s="9">
        <v>5.7130650000000003</v>
      </c>
      <c r="I87">
        <v>5.6000000000000001E-2</v>
      </c>
      <c r="J87">
        <v>1.1840999999999999</v>
      </c>
      <c r="K87" s="10">
        <f>1/12*ABS(E87*10^6/(SQRT(2*14.1*ABS(2.003234-P87)*9.274*10^-24/(6.626*10^-34/(2*3.14)))))</f>
        <v>66.928201946153507</v>
      </c>
      <c r="L87">
        <f t="shared" si="5"/>
        <v>6.0014650000000005</v>
      </c>
      <c r="M87">
        <v>5.2779999999999996</v>
      </c>
      <c r="N87" s="10">
        <v>2.7900000000000001E-4</v>
      </c>
      <c r="O87">
        <v>-6.0643000000000002</v>
      </c>
      <c r="P87">
        <v>2.0027579000000002</v>
      </c>
    </row>
    <row r="88" spans="1:16" x14ac:dyDescent="0.2">
      <c r="A88" t="s">
        <v>24</v>
      </c>
      <c r="B88">
        <v>4</v>
      </c>
      <c r="C88" s="7">
        <v>3.0964973305077823</v>
      </c>
      <c r="D88" s="7">
        <f t="shared" si="6"/>
        <v>3.0964973305077823</v>
      </c>
      <c r="E88" s="8">
        <v>-15.12</v>
      </c>
      <c r="F88">
        <f t="shared" si="4"/>
        <v>4.7609999999975727E-4</v>
      </c>
      <c r="G88">
        <v>3.0569000000000002</v>
      </c>
      <c r="H88" s="9">
        <v>5.7130650000000003</v>
      </c>
      <c r="I88">
        <v>3.3300000000000003E-2</v>
      </c>
      <c r="J88">
        <v>1.1840999999999999</v>
      </c>
      <c r="K88" s="10">
        <f>1/12*ABS(E88*10^6/(SQRT(2*14.1*ABS(2.003234-P88)*9.274*10^-24/(6.626*10^-34/(2*3.14)))))</f>
        <v>36.678304219856514</v>
      </c>
      <c r="L88">
        <f t="shared" si="5"/>
        <v>6.0014650000000005</v>
      </c>
      <c r="M88">
        <v>4.0170000000000003</v>
      </c>
      <c r="N88" s="10">
        <v>2.7900000000000001E-4</v>
      </c>
      <c r="O88">
        <v>-6.0643000000000002</v>
      </c>
      <c r="P88">
        <v>2.0027579000000002</v>
      </c>
    </row>
    <row r="89" spans="1:16" x14ac:dyDescent="0.2">
      <c r="A89" t="s">
        <v>24</v>
      </c>
      <c r="B89">
        <v>5</v>
      </c>
      <c r="C89" s="7">
        <v>0.81114460255107412</v>
      </c>
      <c r="D89" s="7">
        <f t="shared" si="6"/>
        <v>0.81114460255107412</v>
      </c>
      <c r="E89" s="8">
        <v>1.8066666666666671</v>
      </c>
      <c r="F89">
        <f t="shared" si="4"/>
        <v>4.7609999999975727E-4</v>
      </c>
      <c r="G89">
        <v>3.0569000000000002</v>
      </c>
      <c r="H89" s="9">
        <v>5.7130650000000003</v>
      </c>
      <c r="I89">
        <v>2.7099999999999999E-2</v>
      </c>
      <c r="J89">
        <v>1.1840999999999999</v>
      </c>
      <c r="K89" s="10">
        <f>1/12*ABS(E89*10^6/(SQRT(2*14.1*ABS(2.003234-P89)*9.274*10^-24/(6.626*10^-34/(2*3.14)))))</f>
        <v>4.3826368798858537</v>
      </c>
      <c r="L89">
        <f t="shared" si="5"/>
        <v>6.0014650000000005</v>
      </c>
      <c r="M89">
        <v>3.3119999999999998</v>
      </c>
      <c r="N89" s="10">
        <v>2.7900000000000001E-4</v>
      </c>
      <c r="O89">
        <v>-6.0643000000000002</v>
      </c>
      <c r="P89">
        <v>2.0027579000000002</v>
      </c>
    </row>
    <row r="90" spans="1:16" x14ac:dyDescent="0.2">
      <c r="A90" t="s">
        <v>24</v>
      </c>
      <c r="B90">
        <v>6</v>
      </c>
      <c r="C90" s="7">
        <v>3.1889402918753427</v>
      </c>
      <c r="D90" s="7">
        <f t="shared" si="6"/>
        <v>3.1889402918753427</v>
      </c>
      <c r="E90" s="8">
        <v>-9.2966666666666669</v>
      </c>
      <c r="F90">
        <f t="shared" si="4"/>
        <v>4.7609999999975727E-4</v>
      </c>
      <c r="G90">
        <v>3.0569000000000002</v>
      </c>
      <c r="H90" s="9">
        <v>5.7130650000000003</v>
      </c>
      <c r="I90">
        <v>2.9899999999999999E-2</v>
      </c>
      <c r="J90">
        <v>1.1840999999999999</v>
      </c>
      <c r="K90" s="10">
        <f>1/12*ABS(E90*10^6/(SQRT(2*14.1*ABS(2.003234-P90)*9.274*10^-24/(6.626*10^-34/(2*3.14)))))</f>
        <v>22.55198202583329</v>
      </c>
      <c r="L90">
        <f t="shared" si="5"/>
        <v>6.0014650000000005</v>
      </c>
      <c r="M90">
        <v>4.2789999999999999</v>
      </c>
      <c r="N90" s="10">
        <v>2.7900000000000001E-4</v>
      </c>
      <c r="O90">
        <v>-6.0643000000000002</v>
      </c>
      <c r="P90">
        <v>2.0027579000000002</v>
      </c>
    </row>
    <row r="91" spans="1:16" x14ac:dyDescent="0.2">
      <c r="A91" t="s">
        <v>25</v>
      </c>
      <c r="B91">
        <v>2</v>
      </c>
      <c r="C91" s="7">
        <v>1.4467865878144053</v>
      </c>
      <c r="D91" s="7">
        <f t="shared" si="6"/>
        <v>1.4467865878144053</v>
      </c>
      <c r="E91" s="8">
        <v>-4.8500000000000014</v>
      </c>
      <c r="F91">
        <f t="shared" si="4"/>
        <v>4.3410000000010385E-4</v>
      </c>
      <c r="G91">
        <v>4.1216999999999997</v>
      </c>
      <c r="H91" s="9">
        <v>4.6775279999999997</v>
      </c>
      <c r="I91">
        <v>2.86E-2</v>
      </c>
      <c r="J91">
        <v>1.0217000000000001</v>
      </c>
      <c r="K91" s="10">
        <f>1/12*ABS(E91*10^6/(SQRT(2*14.1*ABS(2.003234-P91)*9.274*10^-24/(6.626*10^-34/(2*3.14)))))</f>
        <v>12.321210963006472</v>
      </c>
      <c r="L91">
        <f t="shared" si="5"/>
        <v>4.9366650000000005</v>
      </c>
      <c r="M91">
        <v>5.24</v>
      </c>
      <c r="N91" s="10">
        <v>1.1900000000000001E-4</v>
      </c>
      <c r="O91">
        <v>-4.9995000000000003</v>
      </c>
      <c r="P91">
        <v>2.0027998999999999</v>
      </c>
    </row>
    <row r="92" spans="1:16" x14ac:dyDescent="0.2">
      <c r="A92" t="s">
        <v>25</v>
      </c>
      <c r="B92">
        <v>3</v>
      </c>
      <c r="C92" s="7">
        <v>3.2728203517434995</v>
      </c>
      <c r="D92" s="7">
        <f t="shared" si="6"/>
        <v>3.2728203517434995</v>
      </c>
      <c r="E92" s="8">
        <v>-8.9966666666666679</v>
      </c>
      <c r="F92">
        <f t="shared" si="4"/>
        <v>4.3410000000010385E-4</v>
      </c>
      <c r="G92">
        <v>4.1216999999999997</v>
      </c>
      <c r="H92" s="9">
        <v>4.6775279999999997</v>
      </c>
      <c r="I92">
        <v>3.1800000000000002E-2</v>
      </c>
      <c r="J92">
        <v>1.0217000000000001</v>
      </c>
      <c r="K92" s="10">
        <f>1/12*ABS(E92*10^6/(SQRT(2*14.1*ABS(2.003234-P92)*9.274*10^-24/(6.626*10^-34/(2*3.14)))))</f>
        <v>22.855634631721276</v>
      </c>
      <c r="L92">
        <f t="shared" si="5"/>
        <v>4.9366650000000005</v>
      </c>
      <c r="M92">
        <v>5.0430000000000001</v>
      </c>
      <c r="N92" s="10">
        <v>1.1900000000000001E-4</v>
      </c>
      <c r="O92">
        <v>-4.9995000000000003</v>
      </c>
      <c r="P92">
        <v>2.0027998999999999</v>
      </c>
    </row>
    <row r="93" spans="1:16" x14ac:dyDescent="0.2">
      <c r="A93" t="s">
        <v>25</v>
      </c>
      <c r="B93">
        <v>6</v>
      </c>
      <c r="C93" s="7">
        <v>5.540455216498704</v>
      </c>
      <c r="D93" s="7">
        <f t="shared" si="6"/>
        <v>5.540455216498704</v>
      </c>
      <c r="E93" s="8">
        <v>0.53333333333333321</v>
      </c>
      <c r="F93">
        <f t="shared" si="4"/>
        <v>4.3410000000010385E-4</v>
      </c>
      <c r="G93">
        <v>4.1216999999999997</v>
      </c>
      <c r="H93" s="9">
        <v>4.6775279999999997</v>
      </c>
      <c r="I93">
        <v>3.2899999999999999E-2</v>
      </c>
      <c r="J93">
        <v>1.0217000000000001</v>
      </c>
      <c r="K93" s="10">
        <f>1/12*ABS(E93*10^6/(SQRT(2*14.1*ABS(2.003234-P93)*9.274*10^-24/(6.626*10^-34/(2*3.14)))))</f>
        <v>1.3549097966192676</v>
      </c>
      <c r="L93">
        <f t="shared" si="5"/>
        <v>4.9366650000000005</v>
      </c>
      <c r="M93">
        <v>4.7300000000000004</v>
      </c>
      <c r="N93" s="10">
        <v>1.1900000000000001E-4</v>
      </c>
      <c r="O93">
        <v>-4.9995000000000003</v>
      </c>
      <c r="P93">
        <v>2.0027998999999999</v>
      </c>
    </row>
    <row r="94" spans="1:16" x14ac:dyDescent="0.2">
      <c r="A94" t="s">
        <v>26</v>
      </c>
      <c r="B94">
        <v>2</v>
      </c>
      <c r="C94" s="7">
        <v>0.94512302264905612</v>
      </c>
      <c r="D94" s="7">
        <f t="shared" si="6"/>
        <v>0.94512302264905612</v>
      </c>
      <c r="E94" s="8">
        <v>3.956666666666667</v>
      </c>
      <c r="F94">
        <f t="shared" si="4"/>
        <v>3.8610000000005584E-4</v>
      </c>
      <c r="G94">
        <v>3.8338000000000001</v>
      </c>
      <c r="H94" s="9">
        <v>4.7512679999999996</v>
      </c>
      <c r="I94">
        <v>2.3900000000000001E-2</v>
      </c>
      <c r="J94">
        <v>1.0217000000000001</v>
      </c>
      <c r="K94" s="10">
        <f>1/12*ABS(E94*10^6/(SQRT(2*14.1*ABS(2.003234-P94)*9.274*10^-24/(6.626*10^-34/(2*3.14)))))</f>
        <v>10.658255116927592</v>
      </c>
      <c r="L94">
        <f t="shared" si="5"/>
        <v>4.9366650000000005</v>
      </c>
      <c r="M94">
        <v>5.1589999999999998</v>
      </c>
      <c r="N94" s="10">
        <v>1.214E-4</v>
      </c>
      <c r="O94">
        <v>-4.9995000000000003</v>
      </c>
      <c r="P94">
        <v>2.0028478999999999</v>
      </c>
    </row>
    <row r="95" spans="1:16" x14ac:dyDescent="0.2">
      <c r="A95" t="s">
        <v>26</v>
      </c>
      <c r="B95">
        <v>3</v>
      </c>
      <c r="C95" s="7">
        <v>1.2047808594418763</v>
      </c>
      <c r="D95" s="7">
        <f t="shared" si="6"/>
        <v>1.2047808594418763</v>
      </c>
      <c r="E95" s="8">
        <v>-10.07666666666667</v>
      </c>
      <c r="F95">
        <f t="shared" si="4"/>
        <v>3.8610000000005584E-4</v>
      </c>
      <c r="G95">
        <v>3.8338000000000001</v>
      </c>
      <c r="H95" s="9">
        <v>4.7512679999999996</v>
      </c>
      <c r="I95">
        <v>3.0300000000000001E-2</v>
      </c>
      <c r="J95">
        <v>1.0217000000000001</v>
      </c>
      <c r="K95" s="10">
        <f>1/12*ABS(E95*10^6/(SQRT(2*14.1*ABS(2.003234-P95)*9.274*10^-24/(6.626*10^-34/(2*3.14)))))</f>
        <v>27.143980807474406</v>
      </c>
      <c r="L95">
        <f t="shared" si="5"/>
        <v>5.2245650000000001</v>
      </c>
      <c r="M95">
        <v>5.3239999999999998</v>
      </c>
      <c r="N95" s="10">
        <v>1.214E-4</v>
      </c>
      <c r="O95">
        <v>-5.2873999999999999</v>
      </c>
      <c r="P95">
        <v>2.0028478999999999</v>
      </c>
    </row>
    <row r="96" spans="1:16" x14ac:dyDescent="0.2">
      <c r="A96" t="s">
        <v>26</v>
      </c>
      <c r="B96">
        <v>4</v>
      </c>
      <c r="C96" s="7">
        <v>5.4160367891867489</v>
      </c>
      <c r="D96" s="7">
        <f t="shared" si="6"/>
        <v>5.4160367891867489</v>
      </c>
      <c r="E96" s="8">
        <v>-17.943333333333332</v>
      </c>
      <c r="F96">
        <f t="shared" si="4"/>
        <v>3.8610000000005584E-4</v>
      </c>
      <c r="G96">
        <v>3.8338000000000001</v>
      </c>
      <c r="H96" s="9">
        <v>4.7512679999999996</v>
      </c>
      <c r="I96">
        <v>4.2599999999999999E-2</v>
      </c>
      <c r="J96">
        <v>1.0217000000000001</v>
      </c>
      <c r="K96" s="10">
        <f>1/12*ABS(E96*10^6/(SQRT(2*14.1*ABS(2.003234-P96)*9.274*10^-24/(6.626*10^-34/(2*3.14)))))</f>
        <v>48.334782893362444</v>
      </c>
      <c r="L96">
        <f t="shared" si="5"/>
        <v>5.2245650000000001</v>
      </c>
      <c r="M96">
        <v>4.5410000000000004</v>
      </c>
      <c r="N96" s="10">
        <v>1.214E-4</v>
      </c>
      <c r="O96">
        <v>-5.2873999999999999</v>
      </c>
      <c r="P96">
        <v>2.0028478999999999</v>
      </c>
    </row>
    <row r="97" spans="1:16" x14ac:dyDescent="0.2">
      <c r="A97" t="s">
        <v>26</v>
      </c>
      <c r="B97">
        <v>6</v>
      </c>
      <c r="C97" s="7">
        <v>1.5352961197248354</v>
      </c>
      <c r="D97" s="7">
        <f t="shared" si="6"/>
        <v>1.5352961197248354</v>
      </c>
      <c r="E97" s="8">
        <v>-0.4366666666666667</v>
      </c>
      <c r="F97">
        <f t="shared" si="4"/>
        <v>3.8610000000005584E-4</v>
      </c>
      <c r="G97">
        <v>3.8338000000000001</v>
      </c>
      <c r="H97" s="9">
        <v>4.7512679999999996</v>
      </c>
      <c r="I97">
        <v>2.81E-2</v>
      </c>
      <c r="J97">
        <v>1.0217000000000001</v>
      </c>
      <c r="K97" s="10">
        <f>1/12*ABS(E97*10^6/(SQRT(2*14.1*ABS(2.003234-P97)*9.274*10^-24/(6.626*10^-34/(2*3.14)))))</f>
        <v>1.1762690988353113</v>
      </c>
      <c r="L97">
        <f t="shared" si="5"/>
        <v>5.2245650000000001</v>
      </c>
      <c r="M97">
        <v>3.8620000000000001</v>
      </c>
      <c r="N97" s="10">
        <v>1.214E-4</v>
      </c>
      <c r="O97">
        <v>-5.2873999999999999</v>
      </c>
      <c r="P97">
        <v>2.0028478999999999</v>
      </c>
    </row>
    <row r="98" spans="1:16" x14ac:dyDescent="0.2">
      <c r="A98" t="s">
        <v>26</v>
      </c>
      <c r="B98">
        <v>7</v>
      </c>
      <c r="C98" s="7">
        <v>1.0935268654674912</v>
      </c>
      <c r="D98" s="7">
        <f t="shared" si="6"/>
        <v>1.0935268654674912</v>
      </c>
      <c r="E98" s="8">
        <v>-6.4099999999999993</v>
      </c>
      <c r="F98">
        <f t="shared" ref="F98:F129" si="7">(2.003234-P98)</f>
        <v>3.8610000000005584E-4</v>
      </c>
      <c r="G98">
        <v>3.8338000000000001</v>
      </c>
      <c r="H98" s="9">
        <v>4.7512679999999996</v>
      </c>
      <c r="I98">
        <v>3.1800000000000002E-2</v>
      </c>
      <c r="J98">
        <v>1.0217000000000001</v>
      </c>
      <c r="K98" s="10">
        <f>1/12*ABS(E98*10^6/(SQRT(2*14.1*ABS(2.003234-P98)*9.274*10^-24/(6.626*10^-34/(2*3.14)))))</f>
        <v>17.26691203862827</v>
      </c>
      <c r="L98">
        <f t="shared" ref="L98:L129" si="8">-0.062835-O98</f>
        <v>5.2245650000000001</v>
      </c>
      <c r="M98">
        <v>4.4630000000000001</v>
      </c>
      <c r="N98" s="10">
        <v>1.214E-4</v>
      </c>
      <c r="O98">
        <v>-5.2873999999999999</v>
      </c>
      <c r="P98">
        <v>2.0028478999999999</v>
      </c>
    </row>
    <row r="99" spans="1:16" x14ac:dyDescent="0.2">
      <c r="A99" t="s">
        <v>27</v>
      </c>
      <c r="B99">
        <v>2</v>
      </c>
      <c r="C99" s="7">
        <v>6.1197000551837126</v>
      </c>
      <c r="D99" s="7">
        <f t="shared" si="6"/>
        <v>6.1197000551837126</v>
      </c>
      <c r="E99" s="8">
        <v>-16.65666666666667</v>
      </c>
      <c r="F99">
        <f t="shared" si="7"/>
        <v>4.9229999999989005E-4</v>
      </c>
      <c r="G99">
        <v>3.9552999999999998</v>
      </c>
      <c r="H99" s="9">
        <v>4.6700910000000002</v>
      </c>
      <c r="I99">
        <v>4.0399999999999998E-2</v>
      </c>
      <c r="J99">
        <v>1.0217000000000001</v>
      </c>
      <c r="K99" s="10">
        <f>1/12*ABS(E99*10^6/(SQRT(2*14.1*ABS(2.003234-P99)*9.274*10^-24/(6.626*10^-34/(2*3.14)))))</f>
        <v>39.735595387510195</v>
      </c>
      <c r="L99">
        <f t="shared" si="8"/>
        <v>5.103065</v>
      </c>
      <c r="M99">
        <v>5.1520000000000001</v>
      </c>
      <c r="N99" s="10">
        <v>1.228E-4</v>
      </c>
      <c r="O99">
        <v>-5.1658999999999997</v>
      </c>
      <c r="P99">
        <v>2.0027417000000001</v>
      </c>
    </row>
    <row r="100" spans="1:16" x14ac:dyDescent="0.2">
      <c r="A100" t="s">
        <v>27</v>
      </c>
      <c r="B100">
        <v>3</v>
      </c>
      <c r="C100" s="7">
        <v>1.6071518180481725</v>
      </c>
      <c r="D100" s="7">
        <f t="shared" si="6"/>
        <v>1.6071518180481725</v>
      </c>
      <c r="E100" s="8">
        <v>-7.43</v>
      </c>
      <c r="F100">
        <f t="shared" si="7"/>
        <v>4.9229999999989005E-4</v>
      </c>
      <c r="G100">
        <v>3.9552999999999998</v>
      </c>
      <c r="H100" s="9">
        <v>4.6700910000000002</v>
      </c>
      <c r="I100">
        <v>3.6900000000000002E-2</v>
      </c>
      <c r="J100">
        <v>1.0217000000000001</v>
      </c>
      <c r="K100" s="10">
        <f>1/12*ABS(E100*10^6/(SQRT(2*14.1*ABS(2.003234-P100)*9.274*10^-24/(6.626*10^-34/(2*3.14)))))</f>
        <v>17.724763281721074</v>
      </c>
      <c r="L100">
        <f t="shared" si="8"/>
        <v>5.103065</v>
      </c>
      <c r="M100">
        <v>5.6790000000000003</v>
      </c>
      <c r="N100" s="10">
        <v>1.228E-4</v>
      </c>
      <c r="O100">
        <v>-5.1658999999999997</v>
      </c>
      <c r="P100">
        <v>2.0027417000000001</v>
      </c>
    </row>
    <row r="101" spans="1:16" x14ac:dyDescent="0.2">
      <c r="A101" t="s">
        <v>27</v>
      </c>
      <c r="B101">
        <v>7</v>
      </c>
      <c r="C101" s="7">
        <v>3.638488243211988</v>
      </c>
      <c r="D101" s="7">
        <f t="shared" si="6"/>
        <v>3.638488243211988</v>
      </c>
      <c r="E101" s="8">
        <v>-4.996666666666667</v>
      </c>
      <c r="F101">
        <f t="shared" si="7"/>
        <v>4.9229999999989005E-4</v>
      </c>
      <c r="G101">
        <v>3.9552999999999998</v>
      </c>
      <c r="H101" s="9">
        <v>4.6700910000000002</v>
      </c>
      <c r="I101">
        <v>3.0200000000000001E-2</v>
      </c>
      <c r="J101">
        <v>1.0217000000000001</v>
      </c>
      <c r="K101" s="10">
        <f>1/12*ABS(E101*10^6/(SQRT(2*14.1*ABS(2.003234-P101)*9.274*10^-24/(6.626*10^-34/(2*3.14)))))</f>
        <v>11.919883427231895</v>
      </c>
      <c r="L101">
        <f t="shared" si="8"/>
        <v>5.103065</v>
      </c>
      <c r="M101">
        <v>4.6379999999999999</v>
      </c>
      <c r="N101" s="10">
        <v>1.228E-4</v>
      </c>
      <c r="O101">
        <v>-5.1658999999999997</v>
      </c>
      <c r="P101">
        <v>2.0027417000000001</v>
      </c>
    </row>
    <row r="102" spans="1:16" x14ac:dyDescent="0.2">
      <c r="A102" t="s">
        <v>27</v>
      </c>
      <c r="B102">
        <v>5</v>
      </c>
      <c r="C102" s="7">
        <v>1.27610752115911</v>
      </c>
      <c r="D102" s="7">
        <f t="shared" si="6"/>
        <v>1.27610752115911</v>
      </c>
      <c r="E102" s="8">
        <v>-1.283333333333333</v>
      </c>
      <c r="F102">
        <f t="shared" si="7"/>
        <v>4.9229999999989005E-4</v>
      </c>
      <c r="G102">
        <v>3.9552999999999998</v>
      </c>
      <c r="H102" s="9">
        <v>4.6700910000000002</v>
      </c>
      <c r="I102">
        <v>2.8000000000000001E-2</v>
      </c>
      <c r="J102">
        <v>1.0217000000000001</v>
      </c>
      <c r="K102" s="10">
        <f>1/12*ABS(E102*10^6/(SQRT(2*14.1*ABS(2.003234-P102)*9.274*10^-24/(6.626*10^-34/(2*3.14)))))</f>
        <v>3.0614777314771695</v>
      </c>
      <c r="L102">
        <f t="shared" si="8"/>
        <v>5.103065</v>
      </c>
      <c r="M102">
        <v>4.1669999999999998</v>
      </c>
      <c r="N102" s="10">
        <v>1.228E-4</v>
      </c>
      <c r="O102">
        <v>-5.1658999999999997</v>
      </c>
      <c r="P102">
        <v>2.0027417000000001</v>
      </c>
    </row>
    <row r="103" spans="1:16" x14ac:dyDescent="0.2">
      <c r="A103" t="s">
        <v>27</v>
      </c>
      <c r="B103">
        <v>4</v>
      </c>
      <c r="C103" s="7">
        <v>1.0123713722779448</v>
      </c>
      <c r="D103" s="7">
        <f t="shared" si="6"/>
        <v>1.0123713722779448</v>
      </c>
      <c r="E103" s="8">
        <v>-11.176666666666669</v>
      </c>
      <c r="F103">
        <f t="shared" si="7"/>
        <v>4.9229999999989005E-4</v>
      </c>
      <c r="G103">
        <v>3.9552999999999998</v>
      </c>
      <c r="H103" s="9">
        <v>4.6700910000000002</v>
      </c>
      <c r="I103">
        <v>3.6299999999999999E-2</v>
      </c>
      <c r="J103">
        <v>1.0217000000000001</v>
      </c>
      <c r="K103" s="10">
        <f>1/12*ABS(E103*10^6/(SQRT(2*14.1*ABS(2.003234-P103)*9.274*10^-24/(6.626*10^-34/(2*3.14)))))</f>
        <v>26.662687879592092</v>
      </c>
      <c r="L103">
        <f t="shared" si="8"/>
        <v>5.103065</v>
      </c>
      <c r="M103">
        <v>4.7750000000000004</v>
      </c>
      <c r="N103" s="10">
        <v>1.228E-4</v>
      </c>
      <c r="O103">
        <v>-5.1658999999999997</v>
      </c>
      <c r="P103">
        <v>2.0027417000000001</v>
      </c>
    </row>
    <row r="104" spans="1:16" x14ac:dyDescent="0.2">
      <c r="A104" t="s">
        <v>28</v>
      </c>
      <c r="B104">
        <v>2</v>
      </c>
      <c r="C104" s="7">
        <v>0.94625608978050335</v>
      </c>
      <c r="D104" s="7">
        <f t="shared" si="6"/>
        <v>0.94625608978050335</v>
      </c>
      <c r="E104" s="8">
        <v>3.55</v>
      </c>
      <c r="F104">
        <f t="shared" si="7"/>
        <v>4.0419999999974365E-4</v>
      </c>
      <c r="G104">
        <v>4.0464000000000002</v>
      </c>
      <c r="H104" s="9">
        <v>4.7510370000000002</v>
      </c>
      <c r="I104">
        <v>2.3300000000000001E-2</v>
      </c>
      <c r="J104">
        <v>1.0217000000000001</v>
      </c>
      <c r="K104" s="10">
        <f>1/12*ABS(E104*10^6/(SQRT(2*14.1*ABS(2.003234-P104)*9.274*10^-24/(6.626*10^-34/(2*3.14)))))</f>
        <v>9.3462360703706455</v>
      </c>
      <c r="L104">
        <f t="shared" si="8"/>
        <v>5.011965</v>
      </c>
      <c r="M104">
        <v>5.1989999999999998</v>
      </c>
      <c r="N104" s="10">
        <v>1.188E-4</v>
      </c>
      <c r="O104">
        <v>-5.0747999999999998</v>
      </c>
      <c r="P104">
        <v>2.0028298000000002</v>
      </c>
    </row>
    <row r="105" spans="1:16" x14ac:dyDescent="0.2">
      <c r="A105" t="s">
        <v>28</v>
      </c>
      <c r="B105">
        <v>3</v>
      </c>
      <c r="C105" s="7">
        <v>1.724440455502332</v>
      </c>
      <c r="D105" s="7">
        <f t="shared" si="6"/>
        <v>1.724440455502332</v>
      </c>
      <c r="E105" s="8">
        <v>-10.73</v>
      </c>
      <c r="F105">
        <f t="shared" si="7"/>
        <v>4.0419999999974365E-4</v>
      </c>
      <c r="G105">
        <v>4.0464000000000002</v>
      </c>
      <c r="H105" s="9">
        <v>4.7510370000000002</v>
      </c>
      <c r="I105">
        <v>2.87E-2</v>
      </c>
      <c r="J105">
        <v>1.0217000000000001</v>
      </c>
      <c r="K105" s="10">
        <f>1/12*ABS(E105*10^6/(SQRT(2*14.1*ABS(2.003234-P105)*9.274*10^-24/(6.626*10^-34/(2*3.14)))))</f>
        <v>28.249327615514659</v>
      </c>
      <c r="L105">
        <f t="shared" si="8"/>
        <v>5.011965</v>
      </c>
      <c r="M105">
        <v>5.7859999999999996</v>
      </c>
      <c r="N105" s="10">
        <v>1.188E-4</v>
      </c>
      <c r="O105">
        <v>-5.0747999999999998</v>
      </c>
      <c r="P105">
        <v>2.0028298000000002</v>
      </c>
    </row>
    <row r="106" spans="1:16" x14ac:dyDescent="0.2">
      <c r="A106" t="s">
        <v>28</v>
      </c>
      <c r="B106">
        <v>4</v>
      </c>
      <c r="C106" s="7">
        <v>7.0949632462502334</v>
      </c>
      <c r="D106" s="7">
        <f t="shared" si="6"/>
        <v>7.0949632462502334</v>
      </c>
      <c r="E106" s="8">
        <v>-24.11333333333333</v>
      </c>
      <c r="F106">
        <f t="shared" si="7"/>
        <v>4.0419999999974365E-4</v>
      </c>
      <c r="G106">
        <v>4.0464000000000002</v>
      </c>
      <c r="H106" s="9">
        <v>4.7510370000000002</v>
      </c>
      <c r="I106">
        <v>4.6699999999999998E-2</v>
      </c>
      <c r="J106">
        <v>1.0217000000000001</v>
      </c>
      <c r="K106" s="10">
        <f>1/12*ABS(E106*10^6/(SQRT(2*14.1*ABS(2.003234-P106)*9.274*10^-24/(6.626*10^-34/(2*3.14)))))</f>
        <v>63.484198810386133</v>
      </c>
      <c r="L106">
        <f t="shared" si="8"/>
        <v>5.011965</v>
      </c>
      <c r="M106">
        <v>5.1289999999999996</v>
      </c>
      <c r="N106" s="10">
        <v>1.188E-4</v>
      </c>
      <c r="O106">
        <v>-5.0747999999999998</v>
      </c>
      <c r="P106">
        <v>2.0028298000000002</v>
      </c>
    </row>
    <row r="107" spans="1:16" x14ac:dyDescent="0.2">
      <c r="A107" t="s">
        <v>28</v>
      </c>
      <c r="B107">
        <v>5</v>
      </c>
      <c r="C107" s="7">
        <v>1.7670833753402559</v>
      </c>
      <c r="D107" s="7">
        <f t="shared" si="6"/>
        <v>1.7670833753402559</v>
      </c>
      <c r="E107" s="8">
        <v>1.88</v>
      </c>
      <c r="F107">
        <f t="shared" si="7"/>
        <v>4.0419999999974365E-4</v>
      </c>
      <c r="G107">
        <v>4.0464000000000002</v>
      </c>
      <c r="H107" s="9">
        <v>4.7510370000000002</v>
      </c>
      <c r="I107">
        <v>3.39E-2</v>
      </c>
      <c r="J107">
        <v>1.0217000000000001</v>
      </c>
      <c r="K107" s="10">
        <f>1/12*ABS(E107*10^6/(SQRT(2*14.1*ABS(2.003234-P107)*9.274*10^-24/(6.626*10^-34/(2*3.14)))))</f>
        <v>4.9495560034638917</v>
      </c>
      <c r="L107">
        <f t="shared" si="8"/>
        <v>5.011965</v>
      </c>
      <c r="M107">
        <v>4.4089999999999998</v>
      </c>
      <c r="N107" s="10">
        <v>1.188E-4</v>
      </c>
      <c r="O107">
        <v>-5.0747999999999998</v>
      </c>
      <c r="P107">
        <v>2.0028298000000002</v>
      </c>
    </row>
    <row r="108" spans="1:16" x14ac:dyDescent="0.2">
      <c r="A108" t="s">
        <v>28</v>
      </c>
      <c r="B108">
        <v>6</v>
      </c>
      <c r="C108" s="7">
        <v>3.7421567181621325</v>
      </c>
      <c r="D108" s="7">
        <f t="shared" si="6"/>
        <v>3.7421567181621325</v>
      </c>
      <c r="E108" s="8">
        <v>-17.239999999999998</v>
      </c>
      <c r="F108">
        <f t="shared" si="7"/>
        <v>4.0419999999974365E-4</v>
      </c>
      <c r="G108">
        <v>4.0464000000000002</v>
      </c>
      <c r="H108" s="9">
        <v>4.7510370000000002</v>
      </c>
      <c r="I108">
        <v>4.0800000000000003E-2</v>
      </c>
      <c r="J108">
        <v>1.0217000000000001</v>
      </c>
      <c r="K108" s="10">
        <f>1/12*ABS(E108*10^6/(SQRT(2*14.1*ABS(2.003234-P108)*9.274*10^-24/(6.626*10^-34/(2*3.14)))))</f>
        <v>45.388481648785898</v>
      </c>
      <c r="L108">
        <f t="shared" si="8"/>
        <v>5.011965</v>
      </c>
      <c r="M108">
        <v>4.407</v>
      </c>
      <c r="N108" s="10">
        <v>1.188E-4</v>
      </c>
      <c r="O108">
        <v>-5.0747999999999998</v>
      </c>
      <c r="P108">
        <v>2.0028298000000002</v>
      </c>
    </row>
    <row r="109" spans="1:16" x14ac:dyDescent="0.2">
      <c r="A109" t="s">
        <v>29</v>
      </c>
      <c r="B109">
        <v>2</v>
      </c>
      <c r="C109" s="7">
        <v>4.7985886553558945</v>
      </c>
      <c r="D109" s="7">
        <f t="shared" si="6"/>
        <v>4.7985886553558945</v>
      </c>
      <c r="E109" s="8">
        <v>-7.3499999999999988</v>
      </c>
      <c r="F109">
        <f t="shared" si="7"/>
        <v>1.6909999999992209E-4</v>
      </c>
      <c r="G109">
        <v>3.6543000000000001</v>
      </c>
      <c r="H109" s="9">
        <v>5.1364470000000004</v>
      </c>
      <c r="I109">
        <v>3.6600000000000001E-2</v>
      </c>
      <c r="J109">
        <v>1.629</v>
      </c>
      <c r="K109" s="10">
        <f>1/12*ABS(E109*10^6/(SQRT(2*14.1*ABS(2.003234-P109)*9.274*10^-24/(6.626*10^-34/(2*3.14)))))</f>
        <v>29.917278423961776</v>
      </c>
      <c r="L109">
        <f t="shared" si="8"/>
        <v>5.4040650000000001</v>
      </c>
      <c r="M109">
        <v>4.8460000000000001</v>
      </c>
      <c r="N109" s="10">
        <v>1.1379999999999999E-4</v>
      </c>
      <c r="O109">
        <v>-5.4668999999999999</v>
      </c>
      <c r="P109">
        <v>2.0030649</v>
      </c>
    </row>
    <row r="110" spans="1:16" x14ac:dyDescent="0.2">
      <c r="A110" t="s">
        <v>29</v>
      </c>
      <c r="B110">
        <v>3</v>
      </c>
      <c r="C110" s="7">
        <v>53.257058793087481</v>
      </c>
      <c r="D110" s="7">
        <f t="shared" si="6"/>
        <v>53.257058793087481</v>
      </c>
      <c r="E110" s="8">
        <v>-16.646666666666661</v>
      </c>
      <c r="F110">
        <f t="shared" si="7"/>
        <v>1.6909999999992209E-4</v>
      </c>
      <c r="G110">
        <v>3.6543000000000001</v>
      </c>
      <c r="H110" s="9">
        <v>5.1364470000000004</v>
      </c>
      <c r="I110">
        <v>4.2900000000000001E-2</v>
      </c>
      <c r="J110">
        <v>1.629</v>
      </c>
      <c r="K110" s="10">
        <f>1/12*ABS(E110*10^6/(SQRT(2*14.1*ABS(2.003234-P110)*9.274*10^-24/(6.626*10^-34/(2*3.14)))))</f>
        <v>67.758226054088468</v>
      </c>
      <c r="L110">
        <f t="shared" si="8"/>
        <v>5.4040650000000001</v>
      </c>
      <c r="M110">
        <v>5.2119999999999997</v>
      </c>
      <c r="N110" s="10">
        <v>1.1379999999999999E-4</v>
      </c>
      <c r="O110">
        <v>-5.4668999999999999</v>
      </c>
      <c r="P110">
        <v>2.0030649</v>
      </c>
    </row>
    <row r="111" spans="1:16" x14ac:dyDescent="0.2">
      <c r="A111" t="s">
        <v>29</v>
      </c>
      <c r="B111">
        <v>5</v>
      </c>
      <c r="C111" s="7">
        <v>5.3678133114307665</v>
      </c>
      <c r="D111" s="7">
        <f t="shared" si="6"/>
        <v>5.3678133114307665</v>
      </c>
      <c r="E111" s="8">
        <v>-5.2166666666666668</v>
      </c>
      <c r="F111">
        <f t="shared" si="7"/>
        <v>1.6909999999992209E-4</v>
      </c>
      <c r="G111">
        <v>3.6543000000000001</v>
      </c>
      <c r="H111" s="9">
        <v>5.1364470000000004</v>
      </c>
      <c r="I111">
        <v>3.1300000000000001E-2</v>
      </c>
      <c r="J111">
        <v>1.629</v>
      </c>
      <c r="K111" s="10">
        <f>1/12*ABS(E111*10^6/(SQRT(2*14.1*ABS(2.003234-P111)*9.274*10^-24/(6.626*10^-34/(2*3.14)))))</f>
        <v>21.233805321315277</v>
      </c>
      <c r="L111">
        <f t="shared" si="8"/>
        <v>5.4040650000000001</v>
      </c>
      <c r="M111">
        <v>3.516</v>
      </c>
      <c r="N111" s="10">
        <v>1.1379999999999999E-4</v>
      </c>
      <c r="O111">
        <v>-5.4668999999999999</v>
      </c>
      <c r="P111">
        <v>2.0030649</v>
      </c>
    </row>
    <row r="112" spans="1:16" x14ac:dyDescent="0.2">
      <c r="A112" t="s">
        <v>29</v>
      </c>
      <c r="B112">
        <v>6</v>
      </c>
      <c r="C112" s="7">
        <v>5.8521005974311038</v>
      </c>
      <c r="D112" s="7">
        <f t="shared" si="6"/>
        <v>5.8521005974311038</v>
      </c>
      <c r="E112" s="8">
        <v>-7.18</v>
      </c>
      <c r="F112">
        <f t="shared" si="7"/>
        <v>1.6909999999992209E-4</v>
      </c>
      <c r="G112">
        <v>3.6543000000000001</v>
      </c>
      <c r="H112" s="9">
        <v>5.1364470000000004</v>
      </c>
      <c r="I112">
        <v>3.6799999999999999E-2</v>
      </c>
      <c r="J112">
        <v>1.629</v>
      </c>
      <c r="K112" s="10">
        <f>1/12*ABS(E112*10^6/(SQRT(2*14.1*ABS(2.003234-P112)*9.274*10^-24/(6.626*10^-34/(2*3.14)))))</f>
        <v>29.225314161094634</v>
      </c>
      <c r="L112">
        <f t="shared" si="8"/>
        <v>5.4040650000000001</v>
      </c>
      <c r="M112">
        <v>3.871</v>
      </c>
      <c r="N112" s="10">
        <v>1.1379999999999999E-4</v>
      </c>
      <c r="O112">
        <v>-5.4668999999999999</v>
      </c>
      <c r="P112">
        <v>2.0030649</v>
      </c>
    </row>
    <row r="113" spans="1:16" x14ac:dyDescent="0.2">
      <c r="A113" t="s">
        <v>29</v>
      </c>
      <c r="B113">
        <v>7</v>
      </c>
      <c r="C113" s="7">
        <v>1.9351812856998016</v>
      </c>
      <c r="D113" s="7">
        <f t="shared" si="6"/>
        <v>1.9351812856998016</v>
      </c>
      <c r="E113" s="8">
        <v>-15.633333333333329</v>
      </c>
      <c r="F113">
        <f t="shared" si="7"/>
        <v>1.6909999999992209E-4</v>
      </c>
      <c r="G113">
        <v>3.6543000000000001</v>
      </c>
      <c r="H113" s="9">
        <v>5.1364470000000004</v>
      </c>
      <c r="I113">
        <v>4.1200000000000001E-2</v>
      </c>
      <c r="J113">
        <v>1.629</v>
      </c>
      <c r="K113" s="10">
        <f>1/12*ABS(E113*10^6/(SQRT(2*14.1*ABS(2.003234-P113)*9.274*10^-24/(6.626*10^-34/(2*3.14)))))</f>
        <v>63.633576330331387</v>
      </c>
      <c r="L113">
        <f t="shared" si="8"/>
        <v>5.4040650000000001</v>
      </c>
      <c r="M113">
        <v>4.2839999999999998</v>
      </c>
      <c r="N113" s="10">
        <v>1.1379999999999999E-4</v>
      </c>
      <c r="O113">
        <v>-5.4668999999999999</v>
      </c>
      <c r="P113">
        <v>2.0030649</v>
      </c>
    </row>
    <row r="114" spans="1:16" x14ac:dyDescent="0.2">
      <c r="A114" t="s">
        <v>30</v>
      </c>
      <c r="B114">
        <v>7</v>
      </c>
      <c r="C114" s="7">
        <v>1.4291343021865057</v>
      </c>
      <c r="D114" s="7">
        <f t="shared" si="6"/>
        <v>1.4291343021865057</v>
      </c>
      <c r="E114" s="8">
        <v>5.3966666666666674</v>
      </c>
      <c r="F114">
        <f t="shared" si="7"/>
        <v>-3.509999999984359E-5</v>
      </c>
      <c r="G114">
        <v>3.5916999999999999</v>
      </c>
      <c r="H114" s="9">
        <v>5.2168590000000004</v>
      </c>
      <c r="I114">
        <v>2.8799999999999999E-2</v>
      </c>
      <c r="J114">
        <v>1.629</v>
      </c>
      <c r="K114" s="10">
        <f>1/12*ABS(E114*10^6/(SQRT(2*14.1*ABS(2.003234-P114)*9.274*10^-24/(6.626*10^-34/(2*3.14)))))</f>
        <v>48.214601733966774</v>
      </c>
      <c r="L114">
        <f t="shared" si="8"/>
        <v>5.4666649999999999</v>
      </c>
      <c r="M114">
        <v>4.5129999999999999</v>
      </c>
      <c r="N114" s="10">
        <v>1.186E-4</v>
      </c>
      <c r="O114">
        <v>-5.5294999999999996</v>
      </c>
      <c r="P114">
        <v>2.0032690999999998</v>
      </c>
    </row>
    <row r="115" spans="1:16" x14ac:dyDescent="0.2">
      <c r="A115" t="s">
        <v>30</v>
      </c>
      <c r="B115">
        <v>3</v>
      </c>
      <c r="C115" s="7">
        <v>54.528996718948356</v>
      </c>
      <c r="D115" s="7">
        <f t="shared" si="6"/>
        <v>54.528996718948356</v>
      </c>
      <c r="E115" s="8">
        <v>-19.45333333333333</v>
      </c>
      <c r="F115">
        <f t="shared" si="7"/>
        <v>-3.509999999984359E-5</v>
      </c>
      <c r="G115">
        <v>3.5916999999999999</v>
      </c>
      <c r="H115" s="9">
        <v>5.2168590000000004</v>
      </c>
      <c r="I115">
        <v>4.1099999999999998E-2</v>
      </c>
      <c r="J115">
        <v>1.629</v>
      </c>
      <c r="K115" s="10">
        <f>1/12*ABS(E115*10^6/(SQRT(2*14.1*ABS(2.003234-P115)*9.274*10^-24/(6.626*10^-34/(2*3.14)))))</f>
        <v>173.79889791193946</v>
      </c>
      <c r="L115">
        <f t="shared" si="8"/>
        <v>5.4666649999999999</v>
      </c>
      <c r="M115">
        <v>5.2480000000000002</v>
      </c>
      <c r="N115" s="10">
        <v>1.186E-4</v>
      </c>
      <c r="O115">
        <v>-5.5294999999999996</v>
      </c>
      <c r="P115">
        <v>2.0032690999999998</v>
      </c>
    </row>
    <row r="116" spans="1:16" x14ac:dyDescent="0.2">
      <c r="A116" t="s">
        <v>30</v>
      </c>
      <c r="B116">
        <v>4</v>
      </c>
      <c r="C116" s="7">
        <v>6.3838702624840451</v>
      </c>
      <c r="D116" s="7">
        <f t="shared" si="6"/>
        <v>6.3838702624840451</v>
      </c>
      <c r="E116" s="8">
        <v>-21.373333333333331</v>
      </c>
      <c r="F116">
        <f t="shared" si="7"/>
        <v>-3.509999999984359E-5</v>
      </c>
      <c r="G116">
        <v>3.5916999999999999</v>
      </c>
      <c r="H116" s="9">
        <v>5.2168590000000004</v>
      </c>
      <c r="I116">
        <v>4.4900000000000002E-2</v>
      </c>
      <c r="J116">
        <v>1.629</v>
      </c>
      <c r="K116" s="10">
        <f>1/12*ABS(E116*10^6/(SQRT(2*14.1*ABS(2.003234-P116)*9.274*10^-24/(6.626*10^-34/(2*3.14)))))</f>
        <v>190.95245603347431</v>
      </c>
      <c r="L116">
        <f t="shared" si="8"/>
        <v>5.4666649999999999</v>
      </c>
      <c r="M116">
        <v>4.1349999999999998</v>
      </c>
      <c r="N116" s="10">
        <v>1.186E-4</v>
      </c>
      <c r="O116">
        <v>-5.5294999999999996</v>
      </c>
      <c r="P116">
        <v>2.0032690999999998</v>
      </c>
    </row>
    <row r="117" spans="1:16" x14ac:dyDescent="0.2">
      <c r="A117" t="s">
        <v>30</v>
      </c>
      <c r="B117">
        <v>6</v>
      </c>
      <c r="C117" s="7">
        <v>1.9586085962858242</v>
      </c>
      <c r="D117" s="7">
        <f t="shared" si="6"/>
        <v>1.9586085962858242</v>
      </c>
      <c r="E117" s="8">
        <v>2.84</v>
      </c>
      <c r="F117">
        <f t="shared" si="7"/>
        <v>-3.509999999984359E-5</v>
      </c>
      <c r="G117">
        <v>3.5916999999999999</v>
      </c>
      <c r="H117" s="9">
        <v>5.2168590000000004</v>
      </c>
      <c r="I117">
        <v>2.4400000000000002E-2</v>
      </c>
      <c r="J117">
        <v>1.629</v>
      </c>
      <c r="K117" s="10">
        <f>1/12*ABS(E117*10^6/(SQRT(2*14.1*ABS(2.003234-P117)*9.274*10^-24/(6.626*10^-34/(2*3.14)))))</f>
        <v>25.372971388103572</v>
      </c>
      <c r="L117">
        <f t="shared" si="8"/>
        <v>5.4666649999999999</v>
      </c>
      <c r="M117">
        <v>4.4749999999999996</v>
      </c>
      <c r="N117" s="10">
        <v>1.186E-4</v>
      </c>
      <c r="O117">
        <v>-5.5294999999999996</v>
      </c>
      <c r="P117">
        <v>2.0032690999999998</v>
      </c>
    </row>
    <row r="118" spans="1:16" x14ac:dyDescent="0.2">
      <c r="A118" t="s">
        <v>30</v>
      </c>
      <c r="B118">
        <v>2</v>
      </c>
      <c r="C118" s="7">
        <v>2.8020780342143112</v>
      </c>
      <c r="D118" s="7">
        <f t="shared" si="6"/>
        <v>2.8020780342143112</v>
      </c>
      <c r="E118" s="8">
        <v>-13.016666666666669</v>
      </c>
      <c r="F118">
        <f t="shared" si="7"/>
        <v>-3.509999999984359E-5</v>
      </c>
      <c r="G118">
        <v>3.5916999999999999</v>
      </c>
      <c r="H118" s="9">
        <v>5.2168590000000004</v>
      </c>
      <c r="I118">
        <v>3.5900000000000001E-2</v>
      </c>
      <c r="J118">
        <v>1.629</v>
      </c>
      <c r="K118" s="10">
        <f>1/12*ABS(E118*10^6/(SQRT(2*14.1*ABS(2.003234-P118)*9.274*10^-24/(6.626*10^-34/(2*3.14)))))</f>
        <v>116.29278552880808</v>
      </c>
      <c r="L118">
        <f t="shared" si="8"/>
        <v>5.4666649999999999</v>
      </c>
      <c r="M118">
        <v>5.2140000000000004</v>
      </c>
      <c r="N118" s="10">
        <v>1.186E-4</v>
      </c>
      <c r="O118">
        <v>-5.5294999999999996</v>
      </c>
      <c r="P118">
        <v>2.0032690999999998</v>
      </c>
    </row>
    <row r="119" spans="1:16" x14ac:dyDescent="0.2">
      <c r="A119" t="s">
        <v>31</v>
      </c>
      <c r="B119">
        <v>2</v>
      </c>
      <c r="C119" s="7">
        <v>10.5560328873842</v>
      </c>
      <c r="D119" s="7">
        <f t="shared" si="6"/>
        <v>10.5560328873842</v>
      </c>
      <c r="E119" s="8">
        <v>-14.68333333333333</v>
      </c>
      <c r="F119">
        <f t="shared" si="7"/>
        <v>8.4799999999773945E-5</v>
      </c>
      <c r="G119">
        <v>3.7151000000000001</v>
      </c>
      <c r="H119" s="9">
        <v>5.0594989999999997</v>
      </c>
      <c r="I119">
        <v>4.2799999999999998E-2</v>
      </c>
      <c r="J119">
        <v>1.629</v>
      </c>
      <c r="K119" s="10">
        <f>1/12*ABS(E119*10^6/(SQRT(2*14.1*ABS(2.003234-P119)*9.274*10^-24/(6.626*10^-34/(2*3.14)))))</f>
        <v>84.398218558029015</v>
      </c>
      <c r="L119">
        <f t="shared" si="8"/>
        <v>5.3432650000000006</v>
      </c>
      <c r="M119">
        <v>5.05</v>
      </c>
      <c r="N119" s="10">
        <v>1.1679999999999999E-4</v>
      </c>
      <c r="O119">
        <v>-5.4061000000000003</v>
      </c>
      <c r="P119">
        <v>2.0031492000000002</v>
      </c>
    </row>
    <row r="120" spans="1:16" x14ac:dyDescent="0.2">
      <c r="A120" t="s">
        <v>31</v>
      </c>
      <c r="B120">
        <v>3</v>
      </c>
      <c r="C120" s="7">
        <v>34.134175394618886</v>
      </c>
      <c r="D120" s="7">
        <f t="shared" si="6"/>
        <v>34.134175394618886</v>
      </c>
      <c r="E120" s="8">
        <v>-14.553333333333329</v>
      </c>
      <c r="F120">
        <f t="shared" si="7"/>
        <v>8.4799999999773945E-5</v>
      </c>
      <c r="G120">
        <v>3.7151000000000001</v>
      </c>
      <c r="H120" s="9">
        <v>5.0594989999999997</v>
      </c>
      <c r="I120">
        <v>4.3900000000000002E-2</v>
      </c>
      <c r="J120">
        <v>1.629</v>
      </c>
      <c r="K120" s="10">
        <f>1/12*ABS(E120*10^6/(SQRT(2*14.1*ABS(2.003234-P120)*9.274*10^-24/(6.626*10^-34/(2*3.14)))))</f>
        <v>83.650992559444859</v>
      </c>
      <c r="L120">
        <f t="shared" si="8"/>
        <v>5.3432650000000006</v>
      </c>
      <c r="M120">
        <v>5.5209999999999999</v>
      </c>
      <c r="N120" s="10">
        <v>1.1679999999999999E-4</v>
      </c>
      <c r="O120">
        <v>-5.4061000000000003</v>
      </c>
      <c r="P120">
        <v>2.0031492000000002</v>
      </c>
    </row>
    <row r="121" spans="1:16" x14ac:dyDescent="0.2">
      <c r="A121" t="s">
        <v>31</v>
      </c>
      <c r="B121">
        <v>4</v>
      </c>
      <c r="C121" s="7">
        <v>5.4790067569651484</v>
      </c>
      <c r="D121" s="7">
        <f t="shared" si="6"/>
        <v>5.4790067569651484</v>
      </c>
      <c r="E121" s="8">
        <v>-11.563333333333331</v>
      </c>
      <c r="F121">
        <f t="shared" si="7"/>
        <v>8.4799999999773945E-5</v>
      </c>
      <c r="G121">
        <v>3.7151000000000001</v>
      </c>
      <c r="H121" s="9">
        <v>5.0594989999999997</v>
      </c>
      <c r="I121">
        <v>3.4200000000000001E-2</v>
      </c>
      <c r="J121">
        <v>1.629</v>
      </c>
      <c r="K121" s="10">
        <f>1/12*ABS(E121*10^6/(SQRT(2*14.1*ABS(2.003234-P121)*9.274*10^-24/(6.626*10^-34/(2*3.14)))))</f>
        <v>66.464794592009682</v>
      </c>
      <c r="L121">
        <f t="shared" si="8"/>
        <v>5.3432650000000006</v>
      </c>
      <c r="M121">
        <v>4.5780000000000003</v>
      </c>
      <c r="N121" s="10">
        <v>1.1679999999999999E-4</v>
      </c>
      <c r="O121">
        <v>-5.4061000000000003</v>
      </c>
      <c r="P121">
        <v>2.0031492000000002</v>
      </c>
    </row>
    <row r="122" spans="1:16" x14ac:dyDescent="0.2">
      <c r="A122" t="s">
        <v>31</v>
      </c>
      <c r="B122">
        <v>5</v>
      </c>
      <c r="C122" s="7">
        <v>0.96725756588810663</v>
      </c>
      <c r="D122" s="7">
        <f t="shared" si="6"/>
        <v>0.96725756588810663</v>
      </c>
      <c r="E122" s="8">
        <v>3.0866666666666669</v>
      </c>
      <c r="F122">
        <f t="shared" si="7"/>
        <v>8.4799999999773945E-5</v>
      </c>
      <c r="G122">
        <v>3.7151000000000001</v>
      </c>
      <c r="H122" s="9">
        <v>5.0594989999999997</v>
      </c>
      <c r="I122">
        <v>2.46E-2</v>
      </c>
      <c r="J122">
        <v>1.629</v>
      </c>
      <c r="K122" s="10">
        <f>1/12*ABS(E122*10^6/(SQRT(2*14.1*ABS(2.003234-P122)*9.274*10^-24/(6.626*10^-34/(2*3.14)))))</f>
        <v>17.741827556125969</v>
      </c>
      <c r="L122">
        <f t="shared" si="8"/>
        <v>5.3432650000000006</v>
      </c>
      <c r="M122">
        <v>4.415</v>
      </c>
      <c r="N122" s="10">
        <v>1.1679999999999999E-4</v>
      </c>
      <c r="O122">
        <v>-5.4061000000000003</v>
      </c>
      <c r="P122">
        <v>2.0031492000000002</v>
      </c>
    </row>
    <row r="123" spans="1:16" x14ac:dyDescent="0.2">
      <c r="A123" t="s">
        <v>31</v>
      </c>
      <c r="B123">
        <v>7</v>
      </c>
      <c r="C123" s="7">
        <v>1.3518229145873093</v>
      </c>
      <c r="D123" s="7">
        <f t="shared" si="6"/>
        <v>1.3518229145873093</v>
      </c>
      <c r="E123" s="8">
        <v>-11.563333333333331</v>
      </c>
      <c r="F123">
        <f t="shared" si="7"/>
        <v>8.4799999999773945E-5</v>
      </c>
      <c r="G123">
        <v>3.7151000000000001</v>
      </c>
      <c r="H123" s="9">
        <v>5.0594989999999997</v>
      </c>
      <c r="I123">
        <v>3.7900000000000003E-2</v>
      </c>
      <c r="J123">
        <v>1.629</v>
      </c>
      <c r="K123" s="10">
        <f>1/12*ABS(E123*10^6/(SQRT(2*14.1*ABS(2.003234-P123)*9.274*10^-24/(6.626*10^-34/(2*3.14)))))</f>
        <v>66.464794592009682</v>
      </c>
      <c r="L123">
        <f t="shared" si="8"/>
        <v>5.3432650000000006</v>
      </c>
      <c r="M123">
        <v>3.99</v>
      </c>
      <c r="N123" s="10">
        <v>1.1679999999999999E-4</v>
      </c>
      <c r="O123">
        <v>-5.4061000000000003</v>
      </c>
      <c r="P123">
        <v>2.0031492000000002</v>
      </c>
    </row>
    <row r="124" spans="1:16" x14ac:dyDescent="0.2">
      <c r="A124" t="s">
        <v>32</v>
      </c>
      <c r="B124">
        <v>2</v>
      </c>
      <c r="C124" s="7">
        <v>3.2802116941860504</v>
      </c>
      <c r="D124" s="7">
        <f t="shared" si="6"/>
        <v>3.2802116941860504</v>
      </c>
      <c r="E124" s="8">
        <v>1.7966666666666671</v>
      </c>
      <c r="F124">
        <f t="shared" si="7"/>
        <v>1.8679999999982044E-4</v>
      </c>
      <c r="G124">
        <v>3.5676999999999999</v>
      </c>
      <c r="H124" s="9">
        <v>5.2462080000000002</v>
      </c>
      <c r="I124">
        <v>3.04E-2</v>
      </c>
      <c r="J124">
        <v>1.629</v>
      </c>
      <c r="K124" s="10">
        <f>1/12*ABS(E124*10^6/(SQRT(2*14.1*ABS(2.003234-P124)*9.274*10^-24/(6.626*10^-34/(2*3.14)))))</f>
        <v>6.9580191940623779</v>
      </c>
      <c r="L124">
        <f t="shared" si="8"/>
        <v>5.4906649999999999</v>
      </c>
      <c r="M124">
        <v>5.194</v>
      </c>
      <c r="N124" s="10">
        <v>1.1540000000000001E-4</v>
      </c>
      <c r="O124">
        <v>-5.5534999999999997</v>
      </c>
      <c r="P124">
        <v>2.0030472000000001</v>
      </c>
    </row>
    <row r="125" spans="1:16" x14ac:dyDescent="0.2">
      <c r="A125" t="s">
        <v>32</v>
      </c>
      <c r="B125">
        <v>3</v>
      </c>
      <c r="C125" s="7">
        <v>68.740738224054965</v>
      </c>
      <c r="D125" s="7">
        <f t="shared" si="6"/>
        <v>68.740738224054965</v>
      </c>
      <c r="E125" s="8">
        <v>-18.126666666666669</v>
      </c>
      <c r="F125">
        <f t="shared" si="7"/>
        <v>1.8679999999982044E-4</v>
      </c>
      <c r="G125">
        <v>3.5676999999999999</v>
      </c>
      <c r="H125" s="9">
        <v>5.2462080000000002</v>
      </c>
      <c r="I125">
        <v>3.9300000000000002E-2</v>
      </c>
      <c r="J125">
        <v>1.629</v>
      </c>
      <c r="K125" s="10">
        <f>1/12*ABS(E125*10^6/(SQRT(2*14.1*ABS(2.003234-P125)*9.274*10^-24/(6.626*10^-34/(2*3.14)))))</f>
        <v>70.199830013564394</v>
      </c>
      <c r="L125">
        <f t="shared" si="8"/>
        <v>5.4906649999999999</v>
      </c>
      <c r="M125">
        <v>5.7679999999999998</v>
      </c>
      <c r="N125" s="10">
        <v>1.1540000000000001E-4</v>
      </c>
      <c r="O125">
        <v>-5.5534999999999997</v>
      </c>
      <c r="P125">
        <v>2.0030472000000001</v>
      </c>
    </row>
    <row r="126" spans="1:16" x14ac:dyDescent="0.2">
      <c r="A126" t="s">
        <v>32</v>
      </c>
      <c r="B126">
        <v>4</v>
      </c>
      <c r="C126" s="7">
        <v>15.159201500079149</v>
      </c>
      <c r="D126" s="7">
        <f t="shared" si="6"/>
        <v>15.159201500079149</v>
      </c>
      <c r="E126" s="8">
        <v>-22.193333333333332</v>
      </c>
      <c r="F126">
        <f t="shared" si="7"/>
        <v>1.8679999999982044E-4</v>
      </c>
      <c r="G126">
        <v>3.5676999999999999</v>
      </c>
      <c r="H126" s="9">
        <v>5.2462080000000002</v>
      </c>
      <c r="I126">
        <v>4.4999999999999998E-2</v>
      </c>
      <c r="J126">
        <v>1.629</v>
      </c>
      <c r="K126" s="10">
        <f>1/12*ABS(E126*10^6/(SQRT(2*14.1*ABS(2.003234-P126)*9.274*10^-24/(6.626*10^-34/(2*3.14)))))</f>
        <v>85.948964367471802</v>
      </c>
      <c r="L126">
        <f t="shared" si="8"/>
        <v>5.4906649999999999</v>
      </c>
      <c r="M126">
        <v>4.8730000000000002</v>
      </c>
      <c r="N126" s="10">
        <v>1.1540000000000001E-4</v>
      </c>
      <c r="O126">
        <v>-5.5534999999999997</v>
      </c>
      <c r="P126">
        <v>2.0030472000000001</v>
      </c>
    </row>
    <row r="127" spans="1:16" x14ac:dyDescent="0.2">
      <c r="A127" t="s">
        <v>32</v>
      </c>
      <c r="B127">
        <v>5</v>
      </c>
      <c r="C127" s="7">
        <v>2.1145397097192458</v>
      </c>
      <c r="D127" s="7">
        <f t="shared" si="6"/>
        <v>2.1145397097192458</v>
      </c>
      <c r="E127" s="8">
        <v>-2.0099999999999998</v>
      </c>
      <c r="F127">
        <f t="shared" si="7"/>
        <v>1.8679999999982044E-4</v>
      </c>
      <c r="G127">
        <v>3.5676999999999999</v>
      </c>
      <c r="H127" s="9">
        <v>5.2462080000000002</v>
      </c>
      <c r="I127">
        <v>3.5999999999999997E-2</v>
      </c>
      <c r="J127">
        <v>1.629</v>
      </c>
      <c r="K127" s="10">
        <f>1/12*ABS(E127*10^6/(SQRT(2*14.1*ABS(2.003234-P127)*9.274*10^-24/(6.626*10^-34/(2*3.14)))))</f>
        <v>7.7842032913165351</v>
      </c>
      <c r="L127">
        <f t="shared" si="8"/>
        <v>5.4906649999999999</v>
      </c>
      <c r="M127">
        <v>4.2089999999999996</v>
      </c>
      <c r="N127" s="10">
        <v>1.1540000000000001E-4</v>
      </c>
      <c r="O127">
        <v>-5.5534999999999997</v>
      </c>
      <c r="P127">
        <v>2.0030472000000001</v>
      </c>
    </row>
    <row r="128" spans="1:16" x14ac:dyDescent="0.2">
      <c r="A128" t="s">
        <v>32</v>
      </c>
      <c r="B128">
        <v>6</v>
      </c>
      <c r="C128" s="7">
        <v>8.0233620276207436</v>
      </c>
      <c r="D128" s="7">
        <f t="shared" si="6"/>
        <v>8.0233620276207436</v>
      </c>
      <c r="E128" s="8">
        <v>-12.36333333333333</v>
      </c>
      <c r="F128">
        <f t="shared" si="7"/>
        <v>1.8679999999982044E-4</v>
      </c>
      <c r="G128">
        <v>3.5676999999999999</v>
      </c>
      <c r="H128" s="9">
        <v>5.2462080000000002</v>
      </c>
      <c r="I128">
        <v>3.56E-2</v>
      </c>
      <c r="J128">
        <v>1.629</v>
      </c>
      <c r="K128" s="10">
        <f>1/12*ABS(E128*10^6/(SQRT(2*14.1*ABS(2.003234-P128)*9.274*10^-24/(6.626*10^-34/(2*3.14)))))</f>
        <v>47.879950261182458</v>
      </c>
      <c r="L128">
        <f t="shared" si="8"/>
        <v>5.4906649999999999</v>
      </c>
      <c r="M128">
        <v>3.7360000000000002</v>
      </c>
      <c r="N128" s="10">
        <v>1.1540000000000001E-4</v>
      </c>
      <c r="O128">
        <v>-5.5534999999999997</v>
      </c>
      <c r="P128">
        <v>2.0030472000000001</v>
      </c>
    </row>
    <row r="129" spans="1:16" x14ac:dyDescent="0.2">
      <c r="A129" t="s">
        <v>33</v>
      </c>
      <c r="B129">
        <v>1</v>
      </c>
      <c r="C129" s="7">
        <v>-4.0726855342141599</v>
      </c>
      <c r="D129" s="7">
        <f t="shared" si="6"/>
        <v>4.0726855342141599</v>
      </c>
      <c r="E129">
        <v>-9.2933333333333348</v>
      </c>
      <c r="F129">
        <f t="shared" si="7"/>
        <v>-6.0900000000252419E-5</v>
      </c>
      <c r="G129">
        <v>2.9563999999999999</v>
      </c>
      <c r="H129" s="11">
        <v>5.8226778140000004</v>
      </c>
      <c r="I129">
        <v>4.045E-2</v>
      </c>
      <c r="J129">
        <v>-1.8949</v>
      </c>
      <c r="K129" s="10">
        <f>1/12*ABS(E129*10^6/(SQRT(2*14.1*ABS(2.003234-P129)*9.274*10^-24/(6.626*10^-34/(2*3.14)))))</f>
        <v>63.03320882990446</v>
      </c>
      <c r="L129">
        <f t="shared" si="8"/>
        <v>6.1019649999999999</v>
      </c>
      <c r="M129">
        <v>2.4860000000000002</v>
      </c>
      <c r="N129" s="10">
        <v>8.8700000000000001E-5</v>
      </c>
      <c r="O129">
        <v>-6.1647999999999996</v>
      </c>
      <c r="P129">
        <v>2.0032949000000002</v>
      </c>
    </row>
    <row r="130" spans="1:16" x14ac:dyDescent="0.2">
      <c r="A130" t="s">
        <v>33</v>
      </c>
      <c r="B130">
        <v>2</v>
      </c>
      <c r="C130" s="7">
        <v>0.90761742269215417</v>
      </c>
      <c r="D130" s="7">
        <f t="shared" si="6"/>
        <v>0.90761742269215417</v>
      </c>
      <c r="E130">
        <v>-0.83000000000000007</v>
      </c>
      <c r="F130">
        <f>(2.003234-P130)</f>
        <v>-6.0900000000252419E-5</v>
      </c>
      <c r="G130">
        <v>2.9563999999999999</v>
      </c>
      <c r="H130" s="11">
        <v>5.8226778140000004</v>
      </c>
      <c r="I130">
        <v>3.4950000000000002E-2</v>
      </c>
      <c r="J130">
        <v>-1.8949</v>
      </c>
      <c r="K130" s="10">
        <f>1/12*ABS(E130*10^6/(SQRT(2*14.1*ABS(2.003234-P130)*9.274*10^-24/(6.626*10^-34/(2*3.14)))))</f>
        <v>5.6295799851672204</v>
      </c>
      <c r="L130">
        <f>-0.062835-O130</f>
        <v>6.1019649999999999</v>
      </c>
      <c r="M130">
        <v>1.9370000000000001</v>
      </c>
      <c r="N130" s="10">
        <v>8.8700000000000001E-5</v>
      </c>
      <c r="O130">
        <v>-6.1647999999999996</v>
      </c>
      <c r="P130">
        <v>2.0032949000000002</v>
      </c>
    </row>
    <row r="131" spans="1:16" x14ac:dyDescent="0.2">
      <c r="A131" t="s">
        <v>34</v>
      </c>
      <c r="B131">
        <v>1</v>
      </c>
      <c r="C131" s="7">
        <v>-3.15247387205042</v>
      </c>
      <c r="D131" s="7">
        <f t="shared" ref="D131:D166" si="9">ABS(C131)</f>
        <v>3.15247387205042</v>
      </c>
      <c r="E131">
        <v>-10.8</v>
      </c>
      <c r="F131">
        <f>(2.003234-P131)</f>
        <v>-6.2929999999994379E-4</v>
      </c>
      <c r="G131">
        <v>2.8370000000000002</v>
      </c>
      <c r="H131" s="11">
        <v>5.9523978680000003</v>
      </c>
      <c r="I131">
        <v>4.2950000000000002E-2</v>
      </c>
      <c r="J131">
        <v>1.4147000000000001</v>
      </c>
      <c r="K131" s="10">
        <f>1/12*ABS(E131*10^6/(SQRT(2*14.1*ABS(2.003234-P131)*9.274*10^-24/(6.626*10^-34/(2*3.14)))))</f>
        <v>22.787749542477645</v>
      </c>
      <c r="L131">
        <f>-0.062835-O131</f>
        <v>6.2213650000000005</v>
      </c>
      <c r="M131">
        <v>5.2569999999999997</v>
      </c>
      <c r="N131" s="10">
        <v>1.2649999999999998E-4</v>
      </c>
      <c r="O131">
        <v>-6.2842000000000002</v>
      </c>
      <c r="P131">
        <v>2.0038632999999999</v>
      </c>
    </row>
    <row r="132" spans="1:16" x14ac:dyDescent="0.2">
      <c r="A132" t="s">
        <v>34</v>
      </c>
      <c r="B132">
        <v>2</v>
      </c>
      <c r="C132" s="7">
        <v>-0.72494747640195101</v>
      </c>
      <c r="D132" s="7">
        <f t="shared" si="9"/>
        <v>0.72494747640195101</v>
      </c>
      <c r="E132">
        <v>-0.15500000000000008</v>
      </c>
      <c r="F132">
        <f>(2.003234-P132)</f>
        <v>-6.2929999999994379E-4</v>
      </c>
      <c r="G132">
        <v>2.8370000000000002</v>
      </c>
      <c r="H132" s="11">
        <v>5.9523978680000003</v>
      </c>
      <c r="I132">
        <v>3.8949999999999999E-2</v>
      </c>
      <c r="J132">
        <v>1.4147000000000001</v>
      </c>
      <c r="K132" s="10">
        <f>1/12*ABS(E132*10^6/(SQRT(2*14.1*ABS(2.003234-P132)*9.274*10^-24/(6.626*10^-34/(2*3.14)))))</f>
        <v>0.32704640547074415</v>
      </c>
      <c r="L132">
        <f>-0.062835-O132</f>
        <v>6.2213650000000005</v>
      </c>
      <c r="M132">
        <v>5.59</v>
      </c>
      <c r="N132" s="10">
        <v>1.2649999999999998E-4</v>
      </c>
      <c r="O132">
        <v>-6.2842000000000002</v>
      </c>
      <c r="P132">
        <v>2.0038632999999999</v>
      </c>
    </row>
    <row r="133" spans="1:16" x14ac:dyDescent="0.2">
      <c r="A133" t="s">
        <v>35</v>
      </c>
      <c r="B133">
        <v>2</v>
      </c>
      <c r="C133" s="7">
        <v>-0.75791214180495003</v>
      </c>
      <c r="D133" s="7">
        <f t="shared" si="9"/>
        <v>0.75791214180495003</v>
      </c>
      <c r="E133">
        <v>3.8466666666666658</v>
      </c>
      <c r="F133">
        <f>(2.003234-P133)</f>
        <v>-2.7800000000022251E-4</v>
      </c>
      <c r="G133">
        <v>3.1654</v>
      </c>
      <c r="H133" s="11">
        <v>5.5927533519999999</v>
      </c>
      <c r="I133">
        <v>3.04E-2</v>
      </c>
      <c r="J133">
        <v>-2.2406000000000001</v>
      </c>
      <c r="K133" s="10">
        <f>1/12*ABS(E133*10^6/(SQRT(2*14.1*ABS(2.003234-P133)*9.274*10^-24/(6.626*10^-34/(2*3.14)))))</f>
        <v>12.211491290717735</v>
      </c>
      <c r="L133">
        <f>-0.062835-O133</f>
        <v>5.8929650000000002</v>
      </c>
      <c r="M133">
        <v>1.331</v>
      </c>
      <c r="N133" s="10">
        <v>8.6166666666666683E-5</v>
      </c>
      <c r="O133">
        <v>-5.9558</v>
      </c>
      <c r="P133">
        <v>2.0035120000000002</v>
      </c>
    </row>
    <row r="134" spans="1:16" x14ac:dyDescent="0.2">
      <c r="A134" t="s">
        <v>35</v>
      </c>
      <c r="B134">
        <v>4</v>
      </c>
      <c r="C134" s="7">
        <v>-9.2912076698251802</v>
      </c>
      <c r="D134" s="7">
        <f t="shared" si="9"/>
        <v>9.2912076698251802</v>
      </c>
      <c r="E134">
        <v>-12.493333333333331</v>
      </c>
      <c r="F134">
        <f>(2.003234-P134)</f>
        <v>-2.7800000000022251E-4</v>
      </c>
      <c r="G134">
        <v>3.1654</v>
      </c>
      <c r="H134" s="11">
        <v>5.5927533519999999</v>
      </c>
      <c r="I134">
        <v>4.2200000000000001E-2</v>
      </c>
      <c r="J134">
        <v>-2.2406000000000001</v>
      </c>
      <c r="K134" s="10">
        <f>1/12*ABS(E134*10^6/(SQRT(2*14.1*ABS(2.003234-P134)*9.274*10^-24/(6.626*10^-34/(2*3.14)))))</f>
        <v>39.660891990996603</v>
      </c>
      <c r="L134">
        <f>-0.062835-O134</f>
        <v>5.8929650000000002</v>
      </c>
      <c r="M134">
        <v>1.333</v>
      </c>
      <c r="N134" s="10">
        <v>8.616666666666667E-5</v>
      </c>
      <c r="O134">
        <v>-5.9558</v>
      </c>
      <c r="P134">
        <v>2.0035120000000002</v>
      </c>
    </row>
    <row r="135" spans="1:16" x14ac:dyDescent="0.2">
      <c r="A135" t="s">
        <v>35</v>
      </c>
      <c r="B135">
        <v>5</v>
      </c>
      <c r="C135" s="7">
        <v>-3.4671919592028799</v>
      </c>
      <c r="D135" s="7">
        <f t="shared" si="9"/>
        <v>3.4671919592028799</v>
      </c>
      <c r="E135">
        <v>0.40333333333333349</v>
      </c>
      <c r="F135">
        <f>(2.003234-P135)</f>
        <v>-2.7800000000022251E-4</v>
      </c>
      <c r="G135">
        <v>3.1654</v>
      </c>
      <c r="H135" s="11">
        <v>5.5927533519999999</v>
      </c>
      <c r="I135">
        <v>3.6400000000000002E-2</v>
      </c>
      <c r="J135">
        <v>-2.2406000000000001</v>
      </c>
      <c r="K135" s="10">
        <f>1/12*ABS(E135*10^6/(SQRT(2*14.1*ABS(2.003234-P135)*9.274*10^-24/(6.626*10^-34/(2*3.14)))))</f>
        <v>1.2804076656645123</v>
      </c>
      <c r="L135">
        <f>-0.062835-O135</f>
        <v>5.8929650000000002</v>
      </c>
      <c r="M135">
        <v>1.4670000000000001</v>
      </c>
      <c r="N135" s="10">
        <v>8.616666666666667E-5</v>
      </c>
      <c r="O135">
        <v>-5.9558</v>
      </c>
      <c r="P135">
        <v>2.0035120000000002</v>
      </c>
    </row>
    <row r="136" spans="1:16" x14ac:dyDescent="0.2">
      <c r="A136" t="s">
        <v>36</v>
      </c>
      <c r="B136">
        <v>2</v>
      </c>
      <c r="C136" s="7">
        <v>1.2401429300860716</v>
      </c>
      <c r="D136" s="7">
        <f t="shared" si="9"/>
        <v>1.2401429300860716</v>
      </c>
      <c r="E136">
        <v>0.29666666666666652</v>
      </c>
      <c r="F136">
        <f>(2.003234-P136)</f>
        <v>9.0199999999818203E-5</v>
      </c>
      <c r="G136">
        <v>3.3637999999999999</v>
      </c>
      <c r="H136" s="11">
        <v>5.1540941670000002</v>
      </c>
      <c r="I136">
        <v>2.98E-2</v>
      </c>
      <c r="J136">
        <v>-2.5722</v>
      </c>
      <c r="K136" s="10">
        <f>1/12*ABS(E136*10^6/(SQRT(2*14.1*ABS(2.003234-P136)*9.274*10^-24/(6.626*10^-34/(2*3.14)))))</f>
        <v>1.6533775298457298</v>
      </c>
      <c r="L136">
        <f>-0.062835-O136</f>
        <v>5.6945649999999999</v>
      </c>
      <c r="M136">
        <v>1.698</v>
      </c>
      <c r="N136" s="10">
        <v>8.553333333333333E-5</v>
      </c>
      <c r="O136">
        <v>-5.7573999999999996</v>
      </c>
      <c r="P136">
        <v>2.0031438000000001</v>
      </c>
    </row>
    <row r="137" spans="1:16" x14ac:dyDescent="0.2">
      <c r="A137" t="s">
        <v>36</v>
      </c>
      <c r="B137">
        <v>4</v>
      </c>
      <c r="C137" s="7">
        <v>-16.013447965608702</v>
      </c>
      <c r="D137" s="7">
        <f t="shared" si="9"/>
        <v>16.013447965608702</v>
      </c>
      <c r="E137">
        <v>-15.64666666666667</v>
      </c>
      <c r="F137">
        <f>(2.003234-P137)</f>
        <v>9.0199999999818203E-5</v>
      </c>
      <c r="G137">
        <v>3.3637999999999999</v>
      </c>
      <c r="H137" s="11">
        <v>5.1540941670000002</v>
      </c>
      <c r="I137">
        <v>4.1300000000000003E-2</v>
      </c>
      <c r="J137">
        <v>-2.5722</v>
      </c>
      <c r="K137" s="10">
        <f>1/12*ABS(E137*10^6/(SQRT(2*14.1*ABS(2.003234-P137)*9.274*10^-24/(6.626*10^-34/(2*3.14)))))</f>
        <v>87.201731742650125</v>
      </c>
      <c r="L137">
        <f>-0.062835-O137</f>
        <v>5.6945649999999999</v>
      </c>
      <c r="M137">
        <v>1.7070000000000001</v>
      </c>
      <c r="N137" s="10">
        <v>8.553333333333333E-5</v>
      </c>
      <c r="O137">
        <v>-5.7573999999999996</v>
      </c>
      <c r="P137">
        <v>2.0031438000000001</v>
      </c>
    </row>
    <row r="138" spans="1:16" x14ac:dyDescent="0.2">
      <c r="A138" t="s">
        <v>36</v>
      </c>
      <c r="B138">
        <v>5</v>
      </c>
      <c r="C138" s="7">
        <v>-7.0157853945956097</v>
      </c>
      <c r="D138" s="7">
        <f t="shared" si="9"/>
        <v>7.0157853945956097</v>
      </c>
      <c r="E138">
        <v>3.6133333333333328</v>
      </c>
      <c r="F138">
        <f>(2.003234-P138)</f>
        <v>9.0199999999818203E-5</v>
      </c>
      <c r="G138">
        <v>3.3637999999999999</v>
      </c>
      <c r="H138" s="11">
        <v>5.1540941670000002</v>
      </c>
      <c r="I138">
        <v>3.2500000000000001E-2</v>
      </c>
      <c r="J138">
        <v>-2.5722</v>
      </c>
      <c r="K138" s="10">
        <f>1/12*ABS(E138*10^6/(SQRT(2*14.1*ABS(2.003234-P138)*9.274*10^-24/(6.626*10^-34/(2*3.14)))))</f>
        <v>20.137766768008674</v>
      </c>
      <c r="L138">
        <f>-0.062835-O138</f>
        <v>5.6945649999999999</v>
      </c>
      <c r="M138">
        <v>1.8140000000000001</v>
      </c>
      <c r="N138" s="10">
        <v>8.553333333333333E-5</v>
      </c>
      <c r="O138">
        <v>-5.7573999999999996</v>
      </c>
      <c r="P138">
        <v>2.0031438000000001</v>
      </c>
    </row>
    <row r="139" spans="1:16" x14ac:dyDescent="0.2">
      <c r="A139" t="s">
        <v>37</v>
      </c>
      <c r="B139">
        <v>1</v>
      </c>
      <c r="C139" s="7">
        <v>-2.7469381416768699</v>
      </c>
      <c r="D139" s="7">
        <f t="shared" si="9"/>
        <v>2.7469381416768699</v>
      </c>
      <c r="E139">
        <v>-4.5266666666666664</v>
      </c>
      <c r="F139">
        <f>(2.003234-P139)</f>
        <v>4.2399999999886973E-5</v>
      </c>
      <c r="G139">
        <v>2.9224999999999999</v>
      </c>
      <c r="H139" s="11">
        <v>5.8660172089999998</v>
      </c>
      <c r="I139">
        <v>3.5700000000000003E-2</v>
      </c>
      <c r="J139">
        <v>1.6577999999999999</v>
      </c>
      <c r="K139" s="10">
        <f>1/12*ABS(E139*10^6/(SQRT(2*14.1*ABS(2.003234-P139)*9.274*10^-24/(6.626*10^-34/(2*3.14)))))</f>
        <v>36.79612917848015</v>
      </c>
      <c r="L139">
        <f>-0.062835-O139</f>
        <v>6.1358649999999999</v>
      </c>
      <c r="M139">
        <v>4.5739999999999998</v>
      </c>
      <c r="N139" s="10">
        <v>1.205E-4</v>
      </c>
      <c r="O139">
        <v>-6.1986999999999997</v>
      </c>
      <c r="P139">
        <v>2.0031916000000001</v>
      </c>
    </row>
    <row r="140" spans="1:16" x14ac:dyDescent="0.2">
      <c r="A140" t="s">
        <v>37</v>
      </c>
      <c r="B140">
        <v>3</v>
      </c>
      <c r="C140" s="7">
        <v>-8.90534081794247</v>
      </c>
      <c r="D140" s="7">
        <f t="shared" si="9"/>
        <v>8.90534081794247</v>
      </c>
      <c r="E140">
        <v>-29.086666666666659</v>
      </c>
      <c r="F140">
        <f>(2.003234-P140)</f>
        <v>4.2399999999886973E-5</v>
      </c>
      <c r="G140">
        <v>2.9224999999999999</v>
      </c>
      <c r="H140" s="11">
        <v>5.8660172089999998</v>
      </c>
      <c r="I140">
        <v>5.4300000000000001E-2</v>
      </c>
      <c r="J140">
        <v>1.6577999999999999</v>
      </c>
      <c r="K140" s="10">
        <f>1/12*ABS(E140*10^6/(SQRT(2*14.1*ABS(2.003234-P140)*9.274*10^-24/(6.626*10^-34/(2*3.14)))))</f>
        <v>236.43816142225171</v>
      </c>
      <c r="L140">
        <f>-0.062835-O140</f>
        <v>6.1358649999999999</v>
      </c>
      <c r="M140">
        <v>4.5090000000000003</v>
      </c>
      <c r="N140" s="10">
        <v>1.205E-4</v>
      </c>
      <c r="O140">
        <v>-6.1986999999999997</v>
      </c>
      <c r="P140">
        <v>2.0031916000000001</v>
      </c>
    </row>
    <row r="141" spans="1:16" x14ac:dyDescent="0.2">
      <c r="A141" t="s">
        <v>37</v>
      </c>
      <c r="B141">
        <v>4</v>
      </c>
      <c r="C141" s="7">
        <v>-0.77990098633720695</v>
      </c>
      <c r="D141" s="7">
        <f t="shared" si="9"/>
        <v>0.77990098633720695</v>
      </c>
      <c r="E141">
        <v>4.21</v>
      </c>
      <c r="F141">
        <f>(2.003234-P141)</f>
        <v>4.2399999999886973E-5</v>
      </c>
      <c r="G141">
        <v>2.9224999999999999</v>
      </c>
      <c r="H141" s="11">
        <v>5.8660172089999998</v>
      </c>
      <c r="I141">
        <v>3.73E-2</v>
      </c>
      <c r="J141">
        <v>1.6577999999999999</v>
      </c>
      <c r="K141" s="10">
        <f>1/12*ABS(E141*10^6/(SQRT(2*14.1*ABS(2.003234-P141)*9.274*10^-24/(6.626*10^-34/(2*3.14)))))</f>
        <v>34.222025885434789</v>
      </c>
      <c r="L141">
        <f>-0.062835-O141</f>
        <v>6.1358649999999999</v>
      </c>
      <c r="M141">
        <v>4.3280000000000003</v>
      </c>
      <c r="N141" s="10">
        <v>1.205E-4</v>
      </c>
      <c r="O141">
        <v>-6.1986999999999997</v>
      </c>
      <c r="P141">
        <v>2.0031916000000001</v>
      </c>
    </row>
    <row r="142" spans="1:16" x14ac:dyDescent="0.2">
      <c r="A142" t="s">
        <v>37</v>
      </c>
      <c r="B142">
        <v>5</v>
      </c>
      <c r="C142" s="7">
        <v>-3.7165772581055001</v>
      </c>
      <c r="D142" s="7">
        <f t="shared" si="9"/>
        <v>3.7165772581055001</v>
      </c>
      <c r="E142">
        <v>-18.04</v>
      </c>
      <c r="F142">
        <f>(2.003234-P142)</f>
        <v>4.2399999999886973E-5</v>
      </c>
      <c r="G142">
        <v>2.9224999999999999</v>
      </c>
      <c r="H142" s="11">
        <v>5.8660172089999998</v>
      </c>
      <c r="I142">
        <v>4.8099999999999997E-2</v>
      </c>
      <c r="J142">
        <v>1.6577999999999999</v>
      </c>
      <c r="K142" s="10">
        <f>1/12*ABS(E142*10^6/(SQRT(2*14.1*ABS(2.003234-P142)*9.274*10^-24/(6.626*10^-34/(2*3.14)))))</f>
        <v>146.64260023117424</v>
      </c>
      <c r="L142">
        <f>-0.062835-O142</f>
        <v>6.1358649999999999</v>
      </c>
      <c r="M142">
        <v>4.577</v>
      </c>
      <c r="N142" s="10">
        <v>1.205E-4</v>
      </c>
      <c r="O142">
        <v>-6.1986999999999997</v>
      </c>
      <c r="P142">
        <v>2.0031916000000001</v>
      </c>
    </row>
    <row r="143" spans="1:16" x14ac:dyDescent="0.2">
      <c r="A143" t="s">
        <v>38</v>
      </c>
      <c r="B143">
        <v>1</v>
      </c>
      <c r="C143" s="7">
        <v>-0.62950515789944395</v>
      </c>
      <c r="D143" s="7">
        <f t="shared" si="9"/>
        <v>0.62950515789944395</v>
      </c>
      <c r="E143">
        <v>-14.696666666666671</v>
      </c>
      <c r="F143">
        <f>(2.003234-P143)</f>
        <v>-1.1049999999990234E-4</v>
      </c>
      <c r="G143">
        <v>2.5436999999999999</v>
      </c>
      <c r="H143" s="11">
        <v>6.2517198580000004</v>
      </c>
      <c r="I143">
        <v>4.1200000000000001E-2</v>
      </c>
      <c r="J143">
        <v>0.79900000000000004</v>
      </c>
      <c r="K143" s="10">
        <f>1/12*ABS(E143*10^6/(SQRT(2*14.1*ABS(2.003234-P143)*9.274*10^-24/(6.626*10^-34/(2*3.14)))))</f>
        <v>74.002135593072239</v>
      </c>
      <c r="L143">
        <f>-0.062835-O143</f>
        <v>6.5146649999999999</v>
      </c>
      <c r="M143">
        <v>3.9740000000000002</v>
      </c>
      <c r="N143" s="10">
        <v>1.0425E-4</v>
      </c>
      <c r="O143">
        <v>-6.5774999999999997</v>
      </c>
      <c r="P143">
        <v>2.0033444999999999</v>
      </c>
    </row>
    <row r="144" spans="1:16" x14ac:dyDescent="0.2">
      <c r="A144" t="s">
        <v>38</v>
      </c>
      <c r="B144">
        <v>3</v>
      </c>
      <c r="C144" s="7">
        <v>-1.6324065334887401</v>
      </c>
      <c r="D144" s="7">
        <f t="shared" si="9"/>
        <v>1.6324065334887401</v>
      </c>
      <c r="E144">
        <v>-26.306666666666668</v>
      </c>
      <c r="F144">
        <f>(2.003234-P144)</f>
        <v>-1.1049999999990234E-4</v>
      </c>
      <c r="G144">
        <v>2.5436999999999999</v>
      </c>
      <c r="H144" s="11">
        <v>6.2517198580000004</v>
      </c>
      <c r="I144">
        <v>4.8099999999999997E-2</v>
      </c>
      <c r="J144">
        <v>0.79900000000000004</v>
      </c>
      <c r="K144" s="10">
        <f>1/12*ABS(E144*10^6/(SQRT(2*14.1*ABS(2.003234-P144)*9.274*10^-24/(6.626*10^-34/(2*3.14)))))</f>
        <v>132.46197643468494</v>
      </c>
      <c r="L144">
        <f>-0.062835-O144</f>
        <v>6.5146649999999999</v>
      </c>
      <c r="M144">
        <v>3.6240000000000001</v>
      </c>
      <c r="N144" s="10">
        <v>1.0425E-4</v>
      </c>
      <c r="O144">
        <v>-6.5774999999999997</v>
      </c>
      <c r="P144">
        <v>2.0033444999999999</v>
      </c>
    </row>
    <row r="145" spans="1:16" x14ac:dyDescent="0.2">
      <c r="A145" t="s">
        <v>38</v>
      </c>
      <c r="B145">
        <v>4</v>
      </c>
      <c r="C145" s="7">
        <v>-0.49072869080450199</v>
      </c>
      <c r="D145" s="7">
        <f t="shared" si="9"/>
        <v>0.49072869080450199</v>
      </c>
      <c r="E145">
        <v>1.4833333333333329</v>
      </c>
      <c r="F145">
        <f>(2.003234-P145)</f>
        <v>-1.1049999999990234E-4</v>
      </c>
      <c r="G145">
        <v>2.5436999999999999</v>
      </c>
      <c r="H145" s="11">
        <v>6.2517198580000004</v>
      </c>
      <c r="I145">
        <v>3.7100000000000001E-2</v>
      </c>
      <c r="J145">
        <v>0.79900000000000004</v>
      </c>
      <c r="K145" s="10">
        <f>1/12*ABS(E145*10^6/(SQRT(2*14.1*ABS(2.003234-P145)*9.274*10^-24/(6.626*10^-34/(2*3.14)))))</f>
        <v>7.4690293352046107</v>
      </c>
      <c r="L145">
        <f>-0.062835-O145</f>
        <v>6.5146649999999999</v>
      </c>
      <c r="M145">
        <v>3.1949999999999998</v>
      </c>
      <c r="N145" s="10">
        <v>1.0425E-4</v>
      </c>
      <c r="O145">
        <v>-6.5774999999999997</v>
      </c>
      <c r="P145">
        <v>2.0033444999999999</v>
      </c>
    </row>
    <row r="146" spans="1:16" x14ac:dyDescent="0.2">
      <c r="A146" t="s">
        <v>38</v>
      </c>
      <c r="B146">
        <v>5</v>
      </c>
      <c r="C146" s="7">
        <v>-0.95907134569879005</v>
      </c>
      <c r="D146" s="7">
        <f t="shared" si="9"/>
        <v>0.95907134569879005</v>
      </c>
      <c r="E146">
        <v>-10.65666666666667</v>
      </c>
      <c r="F146">
        <f>(2.003234-P146)</f>
        <v>-1.1049999999990234E-4</v>
      </c>
      <c r="G146">
        <v>2.5436999999999999</v>
      </c>
      <c r="H146" s="11">
        <v>6.2517198580000004</v>
      </c>
      <c r="I146">
        <v>4.07E-2</v>
      </c>
      <c r="J146">
        <v>0.79900000000000004</v>
      </c>
      <c r="K146" s="10">
        <f>1/12*ABS(E146*10^6/(SQRT(2*14.1*ABS(2.003234-P146)*9.274*10^-24/(6.626*10^-34/(2*3.14)))))</f>
        <v>53.65952086438012</v>
      </c>
      <c r="L146">
        <f>-0.062835-O146</f>
        <v>6.5146649999999999</v>
      </c>
      <c r="M146">
        <v>3.7469999999999999</v>
      </c>
      <c r="N146" s="10">
        <v>1.0425E-4</v>
      </c>
      <c r="O146">
        <v>-6.5774999999999997</v>
      </c>
      <c r="P146">
        <v>2.0033444999999999</v>
      </c>
    </row>
    <row r="147" spans="1:16" x14ac:dyDescent="0.2">
      <c r="A147" t="s">
        <v>39</v>
      </c>
      <c r="B147">
        <v>1</v>
      </c>
      <c r="C147" s="7">
        <v>-9.0572952041620898</v>
      </c>
      <c r="D147" s="7">
        <f t="shared" si="9"/>
        <v>9.0572952041620898</v>
      </c>
      <c r="E147">
        <v>-9.0583333333333336</v>
      </c>
      <c r="F147">
        <f>(2.003234-P147)</f>
        <v>1.9399999999780704E-5</v>
      </c>
      <c r="G147">
        <v>3.0533999999999999</v>
      </c>
      <c r="H147" s="11">
        <v>5.7309376480000003</v>
      </c>
      <c r="I147">
        <v>4.1399999999999999E-2</v>
      </c>
      <c r="J147">
        <v>1.6577999999999999</v>
      </c>
      <c r="K147" s="10">
        <f>1/12*ABS(E147*10^6/(SQRT(2*14.1*ABS(2.003234-P147)*9.274*10^-24/(6.626*10^-34/(2*3.14)))))</f>
        <v>108.85640335053691</v>
      </c>
      <c r="L147">
        <f>-0.062835-O147</f>
        <v>6.0049650000000003</v>
      </c>
      <c r="M147">
        <v>4.3849999999999998</v>
      </c>
      <c r="N147" s="10">
        <v>1.1899999999999999E-4</v>
      </c>
      <c r="O147">
        <v>-6.0678000000000001</v>
      </c>
      <c r="P147">
        <v>2.0032146000000002</v>
      </c>
    </row>
    <row r="148" spans="1:16" x14ac:dyDescent="0.2">
      <c r="A148" t="s">
        <v>39</v>
      </c>
      <c r="B148">
        <v>2</v>
      </c>
      <c r="C148" s="7">
        <v>1.4050888397242403</v>
      </c>
      <c r="D148" s="7">
        <f t="shared" si="9"/>
        <v>1.4050888397242403</v>
      </c>
      <c r="E148">
        <v>-1.5033333333333334</v>
      </c>
      <c r="F148">
        <f>(2.003234-P148)</f>
        <v>1.9399999999780704E-5</v>
      </c>
      <c r="G148">
        <v>3.0533999999999999</v>
      </c>
      <c r="H148" s="11">
        <v>5.7309376480000003</v>
      </c>
      <c r="I148">
        <v>3.7249999999999998E-2</v>
      </c>
      <c r="J148">
        <v>1.6577999999999999</v>
      </c>
      <c r="K148" s="10">
        <f>1/12*ABS(E148*10^6/(SQRT(2*14.1*ABS(2.003234-P148)*9.274*10^-24/(6.626*10^-34/(2*3.14)))))</f>
        <v>18.065956913005387</v>
      </c>
      <c r="L148">
        <f>-0.062835-O148</f>
        <v>6.0049650000000003</v>
      </c>
      <c r="M148">
        <v>4.2229999999999999</v>
      </c>
      <c r="N148" s="10">
        <v>1.1899999999999999E-4</v>
      </c>
      <c r="O148">
        <v>-6.0678000000000001</v>
      </c>
      <c r="P148">
        <v>2.0032146000000002</v>
      </c>
    </row>
    <row r="149" spans="1:16" x14ac:dyDescent="0.2">
      <c r="A149" t="s">
        <v>40</v>
      </c>
      <c r="B149">
        <v>1</v>
      </c>
      <c r="C149" s="7">
        <v>-10.265404467425199</v>
      </c>
      <c r="D149" s="7">
        <f t="shared" si="9"/>
        <v>10.265404467425199</v>
      </c>
      <c r="E149">
        <v>-4.6516666666666673</v>
      </c>
      <c r="F149">
        <f>(2.003234-P149)</f>
        <v>-6.2139999999999418E-4</v>
      </c>
      <c r="G149">
        <v>3.3900999999999999</v>
      </c>
      <c r="H149" s="11">
        <v>5.3659941870000001</v>
      </c>
      <c r="I149">
        <v>3.7650000000000003E-2</v>
      </c>
      <c r="J149">
        <v>1.2439</v>
      </c>
      <c r="K149" s="10">
        <f>1/12*ABS(E149*10^6/(SQRT(2*14.1*ABS(2.003234-P149)*9.274*10^-24/(6.626*10^-34/(2*3.14)))))</f>
        <v>9.8771013370092025</v>
      </c>
      <c r="L149">
        <f>-0.062835-O149</f>
        <v>6.0049650000000003</v>
      </c>
      <c r="M149">
        <v>4.0179999999999998</v>
      </c>
      <c r="N149" s="10">
        <v>1.15E-4</v>
      </c>
      <c r="O149">
        <v>-6.0678000000000001</v>
      </c>
      <c r="P149">
        <v>2.0038554</v>
      </c>
    </row>
    <row r="150" spans="1:16" x14ac:dyDescent="0.2">
      <c r="A150" t="s">
        <v>40</v>
      </c>
      <c r="B150">
        <v>2</v>
      </c>
      <c r="C150" s="7">
        <v>-3.4941901685506802</v>
      </c>
      <c r="D150" s="7">
        <f t="shared" si="9"/>
        <v>3.4941901685506802</v>
      </c>
      <c r="E150">
        <v>-6.2633333333333319</v>
      </c>
      <c r="F150">
        <f>(2.003234-P150)</f>
        <v>-6.2139999999999418E-4</v>
      </c>
      <c r="G150">
        <v>3.3900999999999999</v>
      </c>
      <c r="H150" s="11">
        <v>5.3659941870000001</v>
      </c>
      <c r="I150">
        <v>3.7150000000000002E-2</v>
      </c>
      <c r="J150">
        <v>1.2439</v>
      </c>
      <c r="K150" s="10">
        <f>1/12*ABS(E150*10^6/(SQRT(2*14.1*ABS(2.003234-P150)*9.274*10^-24/(6.626*10^-34/(2*3.14)))))</f>
        <v>13.299228529014897</v>
      </c>
      <c r="L150">
        <f>-0.062835-O150</f>
        <v>6.0049650000000003</v>
      </c>
      <c r="M150">
        <v>3.9350000000000001</v>
      </c>
      <c r="N150" s="10">
        <v>1.15E-4</v>
      </c>
      <c r="O150">
        <v>-6.0678000000000001</v>
      </c>
      <c r="P150">
        <v>2.0038554</v>
      </c>
    </row>
    <row r="151" spans="1:16" x14ac:dyDescent="0.2">
      <c r="A151" t="s">
        <v>41</v>
      </c>
      <c r="B151">
        <v>2</v>
      </c>
      <c r="C151" s="7">
        <v>6.6702326404685293</v>
      </c>
      <c r="D151" s="7">
        <f t="shared" si="9"/>
        <v>6.6702326404685293</v>
      </c>
      <c r="E151">
        <v>-8.7299999999999986</v>
      </c>
      <c r="F151">
        <f>(2.003234-P151)</f>
        <v>5.2910000000006008E-4</v>
      </c>
      <c r="G151">
        <v>3.4664000000000001</v>
      </c>
      <c r="H151" s="11">
        <v>5.2732257110000003</v>
      </c>
      <c r="I151">
        <v>3.9600000000000003E-2</v>
      </c>
      <c r="J151">
        <v>-1.5098</v>
      </c>
      <c r="K151" s="10">
        <f>1/12*ABS(E151*10^6/(SQRT(2*14.1*ABS(2.003234-P151)*9.274*10^-24/(6.626*10^-34/(2*3.14)))))</f>
        <v>20.088703593947884</v>
      </c>
      <c r="L151">
        <f>-0.062835-O151</f>
        <v>5.5919650000000001</v>
      </c>
      <c r="M151">
        <v>2.7879999999999998</v>
      </c>
      <c r="N151" s="10">
        <v>2.5015999999999998E-4</v>
      </c>
      <c r="O151">
        <v>-5.6547999999999998</v>
      </c>
      <c r="P151">
        <v>2.0027048999999999</v>
      </c>
    </row>
    <row r="152" spans="1:16" x14ac:dyDescent="0.2">
      <c r="A152" t="s">
        <v>41</v>
      </c>
      <c r="B152">
        <v>4</v>
      </c>
      <c r="C152" s="7">
        <v>4.1704291757288035</v>
      </c>
      <c r="D152" s="7">
        <f t="shared" si="9"/>
        <v>4.1704291757288035</v>
      </c>
      <c r="E152">
        <v>-15.513333333333341</v>
      </c>
      <c r="F152">
        <f>(2.003234-P152)</f>
        <v>5.2910000000006008E-4</v>
      </c>
      <c r="G152">
        <v>3.4664000000000001</v>
      </c>
      <c r="H152" s="11">
        <v>5.2732257110000003</v>
      </c>
      <c r="I152">
        <v>3.5200000000000002E-2</v>
      </c>
      <c r="J152">
        <v>-1.5098</v>
      </c>
      <c r="K152" s="10">
        <f>1/12*ABS(E152*10^6/(SQRT(2*14.1*ABS(2.003234-P152)*9.274*10^-24/(6.626*10^-34/(2*3.14)))))</f>
        <v>35.69791009019989</v>
      </c>
      <c r="L152">
        <f>-0.062835-O152</f>
        <v>5.5919650000000001</v>
      </c>
      <c r="M152">
        <v>3.2629999999999999</v>
      </c>
      <c r="N152" s="10">
        <v>2.5015999999999998E-4</v>
      </c>
      <c r="O152">
        <v>-5.6547999999999998</v>
      </c>
      <c r="P152">
        <v>2.0027048999999999</v>
      </c>
    </row>
    <row r="153" spans="1:16" x14ac:dyDescent="0.2">
      <c r="A153" t="s">
        <v>41</v>
      </c>
      <c r="B153">
        <v>6</v>
      </c>
      <c r="C153" s="7">
        <v>2.8237335514400463</v>
      </c>
      <c r="D153" s="7">
        <f t="shared" si="9"/>
        <v>2.8237335514400463</v>
      </c>
      <c r="E153">
        <v>0.32666666666666672</v>
      </c>
      <c r="F153">
        <f>(2.003234-P153)</f>
        <v>5.2910000000006008E-4</v>
      </c>
      <c r="G153">
        <v>3.4664000000000001</v>
      </c>
      <c r="H153" s="11">
        <v>5.2732257110000003</v>
      </c>
      <c r="I153">
        <v>2.9100000000000001E-2</v>
      </c>
      <c r="J153">
        <v>-1.5098</v>
      </c>
      <c r="K153" s="10">
        <f>1/12*ABS(E153*10^6/(SQRT(2*14.1*ABS(2.003234-P153)*9.274*10^-24/(6.626*10^-34/(2*3.14)))))</f>
        <v>0.75169643077773707</v>
      </c>
      <c r="L153">
        <f>-0.062835-O153</f>
        <v>5.5919650000000001</v>
      </c>
      <c r="M153">
        <v>2.278</v>
      </c>
      <c r="N153" s="10">
        <v>2.5015999999999998E-4</v>
      </c>
      <c r="O153">
        <v>-5.6547999999999998</v>
      </c>
      <c r="P153">
        <v>2.0027048999999999</v>
      </c>
    </row>
    <row r="154" spans="1:16" x14ac:dyDescent="0.2">
      <c r="A154" t="s">
        <v>41</v>
      </c>
      <c r="B154">
        <v>5</v>
      </c>
      <c r="C154" s="7">
        <v>23.787169927179004</v>
      </c>
      <c r="D154" s="7">
        <f t="shared" si="9"/>
        <v>23.787169927179004</v>
      </c>
      <c r="E154">
        <v>-8.7533333333333321</v>
      </c>
      <c r="F154">
        <f>(2.003234-P154)</f>
        <v>5.2910000000006008E-4</v>
      </c>
      <c r="G154">
        <v>3.4664000000000001</v>
      </c>
      <c r="H154" s="11">
        <v>5.2732257110000003</v>
      </c>
      <c r="I154">
        <v>3.3599999999999998E-2</v>
      </c>
      <c r="J154">
        <v>-1.5098</v>
      </c>
      <c r="K154" s="10">
        <f>1/12*ABS(E154*10^6/(SQRT(2*14.1*ABS(2.003234-P154)*9.274*10^-24/(6.626*10^-34/(2*3.14)))))</f>
        <v>20.142396196146294</v>
      </c>
      <c r="L154">
        <f>-0.062835-O154</f>
        <v>5.5919650000000001</v>
      </c>
      <c r="M154">
        <v>2.52</v>
      </c>
      <c r="N154" s="10">
        <v>2.5015999999999998E-4</v>
      </c>
      <c r="O154">
        <v>-5.6547999999999998</v>
      </c>
      <c r="P154">
        <v>2.0027048999999999</v>
      </c>
    </row>
    <row r="155" spans="1:16" x14ac:dyDescent="0.2">
      <c r="A155" t="s">
        <v>41</v>
      </c>
      <c r="B155">
        <v>7</v>
      </c>
      <c r="C155" s="7">
        <v>22.742410421073966</v>
      </c>
      <c r="D155" s="7">
        <f t="shared" si="9"/>
        <v>22.742410421073966</v>
      </c>
      <c r="E155">
        <v>-8.9933333333333341</v>
      </c>
      <c r="F155">
        <f>(2.003234-P155)</f>
        <v>5.2910000000006008E-4</v>
      </c>
      <c r="G155">
        <v>3.4664000000000001</v>
      </c>
      <c r="H155" s="11">
        <v>5.2732257110000003</v>
      </c>
      <c r="I155">
        <v>3.3599999999999998E-2</v>
      </c>
      <c r="J155">
        <v>-1.5098</v>
      </c>
      <c r="K155" s="10">
        <f>1/12*ABS(E155*10^6/(SQRT(2*14.1*ABS(2.003234-P155)*9.274*10^-24/(6.626*10^-34/(2*3.14)))))</f>
        <v>20.694662961615656</v>
      </c>
      <c r="L155">
        <f>-0.062835-O155</f>
        <v>5.5919650000000001</v>
      </c>
      <c r="M155">
        <v>2.2869999999999999</v>
      </c>
      <c r="N155" s="10">
        <v>2.5015999999999998E-4</v>
      </c>
      <c r="O155">
        <v>-5.6547999999999998</v>
      </c>
      <c r="P155">
        <v>2.0027048999999999</v>
      </c>
    </row>
    <row r="156" spans="1:16" x14ac:dyDescent="0.2">
      <c r="A156" t="s">
        <v>42</v>
      </c>
      <c r="B156">
        <v>2</v>
      </c>
      <c r="C156" s="7">
        <v>2.5248462088326993</v>
      </c>
      <c r="D156" s="7">
        <f t="shared" si="9"/>
        <v>2.5248462088326993</v>
      </c>
      <c r="E156">
        <v>1.006666666666667</v>
      </c>
      <c r="F156">
        <f>(2.003234-P156)</f>
        <v>-2.7970000000010486E-4</v>
      </c>
      <c r="G156">
        <v>2.8018999999999998</v>
      </c>
      <c r="H156" s="11">
        <v>5.9768672260000004</v>
      </c>
      <c r="I156">
        <v>3.3000000000000002E-2</v>
      </c>
      <c r="J156">
        <v>-1.7941</v>
      </c>
      <c r="K156" s="10">
        <f>1/12*ABS(E156*10^6/(SQRT(2*14.1*ABS(2.003234-P156)*9.274*10^-24/(6.626*10^-34/(2*3.14)))))</f>
        <v>3.1860016983199912</v>
      </c>
      <c r="L156">
        <f>-0.062835-O156</f>
        <v>6.2564650000000004</v>
      </c>
      <c r="M156">
        <v>2.282</v>
      </c>
      <c r="N156" s="10">
        <v>9.4200000000000013E-5</v>
      </c>
      <c r="O156">
        <v>-6.3193000000000001</v>
      </c>
      <c r="P156">
        <v>2.0035137000000001</v>
      </c>
    </row>
    <row r="157" spans="1:16" x14ac:dyDescent="0.2">
      <c r="A157" t="s">
        <v>42</v>
      </c>
      <c r="B157">
        <v>4</v>
      </c>
      <c r="C157" s="7">
        <v>-3.38479860148195</v>
      </c>
      <c r="D157" s="7">
        <f t="shared" si="9"/>
        <v>3.38479860148195</v>
      </c>
      <c r="E157">
        <v>-3.9633333333333329</v>
      </c>
      <c r="F157">
        <f>(2.003234-P157)</f>
        <v>-2.7970000000010486E-4</v>
      </c>
      <c r="G157">
        <v>2.8018999999999998</v>
      </c>
      <c r="H157" s="11">
        <v>5.9768672260000004</v>
      </c>
      <c r="I157">
        <v>3.73E-2</v>
      </c>
      <c r="J157">
        <v>-1.7941</v>
      </c>
      <c r="K157" s="10">
        <f>1/12*ABS(E157*10^6/(SQRT(2*14.1*ABS(2.003234-P157)*9.274*10^-24/(6.626*10^-34/(2*3.14)))))</f>
        <v>12.54356297782274</v>
      </c>
      <c r="L157">
        <f>-0.062835-O157</f>
        <v>6.2564650000000004</v>
      </c>
      <c r="M157">
        <v>2.0409999999999999</v>
      </c>
      <c r="N157" s="10">
        <v>9.4200000000000013E-5</v>
      </c>
      <c r="O157">
        <v>-6.3193000000000001</v>
      </c>
      <c r="P157">
        <v>2.0035137000000001</v>
      </c>
    </row>
    <row r="158" spans="1:16" x14ac:dyDescent="0.2">
      <c r="A158" t="s">
        <v>42</v>
      </c>
      <c r="B158">
        <v>5</v>
      </c>
      <c r="C158" s="7">
        <v>-8.7775930327051004</v>
      </c>
      <c r="D158" s="7">
        <f t="shared" si="9"/>
        <v>8.7775930327051004</v>
      </c>
      <c r="E158">
        <v>-6.12</v>
      </c>
      <c r="F158">
        <f t="shared" ref="F158:F166" si="10">(2.003234-P158)</f>
        <v>-2.7970000000010486E-4</v>
      </c>
      <c r="G158">
        <v>2.8018999999999998</v>
      </c>
      <c r="H158" s="11">
        <v>5.9768672260000004</v>
      </c>
      <c r="I158">
        <v>3.9199999999999999E-2</v>
      </c>
      <c r="J158">
        <v>-1.7941</v>
      </c>
      <c r="K158" s="10">
        <f>1/12*ABS(E158*10^6/(SQRT(2*14.1*ABS(2.003234-P158)*9.274*10^-24/(6.626*10^-34/(2*3.14)))))</f>
        <v>19.369202377865896</v>
      </c>
      <c r="L158">
        <f t="shared" ref="L158:L166" si="11">-0.062835-O158</f>
        <v>6.2564650000000004</v>
      </c>
      <c r="M158">
        <v>2.0409999999999999</v>
      </c>
      <c r="N158" s="10">
        <v>9.4200000000000013E-5</v>
      </c>
      <c r="O158">
        <v>-6.3193000000000001</v>
      </c>
      <c r="P158">
        <v>2.0035137000000001</v>
      </c>
    </row>
    <row r="159" spans="1:16" x14ac:dyDescent="0.2">
      <c r="A159" t="s">
        <v>43</v>
      </c>
      <c r="B159">
        <v>1</v>
      </c>
      <c r="C159" s="7">
        <v>-1.2516960092507401</v>
      </c>
      <c r="D159" s="7">
        <f t="shared" si="9"/>
        <v>1.2516960092507401</v>
      </c>
      <c r="E159">
        <v>-13.075000000000005</v>
      </c>
      <c r="F159">
        <f t="shared" si="10"/>
        <v>-7.6300000000006918E-4</v>
      </c>
      <c r="G159">
        <v>2.4634</v>
      </c>
      <c r="H159" s="11">
        <v>6.3492157359999997</v>
      </c>
      <c r="I159">
        <v>4.1200000000000001E-2</v>
      </c>
      <c r="J159">
        <v>0.79900000000000004</v>
      </c>
      <c r="K159" s="10">
        <f>1/12*ABS(E159*10^6/(SQRT(2*14.1*ABS(2.003234-P159)*9.274*10^-24/(6.626*10^-34/(2*3.14)))))</f>
        <v>25.054513632734675</v>
      </c>
      <c r="L159">
        <f t="shared" si="11"/>
        <v>6.5949650000000002</v>
      </c>
      <c r="M159">
        <v>3.5920000000000001</v>
      </c>
      <c r="N159" s="10">
        <v>9.3499999999999996E-5</v>
      </c>
      <c r="O159">
        <v>-6.6577999999999999</v>
      </c>
      <c r="P159">
        <v>2.003997</v>
      </c>
    </row>
    <row r="160" spans="1:16" x14ac:dyDescent="0.2">
      <c r="A160" t="s">
        <v>43</v>
      </c>
      <c r="B160">
        <v>2</v>
      </c>
      <c r="C160" s="7">
        <v>0.69122929426540092</v>
      </c>
      <c r="D160" s="7">
        <f t="shared" si="9"/>
        <v>0.69122929426540092</v>
      </c>
      <c r="E160">
        <v>3.5333333333333337</v>
      </c>
      <c r="F160">
        <f t="shared" si="10"/>
        <v>-7.6300000000006918E-4</v>
      </c>
      <c r="G160">
        <v>2.4634</v>
      </c>
      <c r="H160" s="11">
        <v>6.3492157359999997</v>
      </c>
      <c r="I160">
        <v>3.2500000000000001E-2</v>
      </c>
      <c r="J160">
        <v>0.79900000000000004</v>
      </c>
      <c r="K160" s="10">
        <f>1/12*ABS(E160*10^6/(SQRT(2*14.1*ABS(2.003234-P160)*9.274*10^-24/(6.626*10^-34/(2*3.14)))))</f>
        <v>6.7706270110130662</v>
      </c>
      <c r="L160">
        <f t="shared" si="11"/>
        <v>6.5949650000000002</v>
      </c>
      <c r="M160">
        <v>3.8639999999999999</v>
      </c>
      <c r="N160" s="10">
        <v>9.3499999999999996E-5</v>
      </c>
      <c r="O160">
        <v>-6.6577999999999999</v>
      </c>
      <c r="P160">
        <v>2.003997</v>
      </c>
    </row>
    <row r="161" spans="1:16" x14ac:dyDescent="0.2">
      <c r="A161" t="s">
        <v>44</v>
      </c>
      <c r="B161">
        <v>3</v>
      </c>
      <c r="C161" s="7">
        <v>83.955652504610171</v>
      </c>
      <c r="D161" s="7">
        <f t="shared" si="9"/>
        <v>83.955652504610171</v>
      </c>
      <c r="E161">
        <v>-25.59333333333333</v>
      </c>
      <c r="F161">
        <f t="shared" si="10"/>
        <v>3.2049999999994583E-4</v>
      </c>
      <c r="G161">
        <v>3.5150000000000001</v>
      </c>
      <c r="H161" s="9">
        <v>5.2386226426828078</v>
      </c>
      <c r="I161">
        <v>5.3900000000000003E-2</v>
      </c>
      <c r="J161">
        <v>2.1436999999999999</v>
      </c>
      <c r="K161" s="10">
        <f>1/12*ABS(E161*10^6/(SQRT(2*14.1*ABS(2.003234-P161)*9.274*10^-24/(6.626*10^-34/(2*3.14)))))</f>
        <v>75.669242089151865</v>
      </c>
      <c r="L161">
        <f t="shared" si="11"/>
        <v>5.5433650000000005</v>
      </c>
      <c r="M161">
        <v>5.3639999999999999</v>
      </c>
      <c r="N161" s="10">
        <v>1.15E-4</v>
      </c>
      <c r="O161">
        <v>-5.6062000000000003</v>
      </c>
      <c r="P161">
        <v>2.0029135</v>
      </c>
    </row>
    <row r="162" spans="1:16" x14ac:dyDescent="0.2">
      <c r="A162" t="s">
        <v>44</v>
      </c>
      <c r="B162">
        <v>5</v>
      </c>
      <c r="C162" s="7">
        <v>4.287492657912777</v>
      </c>
      <c r="D162" s="7">
        <f t="shared" si="9"/>
        <v>4.287492657912777</v>
      </c>
      <c r="E162">
        <v>-14.63666666666667</v>
      </c>
      <c r="F162">
        <f t="shared" si="10"/>
        <v>3.2049999999994583E-4</v>
      </c>
      <c r="G162">
        <v>3.5150000000000001</v>
      </c>
      <c r="H162" s="9">
        <v>5.2386226426828078</v>
      </c>
      <c r="I162">
        <v>3.4099999999999998E-2</v>
      </c>
      <c r="J162">
        <v>2.1436999999999999</v>
      </c>
      <c r="K162" s="10">
        <f>1/12*ABS(E162*10^6/(SQRT(2*14.1*ABS(2.003234-P162)*9.274*10^-24/(6.626*10^-34/(2*3.14)))))</f>
        <v>43.274764523764773</v>
      </c>
      <c r="L162">
        <f t="shared" si="11"/>
        <v>5.5433650000000005</v>
      </c>
      <c r="M162">
        <v>4.8440000000000003</v>
      </c>
      <c r="N162" s="10">
        <v>1.15E-4</v>
      </c>
      <c r="O162">
        <v>-5.6062000000000003</v>
      </c>
      <c r="P162">
        <v>2.0029135</v>
      </c>
    </row>
    <row r="163" spans="1:16" x14ac:dyDescent="0.2">
      <c r="A163" t="s">
        <v>44</v>
      </c>
      <c r="B163">
        <v>4</v>
      </c>
      <c r="C163" s="7">
        <v>17.384334511060132</v>
      </c>
      <c r="D163" s="7">
        <f t="shared" si="9"/>
        <v>17.384334511060132</v>
      </c>
      <c r="E163">
        <v>5.1833333333333327</v>
      </c>
      <c r="F163">
        <f t="shared" si="10"/>
        <v>3.2049999999994583E-4</v>
      </c>
      <c r="G163">
        <v>3.5150000000000001</v>
      </c>
      <c r="H163" s="9">
        <v>5.2386226426828078</v>
      </c>
      <c r="I163">
        <v>2.6800000000000001E-2</v>
      </c>
      <c r="J163">
        <v>2.1436999999999999</v>
      </c>
      <c r="K163" s="10">
        <f>1/12*ABS(E163*10^6/(SQRT(2*14.1*ABS(2.003234-P163)*9.274*10^-24/(6.626*10^-34/(2*3.14)))))</f>
        <v>15.325041866193171</v>
      </c>
      <c r="L163">
        <f t="shared" si="11"/>
        <v>5.5433650000000005</v>
      </c>
      <c r="M163">
        <v>4.7519999999999998</v>
      </c>
      <c r="N163" s="10">
        <v>1.15E-4</v>
      </c>
      <c r="O163">
        <v>-5.6062000000000003</v>
      </c>
      <c r="P163">
        <v>2.0029135</v>
      </c>
    </row>
    <row r="164" spans="1:16" x14ac:dyDescent="0.2">
      <c r="A164" t="s">
        <v>44</v>
      </c>
      <c r="B164">
        <v>7</v>
      </c>
      <c r="C164" s="7">
        <v>6.9295569625074007</v>
      </c>
      <c r="D164" s="7">
        <f t="shared" si="9"/>
        <v>6.9295569625074007</v>
      </c>
      <c r="E164">
        <v>-2.2633333333333341</v>
      </c>
      <c r="F164">
        <f t="shared" si="10"/>
        <v>3.2049999999994583E-4</v>
      </c>
      <c r="G164">
        <v>3.5150000000000001</v>
      </c>
      <c r="H164" s="9">
        <v>5.2386226426828078</v>
      </c>
      <c r="I164">
        <v>3.15E-2</v>
      </c>
      <c r="J164">
        <v>2.1436999999999999</v>
      </c>
      <c r="K164" s="10">
        <f>1/12*ABS(E164*10^6/(SQRT(2*14.1*ABS(2.003234-P164)*9.274*10^-24/(6.626*10^-34/(2*3.14)))))</f>
        <v>6.6917706926978564</v>
      </c>
      <c r="L164">
        <f t="shared" si="11"/>
        <v>5.5433650000000005</v>
      </c>
      <c r="M164">
        <v>5.2110000000000003</v>
      </c>
      <c r="N164" s="10">
        <v>1.15E-4</v>
      </c>
      <c r="O164">
        <v>-5.6062000000000003</v>
      </c>
      <c r="P164">
        <v>2.0029135</v>
      </c>
    </row>
    <row r="165" spans="1:16" x14ac:dyDescent="0.2">
      <c r="A165" t="s">
        <v>45</v>
      </c>
      <c r="B165">
        <v>1</v>
      </c>
      <c r="C165" s="7">
        <v>-14.3128000543648</v>
      </c>
      <c r="D165" s="7">
        <f t="shared" si="9"/>
        <v>14.3128000543648</v>
      </c>
      <c r="E165">
        <v>-5.39</v>
      </c>
      <c r="F165">
        <f t="shared" si="10"/>
        <v>-5.386000000000557E-4</v>
      </c>
      <c r="G165">
        <v>3.3121</v>
      </c>
      <c r="H165" s="9">
        <v>5.4196261913464694</v>
      </c>
      <c r="I165">
        <v>3.4299999999999997E-2</v>
      </c>
      <c r="J165">
        <v>1.0176000000000001</v>
      </c>
      <c r="K165" s="10">
        <f>1/12*ABS(E165*10^6/(SQRT(2*14.1*ABS(2.003234-P165)*9.274*10^-24/(6.626*10^-34/(2*3.14)))))</f>
        <v>12.293120496296433</v>
      </c>
      <c r="L165">
        <f t="shared" si="11"/>
        <v>5.7462650000000002</v>
      </c>
      <c r="M165" s="12">
        <v>3.07</v>
      </c>
      <c r="N165" s="10">
        <v>9.8999999999999994E-5</v>
      </c>
      <c r="O165">
        <v>-5.8090999999999999</v>
      </c>
      <c r="P165">
        <v>2.0037726</v>
      </c>
    </row>
    <row r="166" spans="1:16" x14ac:dyDescent="0.2">
      <c r="A166" t="s">
        <v>45</v>
      </c>
      <c r="B166">
        <v>2</v>
      </c>
      <c r="C166" s="7">
        <v>2.1172836513817717</v>
      </c>
      <c r="D166" s="7">
        <f t="shared" si="9"/>
        <v>2.1172836513817717</v>
      </c>
      <c r="E166">
        <v>-4.6900000000000004</v>
      </c>
      <c r="F166">
        <f t="shared" si="10"/>
        <v>-5.386000000000557E-4</v>
      </c>
      <c r="G166">
        <v>3.3121</v>
      </c>
      <c r="H166" s="9">
        <v>5.4196261913464694</v>
      </c>
      <c r="I166">
        <v>3.3750000000000002E-2</v>
      </c>
      <c r="J166">
        <v>1.0176000000000001</v>
      </c>
      <c r="K166" s="10">
        <f>1/12*ABS(E166*10^6/(SQRT(2*14.1*ABS(2.003234-P166)*9.274*10^-24/(6.626*10^-34/(2*3.14)))))</f>
        <v>10.696611340933259</v>
      </c>
      <c r="L166">
        <f t="shared" si="11"/>
        <v>5.7462650000000002</v>
      </c>
      <c r="M166" s="12">
        <v>3.161</v>
      </c>
      <c r="N166" s="10">
        <v>9.8999999999999994E-5</v>
      </c>
      <c r="O166">
        <v>-5.8090999999999999</v>
      </c>
      <c r="P166">
        <v>2.0037726</v>
      </c>
    </row>
    <row r="175" spans="1:16" x14ac:dyDescent="0.2">
      <c r="N175" s="10"/>
    </row>
    <row r="179" spans="4:8" x14ac:dyDescent="0.2">
      <c r="E179"/>
    </row>
    <row r="180" spans="4:8" x14ac:dyDescent="0.2">
      <c r="E180"/>
    </row>
    <row r="181" spans="4:8" x14ac:dyDescent="0.2">
      <c r="D181"/>
      <c r="E181"/>
      <c r="H181"/>
    </row>
    <row r="182" spans="4:8" x14ac:dyDescent="0.2">
      <c r="D182"/>
      <c r="E182"/>
      <c r="H182"/>
    </row>
    <row r="183" spans="4:8" x14ac:dyDescent="0.2">
      <c r="E183"/>
      <c r="H183" s="11"/>
    </row>
    <row r="184" spans="4:8" x14ac:dyDescent="0.2">
      <c r="E184"/>
      <c r="H184" s="11"/>
    </row>
    <row r="185" spans="4:8" x14ac:dyDescent="0.2">
      <c r="D185"/>
      <c r="E185"/>
      <c r="H185"/>
    </row>
    <row r="186" spans="4:8" x14ac:dyDescent="0.2">
      <c r="D186"/>
      <c r="E186"/>
      <c r="H186"/>
    </row>
    <row r="187" spans="4:8" x14ac:dyDescent="0.2">
      <c r="D187"/>
      <c r="E187"/>
      <c r="H187"/>
    </row>
    <row r="188" spans="4:8" x14ac:dyDescent="0.2">
      <c r="D188"/>
      <c r="E188"/>
      <c r="H188"/>
    </row>
    <row r="189" spans="4:8" x14ac:dyDescent="0.2">
      <c r="D189"/>
      <c r="E189"/>
      <c r="H189"/>
    </row>
    <row r="190" spans="4:8" x14ac:dyDescent="0.2">
      <c r="D190"/>
      <c r="E190"/>
      <c r="H190"/>
    </row>
    <row r="191" spans="4:8" x14ac:dyDescent="0.2">
      <c r="D191"/>
      <c r="E191"/>
      <c r="H191"/>
    </row>
    <row r="192" spans="4:8" x14ac:dyDescent="0.2">
      <c r="D192"/>
      <c r="E192"/>
      <c r="H19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Stefańska</dc:creator>
  <cp:lastModifiedBy>Marta Stefańska</cp:lastModifiedBy>
  <dcterms:created xsi:type="dcterms:W3CDTF">2025-03-25T13:46:19Z</dcterms:created>
  <dcterms:modified xsi:type="dcterms:W3CDTF">2025-03-25T14:29:54Z</dcterms:modified>
</cp:coreProperties>
</file>