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esktop\"/>
    </mc:Choice>
  </mc:AlternateContent>
  <xr:revisionPtr revIDLastSave="0" documentId="13_ncr:1_{4CBE2A70-17A9-4090-B8AD-F50087F09E2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UNTO DE RECOLECCION FIJO" sheetId="6" r:id="rId1"/>
    <sheet name="PQRS" sheetId="7" r:id="rId2"/>
    <sheet name="VEHICULO" sheetId="9" r:id="rId3"/>
    <sheet name="DIMENSIONES LLANTAS" sheetId="14" state="hidden" r:id="rId4"/>
    <sheet name="TIPO_LLANTA" sheetId="8" r:id="rId5"/>
    <sheet name="RECOLECCION POR LOCALIDAD" sheetId="11" r:id="rId6"/>
    <sheet name="Hoja2" sheetId="15" r:id="rId7"/>
    <sheet name="Hoja9" sheetId="13" r:id="rId8"/>
    <sheet name="SRS" sheetId="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'DIMENSIONES LLANTAS'!$A$1:$G$625</definedName>
    <definedName name="_xlnm._FilterDatabase" localSheetId="1" hidden="1">PQRS!$A$1:$AG$840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B2" i="13" l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AF840" i="7"/>
  <c r="E840" i="7"/>
  <c r="AF839" i="7"/>
  <c r="E839" i="7"/>
  <c r="AF838" i="7"/>
  <c r="E838" i="7"/>
  <c r="AF837" i="7"/>
  <c r="E837" i="7"/>
  <c r="AF836" i="7"/>
  <c r="E836" i="7"/>
  <c r="AF835" i="7"/>
  <c r="E835" i="7"/>
  <c r="AF834" i="7"/>
  <c r="E834" i="7"/>
  <c r="AF833" i="7"/>
  <c r="E833" i="7"/>
  <c r="AF832" i="7"/>
  <c r="E832" i="7"/>
  <c r="AF831" i="7"/>
  <c r="E831" i="7"/>
  <c r="AF830" i="7"/>
  <c r="E830" i="7"/>
  <c r="AF829" i="7"/>
  <c r="E829" i="7"/>
  <c r="AF828" i="7"/>
  <c r="E828" i="7"/>
  <c r="AF827" i="7"/>
  <c r="E827" i="7"/>
  <c r="AF826" i="7"/>
  <c r="E826" i="7"/>
  <c r="AF825" i="7"/>
  <c r="E825" i="7"/>
  <c r="AF824" i="7"/>
  <c r="E824" i="7"/>
  <c r="AF823" i="7"/>
  <c r="E823" i="7"/>
  <c r="AF822" i="7"/>
  <c r="E822" i="7"/>
  <c r="AF821" i="7"/>
  <c r="E821" i="7"/>
  <c r="AF820" i="7"/>
  <c r="E820" i="7"/>
  <c r="AF819" i="7"/>
  <c r="E819" i="7"/>
  <c r="AF818" i="7"/>
  <c r="E818" i="7"/>
  <c r="AF817" i="7"/>
  <c r="E817" i="7"/>
  <c r="AF816" i="7"/>
  <c r="E816" i="7"/>
  <c r="AF815" i="7"/>
  <c r="E815" i="7"/>
  <c r="AF814" i="7"/>
  <c r="E814" i="7"/>
  <c r="AF813" i="7"/>
  <c r="E813" i="7"/>
  <c r="AF812" i="7"/>
  <c r="E812" i="7"/>
  <c r="AF811" i="7"/>
  <c r="E811" i="7"/>
  <c r="AF810" i="7"/>
  <c r="E810" i="7"/>
  <c r="AF809" i="7"/>
  <c r="E809" i="7"/>
  <c r="AF808" i="7"/>
  <c r="E808" i="7"/>
  <c r="AF807" i="7"/>
  <c r="E807" i="7"/>
  <c r="AF806" i="7"/>
  <c r="E806" i="7"/>
  <c r="AF805" i="7"/>
  <c r="E805" i="7"/>
  <c r="AF804" i="7"/>
  <c r="E804" i="7"/>
  <c r="AF803" i="7"/>
  <c r="E803" i="7"/>
  <c r="AF802" i="7"/>
  <c r="E802" i="7"/>
  <c r="AF801" i="7"/>
  <c r="E801" i="7"/>
  <c r="AF800" i="7"/>
  <c r="E800" i="7"/>
  <c r="AF799" i="7"/>
  <c r="E799" i="7"/>
  <c r="AF798" i="7"/>
  <c r="E798" i="7"/>
  <c r="AF797" i="7"/>
  <c r="E797" i="7"/>
  <c r="AF796" i="7"/>
  <c r="E796" i="7"/>
  <c r="AF795" i="7"/>
  <c r="E795" i="7"/>
  <c r="AF794" i="7"/>
  <c r="E794" i="7"/>
  <c r="AF793" i="7"/>
  <c r="E793" i="7"/>
  <c r="AF792" i="7"/>
  <c r="E792" i="7"/>
  <c r="AF791" i="7"/>
  <c r="E791" i="7"/>
  <c r="AF790" i="7"/>
  <c r="E790" i="7"/>
  <c r="AF789" i="7"/>
  <c r="E789" i="7"/>
  <c r="AF788" i="7"/>
  <c r="E788" i="7"/>
  <c r="AF787" i="7"/>
  <c r="E787" i="7"/>
  <c r="AF786" i="7"/>
  <c r="E786" i="7"/>
  <c r="AF785" i="7"/>
  <c r="E785" i="7"/>
  <c r="AF784" i="7"/>
  <c r="E784" i="7"/>
  <c r="AF783" i="7"/>
  <c r="E783" i="7"/>
  <c r="AF782" i="7"/>
  <c r="E782" i="7"/>
  <c r="AF781" i="7"/>
  <c r="E781" i="7"/>
  <c r="AF780" i="7"/>
  <c r="E780" i="7"/>
  <c r="AF779" i="7"/>
  <c r="E779" i="7"/>
  <c r="AF778" i="7"/>
  <c r="E778" i="7"/>
  <c r="AF777" i="7"/>
  <c r="E777" i="7"/>
  <c r="AF776" i="7"/>
  <c r="E776" i="7"/>
  <c r="AF775" i="7"/>
  <c r="E775" i="7"/>
  <c r="AF774" i="7"/>
  <c r="E774" i="7"/>
  <c r="AF773" i="7"/>
  <c r="E773" i="7"/>
  <c r="AF772" i="7"/>
  <c r="E772" i="7"/>
  <c r="AF771" i="7"/>
  <c r="E771" i="7"/>
  <c r="AF770" i="7"/>
  <c r="E770" i="7"/>
  <c r="AF769" i="7"/>
  <c r="E769" i="7"/>
  <c r="AF768" i="7"/>
  <c r="E768" i="7"/>
  <c r="AF767" i="7"/>
  <c r="E767" i="7"/>
  <c r="AF766" i="7"/>
  <c r="E766" i="7"/>
  <c r="AF765" i="7"/>
  <c r="E765" i="7"/>
  <c r="AF764" i="7"/>
  <c r="E764" i="7"/>
  <c r="AF763" i="7"/>
  <c r="E763" i="7"/>
  <c r="AF762" i="7"/>
  <c r="E762" i="7"/>
  <c r="AF761" i="7"/>
  <c r="E761" i="7"/>
  <c r="AF760" i="7"/>
  <c r="E760" i="7"/>
  <c r="AF759" i="7"/>
  <c r="E759" i="7"/>
  <c r="AF758" i="7"/>
  <c r="E758" i="7"/>
  <c r="AF757" i="7"/>
  <c r="E757" i="7"/>
  <c r="AF756" i="7"/>
  <c r="E756" i="7"/>
  <c r="AF755" i="7"/>
  <c r="E755" i="7"/>
  <c r="AF754" i="7"/>
  <c r="E754" i="7"/>
  <c r="AF753" i="7"/>
  <c r="E753" i="7"/>
  <c r="AF752" i="7"/>
  <c r="E752" i="7"/>
  <c r="AF751" i="7"/>
  <c r="E751" i="7"/>
  <c r="AF750" i="7"/>
  <c r="E750" i="7"/>
  <c r="AF749" i="7"/>
  <c r="E749" i="7"/>
  <c r="AF748" i="7"/>
  <c r="E748" i="7"/>
  <c r="AF747" i="7"/>
  <c r="E747" i="7"/>
  <c r="AF746" i="7"/>
  <c r="E746" i="7"/>
  <c r="AF745" i="7"/>
  <c r="E745" i="7"/>
  <c r="AF744" i="7"/>
  <c r="E744" i="7"/>
  <c r="AF743" i="7"/>
  <c r="E743" i="7"/>
  <c r="AF742" i="7"/>
  <c r="E742" i="7"/>
  <c r="AF741" i="7"/>
  <c r="E741" i="7"/>
  <c r="AF740" i="7"/>
  <c r="E740" i="7"/>
  <c r="AF739" i="7"/>
  <c r="E739" i="7"/>
  <c r="AF738" i="7"/>
  <c r="E738" i="7"/>
  <c r="AF737" i="7"/>
  <c r="E737" i="7"/>
  <c r="AF736" i="7"/>
  <c r="E736" i="7"/>
  <c r="AF735" i="7"/>
  <c r="E735" i="7"/>
  <c r="AF734" i="7"/>
  <c r="E734" i="7"/>
  <c r="AF733" i="7"/>
  <c r="E733" i="7"/>
  <c r="AF732" i="7"/>
  <c r="E732" i="7"/>
  <c r="AF731" i="7"/>
  <c r="E731" i="7"/>
  <c r="AF730" i="7"/>
  <c r="E730" i="7"/>
  <c r="AF729" i="7"/>
  <c r="E729" i="7"/>
  <c r="AF728" i="7"/>
  <c r="E728" i="7"/>
  <c r="AF727" i="7"/>
  <c r="E727" i="7"/>
  <c r="AF726" i="7"/>
  <c r="E726" i="7"/>
  <c r="AF725" i="7"/>
  <c r="E725" i="7"/>
  <c r="AF724" i="7"/>
  <c r="E724" i="7"/>
  <c r="AF723" i="7"/>
  <c r="E723" i="7"/>
  <c r="AF722" i="7"/>
  <c r="E722" i="7"/>
  <c r="AF721" i="7"/>
  <c r="E721" i="7"/>
  <c r="AF720" i="7"/>
  <c r="E720" i="7"/>
  <c r="AF719" i="7"/>
  <c r="E719" i="7"/>
  <c r="AF718" i="7"/>
  <c r="E718" i="7"/>
  <c r="AF717" i="7"/>
  <c r="E717" i="7"/>
  <c r="AF716" i="7"/>
  <c r="E716" i="7"/>
  <c r="AF715" i="7"/>
  <c r="E715" i="7"/>
  <c r="AF714" i="7"/>
  <c r="E714" i="7"/>
  <c r="AF713" i="7"/>
  <c r="E713" i="7"/>
  <c r="AF712" i="7"/>
  <c r="E712" i="7"/>
  <c r="AF711" i="7"/>
  <c r="E711" i="7"/>
  <c r="AF710" i="7"/>
  <c r="E710" i="7"/>
  <c r="AF709" i="7"/>
  <c r="E709" i="7"/>
  <c r="AF708" i="7"/>
  <c r="E708" i="7"/>
  <c r="AF707" i="7"/>
  <c r="E707" i="7"/>
  <c r="AF706" i="7"/>
  <c r="E706" i="7"/>
  <c r="AF705" i="7"/>
  <c r="E705" i="7"/>
  <c r="AF704" i="7"/>
  <c r="E704" i="7"/>
  <c r="AF703" i="7"/>
  <c r="E703" i="7"/>
  <c r="AF702" i="7"/>
  <c r="E702" i="7"/>
  <c r="AF701" i="7"/>
  <c r="E701" i="7"/>
  <c r="AF700" i="7"/>
  <c r="E700" i="7"/>
  <c r="AF699" i="7"/>
  <c r="E699" i="7"/>
  <c r="AF698" i="7"/>
  <c r="E698" i="7"/>
  <c r="AF697" i="7"/>
  <c r="E697" i="7"/>
  <c r="AF696" i="7"/>
  <c r="E696" i="7"/>
  <c r="AF695" i="7"/>
  <c r="E695" i="7"/>
  <c r="AF694" i="7"/>
  <c r="E694" i="7"/>
  <c r="AF693" i="7"/>
  <c r="E693" i="7"/>
  <c r="AF692" i="7"/>
  <c r="E692" i="7"/>
  <c r="AF691" i="7"/>
  <c r="E691" i="7"/>
  <c r="AF690" i="7"/>
  <c r="E690" i="7"/>
  <c r="AF689" i="7"/>
  <c r="E689" i="7"/>
  <c r="AF688" i="7"/>
  <c r="E688" i="7"/>
  <c r="AF687" i="7"/>
  <c r="E687" i="7"/>
  <c r="AF686" i="7"/>
  <c r="E686" i="7"/>
  <c r="AF685" i="7"/>
  <c r="E685" i="7"/>
  <c r="AF684" i="7"/>
  <c r="E684" i="7"/>
  <c r="AF683" i="7"/>
  <c r="E683" i="7"/>
  <c r="AF682" i="7"/>
  <c r="E682" i="7"/>
  <c r="AF681" i="7"/>
  <c r="E681" i="7"/>
  <c r="AF680" i="7"/>
  <c r="E680" i="7"/>
  <c r="AF679" i="7"/>
  <c r="E679" i="7"/>
  <c r="AF678" i="7"/>
  <c r="E678" i="7"/>
  <c r="AF677" i="7"/>
  <c r="E677" i="7"/>
  <c r="AF676" i="7"/>
  <c r="E676" i="7"/>
  <c r="AF675" i="7"/>
  <c r="E675" i="7"/>
  <c r="AF674" i="7"/>
  <c r="E674" i="7"/>
  <c r="AF673" i="7"/>
  <c r="E673" i="7"/>
  <c r="AF672" i="7"/>
  <c r="E672" i="7"/>
  <c r="AF671" i="7"/>
  <c r="E671" i="7"/>
  <c r="AF670" i="7"/>
  <c r="E670" i="7"/>
  <c r="AF669" i="7"/>
  <c r="E669" i="7"/>
  <c r="AF668" i="7"/>
  <c r="E668" i="7"/>
  <c r="AF667" i="7"/>
  <c r="E667" i="7"/>
  <c r="AF666" i="7"/>
  <c r="E666" i="7"/>
  <c r="AF665" i="7"/>
  <c r="E665" i="7"/>
  <c r="AF664" i="7"/>
  <c r="E664" i="7"/>
  <c r="AF663" i="7"/>
  <c r="E663" i="7"/>
  <c r="AF662" i="7"/>
  <c r="E662" i="7"/>
  <c r="AF661" i="7"/>
  <c r="E661" i="7"/>
  <c r="AF660" i="7"/>
  <c r="E660" i="7"/>
  <c r="AF659" i="7"/>
  <c r="E659" i="7"/>
  <c r="AF658" i="7"/>
  <c r="E658" i="7"/>
  <c r="AF657" i="7"/>
  <c r="E657" i="7"/>
  <c r="AF656" i="7"/>
  <c r="E656" i="7"/>
  <c r="AF655" i="7"/>
  <c r="E655" i="7"/>
  <c r="AF654" i="7"/>
  <c r="E654" i="7"/>
  <c r="AF653" i="7"/>
  <c r="E653" i="7"/>
  <c r="AF652" i="7"/>
  <c r="E652" i="7"/>
  <c r="AF651" i="7"/>
  <c r="E651" i="7"/>
  <c r="AF650" i="7"/>
  <c r="E650" i="7"/>
  <c r="AF649" i="7"/>
  <c r="E649" i="7"/>
  <c r="AF648" i="7"/>
  <c r="E648" i="7"/>
  <c r="AF647" i="7"/>
  <c r="E647" i="7"/>
  <c r="AF646" i="7"/>
  <c r="E646" i="7"/>
  <c r="AF645" i="7"/>
  <c r="E645" i="7"/>
  <c r="AF644" i="7"/>
  <c r="E644" i="7"/>
  <c r="AF643" i="7"/>
  <c r="E643" i="7"/>
  <c r="AF642" i="7"/>
  <c r="E642" i="7"/>
  <c r="AF641" i="7"/>
  <c r="E641" i="7"/>
  <c r="AF640" i="7"/>
  <c r="E640" i="7"/>
  <c r="AF639" i="7"/>
  <c r="E639" i="7"/>
  <c r="AF638" i="7"/>
  <c r="E638" i="7"/>
  <c r="AF637" i="7"/>
  <c r="E637" i="7"/>
  <c r="AF636" i="7"/>
  <c r="E636" i="7"/>
  <c r="AF635" i="7"/>
  <c r="E635" i="7"/>
  <c r="AF634" i="7"/>
  <c r="E634" i="7"/>
  <c r="AF633" i="7"/>
  <c r="E633" i="7"/>
  <c r="AF632" i="7"/>
  <c r="E632" i="7"/>
  <c r="AF631" i="7"/>
  <c r="E631" i="7"/>
  <c r="AF630" i="7"/>
  <c r="E630" i="7"/>
  <c r="AF629" i="7"/>
  <c r="E629" i="7"/>
  <c r="AF628" i="7"/>
  <c r="E628" i="7"/>
  <c r="AF627" i="7"/>
  <c r="E627" i="7"/>
  <c r="AF626" i="7"/>
  <c r="E626" i="7"/>
  <c r="AF625" i="7"/>
  <c r="E625" i="7"/>
  <c r="AF624" i="7"/>
  <c r="E624" i="7"/>
  <c r="AF623" i="7"/>
  <c r="E623" i="7"/>
  <c r="AF622" i="7"/>
  <c r="E622" i="7"/>
  <c r="AF621" i="7"/>
  <c r="E621" i="7"/>
  <c r="AF620" i="7"/>
  <c r="E620" i="7"/>
  <c r="AF619" i="7"/>
  <c r="E619" i="7"/>
  <c r="AF618" i="7"/>
  <c r="E618" i="7"/>
  <c r="AF617" i="7"/>
  <c r="E617" i="7"/>
  <c r="AF616" i="7"/>
  <c r="E616" i="7"/>
  <c r="AF615" i="7"/>
  <c r="E615" i="7"/>
  <c r="AF614" i="7"/>
  <c r="E614" i="7"/>
  <c r="AF613" i="7"/>
  <c r="E613" i="7"/>
  <c r="AF612" i="7"/>
  <c r="E612" i="7"/>
  <c r="AF611" i="7"/>
  <c r="E611" i="7"/>
  <c r="AF610" i="7"/>
  <c r="E610" i="7"/>
  <c r="AF609" i="7"/>
  <c r="E609" i="7"/>
  <c r="AF608" i="7"/>
  <c r="E608" i="7"/>
  <c r="AF607" i="7"/>
  <c r="E607" i="7"/>
  <c r="AF606" i="7"/>
  <c r="E606" i="7"/>
  <c r="AF605" i="7"/>
  <c r="E605" i="7"/>
  <c r="AF604" i="7"/>
  <c r="E604" i="7"/>
  <c r="AF603" i="7"/>
  <c r="E603" i="7"/>
  <c r="AF602" i="7"/>
  <c r="E602" i="7"/>
  <c r="AF601" i="7"/>
  <c r="E601" i="7"/>
  <c r="AF600" i="7"/>
  <c r="E600" i="7"/>
  <c r="AF599" i="7"/>
  <c r="E599" i="7"/>
  <c r="AF598" i="7"/>
  <c r="E598" i="7"/>
  <c r="AF597" i="7"/>
  <c r="E597" i="7"/>
  <c r="AF596" i="7"/>
  <c r="E596" i="7"/>
  <c r="AF595" i="7"/>
  <c r="E595" i="7"/>
  <c r="AF594" i="7"/>
  <c r="E594" i="7"/>
  <c r="AF593" i="7"/>
  <c r="E593" i="7"/>
  <c r="AF592" i="7"/>
  <c r="E592" i="7"/>
  <c r="AF591" i="7"/>
  <c r="E591" i="7"/>
  <c r="AF590" i="7"/>
  <c r="E590" i="7"/>
  <c r="AF589" i="7"/>
  <c r="E589" i="7"/>
  <c r="AF588" i="7"/>
  <c r="E588" i="7"/>
  <c r="AF587" i="7"/>
  <c r="E587" i="7"/>
  <c r="AF586" i="7"/>
  <c r="E586" i="7"/>
  <c r="AF585" i="7"/>
  <c r="E585" i="7"/>
  <c r="AF584" i="7"/>
  <c r="E584" i="7"/>
  <c r="AF583" i="7"/>
  <c r="E583" i="7"/>
  <c r="AF582" i="7"/>
  <c r="E582" i="7"/>
  <c r="AF581" i="7"/>
  <c r="E581" i="7"/>
  <c r="AF580" i="7"/>
  <c r="E580" i="7"/>
  <c r="AF579" i="7"/>
  <c r="E579" i="7"/>
  <c r="AF578" i="7"/>
  <c r="E578" i="7"/>
  <c r="AF577" i="7"/>
  <c r="E577" i="7"/>
  <c r="AF576" i="7"/>
  <c r="E576" i="7"/>
  <c r="AF575" i="7"/>
  <c r="E575" i="7"/>
  <c r="AF574" i="7"/>
  <c r="E574" i="7"/>
  <c r="AF573" i="7"/>
  <c r="E573" i="7"/>
  <c r="AF572" i="7"/>
  <c r="E572" i="7"/>
  <c r="AF571" i="7"/>
  <c r="E571" i="7"/>
  <c r="AF570" i="7"/>
  <c r="E570" i="7"/>
  <c r="AF569" i="7"/>
  <c r="E569" i="7"/>
  <c r="AF568" i="7"/>
  <c r="E568" i="7"/>
  <c r="AF567" i="7"/>
  <c r="E567" i="7"/>
  <c r="AF566" i="7"/>
  <c r="E566" i="7"/>
  <c r="AF565" i="7"/>
  <c r="E565" i="7"/>
  <c r="AF564" i="7"/>
  <c r="E564" i="7"/>
  <c r="AF563" i="7"/>
  <c r="E563" i="7"/>
  <c r="AF562" i="7"/>
  <c r="E562" i="7"/>
  <c r="AF561" i="7"/>
  <c r="E561" i="7"/>
  <c r="AF560" i="7"/>
  <c r="E560" i="7"/>
  <c r="AF559" i="7"/>
  <c r="E559" i="7"/>
  <c r="AF558" i="7"/>
  <c r="E558" i="7"/>
  <c r="AF557" i="7"/>
  <c r="E557" i="7"/>
  <c r="AF556" i="7"/>
  <c r="E556" i="7"/>
  <c r="AF555" i="7"/>
  <c r="E555" i="7"/>
  <c r="AF554" i="7"/>
  <c r="E554" i="7"/>
  <c r="AF553" i="7"/>
  <c r="E553" i="7"/>
  <c r="AF552" i="7"/>
  <c r="E552" i="7"/>
  <c r="AF551" i="7"/>
  <c r="E551" i="7"/>
  <c r="AF550" i="7"/>
  <c r="E550" i="7"/>
  <c r="AF549" i="7"/>
  <c r="E549" i="7"/>
  <c r="AF548" i="7"/>
  <c r="E548" i="7"/>
  <c r="AF547" i="7"/>
  <c r="E547" i="7"/>
  <c r="AF546" i="7"/>
  <c r="E546" i="7"/>
  <c r="AF545" i="7"/>
  <c r="E545" i="7"/>
  <c r="AF544" i="7"/>
  <c r="E544" i="7"/>
  <c r="AF543" i="7"/>
  <c r="E543" i="7"/>
  <c r="AF542" i="7"/>
  <c r="E542" i="7"/>
  <c r="AF541" i="7"/>
  <c r="E541" i="7"/>
  <c r="AF540" i="7"/>
  <c r="E540" i="7"/>
  <c r="AF539" i="7"/>
  <c r="E539" i="7"/>
  <c r="AF538" i="7"/>
  <c r="E538" i="7"/>
  <c r="AF537" i="7"/>
  <c r="E537" i="7"/>
  <c r="AF536" i="7"/>
  <c r="E536" i="7"/>
  <c r="AF535" i="7"/>
  <c r="E535" i="7"/>
  <c r="AF534" i="7"/>
  <c r="E534" i="7"/>
  <c r="AF533" i="7"/>
  <c r="E533" i="7"/>
  <c r="AF532" i="7"/>
  <c r="E532" i="7"/>
  <c r="AF531" i="7"/>
  <c r="E531" i="7"/>
  <c r="AF530" i="7"/>
  <c r="E530" i="7"/>
  <c r="AF529" i="7"/>
  <c r="E529" i="7"/>
  <c r="AF528" i="7"/>
  <c r="E528" i="7"/>
  <c r="AF527" i="7"/>
  <c r="E527" i="7"/>
  <c r="AF526" i="7"/>
  <c r="E526" i="7"/>
  <c r="AF525" i="7"/>
  <c r="E525" i="7"/>
  <c r="AF524" i="7"/>
  <c r="E524" i="7"/>
  <c r="AF523" i="7"/>
  <c r="E523" i="7"/>
  <c r="AF522" i="7"/>
  <c r="E522" i="7"/>
  <c r="AF521" i="7"/>
  <c r="E521" i="7"/>
  <c r="AF520" i="7"/>
  <c r="E520" i="7"/>
  <c r="AF519" i="7"/>
  <c r="E519" i="7"/>
  <c r="AF518" i="7"/>
  <c r="E518" i="7"/>
  <c r="AF517" i="7"/>
  <c r="E517" i="7"/>
  <c r="AF516" i="7"/>
  <c r="E516" i="7"/>
  <c r="AF515" i="7"/>
  <c r="E515" i="7"/>
  <c r="AF514" i="7"/>
  <c r="E514" i="7"/>
  <c r="AF513" i="7"/>
  <c r="E513" i="7"/>
  <c r="AF512" i="7"/>
  <c r="E512" i="7"/>
  <c r="AF511" i="7"/>
  <c r="E511" i="7"/>
  <c r="AF510" i="7"/>
  <c r="E510" i="7"/>
  <c r="AF509" i="7"/>
  <c r="E509" i="7"/>
  <c r="AF508" i="7"/>
  <c r="E508" i="7"/>
  <c r="AF507" i="7"/>
  <c r="E507" i="7"/>
  <c r="AF506" i="7"/>
  <c r="E506" i="7"/>
  <c r="AF505" i="7"/>
  <c r="E505" i="7"/>
  <c r="AF504" i="7"/>
  <c r="E504" i="7"/>
  <c r="AF503" i="7"/>
  <c r="E503" i="7"/>
  <c r="AF502" i="7"/>
  <c r="E502" i="7"/>
  <c r="AF501" i="7"/>
  <c r="E501" i="7"/>
  <c r="AF500" i="7"/>
  <c r="E500" i="7"/>
  <c r="AF499" i="7"/>
  <c r="E499" i="7"/>
  <c r="AF498" i="7"/>
  <c r="E498" i="7"/>
  <c r="AF497" i="7"/>
  <c r="E497" i="7"/>
  <c r="AF496" i="7"/>
  <c r="E496" i="7"/>
  <c r="AF495" i="7"/>
  <c r="E495" i="7"/>
  <c r="AF494" i="7"/>
  <c r="E494" i="7"/>
  <c r="AF493" i="7"/>
  <c r="E493" i="7"/>
  <c r="AF492" i="7"/>
  <c r="E492" i="7"/>
  <c r="AF491" i="7"/>
  <c r="E491" i="7"/>
  <c r="AF490" i="7"/>
  <c r="E490" i="7"/>
  <c r="AF489" i="7"/>
  <c r="E489" i="7"/>
  <c r="AF488" i="7"/>
  <c r="E488" i="7"/>
  <c r="AF487" i="7"/>
  <c r="E487" i="7"/>
  <c r="AF486" i="7"/>
  <c r="E486" i="7"/>
  <c r="AF485" i="7"/>
  <c r="E485" i="7"/>
  <c r="U484" i="7"/>
  <c r="AF484" i="7" s="1"/>
  <c r="E484" i="7"/>
  <c r="AF483" i="7"/>
  <c r="E483" i="7"/>
  <c r="AF482" i="7"/>
  <c r="E482" i="7"/>
  <c r="AF481" i="7"/>
  <c r="E481" i="7"/>
  <c r="AF480" i="7"/>
  <c r="E480" i="7"/>
  <c r="AF479" i="7"/>
  <c r="E479" i="7"/>
  <c r="AF478" i="7"/>
  <c r="E478" i="7"/>
  <c r="AF477" i="7"/>
  <c r="E477" i="7"/>
  <c r="AF476" i="7"/>
  <c r="E476" i="7"/>
  <c r="AF475" i="7"/>
  <c r="E475" i="7"/>
  <c r="AF474" i="7"/>
  <c r="E474" i="7"/>
  <c r="AF473" i="7"/>
  <c r="E473" i="7"/>
  <c r="AF472" i="7"/>
  <c r="E472" i="7"/>
  <c r="AF471" i="7"/>
  <c r="E471" i="7"/>
  <c r="AF470" i="7"/>
  <c r="E470" i="7"/>
  <c r="AF469" i="7"/>
  <c r="E469" i="7"/>
  <c r="AF468" i="7"/>
  <c r="E468" i="7"/>
  <c r="AF467" i="7"/>
  <c r="E467" i="7"/>
  <c r="AF466" i="7"/>
  <c r="E466" i="7"/>
  <c r="AF465" i="7"/>
  <c r="E465" i="7"/>
  <c r="AF464" i="7"/>
  <c r="E464" i="7"/>
  <c r="AF463" i="7"/>
  <c r="E463" i="7"/>
  <c r="AF462" i="7"/>
  <c r="E462" i="7"/>
  <c r="AF461" i="7"/>
  <c r="E461" i="7"/>
  <c r="AF460" i="7"/>
  <c r="E460" i="7"/>
  <c r="AF459" i="7"/>
  <c r="E459" i="7"/>
  <c r="AF458" i="7"/>
  <c r="E458" i="7"/>
  <c r="AF457" i="7"/>
  <c r="E457" i="7"/>
  <c r="AF456" i="7"/>
  <c r="E456" i="7"/>
  <c r="AF455" i="7"/>
  <c r="E455" i="7"/>
  <c r="AF454" i="7"/>
  <c r="E454" i="7"/>
  <c r="AF453" i="7"/>
  <c r="E453" i="7"/>
  <c r="AF452" i="7"/>
  <c r="E452" i="7"/>
  <c r="AF451" i="7"/>
  <c r="E451" i="7"/>
  <c r="AF450" i="7"/>
  <c r="E450" i="7"/>
  <c r="AF449" i="7"/>
  <c r="E449" i="7"/>
  <c r="AF448" i="7"/>
  <c r="E448" i="7"/>
  <c r="AF447" i="7"/>
  <c r="E447" i="7"/>
  <c r="AF446" i="7"/>
  <c r="E446" i="7"/>
  <c r="AF445" i="7"/>
  <c r="E445" i="7"/>
  <c r="AF444" i="7"/>
  <c r="E444" i="7"/>
  <c r="AF443" i="7"/>
  <c r="E443" i="7"/>
  <c r="AF442" i="7"/>
  <c r="E442" i="7"/>
  <c r="AF441" i="7"/>
  <c r="E441" i="7"/>
  <c r="AF440" i="7"/>
  <c r="E440" i="7"/>
  <c r="AF439" i="7"/>
  <c r="E439" i="7"/>
  <c r="AF438" i="7"/>
  <c r="E438" i="7"/>
  <c r="AF437" i="7"/>
  <c r="E437" i="7"/>
  <c r="AF436" i="7"/>
  <c r="E436" i="7"/>
  <c r="AF435" i="7"/>
  <c r="E435" i="7"/>
  <c r="AF434" i="7"/>
  <c r="E434" i="7"/>
  <c r="AF433" i="7"/>
  <c r="E433" i="7"/>
  <c r="AF432" i="7"/>
  <c r="E432" i="7"/>
  <c r="AF431" i="7"/>
  <c r="E431" i="7"/>
  <c r="AF430" i="7"/>
  <c r="E430" i="7"/>
  <c r="AF429" i="7"/>
  <c r="E429" i="7"/>
  <c r="AF428" i="7"/>
  <c r="E428" i="7"/>
  <c r="AF427" i="7"/>
  <c r="E427" i="7"/>
  <c r="AF426" i="7"/>
  <c r="E426" i="7"/>
  <c r="AF425" i="7"/>
  <c r="E425" i="7"/>
  <c r="AF424" i="7"/>
  <c r="E424" i="7"/>
  <c r="AF423" i="7"/>
  <c r="E423" i="7"/>
  <c r="AF422" i="7"/>
  <c r="E422" i="7"/>
  <c r="AF421" i="7"/>
  <c r="E421" i="7"/>
  <c r="AF420" i="7"/>
  <c r="E420" i="7"/>
  <c r="AF419" i="7"/>
  <c r="E419" i="7"/>
  <c r="AF418" i="7"/>
  <c r="E418" i="7"/>
  <c r="AF417" i="7"/>
  <c r="E417" i="7"/>
  <c r="AF416" i="7"/>
  <c r="E416" i="7"/>
  <c r="AF415" i="7"/>
  <c r="E415" i="7"/>
  <c r="AF414" i="7"/>
  <c r="E414" i="7"/>
  <c r="AF413" i="7"/>
  <c r="E413" i="7"/>
  <c r="AF412" i="7"/>
  <c r="E412" i="7"/>
  <c r="AF411" i="7"/>
  <c r="E411" i="7"/>
  <c r="AF410" i="7"/>
  <c r="E410" i="7"/>
  <c r="AF409" i="7"/>
  <c r="E409" i="7"/>
  <c r="AF408" i="7"/>
  <c r="E408" i="7"/>
  <c r="AF407" i="7"/>
  <c r="E407" i="7"/>
  <c r="AF406" i="7"/>
  <c r="E406" i="7"/>
  <c r="AF405" i="7"/>
  <c r="E405" i="7"/>
  <c r="AF404" i="7"/>
  <c r="E404" i="7"/>
  <c r="AF403" i="7"/>
  <c r="E403" i="7"/>
  <c r="AF402" i="7"/>
  <c r="E402" i="7"/>
  <c r="AF401" i="7"/>
  <c r="E401" i="7"/>
  <c r="AF400" i="7"/>
  <c r="E400" i="7"/>
  <c r="AF399" i="7"/>
  <c r="E399" i="7"/>
  <c r="AF398" i="7"/>
  <c r="E398" i="7"/>
  <c r="AF397" i="7"/>
  <c r="E397" i="7"/>
  <c r="AF396" i="7"/>
  <c r="E396" i="7"/>
  <c r="AF395" i="7"/>
  <c r="E395" i="7"/>
  <c r="AF394" i="7"/>
  <c r="E394" i="7"/>
  <c r="AF393" i="7"/>
  <c r="E393" i="7"/>
  <c r="AF392" i="7"/>
  <c r="E392" i="7"/>
  <c r="AF391" i="7"/>
  <c r="E391" i="7"/>
  <c r="AF390" i="7"/>
  <c r="E390" i="7"/>
  <c r="AF389" i="7"/>
  <c r="E389" i="7"/>
  <c r="AF388" i="7"/>
  <c r="E388" i="7"/>
  <c r="AF387" i="7"/>
  <c r="E387" i="7"/>
  <c r="AF386" i="7"/>
  <c r="E386" i="7"/>
  <c r="AF385" i="7"/>
  <c r="E385" i="7"/>
  <c r="AF384" i="7"/>
  <c r="E384" i="7"/>
  <c r="AF383" i="7"/>
  <c r="E383" i="7"/>
  <c r="AF382" i="7"/>
  <c r="E382" i="7"/>
  <c r="AF381" i="7"/>
  <c r="E381" i="7"/>
  <c r="AF380" i="7"/>
  <c r="E380" i="7"/>
  <c r="AF379" i="7"/>
  <c r="E379" i="7"/>
  <c r="AF378" i="7"/>
  <c r="E378" i="7"/>
  <c r="AF377" i="7"/>
  <c r="E377" i="7"/>
  <c r="AF376" i="7"/>
  <c r="E376" i="7"/>
  <c r="AF375" i="7"/>
  <c r="E375" i="7"/>
  <c r="AF374" i="7"/>
  <c r="E374" i="7"/>
  <c r="AF373" i="7"/>
  <c r="E373" i="7"/>
  <c r="AF372" i="7"/>
  <c r="E372" i="7"/>
  <c r="AF371" i="7"/>
  <c r="E371" i="7"/>
  <c r="AF370" i="7"/>
  <c r="E370" i="7"/>
  <c r="AF369" i="7"/>
  <c r="E369" i="7"/>
  <c r="AF368" i="7"/>
  <c r="E368" i="7"/>
  <c r="AF367" i="7"/>
  <c r="E367" i="7"/>
  <c r="AF366" i="7"/>
  <c r="E366" i="7"/>
  <c r="AF365" i="7"/>
  <c r="E365" i="7"/>
  <c r="AF364" i="7"/>
  <c r="E364" i="7"/>
  <c r="AF363" i="7"/>
  <c r="E363" i="7"/>
  <c r="AF362" i="7"/>
  <c r="E362" i="7"/>
  <c r="AF361" i="7"/>
  <c r="E361" i="7"/>
  <c r="AF360" i="7"/>
  <c r="E360" i="7"/>
  <c r="AF359" i="7"/>
  <c r="E359" i="7"/>
  <c r="AF358" i="7"/>
  <c r="E358" i="7"/>
  <c r="AF357" i="7"/>
  <c r="E357" i="7"/>
  <c r="AF356" i="7"/>
  <c r="E356" i="7"/>
  <c r="AF355" i="7"/>
  <c r="E355" i="7"/>
  <c r="AF354" i="7"/>
  <c r="E354" i="7"/>
  <c r="AF353" i="7"/>
  <c r="E353" i="7"/>
  <c r="AF352" i="7"/>
  <c r="E352" i="7"/>
  <c r="AF351" i="7"/>
  <c r="E351" i="7"/>
  <c r="AF350" i="7"/>
  <c r="E350" i="7"/>
  <c r="AF349" i="7"/>
  <c r="E349" i="7"/>
  <c r="AF348" i="7"/>
  <c r="E348" i="7"/>
  <c r="AF347" i="7"/>
  <c r="E347" i="7"/>
  <c r="AF346" i="7"/>
  <c r="E346" i="7"/>
  <c r="AF345" i="7"/>
  <c r="E345" i="7"/>
  <c r="AF344" i="7"/>
  <c r="E344" i="7"/>
  <c r="AF343" i="7"/>
  <c r="E343" i="7"/>
  <c r="AF342" i="7"/>
  <c r="E342" i="7"/>
  <c r="AF341" i="7"/>
  <c r="E341" i="7"/>
  <c r="AF340" i="7"/>
  <c r="E340" i="7"/>
  <c r="AF339" i="7"/>
  <c r="E339" i="7"/>
  <c r="AF338" i="7"/>
  <c r="E338" i="7"/>
  <c r="AF337" i="7"/>
  <c r="E337" i="7"/>
  <c r="AF336" i="7"/>
  <c r="E336" i="7"/>
  <c r="AF335" i="7"/>
  <c r="E335" i="7"/>
  <c r="AF334" i="7"/>
  <c r="E334" i="7"/>
  <c r="AF333" i="7"/>
  <c r="E333" i="7"/>
  <c r="AF332" i="7"/>
  <c r="E332" i="7"/>
  <c r="AF331" i="7"/>
  <c r="E331" i="7"/>
  <c r="AF330" i="7"/>
  <c r="E330" i="7"/>
  <c r="AF329" i="7"/>
  <c r="E329" i="7"/>
  <c r="AF328" i="7"/>
  <c r="E328" i="7"/>
  <c r="AF327" i="7"/>
  <c r="E327" i="7"/>
  <c r="AF326" i="7"/>
  <c r="E326" i="7"/>
  <c r="AF325" i="7"/>
  <c r="E325" i="7"/>
  <c r="AF324" i="7"/>
  <c r="E324" i="7"/>
  <c r="AF323" i="7"/>
  <c r="E323" i="7"/>
  <c r="AF322" i="7"/>
  <c r="E322" i="7"/>
  <c r="AF321" i="7"/>
  <c r="E321" i="7"/>
  <c r="AF320" i="7"/>
  <c r="E320" i="7"/>
  <c r="AF319" i="7"/>
  <c r="E319" i="7"/>
  <c r="AF318" i="7"/>
  <c r="E318" i="7"/>
  <c r="AF317" i="7"/>
  <c r="E317" i="7"/>
  <c r="AF316" i="7"/>
  <c r="E316" i="7"/>
  <c r="AF315" i="7"/>
  <c r="E315" i="7"/>
  <c r="AF314" i="7"/>
  <c r="E314" i="7"/>
  <c r="AF313" i="7"/>
  <c r="E313" i="7"/>
  <c r="AF312" i="7"/>
  <c r="E312" i="7"/>
  <c r="AF311" i="7"/>
  <c r="E311" i="7"/>
  <c r="AF310" i="7"/>
  <c r="E310" i="7"/>
  <c r="AF309" i="7"/>
  <c r="E309" i="7"/>
  <c r="AF308" i="7"/>
  <c r="E308" i="7"/>
  <c r="AF307" i="7"/>
  <c r="E307" i="7"/>
  <c r="AF306" i="7"/>
  <c r="E306" i="7"/>
  <c r="AF305" i="7"/>
  <c r="E305" i="7"/>
  <c r="AF304" i="7"/>
  <c r="E304" i="7"/>
  <c r="AF303" i="7"/>
  <c r="E303" i="7"/>
  <c r="AF302" i="7"/>
  <c r="E302" i="7"/>
  <c r="AF301" i="7"/>
  <c r="E301" i="7"/>
  <c r="AF300" i="7"/>
  <c r="E300" i="7"/>
  <c r="AF299" i="7"/>
  <c r="E299" i="7"/>
  <c r="AF298" i="7"/>
  <c r="E298" i="7"/>
  <c r="AF297" i="7"/>
  <c r="E297" i="7"/>
  <c r="AF296" i="7"/>
  <c r="E296" i="7"/>
  <c r="AF295" i="7"/>
  <c r="E295" i="7"/>
  <c r="AF294" i="7"/>
  <c r="E294" i="7"/>
  <c r="AF293" i="7"/>
  <c r="E293" i="7"/>
  <c r="AF292" i="7"/>
  <c r="E292" i="7"/>
  <c r="AF291" i="7"/>
  <c r="E291" i="7"/>
  <c r="AF290" i="7"/>
  <c r="E290" i="7"/>
  <c r="AF289" i="7"/>
  <c r="E289" i="7"/>
  <c r="AF288" i="7"/>
  <c r="E288" i="7"/>
  <c r="AF287" i="7"/>
  <c r="E287" i="7"/>
  <c r="AF286" i="7"/>
  <c r="E286" i="7"/>
  <c r="AF285" i="7"/>
  <c r="E285" i="7"/>
  <c r="AF284" i="7"/>
  <c r="E284" i="7"/>
  <c r="AF283" i="7"/>
  <c r="E283" i="7"/>
  <c r="AF282" i="7"/>
  <c r="E282" i="7"/>
  <c r="AF281" i="7"/>
  <c r="E281" i="7"/>
  <c r="AF280" i="7"/>
  <c r="E280" i="7"/>
  <c r="AF279" i="7"/>
  <c r="E279" i="7"/>
  <c r="AF278" i="7"/>
  <c r="E278" i="7"/>
  <c r="AF277" i="7"/>
  <c r="E277" i="7"/>
  <c r="AF276" i="7"/>
  <c r="E276" i="7"/>
  <c r="AF275" i="7"/>
  <c r="E275" i="7"/>
  <c r="AF274" i="7"/>
  <c r="E274" i="7"/>
  <c r="AF273" i="7"/>
  <c r="E273" i="7"/>
  <c r="AF272" i="7"/>
  <c r="E272" i="7"/>
  <c r="AF271" i="7"/>
  <c r="E271" i="7"/>
  <c r="AF270" i="7"/>
  <c r="E270" i="7"/>
  <c r="AF269" i="7"/>
  <c r="E269" i="7"/>
  <c r="AF268" i="7"/>
  <c r="E268" i="7"/>
  <c r="AF267" i="7"/>
  <c r="E267" i="7"/>
  <c r="AF266" i="7"/>
  <c r="E266" i="7"/>
  <c r="AF265" i="7"/>
  <c r="E265" i="7"/>
  <c r="AF264" i="7"/>
  <c r="E264" i="7"/>
  <c r="AF263" i="7"/>
  <c r="E263" i="7"/>
  <c r="AF262" i="7"/>
  <c r="E262" i="7"/>
  <c r="AF261" i="7"/>
  <c r="E261" i="7"/>
  <c r="AF260" i="7"/>
  <c r="E260" i="7"/>
  <c r="AF259" i="7"/>
  <c r="E259" i="7"/>
  <c r="AF258" i="7"/>
  <c r="E258" i="7"/>
  <c r="AF257" i="7"/>
  <c r="E257" i="7"/>
  <c r="AF256" i="7"/>
  <c r="E256" i="7"/>
  <c r="AF255" i="7"/>
  <c r="E255" i="7"/>
  <c r="AF254" i="7"/>
  <c r="E254" i="7"/>
  <c r="AF253" i="7"/>
  <c r="E253" i="7"/>
  <c r="AF252" i="7"/>
  <c r="E252" i="7"/>
  <c r="AF251" i="7"/>
  <c r="E251" i="7"/>
  <c r="AF250" i="7"/>
  <c r="E250" i="7"/>
  <c r="AF249" i="7"/>
  <c r="E249" i="7"/>
  <c r="AF248" i="7"/>
  <c r="E248" i="7"/>
  <c r="AF247" i="7"/>
  <c r="E247" i="7"/>
  <c r="AF246" i="7"/>
  <c r="E246" i="7"/>
  <c r="AF245" i="7"/>
  <c r="E245" i="7"/>
  <c r="AF244" i="7"/>
  <c r="E244" i="7"/>
  <c r="AF243" i="7"/>
  <c r="E243" i="7"/>
  <c r="AF242" i="7"/>
  <c r="E242" i="7"/>
  <c r="AF241" i="7"/>
  <c r="E241" i="7"/>
  <c r="AF240" i="7"/>
  <c r="E240" i="7"/>
  <c r="AF239" i="7"/>
  <c r="E239" i="7"/>
  <c r="AF238" i="7"/>
  <c r="E238" i="7"/>
  <c r="AF237" i="7"/>
  <c r="E237" i="7"/>
  <c r="AF236" i="7"/>
  <c r="E236" i="7"/>
  <c r="AF235" i="7"/>
  <c r="E235" i="7"/>
  <c r="AF234" i="7"/>
  <c r="E234" i="7"/>
  <c r="AF233" i="7"/>
  <c r="E233" i="7"/>
  <c r="AF232" i="7"/>
  <c r="E232" i="7"/>
  <c r="AF231" i="7"/>
  <c r="E231" i="7"/>
  <c r="AF230" i="7"/>
  <c r="E230" i="7"/>
  <c r="AF229" i="7"/>
  <c r="E229" i="7"/>
  <c r="AF228" i="7"/>
  <c r="E228" i="7"/>
  <c r="AF227" i="7"/>
  <c r="E227" i="7"/>
  <c r="AF226" i="7"/>
  <c r="E226" i="7"/>
  <c r="AF225" i="7"/>
  <c r="E225" i="7"/>
  <c r="AF224" i="7"/>
  <c r="E224" i="7"/>
  <c r="AF223" i="7"/>
  <c r="E223" i="7"/>
  <c r="AF222" i="7"/>
  <c r="E222" i="7"/>
  <c r="AF221" i="7"/>
  <c r="E221" i="7"/>
  <c r="AF220" i="7"/>
  <c r="E220" i="7"/>
  <c r="AF219" i="7"/>
  <c r="E219" i="7"/>
  <c r="AF218" i="7"/>
  <c r="E218" i="7"/>
  <c r="AF217" i="7"/>
  <c r="E217" i="7"/>
  <c r="AF216" i="7"/>
  <c r="E216" i="7"/>
  <c r="AF215" i="7"/>
  <c r="E215" i="7"/>
  <c r="AF214" i="7"/>
  <c r="E214" i="7"/>
  <c r="AF213" i="7"/>
  <c r="E213" i="7"/>
  <c r="AF212" i="7"/>
  <c r="E212" i="7"/>
  <c r="AF211" i="7"/>
  <c r="E211" i="7"/>
  <c r="AF210" i="7"/>
  <c r="E210" i="7"/>
  <c r="AF209" i="7"/>
  <c r="E209" i="7"/>
  <c r="AF208" i="7"/>
  <c r="E208" i="7"/>
  <c r="AF207" i="7"/>
  <c r="E207" i="7"/>
  <c r="AF206" i="7"/>
  <c r="E206" i="7"/>
  <c r="AF205" i="7"/>
  <c r="E205" i="7"/>
  <c r="AF204" i="7"/>
  <c r="E204" i="7"/>
  <c r="AF203" i="7"/>
  <c r="E203" i="7"/>
  <c r="AF202" i="7"/>
  <c r="E202" i="7"/>
  <c r="AF201" i="7"/>
  <c r="E201" i="7"/>
  <c r="AF200" i="7"/>
  <c r="E200" i="7"/>
  <c r="AF199" i="7"/>
  <c r="E199" i="7"/>
  <c r="AF198" i="7"/>
  <c r="E198" i="7"/>
  <c r="AF197" i="7"/>
  <c r="E197" i="7"/>
  <c r="AF196" i="7"/>
  <c r="E196" i="7"/>
  <c r="AF195" i="7"/>
  <c r="E195" i="7"/>
  <c r="AF194" i="7"/>
  <c r="E194" i="7"/>
  <c r="AF193" i="7"/>
  <c r="E193" i="7"/>
  <c r="AF192" i="7"/>
  <c r="E192" i="7"/>
  <c r="AF191" i="7"/>
  <c r="E191" i="7"/>
  <c r="AF190" i="7"/>
  <c r="E190" i="7"/>
  <c r="AF189" i="7"/>
  <c r="E189" i="7"/>
  <c r="AF188" i="7"/>
  <c r="E188" i="7"/>
  <c r="AF187" i="7"/>
  <c r="E187" i="7"/>
  <c r="AF186" i="7"/>
  <c r="E186" i="7"/>
  <c r="AF185" i="7"/>
  <c r="E185" i="7"/>
  <c r="AF184" i="7"/>
  <c r="E184" i="7"/>
  <c r="AF183" i="7"/>
  <c r="E183" i="7"/>
  <c r="AF182" i="7"/>
  <c r="E182" i="7"/>
  <c r="AF181" i="7"/>
  <c r="E181" i="7"/>
  <c r="AF180" i="7"/>
  <c r="E180" i="7"/>
  <c r="AF179" i="7"/>
  <c r="E179" i="7"/>
  <c r="AF178" i="7"/>
  <c r="E178" i="7"/>
  <c r="AF177" i="7"/>
  <c r="E177" i="7"/>
  <c r="AF176" i="7"/>
  <c r="E176" i="7"/>
  <c r="AF175" i="7"/>
  <c r="E175" i="7"/>
  <c r="AF174" i="7"/>
  <c r="E174" i="7"/>
  <c r="AF173" i="7"/>
  <c r="E173" i="7"/>
  <c r="AF172" i="7"/>
  <c r="E172" i="7"/>
  <c r="AF171" i="7"/>
  <c r="E171" i="7"/>
  <c r="AF170" i="7"/>
  <c r="E170" i="7"/>
  <c r="AF169" i="7"/>
  <c r="E169" i="7"/>
  <c r="AF168" i="7"/>
  <c r="E168" i="7"/>
  <c r="AF167" i="7"/>
  <c r="E167" i="7"/>
  <c r="AF166" i="7"/>
  <c r="E166" i="7"/>
  <c r="AF165" i="7"/>
  <c r="E165" i="7"/>
  <c r="AF164" i="7"/>
  <c r="E164" i="7"/>
  <c r="AF163" i="7"/>
  <c r="E163" i="7"/>
  <c r="AF162" i="7"/>
  <c r="E162" i="7"/>
  <c r="AF161" i="7"/>
  <c r="E161" i="7"/>
  <c r="AF160" i="7"/>
  <c r="E160" i="7"/>
  <c r="AF159" i="7"/>
  <c r="E159" i="7"/>
  <c r="AF158" i="7"/>
  <c r="E158" i="7"/>
  <c r="AF157" i="7"/>
  <c r="E157" i="7"/>
  <c r="AF156" i="7"/>
  <c r="E156" i="7"/>
  <c r="AF155" i="7"/>
  <c r="E155" i="7"/>
  <c r="AF154" i="7"/>
  <c r="E154" i="7"/>
  <c r="AF153" i="7"/>
  <c r="E153" i="7"/>
  <c r="AF152" i="7"/>
  <c r="E152" i="7"/>
  <c r="AF151" i="7"/>
  <c r="E151" i="7"/>
  <c r="AF150" i="7"/>
  <c r="E150" i="7"/>
  <c r="AF149" i="7"/>
  <c r="E149" i="7"/>
  <c r="AF148" i="7"/>
  <c r="E148" i="7"/>
  <c r="AF147" i="7"/>
  <c r="E147" i="7"/>
  <c r="AF146" i="7"/>
  <c r="E146" i="7"/>
  <c r="AF145" i="7"/>
  <c r="E145" i="7"/>
  <c r="AF144" i="7"/>
  <c r="E144" i="7"/>
  <c r="AF143" i="7"/>
  <c r="E143" i="7"/>
  <c r="AF142" i="7"/>
  <c r="E142" i="7"/>
  <c r="AF141" i="7"/>
  <c r="E141" i="7"/>
  <c r="AF140" i="7"/>
  <c r="E140" i="7"/>
  <c r="AF139" i="7"/>
  <c r="E139" i="7"/>
  <c r="AF138" i="7"/>
  <c r="E138" i="7"/>
  <c r="AF137" i="7"/>
  <c r="E137" i="7"/>
  <c r="AF136" i="7"/>
  <c r="E136" i="7"/>
  <c r="AF135" i="7"/>
  <c r="E135" i="7"/>
  <c r="AF134" i="7"/>
  <c r="E134" i="7"/>
  <c r="AF133" i="7"/>
  <c r="E133" i="7"/>
  <c r="AF132" i="7"/>
  <c r="E132" i="7"/>
  <c r="AF131" i="7"/>
  <c r="E131" i="7"/>
  <c r="AF130" i="7"/>
  <c r="E130" i="7"/>
  <c r="AF129" i="7"/>
  <c r="E129" i="7"/>
  <c r="AF128" i="7"/>
  <c r="E128" i="7"/>
  <c r="AF127" i="7"/>
  <c r="E127" i="7"/>
  <c r="AF126" i="7"/>
  <c r="E126" i="7"/>
  <c r="AF125" i="7"/>
  <c r="E125" i="7"/>
  <c r="AF124" i="7"/>
  <c r="E124" i="7"/>
  <c r="AF123" i="7"/>
  <c r="E123" i="7"/>
  <c r="AF122" i="7"/>
  <c r="E122" i="7"/>
  <c r="AF121" i="7"/>
  <c r="E121" i="7"/>
  <c r="AF120" i="7"/>
  <c r="E120" i="7"/>
  <c r="AF119" i="7"/>
  <c r="E119" i="7"/>
  <c r="AF118" i="7"/>
  <c r="E118" i="7"/>
  <c r="AF117" i="7"/>
  <c r="E117" i="7"/>
  <c r="AF116" i="7"/>
  <c r="E116" i="7"/>
  <c r="AF115" i="7"/>
  <c r="E115" i="7"/>
  <c r="AF114" i="7"/>
  <c r="E114" i="7"/>
  <c r="AF113" i="7"/>
  <c r="E113" i="7"/>
  <c r="AF112" i="7"/>
  <c r="E112" i="7"/>
  <c r="AF111" i="7"/>
  <c r="E111" i="7"/>
  <c r="AF110" i="7"/>
  <c r="E110" i="7"/>
  <c r="AF109" i="7"/>
  <c r="E109" i="7"/>
  <c r="AF108" i="7"/>
  <c r="E108" i="7"/>
  <c r="AF107" i="7"/>
  <c r="E107" i="7"/>
  <c r="AF106" i="7"/>
  <c r="E106" i="7"/>
  <c r="AF105" i="7"/>
  <c r="E105" i="7"/>
  <c r="AF104" i="7"/>
  <c r="E104" i="7"/>
  <c r="AF103" i="7"/>
  <c r="E103" i="7"/>
  <c r="AF102" i="7"/>
  <c r="E102" i="7"/>
  <c r="AF101" i="7"/>
  <c r="E101" i="7"/>
  <c r="AF100" i="7"/>
  <c r="E100" i="7"/>
  <c r="AF99" i="7"/>
  <c r="E99" i="7"/>
  <c r="AF98" i="7"/>
  <c r="E98" i="7"/>
  <c r="AF97" i="7"/>
  <c r="E97" i="7"/>
  <c r="AF96" i="7"/>
  <c r="E96" i="7"/>
  <c r="AF95" i="7"/>
  <c r="E95" i="7"/>
  <c r="AF94" i="7"/>
  <c r="E94" i="7"/>
  <c r="AF93" i="7"/>
  <c r="E93" i="7"/>
  <c r="AF92" i="7"/>
  <c r="E92" i="7"/>
  <c r="AF91" i="7"/>
  <c r="E91" i="7"/>
  <c r="AF90" i="7"/>
  <c r="E90" i="7"/>
  <c r="AF89" i="7"/>
  <c r="E89" i="7"/>
  <c r="AF88" i="7"/>
  <c r="E88" i="7"/>
  <c r="AF87" i="7"/>
  <c r="E87" i="7"/>
  <c r="AF86" i="7"/>
  <c r="E86" i="7"/>
  <c r="AF85" i="7"/>
  <c r="E85" i="7"/>
  <c r="AF84" i="7"/>
  <c r="E84" i="7"/>
  <c r="AF83" i="7"/>
  <c r="E83" i="7"/>
  <c r="AF82" i="7"/>
  <c r="E82" i="7"/>
  <c r="AF81" i="7"/>
  <c r="E81" i="7"/>
  <c r="AF80" i="7"/>
  <c r="E80" i="7"/>
  <c r="AF79" i="7"/>
  <c r="E79" i="7"/>
  <c r="AF78" i="7"/>
  <c r="E78" i="7"/>
  <c r="AF77" i="7"/>
  <c r="E77" i="7"/>
  <c r="AF76" i="7"/>
  <c r="E76" i="7"/>
  <c r="AF75" i="7"/>
  <c r="E75" i="7"/>
  <c r="AF74" i="7"/>
  <c r="E74" i="7"/>
  <c r="AF73" i="7"/>
  <c r="E73" i="7"/>
  <c r="AF72" i="7"/>
  <c r="E72" i="7"/>
  <c r="AF71" i="7"/>
  <c r="E71" i="7"/>
  <c r="AF70" i="7"/>
  <c r="E70" i="7"/>
  <c r="AF69" i="7"/>
  <c r="E69" i="7"/>
  <c r="AF68" i="7"/>
  <c r="E68" i="7"/>
  <c r="AF67" i="7"/>
  <c r="E67" i="7"/>
  <c r="AF66" i="7"/>
  <c r="E66" i="7"/>
  <c r="AF65" i="7"/>
  <c r="E65" i="7"/>
  <c r="AF64" i="7"/>
  <c r="E64" i="7"/>
  <c r="AF63" i="7"/>
  <c r="E63" i="7"/>
  <c r="AF62" i="7"/>
  <c r="E62" i="7"/>
  <c r="AF61" i="7"/>
  <c r="E61" i="7"/>
  <c r="AF60" i="7"/>
  <c r="E60" i="7"/>
  <c r="AF59" i="7"/>
  <c r="E59" i="7"/>
  <c r="AF58" i="7"/>
  <c r="E58" i="7"/>
  <c r="AF57" i="7"/>
  <c r="E57" i="7"/>
  <c r="AF56" i="7"/>
  <c r="E56" i="7"/>
  <c r="AF55" i="7"/>
  <c r="E55" i="7"/>
  <c r="AF54" i="7"/>
  <c r="E54" i="7"/>
  <c r="AF53" i="7"/>
  <c r="E53" i="7"/>
  <c r="AF52" i="7"/>
  <c r="E52" i="7"/>
  <c r="AF51" i="7"/>
  <c r="E51" i="7"/>
  <c r="AF50" i="7"/>
  <c r="E50" i="7"/>
  <c r="AF49" i="7"/>
  <c r="E49" i="7"/>
  <c r="AF48" i="7"/>
  <c r="E48" i="7"/>
  <c r="AF47" i="7"/>
  <c r="E47" i="7"/>
  <c r="AF46" i="7"/>
  <c r="E46" i="7"/>
  <c r="AF45" i="7"/>
  <c r="E45" i="7"/>
  <c r="AF44" i="7"/>
  <c r="E44" i="7"/>
  <c r="AF43" i="7"/>
  <c r="E43" i="7"/>
  <c r="AF42" i="7"/>
  <c r="E42" i="7"/>
  <c r="AF41" i="7"/>
  <c r="E41" i="7"/>
  <c r="AF40" i="7"/>
  <c r="E40" i="7"/>
  <c r="AF39" i="7"/>
  <c r="E39" i="7"/>
  <c r="AF38" i="7"/>
  <c r="E38" i="7"/>
  <c r="AF37" i="7"/>
  <c r="E37" i="7"/>
  <c r="AF36" i="7"/>
  <c r="E36" i="7"/>
  <c r="AF35" i="7"/>
  <c r="E35" i="7"/>
  <c r="AF34" i="7"/>
  <c r="E34" i="7"/>
  <c r="AF33" i="7"/>
  <c r="E33" i="7"/>
  <c r="AF32" i="7"/>
  <c r="E32" i="7"/>
  <c r="AF31" i="7"/>
  <c r="E31" i="7"/>
  <c r="AF30" i="7"/>
  <c r="E30" i="7"/>
  <c r="AF29" i="7"/>
  <c r="E29" i="7"/>
  <c r="AF28" i="7"/>
  <c r="E28" i="7"/>
  <c r="AF27" i="7"/>
  <c r="E27" i="7"/>
  <c r="AF26" i="7"/>
  <c r="E26" i="7"/>
  <c r="AF25" i="7"/>
  <c r="E25" i="7"/>
  <c r="AF24" i="7"/>
  <c r="E24" i="7"/>
  <c r="AF23" i="7"/>
  <c r="E23" i="7"/>
  <c r="AF22" i="7"/>
  <c r="E22" i="7"/>
  <c r="AF21" i="7"/>
  <c r="E21" i="7"/>
  <c r="AF20" i="7"/>
  <c r="E20" i="7"/>
  <c r="AF19" i="7"/>
  <c r="E19" i="7"/>
  <c r="AF18" i="7"/>
  <c r="E18" i="7"/>
  <c r="AF17" i="7"/>
  <c r="E17" i="7"/>
  <c r="AF16" i="7"/>
  <c r="E16" i="7"/>
  <c r="AF15" i="7"/>
  <c r="E15" i="7"/>
  <c r="AF14" i="7"/>
  <c r="E14" i="7"/>
  <c r="AF13" i="7"/>
  <c r="E13" i="7"/>
  <c r="AF12" i="7"/>
  <c r="E12" i="7"/>
  <c r="AF11" i="7"/>
  <c r="E11" i="7"/>
  <c r="AF10" i="7"/>
  <c r="E10" i="7"/>
  <c r="AF9" i="7"/>
  <c r="E9" i="7"/>
  <c r="AF8" i="7"/>
  <c r="E8" i="7"/>
  <c r="AF7" i="7"/>
  <c r="E7" i="7"/>
  <c r="AF6" i="7"/>
  <c r="E6" i="7"/>
  <c r="AF5" i="7"/>
  <c r="E5" i="7"/>
  <c r="AF4" i="7"/>
  <c r="E4" i="7"/>
  <c r="AF3" i="7"/>
  <c r="E3" i="7"/>
  <c r="AF2" i="7"/>
  <c r="F2" i="7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tc={1AEF9CC0-AE84-4F45-A42E-27B106EE9D70}</author>
  </authors>
  <commentList>
    <comment ref="C1" authorId="0" shapeId="0" xr:uid="{1AEF9CC0-AE84-4F45-A42E-27B106EE9D7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Numero que quede en la pestaña de PQRS segun este Excel</t>
      </text>
    </comment>
  </commentList>
</comments>
</file>

<file path=xl/sharedStrings.xml><?xml version="1.0" encoding="utf-8"?>
<sst xmlns="http://schemas.openxmlformats.org/spreadsheetml/2006/main" count="8557" uniqueCount="1734">
  <si>
    <t>X</t>
  </si>
  <si>
    <t>Y</t>
  </si>
  <si>
    <t>objectid_1</t>
  </si>
  <si>
    <t>id</t>
  </si>
  <si>
    <t>corriente</t>
  </si>
  <si>
    <t>expe</t>
  </si>
  <si>
    <t>titular</t>
  </si>
  <si>
    <t>tipo</t>
  </si>
  <si>
    <t>direccion</t>
  </si>
  <si>
    <t>punto</t>
  </si>
  <si>
    <t>muni_nom</t>
  </si>
  <si>
    <t>depa_nom</t>
  </si>
  <si>
    <t>vigencia_r</t>
  </si>
  <si>
    <t>estado_vig</t>
  </si>
  <si>
    <t>cod_depart</t>
  </si>
  <si>
    <t>cod_munici</t>
  </si>
  <si>
    <t>LLANTAS</t>
  </si>
  <si>
    <t>SRS0006</t>
  </si>
  <si>
    <t>IMPORTADORA DE LLANTAS ESPECIALES S.A.</t>
  </si>
  <si>
    <t>CENTRO DE ACOPIO</t>
  </si>
  <si>
    <t>Carrera 101B No.32D-42</t>
  </si>
  <si>
    <t xml:space="preserve"> </t>
  </si>
  <si>
    <t>BOGOTÁ, D.C.</t>
  </si>
  <si>
    <t>CUNDINAMARCA</t>
  </si>
  <si>
    <t>Histórico</t>
  </si>
  <si>
    <t>MECANISMOS EQUIVALENTES</t>
  </si>
  <si>
    <t>BOGOTÁ Y MUNICIPIOS CERCANOS</t>
  </si>
  <si>
    <t>SRS0004-00-2019</t>
  </si>
  <si>
    <t>PAEZ PALACIO PETERS</t>
  </si>
  <si>
    <t>Calle 17 No.16-51</t>
  </si>
  <si>
    <t>ACOPIADOR DE LLANTAS HERNÁNDEZ</t>
  </si>
  <si>
    <t>PUNTO DE RECOLECCIÓN</t>
  </si>
  <si>
    <t>Avenida Boyacá No.63F-55</t>
  </si>
  <si>
    <t>CUATRIMOTOS ATV – RIDER localizado en la</t>
  </si>
  <si>
    <t>SRS0124-00</t>
  </si>
  <si>
    <t>COMERCIALIZADORA DISTRILLANTAS S.A.S.</t>
  </si>
  <si>
    <t>SRS0001-00-2019</t>
  </si>
  <si>
    <t>SRS0076</t>
  </si>
  <si>
    <t>DISTRIBUIDORA DE RINES Y LLANTAS - RINANDRES</t>
  </si>
  <si>
    <t>Carrera 38 No. 7-46</t>
  </si>
  <si>
    <t>AI NET MARCAS EXCLUSIVAS CL EU</t>
  </si>
  <si>
    <t>Carrera 81A No. 16C-66</t>
  </si>
  <si>
    <t>ALL CARGO TRANSPORTE DE CARGA S.A.S</t>
  </si>
  <si>
    <t>Avenida Centenario No. 112-95</t>
  </si>
  <si>
    <t>MERCALLANTAS SAS</t>
  </si>
  <si>
    <t>Carrera 38 No. 6-55</t>
  </si>
  <si>
    <t>OSCAR JAVIER AVILA BARRERA</t>
  </si>
  <si>
    <t>Calle 7 No. 39-35</t>
  </si>
  <si>
    <t>PABLO ANTONIO RAMOS MARTIN</t>
  </si>
  <si>
    <t>Diagonal 7 No. 39-35</t>
  </si>
  <si>
    <t>RAMOS ALDANA CARMEN CATHERINE</t>
  </si>
  <si>
    <t>Ac 24 No. 119-11</t>
  </si>
  <si>
    <t>REDURAS S.A.S</t>
  </si>
  <si>
    <t>Avenida Calle 61 sur No. 18B-44</t>
  </si>
  <si>
    <t>RETROLLANTAS S.A.S</t>
  </si>
  <si>
    <t>Carrera 39 No. 7-05</t>
  </si>
  <si>
    <t>SANDRA VIVIANA AMADO ANGULO</t>
  </si>
  <si>
    <t>Avenida Ciudad de Cali No. 10-50 lt 5b 5c</t>
  </si>
  <si>
    <t>TRANSPORTES JOALCO</t>
  </si>
  <si>
    <t>Calle 9 No. 39-21.</t>
  </si>
  <si>
    <t>JESSICA NAYDU RAMOS ALDANA</t>
  </si>
  <si>
    <t>Avenida Calle 57R Sur No. 72F-50</t>
  </si>
  <si>
    <t>COMPAÑÍA MULTINACIONAL DE TRANSPORTES MASIVOS</t>
  </si>
  <si>
    <t>Carrera 44 No. 4B-76</t>
  </si>
  <si>
    <t>TALERO MARCO ANTONIO</t>
  </si>
  <si>
    <t>Avenida Carrera 12 No. 80B-16</t>
  </si>
  <si>
    <t>TRANSPORTES PLANET SAS</t>
  </si>
  <si>
    <t>Carrera 121 No. 65A-20</t>
  </si>
  <si>
    <t>G MOVIL SAS</t>
  </si>
  <si>
    <t>Calle 20 No. 82-52 Oficina 440 CC Hayuelos</t>
  </si>
  <si>
    <t>RH GROUP</t>
  </si>
  <si>
    <t>Carrera 64 No. 57-55 SUR</t>
  </si>
  <si>
    <t>LUIS ANCELMO RODRIGUEZ CIA LTDA</t>
  </si>
  <si>
    <t>Calle 5A No. 39-194 Interior 901</t>
  </si>
  <si>
    <t>TRUJUARA</t>
  </si>
  <si>
    <t>Calle 51 SUR No. 48-57 Oficina 7196</t>
  </si>
  <si>
    <t>ENTRAGA DE CARGA S. A</t>
  </si>
  <si>
    <t>JUAN BARRETO TALLERES JBT S.A.S</t>
  </si>
  <si>
    <t>Carrera 81B No. 19B-80</t>
  </si>
  <si>
    <t>SERVILLANTAS UBALA EU</t>
  </si>
  <si>
    <t>Puente Piedra más 30m Parque Industrial Santa Cruz Bodega 29 Vía Subachoque</t>
  </si>
  <si>
    <t>RETECTIRE</t>
  </si>
  <si>
    <t>Carrera 123 No. 14-80</t>
  </si>
  <si>
    <t>TRANSPORTES VIGIA S.A.S</t>
  </si>
  <si>
    <t>Carrera 86F No. 11B-37</t>
  </si>
  <si>
    <t>UNION ANDINA DE TRANSPORTES</t>
  </si>
  <si>
    <t>Diagonal 79B No. 63-43</t>
  </si>
  <si>
    <t>ACUA EXPRESS SAS</t>
  </si>
  <si>
    <t>Avenida Troncal Occidente Km 1950 Bogotá Facatativá</t>
  </si>
  <si>
    <t>IMPOCOMA SAS</t>
  </si>
  <si>
    <t>Calle 63 Sur No. 70C-25</t>
  </si>
  <si>
    <t>SISTEMAS OPERATIVOS MOVILES</t>
  </si>
  <si>
    <t>Avenida Calle 60G No. 18C-02</t>
  </si>
  <si>
    <t>SERGIO ARCILLA VALLEJO</t>
  </si>
  <si>
    <t>Avenida Calle 60G Sur No. 18B-42</t>
  </si>
  <si>
    <t>CASA COMERCIAL DE LLANTAS</t>
  </si>
  <si>
    <t>Avenida Calle 68 No. 11-31</t>
  </si>
  <si>
    <t>JONNATHAN BOHORQUEZ PRIETO</t>
  </si>
  <si>
    <t>Calle 5A No. 39-194 Piso 10</t>
  </si>
  <si>
    <t>GRANELES Y CARGA S. A</t>
  </si>
  <si>
    <t>Calle 15F No. 11-1</t>
  </si>
  <si>
    <t>DIACO S. A</t>
  </si>
  <si>
    <t>Carrera 106 No. 15A-25 Manzana 9 Bodega 14</t>
  </si>
  <si>
    <t>SERVIALCOMEX SAS</t>
  </si>
  <si>
    <t>Calle 63 Sur Avenida Caracas</t>
  </si>
  <si>
    <t>SISTEMA INTEGRADO DE TRANSPORTE SI 99 S. A</t>
  </si>
  <si>
    <t>Avenida Calle 60G Sur No. 18B-25</t>
  </si>
  <si>
    <t>SERNA RAMIREZ GILMA ESTELLA</t>
  </si>
  <si>
    <t>Avenida Calle 24 No. 119-11</t>
  </si>
  <si>
    <t>DISTRICAR LLANTAS SAS</t>
  </si>
  <si>
    <t>Carrera 120 No. 17-37</t>
  </si>
  <si>
    <t>JJJ IMPORTACIONES SAS</t>
  </si>
  <si>
    <t>Carrera 11 No. 71-40</t>
  </si>
  <si>
    <t>EXTURISCOL SAS</t>
  </si>
  <si>
    <t>Carrera 44 No. 4 B 76</t>
  </si>
  <si>
    <t>MARCO ANTONIO TALERO</t>
  </si>
  <si>
    <t>SRS0122-00</t>
  </si>
  <si>
    <t>SISTEMA VERDE S.A.S.</t>
  </si>
  <si>
    <t>AV Centenario No. 112-95</t>
  </si>
  <si>
    <t>Autofax fontibon</t>
  </si>
  <si>
    <t>AV Cuidad de Cali CR 86 # 13 A - 41</t>
  </si>
  <si>
    <t>Autofax sur</t>
  </si>
  <si>
    <t>CR 24 No 70 - 19. 07</t>
  </si>
  <si>
    <t>Autofax norte</t>
  </si>
  <si>
    <t>SRS0125-00</t>
  </si>
  <si>
    <t>RJC ECOGESTIONES S.A.S.</t>
  </si>
  <si>
    <t>Avenida 1 de mayo No. 68F – 59</t>
  </si>
  <si>
    <t>TEDISCOL LTDA</t>
  </si>
  <si>
    <t>Calle 87 No. 87-69</t>
  </si>
  <si>
    <t>RJC ECOGESTIONES S.A.S</t>
  </si>
  <si>
    <t>SRS0001</t>
  </si>
  <si>
    <t>CORPORACIÓN POSCONSUMO DE LLANTAS RUEDA VERDE</t>
  </si>
  <si>
    <t>Avenida Calle 72 # 28 A 28</t>
  </si>
  <si>
    <t>Coéxito S.A.S.</t>
  </si>
  <si>
    <t>Avenida Boyacá # 76 - 08</t>
  </si>
  <si>
    <t>Tecniruedas Colombia S.A.</t>
  </si>
  <si>
    <t>Calle 195 # 41 - 35 Local 113</t>
  </si>
  <si>
    <t>El Mundo De Las Llantas Y Los Rines</t>
  </si>
  <si>
    <t>Calle 195 # 20 - 91</t>
  </si>
  <si>
    <t>Hernando Quintero Háyala</t>
  </si>
  <si>
    <t>Carrera 21 # 195 - 14</t>
  </si>
  <si>
    <t>Rosa María Salleg Hawasly</t>
  </si>
  <si>
    <t>Avenida Carrera 45 # 192 - 18</t>
  </si>
  <si>
    <t>Makro Supermayoristas S.A.S.</t>
  </si>
  <si>
    <t>Carrera 86 # 26 – 50 Sótano</t>
  </si>
  <si>
    <t>La Rueda S.A.S.</t>
  </si>
  <si>
    <t>Avenida Américas # 64 - 89</t>
  </si>
  <si>
    <t>Representaciones Oil Filter’s S.A.</t>
  </si>
  <si>
    <t>Avenida Centenario # 116 - 40</t>
  </si>
  <si>
    <t>Merquellantas S.A.S.</t>
  </si>
  <si>
    <t>Avenida Carrera 72 # 81 B 13</t>
  </si>
  <si>
    <t>Carrera 32 # 18 - 10</t>
  </si>
  <si>
    <t>Diagonal 7 # 38 - 37</t>
  </si>
  <si>
    <t>Llanta Y Rines El Boyaco S.A.S.</t>
  </si>
  <si>
    <t>Carrera 59 A # 79 - 30 Sótano</t>
  </si>
  <si>
    <t>Comercializadora Internacional de Llantas S.A.</t>
  </si>
  <si>
    <t>Calle 80 A # 69-50</t>
  </si>
  <si>
    <t>Avenida Suba # 97 - 65</t>
  </si>
  <si>
    <t>La Rueda S.A.S</t>
  </si>
  <si>
    <t>Avenida Calle 28 # 19 B - 11</t>
  </si>
  <si>
    <t>Calle 175 # 22 - 13 Sótano</t>
  </si>
  <si>
    <t>Avenida Calle 68 # 72 - 43,</t>
  </si>
  <si>
    <t>Alkosto S.A</t>
  </si>
  <si>
    <t>Carrera 30 # 70 - 48</t>
  </si>
  <si>
    <t>Allmark Comercial de Colombia S.A.</t>
  </si>
  <si>
    <t>Avenida 15 # 106 - 73</t>
  </si>
  <si>
    <t>Avenida Carrera 15 # 106 - 72</t>
  </si>
  <si>
    <t>Carrera 69 F # 63 - 02</t>
  </si>
  <si>
    <t>Avenida Boyacá # 48 A 76</t>
  </si>
  <si>
    <t>Avenida Boyacá # 15 - 98</t>
  </si>
  <si>
    <t>Carrera 32 # 17 - 09</t>
  </si>
  <si>
    <t>Allmark Comercial De Colombia S.A.</t>
  </si>
  <si>
    <t>Carrera 30 # 15 - 82</t>
  </si>
  <si>
    <t>Avenida Calle 116 # 60 - 19</t>
  </si>
  <si>
    <t>Calle 116 # 70 C - 65</t>
  </si>
  <si>
    <t>calle 13 # 47 67</t>
  </si>
  <si>
    <t>Automundial S.A</t>
  </si>
  <si>
    <t>Avenida de las Américas 51- 39 Local B-117 -115.</t>
  </si>
  <si>
    <t>Calle 13 # 53 - 16</t>
  </si>
  <si>
    <t>Avenida Calle 9 # 50 - 15</t>
  </si>
  <si>
    <t>Corporación de Taxis de Colombia S.A</t>
  </si>
  <si>
    <t>Avenida Calle 26 # 71 A 16</t>
  </si>
  <si>
    <t>Pricesmart Colombia S.A.S</t>
  </si>
  <si>
    <t>Carrera 69 # 170-15</t>
  </si>
  <si>
    <t>Calle 170 # 64 - 47</t>
  </si>
  <si>
    <t>Calle 116 # 70 C 49</t>
  </si>
  <si>
    <t>Calle 17 # 120 - 60</t>
  </si>
  <si>
    <t>Avenida Calle 127 # 20 - 79</t>
  </si>
  <si>
    <t>Calle 12 # 81A - 21 piso 2</t>
  </si>
  <si>
    <t>Distrillantero S.A.S</t>
  </si>
  <si>
    <t>Avenida NQS # 78 - 20</t>
  </si>
  <si>
    <t>Calle 63 F # 26 - 41</t>
  </si>
  <si>
    <t>Carrera 30 # 63 C - 72</t>
  </si>
  <si>
    <t>Autopista Sur Calle 38 A Sur 07 Sótano</t>
  </si>
  <si>
    <t>SRS0145-00</t>
  </si>
  <si>
    <t>INTERASEO S.A.S. E.S.P.</t>
  </si>
  <si>
    <t>SRS0092-00</t>
  </si>
  <si>
    <t>DAEWOO TRUCKS S.A.</t>
  </si>
  <si>
    <t>Punto de recolección</t>
  </si>
  <si>
    <t>x</t>
  </si>
  <si>
    <t>N/A</t>
  </si>
  <si>
    <t>Carrera 69 No. 170-15</t>
  </si>
  <si>
    <t>SEDE DE LA EMPRESA</t>
  </si>
  <si>
    <t>Avenida Américas No. 50-15 Local 1050-1049</t>
  </si>
  <si>
    <t>Avenida Boyacá No. 48A-76</t>
  </si>
  <si>
    <t>BOGOTÁ</t>
  </si>
  <si>
    <t>RINANDRES</t>
  </si>
  <si>
    <t>Avenida Calle 28 No. 19B-11</t>
  </si>
  <si>
    <t>Carrera 86 No. 10A-42</t>
  </si>
  <si>
    <t>INVERTRAC S.A.</t>
  </si>
  <si>
    <t>Avenida Calle 80 No. 50-19</t>
  </si>
  <si>
    <t>José Vicente Urueña y Compañía LTDA.</t>
  </si>
  <si>
    <t>Avenida Boyacá No. 152-50</t>
  </si>
  <si>
    <t>Inversiones Cadena Ballesteros S.A.S.</t>
  </si>
  <si>
    <t>Carrera 16 No. 61A-48</t>
  </si>
  <si>
    <t>Llantas Bogotá LTDA.</t>
  </si>
  <si>
    <t>Calle 35 Sur No. 72N-21</t>
  </si>
  <si>
    <t>Distribuidora de Llantas Canuma</t>
  </si>
  <si>
    <t>Autopista Sur Calle 38A Sur 07</t>
  </si>
  <si>
    <t>Avenida Carrera 68 No. 95-85</t>
  </si>
  <si>
    <t>Combustibles de Colombia S.A.</t>
  </si>
  <si>
    <t>Dismacor S.A</t>
  </si>
  <si>
    <t>Avenida Carrera 30 No. 78-40</t>
  </si>
  <si>
    <t>Avenida Calle 17 No. 87-45</t>
  </si>
  <si>
    <t>Grupo Guerrero González S.A.</t>
  </si>
  <si>
    <t>Carrera 20B No. 76-79</t>
  </si>
  <si>
    <t>Llantas y Servicios Los Héroes</t>
  </si>
  <si>
    <t>Avenida Boyacá No. 95-31</t>
  </si>
  <si>
    <t>Estación Los Lagartos S.A.</t>
  </si>
  <si>
    <t>Serví 170 S.A.S.</t>
  </si>
  <si>
    <t>Avenida Américas No. 50-15 local 219</t>
  </si>
  <si>
    <t xml:space="preserve"> Carrera 30 No. 63C-72</t>
  </si>
  <si>
    <t xml:space="preserve"> Carrera 32 No. 17B-04</t>
  </si>
  <si>
    <t xml:space="preserve"> Carrera 100 No. 24F-04</t>
  </si>
  <si>
    <t>Lubrillantas El Dorado S.A.</t>
  </si>
  <si>
    <t xml:space="preserve"> Avenida Carrera 70 No. 96-05</t>
  </si>
  <si>
    <t>Madiautos S.A.S</t>
  </si>
  <si>
    <t xml:space="preserve"> Avenida Carrera 45 No. 192-18</t>
  </si>
  <si>
    <t xml:space="preserve"> Avenida Centenario No. 116-40</t>
  </si>
  <si>
    <t>Merquellantas S.A.S</t>
  </si>
  <si>
    <t xml:space="preserve"> Carrera 50 No. 18A-15</t>
  </si>
  <si>
    <t>Estación de Servicio Carrera 50 S.A.S</t>
  </si>
  <si>
    <t xml:space="preserve"> Avenida Américas No. 64-89</t>
  </si>
  <si>
    <t>Representaciones Oil Filter's S.A.S</t>
  </si>
  <si>
    <t xml:space="preserve"> Carrera 129 No. 15A-86</t>
  </si>
  <si>
    <t>Reencauchadora Reensur S.A.S</t>
  </si>
  <si>
    <t xml:space="preserve"> Avenida primera de mayo No. 68F-59</t>
  </si>
  <si>
    <t>Tediscol Ltda</t>
  </si>
  <si>
    <t xml:space="preserve"> Avenida Carrera 7 No. 123A-48</t>
  </si>
  <si>
    <t xml:space="preserve"> Borda González Julio Texaco 10</t>
  </si>
  <si>
    <t xml:space="preserve"> Avenida Calle 127 No. 20-79</t>
  </si>
  <si>
    <t xml:space="preserve"> Avenida Ciudad de Quito No. 78-20</t>
  </si>
  <si>
    <t xml:space="preserve"> Carrera 15 No. 106-72</t>
  </si>
  <si>
    <t xml:space="preserve"> Avenida Carrera 72 No. 83-13</t>
  </si>
  <si>
    <t>Avenida Calle 72 No. 56B-06</t>
  </si>
  <si>
    <t>Llantas San Fernando LTDA.</t>
  </si>
  <si>
    <t>Carrera 21 No. 195-08</t>
  </si>
  <si>
    <t>SUPERLUJOS DEL NORTE</t>
  </si>
  <si>
    <t>Avenida Primero de Mayo No. 72N-35</t>
  </si>
  <si>
    <t>Los Numero Uno En Rines</t>
  </si>
  <si>
    <t>Avenida Américas No. 50-15 Local C:214</t>
  </si>
  <si>
    <t>Orlando Riascos F. Dismacor S.A</t>
  </si>
  <si>
    <t>Carrera 69B No. 31-06 Zona operativa</t>
  </si>
  <si>
    <t>Montallantas los Gordos</t>
  </si>
  <si>
    <t>Diagonal 40 Sur No. 28-47</t>
  </si>
  <si>
    <t>Montallantas la 44</t>
  </si>
  <si>
    <t>Carrera 19 No. 137-21</t>
  </si>
  <si>
    <t>Operaciones Generales Suramericana S.A.S.</t>
  </si>
  <si>
    <t>Avenida Calle 116 No. 70C-49</t>
  </si>
  <si>
    <t>Avenida Boyacá No. 37-02 Sur</t>
  </si>
  <si>
    <t>Al Llantas S.A.S</t>
  </si>
  <si>
    <t>Avenida Boyacá No. 76-08</t>
  </si>
  <si>
    <t>Tecniruedas Colombia S.A</t>
  </si>
  <si>
    <t>MECANISMOS DE RECOLECCIÓN</t>
  </si>
  <si>
    <t>IMPORTADORA DE LLANTAS ESPECIALES SA</t>
  </si>
  <si>
    <t>CENTRO DE ALMACENAMIENTO</t>
  </si>
  <si>
    <t>Carrera 101B No 23D-42</t>
  </si>
  <si>
    <t>BARRIO SAN JOSÉ DE FONTIBÓN</t>
  </si>
  <si>
    <t>ALL CARGO TRANSPORTE DE CARGA S.A.S.</t>
  </si>
  <si>
    <t>MERCALLNATAS S.A.S.</t>
  </si>
  <si>
    <t>REDURAS S.A.S.</t>
  </si>
  <si>
    <t>Avenida Centenario No. 96H - 89</t>
  </si>
  <si>
    <t>REENCAUCHADORA DE LA SABANA</t>
  </si>
  <si>
    <t>Avenida Calle 61 Sur No 18B-44</t>
  </si>
  <si>
    <t>RETROLLANTAS S.A.S.</t>
  </si>
  <si>
    <t>Carrera 85 No. 11A-34</t>
  </si>
  <si>
    <t>WILSON RODRÍGUEZ QUIROGA</t>
  </si>
  <si>
    <t>Avenida Calle 100 No. 19-54 P 12</t>
  </si>
  <si>
    <t>CARBONES DEL CERREJON LIMITED</t>
  </si>
  <si>
    <t>Calle 15F No. 112A -91</t>
  </si>
  <si>
    <t>DIACO S.A.</t>
  </si>
  <si>
    <t>Avenida Calle 57R Sur No. 64B-70</t>
  </si>
  <si>
    <t>EMPRESA DE TRANSPORTE INTEGRADO DE BOGOTA S.A.S. - PATIO AUTOSUR</t>
  </si>
  <si>
    <t>Calle 63 Sur No. 80-22</t>
  </si>
  <si>
    <t>EMPRESA DE TRANSPORTE INTEGRADO DE BOGOTA S.A S. - PATIO ALIMENTADORES</t>
  </si>
  <si>
    <t>Calle 94A Sur No. 87A-65</t>
  </si>
  <si>
    <t>EMPRESA DE TRANSPORTE INTEGRADO DE BOGOTA S.A.S - PATIO SAN JOSE 1</t>
  </si>
  <si>
    <t>Carrera 121 No. 65A-2</t>
  </si>
  <si>
    <t>GMOVIL S.A.S. - PATIO VERBENA</t>
  </si>
  <si>
    <t>Carrera 86 No. 13C-51</t>
  </si>
  <si>
    <t>GMOVIL S.A.S - PATIO TINTAL</t>
  </si>
  <si>
    <t>GMOVIL S.A.S - PATIO LA Y</t>
  </si>
  <si>
    <t>Carrera 120 No. 17- 37</t>
  </si>
  <si>
    <t>JJJ IMPORTACIONES S.A.S</t>
  </si>
  <si>
    <t>Avenida Calle 17 No. 132-18 Int 6</t>
  </si>
  <si>
    <t>Calle 20 No. 82-52 of 440</t>
  </si>
  <si>
    <t>RH GROUP S.A.S</t>
  </si>
  <si>
    <t>Carrera 106 No. 152-25 Manzana 9 BG14</t>
  </si>
  <si>
    <t>SERVIALCOMEX S.A.S</t>
  </si>
  <si>
    <t>Avenida Calle 12 No. 80B-16</t>
  </si>
  <si>
    <t>TRANSPORTES PLANET S.A.S.</t>
  </si>
  <si>
    <t>Carrera 21 No. 195-08 Barrio Canaima</t>
  </si>
  <si>
    <t>COMERCIALIZADORA E IMPORTADORA ECOREPUESTO</t>
  </si>
  <si>
    <t>Calle 60D Sur No. 18B-47</t>
  </si>
  <si>
    <t>CENTRO DE ACOPIO JADA</t>
  </si>
  <si>
    <t>PETERS PETERS PAEZ PALACIO (CUATRIMOTOS ATV RIDER)</t>
  </si>
  <si>
    <t>Avenida Boyacá No. 63F-55</t>
  </si>
  <si>
    <t>CUATRIMOTOS ATV RIDER</t>
  </si>
  <si>
    <t>Vigente</t>
  </si>
  <si>
    <t>Centro de acopio</t>
  </si>
  <si>
    <t>BOGOTÁ D.C.</t>
  </si>
  <si>
    <t>Mecanismo equivalente</t>
  </si>
  <si>
    <t>CHAPINERO</t>
  </si>
  <si>
    <t>TEUSAQUILLO</t>
  </si>
  <si>
    <t>CUATRIMOTOS ATV – RIDER</t>
  </si>
  <si>
    <t>Recolección a domicilio en Bogotá</t>
  </si>
  <si>
    <t>VARIOS</t>
  </si>
  <si>
    <t>Recolección a domicilio</t>
  </si>
  <si>
    <t>nombre</t>
  </si>
  <si>
    <t>correo</t>
  </si>
  <si>
    <t>contrasena</t>
  </si>
  <si>
    <t>createdAt</t>
  </si>
  <si>
    <t>updatedAt</t>
  </si>
  <si>
    <t>tipollanta</t>
  </si>
  <si>
    <t>rin</t>
  </si>
  <si>
    <t>id_user</t>
  </si>
  <si>
    <t>Bicicleta</t>
  </si>
  <si>
    <t>tipo_de_vehiculo</t>
  </si>
  <si>
    <t>origen</t>
  </si>
  <si>
    <t>destino</t>
  </si>
  <si>
    <t>fecha de registro</t>
  </si>
  <si>
    <t>numerocelular</t>
  </si>
  <si>
    <t>numerofijo</t>
  </si>
  <si>
    <t>cargo</t>
  </si>
  <si>
    <t>id_boron</t>
  </si>
  <si>
    <t>Revisado</t>
  </si>
  <si>
    <t>1CUATR@puntorecoleccion.com</t>
  </si>
  <si>
    <t>2AI NE@puntorecoleccion.com</t>
  </si>
  <si>
    <t>3ALL C@puntorecoleccion.com</t>
  </si>
  <si>
    <t>4MERCA@puntorecoleccion.com</t>
  </si>
  <si>
    <t>5OSCAR@puntorecoleccion.com</t>
  </si>
  <si>
    <t>6PABLO@puntorecoleccion.com</t>
  </si>
  <si>
    <t>7RAMOS@puntorecoleccion.com</t>
  </si>
  <si>
    <t>8REDUR@puntorecoleccion.com</t>
  </si>
  <si>
    <t>9RETRO@puntorecoleccion.com</t>
  </si>
  <si>
    <t>10SANDR@puntorecoleccion.com</t>
  </si>
  <si>
    <t>11TRANS@puntorecoleccion.com</t>
  </si>
  <si>
    <t>12JESSI@puntorecoleccion.com</t>
  </si>
  <si>
    <t>13COMPA@puntorecoleccion.com</t>
  </si>
  <si>
    <t>14TALER@puntorecoleccion.com</t>
  </si>
  <si>
    <t>15TRANS@puntorecoleccion.com</t>
  </si>
  <si>
    <t>16G MOV@puntorecoleccion.com</t>
  </si>
  <si>
    <t>17RH GR@puntorecoleccion.com</t>
  </si>
  <si>
    <t>18LUIS @puntorecoleccion.com</t>
  </si>
  <si>
    <t>19TRUJU@puntorecoleccion.com</t>
  </si>
  <si>
    <t>20ENTRA@puntorecoleccion.com</t>
  </si>
  <si>
    <t>21SERVI@puntorecoleccion.com</t>
  </si>
  <si>
    <t>22RETEC@puntorecoleccion.com</t>
  </si>
  <si>
    <t>23TRANS@puntorecoleccion.com</t>
  </si>
  <si>
    <t>24UNION@puntorecoleccion.com</t>
  </si>
  <si>
    <t>25ACUA @puntorecoleccion.com</t>
  </si>
  <si>
    <t>26IMPOC@puntorecoleccion.com</t>
  </si>
  <si>
    <t>27SISTE@puntorecoleccion.com</t>
  </si>
  <si>
    <t>28SERGI@puntorecoleccion.com</t>
  </si>
  <si>
    <t>29CASA @puntorecoleccion.com</t>
  </si>
  <si>
    <t>30JONNA@puntorecoleccion.com</t>
  </si>
  <si>
    <t>31GRANE@puntorecoleccion.com</t>
  </si>
  <si>
    <t>32DIACO@puntorecoleccion.com</t>
  </si>
  <si>
    <t>33SERVI@puntorecoleccion.com</t>
  </si>
  <si>
    <t>34SISTE@puntorecoleccion.com</t>
  </si>
  <si>
    <t>35SERNA@puntorecoleccion.com</t>
  </si>
  <si>
    <t>36DISTR@puntorecoleccion.com</t>
  </si>
  <si>
    <t>37JJJ I@puntorecoleccion.com</t>
  </si>
  <si>
    <t>38EXTUR@puntorecoleccion.com</t>
  </si>
  <si>
    <t>39MARCO@puntorecoleccion.com</t>
  </si>
  <si>
    <t>40Autof@puntorecoleccion.com</t>
  </si>
  <si>
    <t>41Autof@puntorecoleccion.com</t>
  </si>
  <si>
    <t>42Autof@puntorecoleccion.com</t>
  </si>
  <si>
    <t>43TEDIS@puntorecoleccion.com</t>
  </si>
  <si>
    <t>44RJC E@puntorecoleccion.com</t>
  </si>
  <si>
    <t>45Coéxi@puntorecoleccion.com</t>
  </si>
  <si>
    <t>46Tecni@puntorecoleccion.com</t>
  </si>
  <si>
    <t>47El Mu@puntorecoleccion.com</t>
  </si>
  <si>
    <t>48Herna@puntorecoleccion.com</t>
  </si>
  <si>
    <t>49Rosa @puntorecoleccion.com</t>
  </si>
  <si>
    <t>50Makro@puntorecoleccion.com</t>
  </si>
  <si>
    <t>51La Ru@puntorecoleccion.com</t>
  </si>
  <si>
    <t>52Repre@puntorecoleccion.com</t>
  </si>
  <si>
    <t>53Merqu@puntorecoleccion.com</t>
  </si>
  <si>
    <t>54Makro@puntorecoleccion.com</t>
  </si>
  <si>
    <t>55La Ru@puntorecoleccion.com</t>
  </si>
  <si>
    <t>56Llant@puntorecoleccion.com</t>
  </si>
  <si>
    <t>57Comer@puntorecoleccion.com</t>
  </si>
  <si>
    <t>58La Ru@puntorecoleccion.com</t>
  </si>
  <si>
    <t>59La Ru@puntorecoleccion.com</t>
  </si>
  <si>
    <t>60Coéxi@puntorecoleccion.com</t>
  </si>
  <si>
    <t>61Comer@puntorecoleccion.com</t>
  </si>
  <si>
    <t>62Alkos@puntorecoleccion.com</t>
  </si>
  <si>
    <t>63Allma@puntorecoleccion.com</t>
  </si>
  <si>
    <t>64Coéxi@puntorecoleccion.com</t>
  </si>
  <si>
    <t>65Allma@puntorecoleccion.com</t>
  </si>
  <si>
    <t>66La Ru@puntorecoleccion.com</t>
  </si>
  <si>
    <t>67Coéxi@puntorecoleccion.com</t>
  </si>
  <si>
    <t>68Alkos@puntorecoleccion.com</t>
  </si>
  <si>
    <t>69Allma@puntorecoleccion.com</t>
  </si>
  <si>
    <t>70Coéxi@puntorecoleccion.com</t>
  </si>
  <si>
    <t>71Coéxi@puntorecoleccion.com</t>
  </si>
  <si>
    <t>72Allma@puntorecoleccion.com</t>
  </si>
  <si>
    <t>73Autom@puntorecoleccion.com</t>
  </si>
  <si>
    <t>74Coéxi@puntorecoleccion.com</t>
  </si>
  <si>
    <t>75La Ru@puntorecoleccion.com</t>
  </si>
  <si>
    <t>76Corpo@puntorecoleccion.com</t>
  </si>
  <si>
    <t>77Price@puntorecoleccion.com</t>
  </si>
  <si>
    <t>78Alkos@puntorecoleccion.com</t>
  </si>
  <si>
    <t>79La Ru@puntorecoleccion.com</t>
  </si>
  <si>
    <t>80Allma@puntorecoleccion.com</t>
  </si>
  <si>
    <t>81La Ru@puntorecoleccion.com</t>
  </si>
  <si>
    <t>82Allma@puntorecoleccion.com</t>
  </si>
  <si>
    <t>83Distr@puntorecoleccion.com</t>
  </si>
  <si>
    <t>84Allma@puntorecoleccion.com</t>
  </si>
  <si>
    <t>85Coéxi@puntorecoleccion.com</t>
  </si>
  <si>
    <t>86La Ru@puntorecoleccion.com</t>
  </si>
  <si>
    <t>87Comer@puntorecoleccion.com</t>
  </si>
  <si>
    <t>88Coéxi@puntorecoleccion.com</t>
  </si>
  <si>
    <t>89Coéxi@puntorecoleccion.com</t>
  </si>
  <si>
    <t>90Coéxi@puntorecoleccion.com</t>
  </si>
  <si>
    <t>91INVER@puntorecoleccion.com</t>
  </si>
  <si>
    <t>92José @puntorecoleccion.com</t>
  </si>
  <si>
    <t>93Inver@puntorecoleccion.com</t>
  </si>
  <si>
    <t>94Llant@puntorecoleccion.com</t>
  </si>
  <si>
    <t>95Distr@puntorecoleccion.com</t>
  </si>
  <si>
    <t>96Comer@puntorecoleccion.com</t>
  </si>
  <si>
    <t>97Combu@puntorecoleccion.com</t>
  </si>
  <si>
    <t>98Disma@puntorecoleccion.com</t>
  </si>
  <si>
    <t>99Grupo@puntorecoleccion.com</t>
  </si>
  <si>
    <t>100Llant@puntorecoleccion.com</t>
  </si>
  <si>
    <t>101Estac@puntorecoleccion.com</t>
  </si>
  <si>
    <t>102Serví@puntorecoleccion.com</t>
  </si>
  <si>
    <t>103La Ru@puntorecoleccion.com</t>
  </si>
  <si>
    <t>104La Ru@puntorecoleccion.com</t>
  </si>
  <si>
    <t>105La Ru@puntorecoleccion.com</t>
  </si>
  <si>
    <t>106Lubri@puntorecoleccion.com</t>
  </si>
  <si>
    <t>107Madia@puntorecoleccion.com</t>
  </si>
  <si>
    <t>108Makro@puntorecoleccion.com</t>
  </si>
  <si>
    <t>109Merqu@puntorecoleccion.com</t>
  </si>
  <si>
    <t>110Estac@puntorecoleccion.com</t>
  </si>
  <si>
    <t>111Repre@puntorecoleccion.com</t>
  </si>
  <si>
    <t>112Reenc@puntorecoleccion.com</t>
  </si>
  <si>
    <t>113Tedis@puntorecoleccion.com</t>
  </si>
  <si>
    <t>114 Bord@puntorecoleccion.com</t>
  </si>
  <si>
    <t>115Allma@puntorecoleccion.com</t>
  </si>
  <si>
    <t>116Allma@puntorecoleccion.com</t>
  </si>
  <si>
    <t>117Allma@puntorecoleccion.com</t>
  </si>
  <si>
    <t>118Makro@puntorecoleccion.com</t>
  </si>
  <si>
    <t>119Llant@puntorecoleccion.com</t>
  </si>
  <si>
    <t>120SUPER@puntorecoleccion.com</t>
  </si>
  <si>
    <t>121Los N@puntorecoleccion.com</t>
  </si>
  <si>
    <t>122Orlan@puntorecoleccion.com</t>
  </si>
  <si>
    <t>123Monta@puntorecoleccion.com</t>
  </si>
  <si>
    <t>124Monta@puntorecoleccion.com</t>
  </si>
  <si>
    <t>125Opera@puntorecoleccion.com</t>
  </si>
  <si>
    <t>126Allma@puntorecoleccion.com</t>
  </si>
  <si>
    <t>127Al Ll@puntorecoleccion.com</t>
  </si>
  <si>
    <t>128Tecni@puntorecoleccion.com</t>
  </si>
  <si>
    <t>129REENC@puntorecoleccion.com</t>
  </si>
  <si>
    <t>130RETRO@puntorecoleccion.com</t>
  </si>
  <si>
    <t>131WILSO@puntorecoleccion.com</t>
  </si>
  <si>
    <t>132SUPER@puntorecoleccion.com</t>
  </si>
  <si>
    <t>133CUATR@puntorecoleccion.com</t>
  </si>
  <si>
    <t>Motocicleta</t>
  </si>
  <si>
    <t>Automovil 13"</t>
  </si>
  <si>
    <t>Automovil 14"</t>
  </si>
  <si>
    <t>Automovil 15"</t>
  </si>
  <si>
    <t>Camioneta 16"</t>
  </si>
  <si>
    <t>Camioneta 17"</t>
  </si>
  <si>
    <t>Camioneta 18"</t>
  </si>
  <si>
    <t>Camion 19" a 22,5"</t>
  </si>
  <si>
    <t xml:space="preserve">Especial y/o maquinaria </t>
  </si>
  <si>
    <t>Total Fraccionada</t>
  </si>
  <si>
    <t>TOTAL Completas</t>
  </si>
  <si>
    <t>Fraccionada</t>
  </si>
  <si>
    <t>19-22,5</t>
  </si>
  <si>
    <t>Automóvil</t>
  </si>
  <si>
    <t>Camioneta</t>
  </si>
  <si>
    <t>Camión</t>
  </si>
  <si>
    <t>FURGON</t>
  </si>
  <si>
    <t>N° Operativo</t>
  </si>
  <si>
    <t>PQRS (S/N)</t>
  </si>
  <si>
    <t>N° PQRS</t>
  </si>
  <si>
    <t>Fecha Operativo</t>
  </si>
  <si>
    <t xml:space="preserve">MES </t>
  </si>
  <si>
    <t>AÑO</t>
  </si>
  <si>
    <t>Tipo Operativo</t>
  </si>
  <si>
    <t>Acompañamiento</t>
  </si>
  <si>
    <t>Responsable Operativo</t>
  </si>
  <si>
    <t xml:space="preserve">Hora Inicio </t>
  </si>
  <si>
    <t>Hora Final</t>
  </si>
  <si>
    <t>Placa Vehiculo</t>
  </si>
  <si>
    <t>Tipo Vehiculo</t>
  </si>
  <si>
    <t>Numero Operarios</t>
  </si>
  <si>
    <t>No. De Planilla</t>
  </si>
  <si>
    <t>Direccion</t>
  </si>
  <si>
    <t xml:space="preserve">Latitud </t>
  </si>
  <si>
    <t>Longitud</t>
  </si>
  <si>
    <t>LOCALIDAD</t>
  </si>
  <si>
    <t>ASE</t>
  </si>
  <si>
    <t>OBSERVACIONES</t>
  </si>
  <si>
    <t>OP1.1</t>
  </si>
  <si>
    <t xml:space="preserve">CONTRATO </t>
  </si>
  <si>
    <t xml:space="preserve"> UAESP</t>
  </si>
  <si>
    <t xml:space="preserve">CRISTIAN AREVALO </t>
  </si>
  <si>
    <t>TRL381</t>
  </si>
  <si>
    <t>Tr 73 I # 57 Sur - 40</t>
  </si>
  <si>
    <t>CIUDAD BOLIVAR</t>
  </si>
  <si>
    <t>OP1.2</t>
  </si>
  <si>
    <t>Cra 76 # 57 R - 80</t>
  </si>
  <si>
    <t>OP2.1</t>
  </si>
  <si>
    <t>Cra 62 # 161 C</t>
  </si>
  <si>
    <t>SUBA</t>
  </si>
  <si>
    <t>OP2.2</t>
  </si>
  <si>
    <t>16 &amp; 17</t>
  </si>
  <si>
    <t>Cra 96 # 69 B</t>
  </si>
  <si>
    <t>OP2.3</t>
  </si>
  <si>
    <t>Cra 96 # 65</t>
  </si>
  <si>
    <t>OP2.4</t>
  </si>
  <si>
    <t>Cll 17 # 90</t>
  </si>
  <si>
    <t>OP3. 1</t>
  </si>
  <si>
    <t>EDWIN MARTINEZ</t>
  </si>
  <si>
    <t>Carrera 51 F #43-50 sur</t>
  </si>
  <si>
    <t>OP3. 2</t>
  </si>
  <si>
    <t>Carrera 60 con Calle 44 sur</t>
  </si>
  <si>
    <t>OP3. 3</t>
  </si>
  <si>
    <t xml:space="preserve">calle 2B # 52C -48 </t>
  </si>
  <si>
    <t>OP3. 4</t>
  </si>
  <si>
    <t>Carrera 50 con calle 3ra hasta Carrera 42 con calle 6</t>
  </si>
  <si>
    <t>OP3. 5</t>
  </si>
  <si>
    <t>Carrera 42 con Carrera 6 hasta Calle 13 con Cra 38</t>
  </si>
  <si>
    <t>OP3. 6</t>
  </si>
  <si>
    <t>Calle 17 A # 58-05</t>
  </si>
  <si>
    <t>OP3. 7</t>
  </si>
  <si>
    <t>Calle 17 con carrera 52 hasta Calle 11 con cra 32</t>
  </si>
  <si>
    <t>OP3. 8</t>
  </si>
  <si>
    <t>Carrera 39 con calle 2 hasta carrera 50 con calle 3</t>
  </si>
  <si>
    <t>OP3. 9</t>
  </si>
  <si>
    <t>Calle 11 con cra 32</t>
  </si>
  <si>
    <t>OP3. 10</t>
  </si>
  <si>
    <t xml:space="preserve">Carrera 27 con calle 1ra hasta Avenida Caracas con calle 1 </t>
  </si>
  <si>
    <t>OP3. 11</t>
  </si>
  <si>
    <t>Avenida Caracas con calle 1ra</t>
  </si>
  <si>
    <t>OP3. 12</t>
  </si>
  <si>
    <t>Av Caracas con calle 1ra hasta cra 17 con calle 11 sur</t>
  </si>
  <si>
    <t>OP3. 13</t>
  </si>
  <si>
    <t>Calle 11 sur con carrera 10 hasta Av 1 de mayo con carrera 9 Este</t>
  </si>
  <si>
    <t>OP 4.1</t>
  </si>
  <si>
    <t>MABEL</t>
  </si>
  <si>
    <t>calle 3 y 2da con carrera 20A</t>
  </si>
  <si>
    <t>OP 4.2</t>
  </si>
  <si>
    <t xml:space="preserve">carrera 21 con calle 3 </t>
  </si>
  <si>
    <t>OP 4.3</t>
  </si>
  <si>
    <t xml:space="preserve">calle 4a bis # 18c </t>
  </si>
  <si>
    <t>OP 4.4</t>
  </si>
  <si>
    <t>av calle 6 entre calle 19 y caracas</t>
  </si>
  <si>
    <t>OP 4.5</t>
  </si>
  <si>
    <t xml:space="preserve">carrera 19 con calle 4b a 6ta </t>
  </si>
  <si>
    <t>OP 4.6</t>
  </si>
  <si>
    <t>calle 4 carrera 14</t>
  </si>
  <si>
    <t>OP 4.7</t>
  </si>
  <si>
    <t xml:space="preserve">DG 4A # 18A - 18B </t>
  </si>
  <si>
    <t>OP 4.8</t>
  </si>
  <si>
    <t xml:space="preserve">Carrera 198C # 1F </t>
  </si>
  <si>
    <t>OP 4.9</t>
  </si>
  <si>
    <t>AV 1ra desde carrera 25 a carrera 27</t>
  </si>
  <si>
    <t>OP 4.10</t>
  </si>
  <si>
    <t xml:space="preserve">calle 1a # carrera 35 bis santa matilde </t>
  </si>
  <si>
    <t>OP 4.11</t>
  </si>
  <si>
    <t>Av carrera 30 # 8 hasta calle 13</t>
  </si>
  <si>
    <t>OP 4.12</t>
  </si>
  <si>
    <t>Av carrera 30 desde calle 39a hasta calle 45</t>
  </si>
  <si>
    <t>OP 4.13</t>
  </si>
  <si>
    <t xml:space="preserve">KR 7 # 180 hasta calle 180 con kr 7d </t>
  </si>
  <si>
    <t>OP 4.14</t>
  </si>
  <si>
    <t>calle 183 hasta calle 186 entre 9 y 7ma</t>
  </si>
  <si>
    <t>OP 4.15</t>
  </si>
  <si>
    <t xml:space="preserve">calle 191 entre 8va y 9na </t>
  </si>
  <si>
    <t>OP 5.1</t>
  </si>
  <si>
    <t xml:space="preserve">calle 16c # 60G </t>
  </si>
  <si>
    <t>OP 5.2</t>
  </si>
  <si>
    <t xml:space="preserve">CARRERA 13F ENTRE CALLE 54A SUR Y 59 </t>
  </si>
  <si>
    <t>OP 5.3</t>
  </si>
  <si>
    <t xml:space="preserve">CARRERA 19A CON CALLE 58 SUR </t>
  </si>
  <si>
    <t>OP 5.4</t>
  </si>
  <si>
    <t xml:space="preserve">CARRERA 19B # 59 - 10 </t>
  </si>
  <si>
    <t>OP 5.5</t>
  </si>
  <si>
    <t>tv 44 sur # 54</t>
  </si>
  <si>
    <t>OP 5.6</t>
  </si>
  <si>
    <t>DG 51B SUR # 32</t>
  </si>
  <si>
    <t>OP 5.7</t>
  </si>
  <si>
    <t xml:space="preserve">KR 23C # 32 </t>
  </si>
  <si>
    <t>RAFAEL URIBE URIBE</t>
  </si>
  <si>
    <t>OP 5.8</t>
  </si>
  <si>
    <t xml:space="preserve">calle 28 entre carrera 12 y1 4 </t>
  </si>
  <si>
    <t>OP 5.9</t>
  </si>
  <si>
    <t>calle 30 sur # 15 - 45</t>
  </si>
  <si>
    <t>OP 6.1</t>
  </si>
  <si>
    <t xml:space="preserve">CALLE 5C # 72 - 12 </t>
  </si>
  <si>
    <t>OP 6.2</t>
  </si>
  <si>
    <t xml:space="preserve">AV BOYACA ENTRE AMERICAS Y 37B SUR </t>
  </si>
  <si>
    <t>OP 6.3</t>
  </si>
  <si>
    <t xml:space="preserve">CALLE 38 SUR ENTRE 69BIS Y 68L </t>
  </si>
  <si>
    <t>OP 6.4</t>
  </si>
  <si>
    <t>CARRERA 68 G BIS CALLE 43 C SUR</t>
  </si>
  <si>
    <t>OP 6.5</t>
  </si>
  <si>
    <t xml:space="preserve">calle 44 sur # 68h </t>
  </si>
  <si>
    <t>OP 6.6</t>
  </si>
  <si>
    <t>carrera 72b # 72D</t>
  </si>
  <si>
    <t>OP 6.7</t>
  </si>
  <si>
    <t>CALLE 45 SUR # 72d</t>
  </si>
  <si>
    <t>OP 6.8</t>
  </si>
  <si>
    <t>av boyaca con 72D</t>
  </si>
  <si>
    <t>OP 6.9</t>
  </si>
  <si>
    <t xml:space="preserve">calle 40 sur # 73c </t>
  </si>
  <si>
    <t>OP 6.10</t>
  </si>
  <si>
    <t>calle 56 sur # 81a a 81j</t>
  </si>
  <si>
    <t>OP 6.11</t>
  </si>
  <si>
    <t xml:space="preserve">DG 49 SUR # 85A </t>
  </si>
  <si>
    <t>OP 6.12</t>
  </si>
  <si>
    <t xml:space="preserve">CARRERA 89C CALLE 42B </t>
  </si>
  <si>
    <t>OP 7.1</t>
  </si>
  <si>
    <t xml:space="preserve">CALLE 71 SUR CON CARRERA 91 </t>
  </si>
  <si>
    <t>OP 7.2</t>
  </si>
  <si>
    <t xml:space="preserve">CARRERA 91 ENTRE CALLE 70B Y 70 SUR </t>
  </si>
  <si>
    <t>OP 7.3</t>
  </si>
  <si>
    <t>CALLE 56F ENTRE CARRERA 91 Y 91D</t>
  </si>
  <si>
    <t>OP 7.4</t>
  </si>
  <si>
    <t>CALLE 54 Y 55 SUR ENTRE CARRERA 93C Y 88I</t>
  </si>
  <si>
    <t>OP 7.5</t>
  </si>
  <si>
    <t>CALLE 56 SUR # 88H</t>
  </si>
  <si>
    <t>OP 7.6</t>
  </si>
  <si>
    <t xml:space="preserve">CALLE 55 SUR ENTRE 87A Y 86F </t>
  </si>
  <si>
    <t>OP 7.7</t>
  </si>
  <si>
    <t xml:space="preserve">CALLE 63A CON DIAGONAL 62C SUR  </t>
  </si>
  <si>
    <t>OP 7.8</t>
  </si>
  <si>
    <t xml:space="preserve">CARRERA 19B CON CALLE 61B </t>
  </si>
  <si>
    <t>OP 7.9</t>
  </si>
  <si>
    <t>AV BOYACA ENTRE AUTOPISTA SUR Y CALLE 69B SUR</t>
  </si>
  <si>
    <t>OP 8.1</t>
  </si>
  <si>
    <t xml:space="preserve">AV CARRERA 70 CON CALLE 73A </t>
  </si>
  <si>
    <t>OP 8.2</t>
  </si>
  <si>
    <t xml:space="preserve">8.20 </t>
  </si>
  <si>
    <t xml:space="preserve">CARRERA 96 CON CALLE 72 HASTA CALLE 107 </t>
  </si>
  <si>
    <t>OP 8.3</t>
  </si>
  <si>
    <t xml:space="preserve">CARRERA 111C # 70A </t>
  </si>
  <si>
    <t>OP 8.4</t>
  </si>
  <si>
    <t xml:space="preserve">TV 113 CON CALLE 66 </t>
  </si>
  <si>
    <t>OP 8.5</t>
  </si>
  <si>
    <t xml:space="preserve">CALLE 64 # 125 </t>
  </si>
  <si>
    <t>OP 8.6</t>
  </si>
  <si>
    <t xml:space="preserve">CALLE 63 CON CARRERA 113 A 113B </t>
  </si>
  <si>
    <t>OP 8.7</t>
  </si>
  <si>
    <t>CALLE 64 # 112</t>
  </si>
  <si>
    <t>OP 8.8</t>
  </si>
  <si>
    <t xml:space="preserve">CALLE 63 ENTRE CALLE 112 Y AV CALI </t>
  </si>
  <si>
    <t>OP 8.9</t>
  </si>
  <si>
    <t>AV CALI Y AV ESPERANZA ENTRE CALI Y 104</t>
  </si>
  <si>
    <t>OP 8.10</t>
  </si>
  <si>
    <t xml:space="preserve">CALLE 23H # 23I CON CARRERA 104B </t>
  </si>
  <si>
    <t>OP 8.11</t>
  </si>
  <si>
    <t>CARRERA 116 ENTRE ESPERANZA Y CALLE 22DBIS</t>
  </si>
  <si>
    <t>OP 9.1.</t>
  </si>
  <si>
    <t>Carrera 154 C # 131 A</t>
  </si>
  <si>
    <t>OP 9.2.</t>
  </si>
  <si>
    <t>Transversal 127 # 132 B - 12</t>
  </si>
  <si>
    <t>OP 10.1</t>
  </si>
  <si>
    <t>Carrera 12 # 5-32</t>
  </si>
  <si>
    <t>OP 10. 2</t>
  </si>
  <si>
    <t>Calle 6 con carrera 8 y 9</t>
  </si>
  <si>
    <t>OP10.3</t>
  </si>
  <si>
    <t>Calle 2A con carrera 6</t>
  </si>
  <si>
    <t>OP 10.4</t>
  </si>
  <si>
    <t xml:space="preserve">Calle 1 con Carrera 6 </t>
  </si>
  <si>
    <t>OP 10.5</t>
  </si>
  <si>
    <t>Calle 1 entre carrera 9 y 14</t>
  </si>
  <si>
    <t>OP 10.6</t>
  </si>
  <si>
    <t>Calle 1ra hasta 9 sur entre Cra 13 A y Cra 26</t>
  </si>
  <si>
    <t>OP 10.7</t>
  </si>
  <si>
    <t>Carrera 25 entre calle 7 y 9 sur</t>
  </si>
  <si>
    <t>OP 10.8</t>
  </si>
  <si>
    <t>Carrera 24 y 25 entre calle 7, 11 y 13 sur</t>
  </si>
  <si>
    <t>OP 10.9</t>
  </si>
  <si>
    <t>Carrera 27 entre calle 14 y 26 sur</t>
  </si>
  <si>
    <t>OP 10. 10</t>
  </si>
  <si>
    <t>Carrera 29 #36 sur esquina</t>
  </si>
  <si>
    <t>OP 10. 11</t>
  </si>
  <si>
    <t>Av Carrera 30 entre Calle 30 y 1ra de Mayo</t>
  </si>
  <si>
    <t>OP 10.12</t>
  </si>
  <si>
    <t>Calle 6ta entre Carrera 32 y Carrera 30</t>
  </si>
  <si>
    <t>OP 10.13</t>
  </si>
  <si>
    <t>Calle 5C con carrera 31</t>
  </si>
  <si>
    <t>OP11.1</t>
  </si>
  <si>
    <t>Calle 35 y 45 entre Carrera 30 y Av Caracas</t>
  </si>
  <si>
    <t>OP11.2</t>
  </si>
  <si>
    <t>Calle 26 entre Carrera 5 y 10 costado norte</t>
  </si>
  <si>
    <t>OP11.3</t>
  </si>
  <si>
    <t>Calle 26 entre Carrera 10 y 68 Costado Norte</t>
  </si>
  <si>
    <t>OP11.4</t>
  </si>
  <si>
    <t>Calle 26 entre Carrera 68 y Aeropuerto costado sur</t>
  </si>
  <si>
    <t>OP11.5</t>
  </si>
  <si>
    <t>Calle 26 entre carrera 68 y Aeropuerto costado Norte</t>
  </si>
  <si>
    <t>OP11.6</t>
  </si>
  <si>
    <t>Calle 26  entre Carrera 68 y  carrera 10 cosrado sur</t>
  </si>
  <si>
    <t>OP11.7</t>
  </si>
  <si>
    <t>Calle 26 entre carrera 10 y carrera 5 costado sur</t>
  </si>
  <si>
    <t>OP11.8</t>
  </si>
  <si>
    <t>Avenida Americas con carrera 30</t>
  </si>
  <si>
    <t>OP11.9</t>
  </si>
  <si>
    <t>Calle 7ma con carrera 4ta</t>
  </si>
  <si>
    <t>OP11.10</t>
  </si>
  <si>
    <t>Calle 19 con carrera 16</t>
  </si>
  <si>
    <t>OP11.11</t>
  </si>
  <si>
    <t>Calle 19 con carrera 18 esquina</t>
  </si>
  <si>
    <t>OP 12.1</t>
  </si>
  <si>
    <t>Carrera 27 desde Calle 32 sur hasta Cra 24 con calle 23 sur</t>
  </si>
  <si>
    <t>OP 12.2</t>
  </si>
  <si>
    <t>Cra 24 con calle 23 sur hasta calle 28 sur con cra 27</t>
  </si>
  <si>
    <t>OP 12.3</t>
  </si>
  <si>
    <t>Calle 28 sur con Cra 17</t>
  </si>
  <si>
    <t>OP 12.4</t>
  </si>
  <si>
    <t>Calle 28 sur con Cra 17 hasta Av Caracas con calle 45 sur</t>
  </si>
  <si>
    <t>OP 12.5</t>
  </si>
  <si>
    <t>Av Caracas desde Calle 45 sur hasta Calle 51 sur</t>
  </si>
  <si>
    <t>OP 12.6</t>
  </si>
  <si>
    <t>Dg 48 y sur con cra 5 hasta Av Caracas con calle 51 sur</t>
  </si>
  <si>
    <t>OP 12.7</t>
  </si>
  <si>
    <t>Calle 53 sur con carrera 18 hasta Calle 54 sur con cra 14</t>
  </si>
  <si>
    <t>OP 12.8</t>
  </si>
  <si>
    <t>Calle 54 sur con carrera 14</t>
  </si>
  <si>
    <t>OP 12.9</t>
  </si>
  <si>
    <t xml:space="preserve">Dg 69 c sur con Carrera 19 Bis </t>
  </si>
  <si>
    <t>OP 12.10</t>
  </si>
  <si>
    <t>Dg 69 c sur con Carrera 19 Bis hasta Cra 16 con calle 60 sur</t>
  </si>
  <si>
    <t>OP 13.1</t>
  </si>
  <si>
    <t>Calle 186 con Carrera 2 Este</t>
  </si>
  <si>
    <t>OP 13.2</t>
  </si>
  <si>
    <t>Calle 161 #96-84</t>
  </si>
  <si>
    <t>OP 13.3</t>
  </si>
  <si>
    <t>Calle 153 con carrera 100</t>
  </si>
  <si>
    <t>OP 13.4</t>
  </si>
  <si>
    <t>Transversal 69R  #79B-41</t>
  </si>
  <si>
    <t>OP 13.5</t>
  </si>
  <si>
    <t>Calle 75A con Carrera 66</t>
  </si>
  <si>
    <t>OP 13.6</t>
  </si>
  <si>
    <t>Carrera 107A  con calle 16 I</t>
  </si>
  <si>
    <t>OP 13.7</t>
  </si>
  <si>
    <t>Desde Carrera 107 A Con calle 16 I hasta calle 113 con cra 120</t>
  </si>
  <si>
    <t>OP 14.1</t>
  </si>
  <si>
    <t>TRL382</t>
  </si>
  <si>
    <t>Avenida Boyaca #65-71 hasta Cra 17 A #80-90 sur</t>
  </si>
  <si>
    <t>OP 14.2</t>
  </si>
  <si>
    <t>TRL383</t>
  </si>
  <si>
    <t>Cra 18 F #89 sur</t>
  </si>
  <si>
    <t>OP 14.3</t>
  </si>
  <si>
    <t>TRL384</t>
  </si>
  <si>
    <t>Cra 18 F #89 sur hasta Cra 17 A #80-90 sur</t>
  </si>
  <si>
    <t>OP 14.4</t>
  </si>
  <si>
    <t>TRL385</t>
  </si>
  <si>
    <t xml:space="preserve">Calle 60 B sur #17-51 </t>
  </si>
  <si>
    <t>OP15.1</t>
  </si>
  <si>
    <t>WILSON PIÑEROS</t>
  </si>
  <si>
    <t>Transversal 46 A con calle 76 D sur</t>
  </si>
  <si>
    <t>OP15.2</t>
  </si>
  <si>
    <t>Transversal 73 I con calle 57 sur</t>
  </si>
  <si>
    <t>OP15.3</t>
  </si>
  <si>
    <t>Avenida sur con calle 55 sur hasta calle 78 sur</t>
  </si>
  <si>
    <t>OP15.4</t>
  </si>
  <si>
    <t>Calle 60 sur con carrera 78 -70</t>
  </si>
  <si>
    <t>OP15.5</t>
  </si>
  <si>
    <t>Calle 65 sur con carrera 78 hasta carrera 84 con calle 60</t>
  </si>
  <si>
    <t>OP15.6</t>
  </si>
  <si>
    <t>calle 75 sur con carrera 78 H</t>
  </si>
  <si>
    <t>OP15.7</t>
  </si>
  <si>
    <t>Carrera 87 con calle 56 F hasta avenida Cali con calle 50 sur</t>
  </si>
  <si>
    <t>OP15.8</t>
  </si>
  <si>
    <t>Calle 56 F sur con carrera 89</t>
  </si>
  <si>
    <t>OP15.9</t>
  </si>
  <si>
    <t>Carrera 98 con calle 56 F sur</t>
  </si>
  <si>
    <t>OP15.10</t>
  </si>
  <si>
    <t>Calle 42 G bis A sur con carrera 89 - 11</t>
  </si>
  <si>
    <t>OP15.11</t>
  </si>
  <si>
    <t>Carrera 91 C con calle 33 sur</t>
  </si>
  <si>
    <t>OP16.1</t>
  </si>
  <si>
    <t xml:space="preserve">Carrera 49 # 2 sur </t>
  </si>
  <si>
    <t>OP16.2</t>
  </si>
  <si>
    <t>Diagonal 50 sur K S H hasta carrera 11 D  50 - 4</t>
  </si>
  <si>
    <t>OP16.3</t>
  </si>
  <si>
    <t>Carrera 24 - 67</t>
  </si>
  <si>
    <t>OP16.4</t>
  </si>
  <si>
    <t>Carrera 24 - 67 hasta carrera 24 # 9</t>
  </si>
  <si>
    <t>OP16.5</t>
  </si>
  <si>
    <t>Carrera 24 .- 9  hasta carrera 28 A 14</t>
  </si>
  <si>
    <t>OP16.6</t>
  </si>
  <si>
    <t>Carrera 28 A # 14 hasta Plaza Samper Mendoza</t>
  </si>
  <si>
    <t>OP16.7</t>
  </si>
  <si>
    <t>Plaza Samper Mendoza hasta calle 22 con carrera 27</t>
  </si>
  <si>
    <t>OP16.8</t>
  </si>
  <si>
    <t>calle 22 con carrera 27 hasta carrera 35 y 36 con tercera</t>
  </si>
  <si>
    <t>OP16.9</t>
  </si>
  <si>
    <t>Calle 3 con 30 hasta Carrera 30 con 8</t>
  </si>
  <si>
    <t>OP16.10</t>
  </si>
  <si>
    <t>Carrera 30 con 8 Centro Comercial CM</t>
  </si>
  <si>
    <t>OP16.11</t>
  </si>
  <si>
    <t>Carrera 30 con 3 Centro Comercial CM</t>
  </si>
  <si>
    <t>OP16.12</t>
  </si>
  <si>
    <t>Centro Comercial CM</t>
  </si>
  <si>
    <t>OP 17.1</t>
  </si>
  <si>
    <t>Transversal 127 emtre calles 139 hasta calle 130</t>
  </si>
  <si>
    <t>OP 17.2</t>
  </si>
  <si>
    <t>Calle 139 con Carrera 109B</t>
  </si>
  <si>
    <t>OP 17.3</t>
  </si>
  <si>
    <t>Carrera 118 con Calle 132 B</t>
  </si>
  <si>
    <t>OP 17.4</t>
  </si>
  <si>
    <t>Calle 152 con Carrera 107</t>
  </si>
  <si>
    <t>OP 17.5</t>
  </si>
  <si>
    <t>Calle 170 con Carrera 56  - 45</t>
  </si>
  <si>
    <t>OP 17.6</t>
  </si>
  <si>
    <t>Autopista Norte con Calle 170</t>
  </si>
  <si>
    <t>OP 17.7</t>
  </si>
  <si>
    <t>Calle 101 con Carrera 14 - 34</t>
  </si>
  <si>
    <t>OP 17.8</t>
  </si>
  <si>
    <t/>
  </si>
  <si>
    <t>Calle 68 con Carrera 20</t>
  </si>
  <si>
    <t>OP 18.1</t>
  </si>
  <si>
    <t>Transversal 103 con calle 63 hasta carrera 104 con calle 64</t>
  </si>
  <si>
    <t>OP 18.2</t>
  </si>
  <si>
    <t>Carrera 104 con calle 64 hasta carrera 96 con calle 69 B</t>
  </si>
  <si>
    <t>OP 18.3</t>
  </si>
  <si>
    <t>Calle 70 con 92 A hasta carrera 75 con calle 66 A</t>
  </si>
  <si>
    <t>OP 18.4</t>
  </si>
  <si>
    <t xml:space="preserve">Carrera 75 con calle 66 A </t>
  </si>
  <si>
    <t>OP 18.5</t>
  </si>
  <si>
    <t>Carrera 75 con calle 66 A hasta calle 66 con avenida Cali</t>
  </si>
  <si>
    <t>OP 18.6</t>
  </si>
  <si>
    <t>carrera 80 con calle 6 hasta carrera 80 con calles 12 y 13</t>
  </si>
  <si>
    <t>OP 18.7</t>
  </si>
  <si>
    <t>carrera 80 entre calles 12 y 13</t>
  </si>
  <si>
    <t>OP 18.8</t>
  </si>
  <si>
    <t>carrera 80 entre calles 12 y 13 hasta Av. Cali con calle 10</t>
  </si>
  <si>
    <t>OP 18.9</t>
  </si>
  <si>
    <t>Carrera 72 N # 36-92</t>
  </si>
  <si>
    <t>OP 18.10</t>
  </si>
  <si>
    <t>Carrera 81 bis # 41 -77 sur</t>
  </si>
  <si>
    <t xml:space="preserve">OP 19.1 </t>
  </si>
  <si>
    <t>Carrera 30 con calle 11</t>
  </si>
  <si>
    <t>OP 19.2</t>
  </si>
  <si>
    <t>Desde Carrera 30 con calle 11 hasta carrera 22 con calle 19</t>
  </si>
  <si>
    <t>OP 19.3</t>
  </si>
  <si>
    <t>Desde carrera 22 con calle 19 hasta carrera 25 con calle 1 B</t>
  </si>
  <si>
    <t>OP 19.4</t>
  </si>
  <si>
    <t>Desde carrera 25 con calle 1 B hasta carrera 23 con 7</t>
  </si>
  <si>
    <t>OP 19.5</t>
  </si>
  <si>
    <t>Desde carrera 23 con 7 hasta calle 6 con Av. Caracas</t>
  </si>
  <si>
    <t>OP 19.6</t>
  </si>
  <si>
    <t>Calle 7 con carrera 3</t>
  </si>
  <si>
    <t>OP 19.7</t>
  </si>
  <si>
    <t>carrera 9 con calle 11</t>
  </si>
  <si>
    <t>OP 19.8</t>
  </si>
  <si>
    <t>Carrera 10 con calle 6 hasta carrera 10 con 1 de mayo</t>
  </si>
  <si>
    <t>OP 19.9</t>
  </si>
  <si>
    <t>Desde carrera 10 con 1 de mayo hasta carrera 10 con calle 27 sur</t>
  </si>
  <si>
    <t>OP 20.1</t>
  </si>
  <si>
    <t>Carrera 28 A con Calle 53</t>
  </si>
  <si>
    <t>OP 20.2</t>
  </si>
  <si>
    <t>Carrera 20 con Calle 53 B</t>
  </si>
  <si>
    <t>OP 20.3</t>
  </si>
  <si>
    <t>Carrera 24  entre calles 63 a 76</t>
  </si>
  <si>
    <t>OP 20.4</t>
  </si>
  <si>
    <t>Calle 94 entre Carrera 56 y 57</t>
  </si>
  <si>
    <t>OP 20.5</t>
  </si>
  <si>
    <t>Carrera 22 Con calle 77 - 07</t>
  </si>
  <si>
    <t>OP 20.6</t>
  </si>
  <si>
    <t>Carrera 50 con calle 22</t>
  </si>
  <si>
    <t>OP 20.7</t>
  </si>
  <si>
    <t>Calle 26 Con Entre Carrera 34 y Carrera 50</t>
  </si>
  <si>
    <t>OP 20.8</t>
  </si>
  <si>
    <t>Carrera 4 C con Calle 5 F hasta Calle 4 F con Carrera 50</t>
  </si>
  <si>
    <t>OP 20.9</t>
  </si>
  <si>
    <t>Carrera 50 con Calle 4 C hasta Carrera 50 con calle 22 Sur</t>
  </si>
  <si>
    <t>OP 20.10</t>
  </si>
  <si>
    <t>Carrera 50 con Av 1 de Mayo hasta Av 1 de Mayo con Carrera 10</t>
  </si>
  <si>
    <t>OP 21.1</t>
  </si>
  <si>
    <t>Calle 22 sur con 10 Este hasta carrera 9 B Este # 21 sur</t>
  </si>
  <si>
    <t>OP 21.2</t>
  </si>
  <si>
    <t>Carrera 1 con 41 B sur hasta calle 2 # 49 sur</t>
  </si>
  <si>
    <t>OP 21.3</t>
  </si>
  <si>
    <t>Calle 49 bis # 5 d hasta Avenida caracas  con 51 sur</t>
  </si>
  <si>
    <t>OP 21.4</t>
  </si>
  <si>
    <t>Diagonal 18 Q # 68 A sur</t>
  </si>
  <si>
    <t>OP 21.5</t>
  </si>
  <si>
    <t>Calle 80 A sur # 22 B -25 hasta diagonal 65 sur # 20 A -30</t>
  </si>
  <si>
    <t>OP 22.1</t>
  </si>
  <si>
    <t>Calle 6 con 3 A 2</t>
  </si>
  <si>
    <t>OP 22.2</t>
  </si>
  <si>
    <t>Carrera 15 con 27 hasta Calle 34 # 27 - 40</t>
  </si>
  <si>
    <t>OP 22.3</t>
  </si>
  <si>
    <t>Calle 34 # 27 - 40 hasta calle 13 - 54</t>
  </si>
  <si>
    <t>OP 22.4</t>
  </si>
  <si>
    <t>Calle 13 - 54 hasta calle 15 con 52</t>
  </si>
  <si>
    <t>OP 22.5</t>
  </si>
  <si>
    <t>Carrera 80 # 21 - 74</t>
  </si>
  <si>
    <t>OP 22.6</t>
  </si>
  <si>
    <t>Calle 57 sur con 77 H</t>
  </si>
  <si>
    <t>OP 22.7</t>
  </si>
  <si>
    <t>Carrera 80 # 21 -70 hasta Calle 22 # 19 -25</t>
  </si>
  <si>
    <t>OP 22.8</t>
  </si>
  <si>
    <t>Calle 22 # 19 -25 Requerimiento Alcalía Mártires</t>
  </si>
  <si>
    <t xml:space="preserve">OP 23.1 </t>
  </si>
  <si>
    <t>Calle 66 entre Carrera 24 y 23- Plaza 7 de Agosto</t>
  </si>
  <si>
    <t>OP 23.2</t>
  </si>
  <si>
    <t>Calle 63 entre carreras 28 y 28A</t>
  </si>
  <si>
    <t>OP 23.3</t>
  </si>
  <si>
    <t>Carrera 30 entre Calles 64A, 63C y 63F</t>
  </si>
  <si>
    <t>OP 23.4</t>
  </si>
  <si>
    <t>Carreras 29 y 29 A entre calles 66 y 67</t>
  </si>
  <si>
    <t>OP 23.5</t>
  </si>
  <si>
    <t>Carrera 112 B con calle 75</t>
  </si>
  <si>
    <t>OP 23.6</t>
  </si>
  <si>
    <t>Carrera 122 #73-06</t>
  </si>
  <si>
    <t>OP 23.7</t>
  </si>
  <si>
    <t>Tv 106 con Dg 79</t>
  </si>
  <si>
    <t>OP 23.8</t>
  </si>
  <si>
    <t>Calle 69 con 96A</t>
  </si>
  <si>
    <t>OP 23.9</t>
  </si>
  <si>
    <t>Calle 21 entre carrera 71A y 69F</t>
  </si>
  <si>
    <t>OP 23.10</t>
  </si>
  <si>
    <t>115 Y 116</t>
  </si>
  <si>
    <t>Carrera 69F y Av. Boyaca con calle 19 y 20</t>
  </si>
  <si>
    <t>OP 23.11</t>
  </si>
  <si>
    <t>118 Y 119</t>
  </si>
  <si>
    <t>Avenida Constitucion entre calles 21 y 21A</t>
  </si>
  <si>
    <t>OP 24.1</t>
  </si>
  <si>
    <t>Desde Carrera 131 con Calle 142 hasta Carrera 145 con calle 145</t>
  </si>
  <si>
    <t>OP 24.2</t>
  </si>
  <si>
    <t>Desde Calle 145  A con Carrera 141 B hasta Calle 139 con Carrera86</t>
  </si>
  <si>
    <t>OP 24.3</t>
  </si>
  <si>
    <t>Carrera 118 con Calle 135</t>
  </si>
  <si>
    <t>OP 24.4</t>
  </si>
  <si>
    <t>Carrera 55 con Calle 128 A</t>
  </si>
  <si>
    <t>OP 24.5</t>
  </si>
  <si>
    <t>Calle 150 con Carrera 55</t>
  </si>
  <si>
    <t>OP 24.6</t>
  </si>
  <si>
    <t>Autopista Norte con Calle 152</t>
  </si>
  <si>
    <t>OP 24.7</t>
  </si>
  <si>
    <t>Carrera 46 con Calle 171 - 21</t>
  </si>
  <si>
    <t>OP 24.8</t>
  </si>
  <si>
    <t>Carrera 112 con Calle 20 E</t>
  </si>
  <si>
    <t>OP 25.1</t>
  </si>
  <si>
    <t>Carrera 16 B con calle 60A sur</t>
  </si>
  <si>
    <t>OP 26.1</t>
  </si>
  <si>
    <t>Calle 26 desde carrera 30 hasta carrera 43</t>
  </si>
  <si>
    <t>OP 26.2</t>
  </si>
  <si>
    <t>Calle 26 desde carrera 43 hasta carrera 45</t>
  </si>
  <si>
    <t>OP 26.3</t>
  </si>
  <si>
    <t>Carrera 43 con calle 22 hasta Avenida Americas con 26</t>
  </si>
  <si>
    <t>OP 26.4</t>
  </si>
  <si>
    <t>Carrera 59 # 13 - 16</t>
  </si>
  <si>
    <t>OP 26.5</t>
  </si>
  <si>
    <t>Avenida Americas con calle 13 hasta Carrera 30 con calle 19</t>
  </si>
  <si>
    <t>OP 26.6</t>
  </si>
  <si>
    <t>Carrera 30 con calle 19 hasta calle 18 con carrera 22</t>
  </si>
  <si>
    <t>OP 26.7</t>
  </si>
  <si>
    <t>Calle 22 con diagonal 19 B</t>
  </si>
  <si>
    <t>OP 26.8</t>
  </si>
  <si>
    <t>Calle 11 A con carrera 32</t>
  </si>
  <si>
    <t>OP 26.9</t>
  </si>
  <si>
    <t>Carrera 30 con calle 6ta</t>
  </si>
  <si>
    <t>OP 26.10</t>
  </si>
  <si>
    <t>Desde Carrera 30 con calle 6ta hasta Carrera 30 con calle 8 sur</t>
  </si>
  <si>
    <t>OP 26.11</t>
  </si>
  <si>
    <t>Desde Carrera 30 con calle 8 sur hasta Av. 68 con calle 40 S</t>
  </si>
  <si>
    <t>OP 26.12</t>
  </si>
  <si>
    <t>Calle 40 A sur con Carrera 68</t>
  </si>
  <si>
    <t>OP 26.13</t>
  </si>
  <si>
    <t>Desde Calle 40 A sur con Carrera 68 hasta Carrera 68 con 1ra</t>
  </si>
  <si>
    <t>OP 27.1</t>
  </si>
  <si>
    <t>Carrera 93C #54-02 sur</t>
  </si>
  <si>
    <t>OP 27.2</t>
  </si>
  <si>
    <t>Desde calle 54 sur con carrera 93C hasta Calle 69 bis sur con cra 89</t>
  </si>
  <si>
    <t>OP 27.3</t>
  </si>
  <si>
    <t>Calle 69 B bis sur #89-69</t>
  </si>
  <si>
    <t>OP 27.4</t>
  </si>
  <si>
    <t xml:space="preserve">Avenida Cali Con calle 71 sur hasta calle 75 sur #78H-73 </t>
  </si>
  <si>
    <t>OP 27.5</t>
  </si>
  <si>
    <t>12 y 82</t>
  </si>
  <si>
    <t>Calle 75 sur #78H-73</t>
  </si>
  <si>
    <t>OP 27.6</t>
  </si>
  <si>
    <t>Calle 55 sur #86A-01</t>
  </si>
  <si>
    <t>OP 27.7</t>
  </si>
  <si>
    <t>Desde Calle 55 sur con carrera 86 A -01 hasta calle 50 sur #87j-43</t>
  </si>
  <si>
    <t>OP 27.8</t>
  </si>
  <si>
    <t>Calle 50 sur #87j -43</t>
  </si>
  <si>
    <t>OP 27.9</t>
  </si>
  <si>
    <t>Calle 58i bis sur #79-21</t>
  </si>
  <si>
    <t>OP 27.10</t>
  </si>
  <si>
    <t>Carrera 78 F con calle 58 sur</t>
  </si>
  <si>
    <t>OP 27.11</t>
  </si>
  <si>
    <t>Carrera 63 # 57B sur y Calle 55 A sur #66-35</t>
  </si>
  <si>
    <t>OP 27.12</t>
  </si>
  <si>
    <t>Calle 13 con Carrera 78D</t>
  </si>
  <si>
    <t>OP 27.13</t>
  </si>
  <si>
    <t>Carrera 112 con Calle 22D Bis</t>
  </si>
  <si>
    <t>OP 28.1</t>
  </si>
  <si>
    <t>Carrera 107 con Calle 152 B</t>
  </si>
  <si>
    <t>OP 28.2</t>
  </si>
  <si>
    <t>Av Cali con Calle 156 hasta Calle 170 con Av Boyacá</t>
  </si>
  <si>
    <t>OP 28.3</t>
  </si>
  <si>
    <t>Av Boyacá con Calle 170 hasta Call 166 con Autonorte</t>
  </si>
  <si>
    <t>OP 28.4</t>
  </si>
  <si>
    <t>Autonorte con Calle 170 hasta Carrera 7 con Calle 170</t>
  </si>
  <si>
    <t>OP 28.5</t>
  </si>
  <si>
    <t>Calle 166 con Carrera 15</t>
  </si>
  <si>
    <t>OP 28.6</t>
  </si>
  <si>
    <t>Autonorte con Calle 129</t>
  </si>
  <si>
    <t>OP 28.7</t>
  </si>
  <si>
    <t>Autonorte con Calle 130 hasta Calle 100</t>
  </si>
  <si>
    <t>OP 28.8</t>
  </si>
  <si>
    <t>Cra 28 C No. 71 C  - 11, Cra 28 No. 63 - 66, Cra 28 B No. 65 - 80</t>
  </si>
  <si>
    <t>OP 28.9</t>
  </si>
  <si>
    <t>Carrera 29 con Calle 71 - 06</t>
  </si>
  <si>
    <t>OP 28.10</t>
  </si>
  <si>
    <t>Calle 63 F Con Carrera 118 A</t>
  </si>
  <si>
    <t>OP 29.1</t>
  </si>
  <si>
    <t>Calle 61 sur con 18</t>
  </si>
  <si>
    <t>OP 29.2</t>
  </si>
  <si>
    <t>Avenida Boyaca con 65 A sur hasta calle 62 B sur con cra 71H</t>
  </si>
  <si>
    <t>OP 29.3</t>
  </si>
  <si>
    <t>calle 62 B sur con cra 71H</t>
  </si>
  <si>
    <t>OP 29.4</t>
  </si>
  <si>
    <t>Carrera 77J con calle 65 sur</t>
  </si>
  <si>
    <t>OP 29.5</t>
  </si>
  <si>
    <t>Calle 26 sur  cin carrera 72C</t>
  </si>
  <si>
    <t>OP 29.6</t>
  </si>
  <si>
    <t>Avenida Boyaca con calle 66A</t>
  </si>
  <si>
    <t>OP 29-7</t>
  </si>
  <si>
    <t>Calle 80 con carrera 106 hasta Calle 69 con carrera 96</t>
  </si>
  <si>
    <t>OP 29.8</t>
  </si>
  <si>
    <t>Calle 69 con calle 96 hasta calle 69 con carrera 103</t>
  </si>
  <si>
    <t>OP 29.9</t>
  </si>
  <si>
    <t>Calle 63 con carrera 103</t>
  </si>
  <si>
    <t>OP 30.1</t>
  </si>
  <si>
    <t>Carrera 5 con Calle 189 - 65</t>
  </si>
  <si>
    <t>OP 30.2</t>
  </si>
  <si>
    <t>Calle 183 con Cra 9  hasta Autonorne con Calle 170</t>
  </si>
  <si>
    <t>OP 30.3</t>
  </si>
  <si>
    <t>Autonorte con Calle 129 hasta calle 100</t>
  </si>
  <si>
    <t>OP 30.4</t>
  </si>
  <si>
    <t>Carrera 30 con Calle 63 hasta Carrera 24 con Calle 70</t>
  </si>
  <si>
    <t>OP 30.5</t>
  </si>
  <si>
    <t>Carrera 120 A con Calle 77 - 04</t>
  </si>
  <si>
    <t>OP 31.1</t>
  </si>
  <si>
    <t>Calle 63 # 68 -72</t>
  </si>
  <si>
    <t>OP 31.2</t>
  </si>
  <si>
    <t>Calle 63 con carrera 98 hasta calle 63 con 108</t>
  </si>
  <si>
    <t>OP 31.3</t>
  </si>
  <si>
    <t>Carrera 108 con calle 64 y 67</t>
  </si>
  <si>
    <t>OP 31.4</t>
  </si>
  <si>
    <t>Carrera 57 entre calles 17 A y 17</t>
  </si>
  <si>
    <t>OP 31.5</t>
  </si>
  <si>
    <t>Carrera 60 # 15 -80</t>
  </si>
  <si>
    <t>OP 31.6</t>
  </si>
  <si>
    <t>Calle 6 con carrera 89</t>
  </si>
  <si>
    <t>OP 31.7</t>
  </si>
  <si>
    <t>calle 35 sur con carrera 90</t>
  </si>
  <si>
    <t>OP 32.1</t>
  </si>
  <si>
    <t>Avenida Boyacá con 40 sur</t>
  </si>
  <si>
    <t>OP 32.2</t>
  </si>
  <si>
    <t>Transversal 72 d con 41 sur</t>
  </si>
  <si>
    <t>OP 32.3</t>
  </si>
  <si>
    <t>Calle 49 sur # 72 d 5</t>
  </si>
  <si>
    <t>OP 32.4</t>
  </si>
  <si>
    <t>Calle 40 sur # 68 d 72</t>
  </si>
  <si>
    <t>OP 32.5</t>
  </si>
  <si>
    <t>carrera 29 # 36 -16</t>
  </si>
  <si>
    <t>OP 32.6</t>
  </si>
  <si>
    <t>Calle 35 bis sur # 8 -12</t>
  </si>
  <si>
    <t>OP 32.7</t>
  </si>
  <si>
    <t>Calle 43 C sur con transversal 12 F bis</t>
  </si>
  <si>
    <t>OP33.1</t>
  </si>
  <si>
    <t>Carrera 14 C con calle 157 y 159</t>
  </si>
  <si>
    <t>OP33.2</t>
  </si>
  <si>
    <t>Carrera 28 # 62</t>
  </si>
  <si>
    <t>OP33.3</t>
  </si>
  <si>
    <t>Calle 80 # 102 a 104</t>
  </si>
  <si>
    <t>OP33.4</t>
  </si>
  <si>
    <t>Calle 63 con 93</t>
  </si>
  <si>
    <t>OP33.5</t>
  </si>
  <si>
    <t>Carrera 96 con calle 65</t>
  </si>
  <si>
    <t>OP33.6</t>
  </si>
  <si>
    <t>Carrera 37 # 25 - 98</t>
  </si>
  <si>
    <t>OP33.7</t>
  </si>
  <si>
    <t>Calle 12 # 32 - 39</t>
  </si>
  <si>
    <t>OP33.8</t>
  </si>
  <si>
    <t>Avenida NQS con calle 10</t>
  </si>
  <si>
    <t>OP33.9</t>
  </si>
  <si>
    <t>Avenida calle 6 entre carrera 30 hasta carrera 45</t>
  </si>
  <si>
    <t>OP33.10</t>
  </si>
  <si>
    <t>Carrera 42 bis # 13 - 59</t>
  </si>
  <si>
    <t>OP34.1</t>
  </si>
  <si>
    <t>Calle 17 A sur # 34 a sur</t>
  </si>
  <si>
    <t>OP34.2</t>
  </si>
  <si>
    <t>Avenida 1ro de mayo entre carrera 50 y 10</t>
  </si>
  <si>
    <t>OP34.3</t>
  </si>
  <si>
    <t>Carrera 10 con Av. 1ro de mayo hasta Avenida Caracas con 27 sur</t>
  </si>
  <si>
    <t>OP34.4</t>
  </si>
  <si>
    <t>Avenida caracas entre carrera 10 y calle 68 A sur</t>
  </si>
  <si>
    <t>OP34.5</t>
  </si>
  <si>
    <t>Carrera 16 C con calle 60 G sur</t>
  </si>
  <si>
    <t>OP35.1</t>
  </si>
  <si>
    <t>Carrera 86 C # 26-16</t>
  </si>
  <si>
    <t>OP35.2</t>
  </si>
  <si>
    <t xml:space="preserve">Carrera 86 # 43 sur -35 hasta carrera 86 A # 50 B sur </t>
  </si>
  <si>
    <t>OP35.3</t>
  </si>
  <si>
    <t>carrera 86 A # 50 B sur hasta Calle 55 sur # 87 C - 67</t>
  </si>
  <si>
    <t>OP35.4</t>
  </si>
  <si>
    <t xml:space="preserve">Calle 55 sur # 87 C - 67 hasta Calle 71 A sur # 82 A - 21 </t>
  </si>
  <si>
    <t>OP35.5</t>
  </si>
  <si>
    <t>Calle 71 A sur # 82 A - 21 hasta Diagonal 73 B sur # 82-13</t>
  </si>
  <si>
    <t>OP35.6</t>
  </si>
  <si>
    <t>Diagonal 73 B sur # 82-13 hasta Calle 75 sur # 78 H -90</t>
  </si>
  <si>
    <t>OP36.1</t>
  </si>
  <si>
    <t>Calle 70 # 105 F -94</t>
  </si>
  <si>
    <t>OP36.2</t>
  </si>
  <si>
    <t>Avenida Boyaca con 66</t>
  </si>
  <si>
    <t>OP36.3</t>
  </si>
  <si>
    <t>Carrera 75 # 66 A -10</t>
  </si>
  <si>
    <t>OP36.4</t>
  </si>
  <si>
    <t>Avenida Boyacá # 66 A - 40 hasta Carrera 30 con calle 57</t>
  </si>
  <si>
    <t>OP36.5</t>
  </si>
  <si>
    <t>Carrera 30 con calle 57</t>
  </si>
  <si>
    <t>OP36.6</t>
  </si>
  <si>
    <t>Carrera 30 con calle 63 F</t>
  </si>
  <si>
    <t>OP36.7</t>
  </si>
  <si>
    <t>Carrera 30 con calle 65 sector 7 de agosto</t>
  </si>
  <si>
    <t>OP37.1</t>
  </si>
  <si>
    <t>Avenida Villavicencio con carrera 70 C hasta calle 63 sur</t>
  </si>
  <si>
    <t>OP37.2</t>
  </si>
  <si>
    <t>Carrera 73 con calle 64 sur</t>
  </si>
  <si>
    <t>OP37.3</t>
  </si>
  <si>
    <t>Carrera 71 # 66 A sur -24</t>
  </si>
  <si>
    <t>OP37.4</t>
  </si>
  <si>
    <t>Diagonal 70 sur  # 56-04</t>
  </si>
  <si>
    <t>OP37.5</t>
  </si>
  <si>
    <t>Avenida Gaitan Cortes con Avenida Villavicencio</t>
  </si>
  <si>
    <t>OP37.6</t>
  </si>
  <si>
    <t>Carrera 17 B # 67-90</t>
  </si>
  <si>
    <t>OP37.7</t>
  </si>
  <si>
    <t>Carrera 17 L # 70-01</t>
  </si>
  <si>
    <t>OP38.1</t>
  </si>
  <si>
    <t>Calle 127 B # 92-75</t>
  </si>
  <si>
    <t>OP38.2</t>
  </si>
  <si>
    <t>Av. Cali # 99-23 hasta Avenida Cali con calle 140</t>
  </si>
  <si>
    <t>OP38.3</t>
  </si>
  <si>
    <t>Calle 133 A # 103 F-48</t>
  </si>
  <si>
    <t>OP38.4</t>
  </si>
  <si>
    <t>Avenida carrera 153 # 99-14 hasta Carrera 99 con calle 155</t>
  </si>
  <si>
    <t>OP38.5</t>
  </si>
  <si>
    <t>Carrera 118 calle 143 hasta Carrera 118 con calle 132</t>
  </si>
  <si>
    <t>OP38.6</t>
  </si>
  <si>
    <t xml:space="preserve">Calle 132 C # 111 -80 </t>
  </si>
  <si>
    <t>OP39.1</t>
  </si>
  <si>
    <t>Calle 80 con carrera 24</t>
  </si>
  <si>
    <t>OP39.2</t>
  </si>
  <si>
    <t>Av. Carrera 30 # 68 - 10</t>
  </si>
  <si>
    <t>OP39.3</t>
  </si>
  <si>
    <t>Calle 71 A # 29 C barrios unidos</t>
  </si>
  <si>
    <t>OP39.4</t>
  </si>
  <si>
    <t>AC 24 # 97 - 35</t>
  </si>
  <si>
    <t>OP39.5</t>
  </si>
  <si>
    <t>Carrera 103 bis # 23 -115</t>
  </si>
  <si>
    <t>OP39.6</t>
  </si>
  <si>
    <t>AC 13 # 11 -96</t>
  </si>
  <si>
    <t>OP40.1</t>
  </si>
  <si>
    <t xml:space="preserve">WILSON PIÑEROS </t>
  </si>
  <si>
    <t>Calle 62 B sur # 74 H - 25</t>
  </si>
  <si>
    <t>OP40.2</t>
  </si>
  <si>
    <t>Carrera 78 C # 59 - 05</t>
  </si>
  <si>
    <t>OP40.3</t>
  </si>
  <si>
    <t>Avenida Bosa # 78 D - 19</t>
  </si>
  <si>
    <t>OP40.4</t>
  </si>
  <si>
    <t>Carrera 80 con 59</t>
  </si>
  <si>
    <t>OP40.5</t>
  </si>
  <si>
    <t>Carrera 87 # 58 C</t>
  </si>
  <si>
    <t>OP40.6</t>
  </si>
  <si>
    <t>Calle 63 sur # 89 A - 40</t>
  </si>
  <si>
    <t>OP40.7</t>
  </si>
  <si>
    <t>Calle 63 sur # 77 J -17</t>
  </si>
  <si>
    <t>OP40.8</t>
  </si>
  <si>
    <t>Calle 63 sur # 80</t>
  </si>
  <si>
    <t>OP40.9</t>
  </si>
  <si>
    <t>Calle 55 sur # 86 A - 75</t>
  </si>
  <si>
    <t>OP41.1</t>
  </si>
  <si>
    <t>Autopista sur con Boyaca</t>
  </si>
  <si>
    <t>OP41.2</t>
  </si>
  <si>
    <t xml:space="preserve">Carrera 30 con 27 A </t>
  </si>
  <si>
    <t>OP41.3</t>
  </si>
  <si>
    <t>Calle 1ra con Caracas</t>
  </si>
  <si>
    <t>OP41.4</t>
  </si>
  <si>
    <t>Calle 9 # 4 B - 30</t>
  </si>
  <si>
    <t>OP41.5</t>
  </si>
  <si>
    <t>Carrera 32 # 7 -95</t>
  </si>
  <si>
    <t>OP41.6</t>
  </si>
  <si>
    <t xml:space="preserve">Tranversal 42 con calle 11 A </t>
  </si>
  <si>
    <t>OP41.7</t>
  </si>
  <si>
    <t>Carrera 59 # 13 - 07</t>
  </si>
  <si>
    <t>OP41.8</t>
  </si>
  <si>
    <t>Calle 13 # 60 - 34</t>
  </si>
  <si>
    <t>OP41.9</t>
  </si>
  <si>
    <t>Carrera 53 F # 5 C</t>
  </si>
  <si>
    <t>OP41.10</t>
  </si>
  <si>
    <t>Calle 15 C con 98</t>
  </si>
  <si>
    <t>OP41.11</t>
  </si>
  <si>
    <t xml:space="preserve">Carrera 110 con calle 20 C </t>
  </si>
  <si>
    <t>Op42.1</t>
  </si>
  <si>
    <t xml:space="preserve">JORGE CARDOZO </t>
  </si>
  <si>
    <t>Transversal 17 con Calle 65 A Sur</t>
  </si>
  <si>
    <t>Op42.2</t>
  </si>
  <si>
    <t xml:space="preserve">Carrera 17A con Calle 70 C Sur </t>
  </si>
  <si>
    <t>Op42.3</t>
  </si>
  <si>
    <t>Carrera 16 F con Calle 71 B</t>
  </si>
  <si>
    <t>Op42.4</t>
  </si>
  <si>
    <t>Diagonal 81 Sur con Carrera5 B Este</t>
  </si>
  <si>
    <t>USME</t>
  </si>
  <si>
    <t>Op42.5</t>
  </si>
  <si>
    <t>Calle 50 A # 13 - 13</t>
  </si>
  <si>
    <t>Op42.6</t>
  </si>
  <si>
    <t>Transversal 14 # 45 A - 35</t>
  </si>
  <si>
    <t>Op42.7</t>
  </si>
  <si>
    <t>Caracas con Calle 26 Sur</t>
  </si>
  <si>
    <t>Op42.8</t>
  </si>
  <si>
    <t>Carrera 13 F con Calle 56 A hasta la Calle 59 A</t>
  </si>
  <si>
    <t>Op42.9</t>
  </si>
  <si>
    <t>Diagonal 60con Carrera 16C</t>
  </si>
  <si>
    <t>Op42.10</t>
  </si>
  <si>
    <t>Carrera 19 con Calle 59 B Sur</t>
  </si>
  <si>
    <t>Op42.11</t>
  </si>
  <si>
    <t>Carrera 34 con Calle 50 C Sur</t>
  </si>
  <si>
    <t>Op42.12</t>
  </si>
  <si>
    <t>Carrera 27 hasta Carrera 26C - Calle 39 hasta Calle 35 A</t>
  </si>
  <si>
    <t>Op43.1</t>
  </si>
  <si>
    <t xml:space="preserve">Carrera 2 A # 5 - 50 </t>
  </si>
  <si>
    <t>Op43.2</t>
  </si>
  <si>
    <t>Carrera 10 con Calle 1</t>
  </si>
  <si>
    <t>Op43.3</t>
  </si>
  <si>
    <t>Carrera 30 con Calle 4 - costado Martires</t>
  </si>
  <si>
    <t>Op43.4</t>
  </si>
  <si>
    <t>Carrera 30 con Callle 5</t>
  </si>
  <si>
    <t>Op43.5</t>
  </si>
  <si>
    <t xml:space="preserve">Calle 19 con Carrera 22 - TODA LA CARRILERA </t>
  </si>
  <si>
    <t>Op43.6</t>
  </si>
  <si>
    <t>Carrera 32 hasta Carrera 37 por toda la Calle 25A</t>
  </si>
  <si>
    <t>Op43.7</t>
  </si>
  <si>
    <t>Calle 75A # 66 - 43</t>
  </si>
  <si>
    <t>Op43.8</t>
  </si>
  <si>
    <t>Carrera 58 # 94 B - 93</t>
  </si>
  <si>
    <t>Op43.9</t>
  </si>
  <si>
    <t>Calle 94C # 57 - 08</t>
  </si>
  <si>
    <t>Op43.10</t>
  </si>
  <si>
    <t>Carrera 56 con Calle 94 C</t>
  </si>
  <si>
    <t>Op43.11</t>
  </si>
  <si>
    <t>Calle 72 con Carrera 29C</t>
  </si>
  <si>
    <t>Op43.12</t>
  </si>
  <si>
    <t>Calle 68 # 19 - 84</t>
  </si>
  <si>
    <t>Op44.1</t>
  </si>
  <si>
    <t xml:space="preserve">Estación de Policia de Sierra Morena </t>
  </si>
  <si>
    <t>Op44.2</t>
  </si>
  <si>
    <t>AC 61 SUR 22 22 ( SEPARADOR DE LA AV VILLAVICENCIO)</t>
  </si>
  <si>
    <t>OP45.1</t>
  </si>
  <si>
    <t>MABEL AGUILAR</t>
  </si>
  <si>
    <t>Carrera 112 A entre calle 72 F y 76</t>
  </si>
  <si>
    <t>OP45.2</t>
  </si>
  <si>
    <t>Calle 80 Bis # 94 J -12</t>
  </si>
  <si>
    <t>OP45.3</t>
  </si>
  <si>
    <t>Calle 80 con carrera 96</t>
  </si>
  <si>
    <t>OP45.4</t>
  </si>
  <si>
    <t>Canal de los Angeles entre carrera 92 y 93</t>
  </si>
  <si>
    <t>OP45.5</t>
  </si>
  <si>
    <t>OP45.6</t>
  </si>
  <si>
    <t>Calle 66 A con carrera 96 A</t>
  </si>
  <si>
    <t>OP45.7</t>
  </si>
  <si>
    <t>Avenida Boyacá con calle 70</t>
  </si>
  <si>
    <t>OP45.8</t>
  </si>
  <si>
    <t>Carrera 69 H # 75 -20</t>
  </si>
  <si>
    <t>OP45.9</t>
  </si>
  <si>
    <t>carrera 68 G con calle 67 B</t>
  </si>
  <si>
    <t>OP45.10</t>
  </si>
  <si>
    <t>Calle 17 con carrera 106</t>
  </si>
  <si>
    <t>OP45.11</t>
  </si>
  <si>
    <t>Av Esperanza 24 con 106</t>
  </si>
  <si>
    <t>OP45.12</t>
  </si>
  <si>
    <t>Avenida 129 entre calles 24 y 22 D</t>
  </si>
  <si>
    <t>OP46.1</t>
  </si>
  <si>
    <t>Transversal 69 R con avenida calle 80</t>
  </si>
  <si>
    <t>OP46.2</t>
  </si>
  <si>
    <t>Calle 153 con carrera 55</t>
  </si>
  <si>
    <t>OP46.3</t>
  </si>
  <si>
    <t>Avenida calle 161 # 16 C hasta 76</t>
  </si>
  <si>
    <t>OP46.4</t>
  </si>
  <si>
    <t>Avenida 7 entre calles 163 y 183</t>
  </si>
  <si>
    <t>OP46.5</t>
  </si>
  <si>
    <t>Calle 191 entre 8 y 8D</t>
  </si>
  <si>
    <t>OP46.6</t>
  </si>
  <si>
    <t>Carrera 9 entre calle 188 y 184</t>
  </si>
  <si>
    <t>OP46.7</t>
  </si>
  <si>
    <t>Calle 183 con 15</t>
  </si>
  <si>
    <t>OP46.8</t>
  </si>
  <si>
    <t>Calle 170 # 45 A</t>
  </si>
  <si>
    <t>OP46.9</t>
  </si>
  <si>
    <t>Calle 167 A # 45 - 23</t>
  </si>
  <si>
    <t>OP46.10</t>
  </si>
  <si>
    <t>Calle 167 # 49 A</t>
  </si>
  <si>
    <t>OP46.11</t>
  </si>
  <si>
    <t>Diagonal 115 A # 70 D</t>
  </si>
  <si>
    <t>OP47.1</t>
  </si>
  <si>
    <t>Estación de Policia de Sierra Morena</t>
  </si>
  <si>
    <t>OP47.2</t>
  </si>
  <si>
    <t>Calle 64 A hasta la calle 71 B</t>
  </si>
  <si>
    <t>OP47.3</t>
  </si>
  <si>
    <t>Carrera 18 Bis  # 60 g - 08 SUR</t>
  </si>
  <si>
    <t>OP47.4</t>
  </si>
  <si>
    <t>Diagonal 60 Sur # 75 F - 09</t>
  </si>
  <si>
    <t>OP47.5</t>
  </si>
  <si>
    <t>Sector la estancia (AUTOSUR - CRA 75 HASTA CRA 73)</t>
  </si>
  <si>
    <t xml:space="preserve">OP48.1 </t>
  </si>
  <si>
    <t>Carrera 30 con Calle 63 F</t>
  </si>
  <si>
    <t>OP48.2</t>
  </si>
  <si>
    <t>Carrera 29 B con Calle 66</t>
  </si>
  <si>
    <t>OP48.3</t>
  </si>
  <si>
    <t xml:space="preserve">Calle 63 hasta Calle 68 entre Carrera 29 hasta la Carrera 26 </t>
  </si>
  <si>
    <t>OP48.4</t>
  </si>
  <si>
    <t>Carrera 22 # 70 - 63</t>
  </si>
  <si>
    <t>OP48.5</t>
  </si>
  <si>
    <t>Carrera 28 con Calle 68</t>
  </si>
  <si>
    <t>OP48.6</t>
  </si>
  <si>
    <t>Calle 72 con Carrera 29 C</t>
  </si>
  <si>
    <t>OP48.7</t>
  </si>
  <si>
    <t>Tranversal 56A entre Calle 75 y calle 76 A</t>
  </si>
  <si>
    <t>OP48.8</t>
  </si>
  <si>
    <t>Calle 78 hasta Calle 79 entre Carrera 53 hasta la Carrera 55</t>
  </si>
  <si>
    <t>OP48.9</t>
  </si>
  <si>
    <t>Calle 79 hasta Calle 78 entre Carrera 31 hasta la Carrera 32</t>
  </si>
  <si>
    <t>OP48.10</t>
  </si>
  <si>
    <t xml:space="preserve">Calle 64F # 99 - 96 </t>
  </si>
  <si>
    <t>OP48.11</t>
  </si>
  <si>
    <t>Carrera 107 con Calle 63</t>
  </si>
  <si>
    <t>OP48.12</t>
  </si>
  <si>
    <t>Carrera 108 con Calle 64 B</t>
  </si>
  <si>
    <t>OP49.1</t>
  </si>
  <si>
    <t>Avenida Boyacá con 33 sur</t>
  </si>
  <si>
    <t>OP49.2</t>
  </si>
  <si>
    <t>Avenida Boyacá entre 56 A y primera de mayo sur N</t>
  </si>
  <si>
    <t>OP49.3</t>
  </si>
  <si>
    <t>Transversal 44 # 54 - 89 sur</t>
  </si>
  <si>
    <t>OP49.4</t>
  </si>
  <si>
    <t>Puente primera de mayo con Boyaca (entradas y salidas)</t>
  </si>
  <si>
    <t>OP49.5</t>
  </si>
  <si>
    <t>Av Boyacá entre 1ra de mayo y transversal 72 D</t>
  </si>
  <si>
    <t>OP49.6</t>
  </si>
  <si>
    <t>Carrera 72 B con transversal 72 D hastas 46 A sur</t>
  </si>
  <si>
    <t>OP50.1</t>
  </si>
  <si>
    <t>Calle 1 -Calle 6 entre Carrera 26 - Carrera 21</t>
  </si>
  <si>
    <t>OP50.2</t>
  </si>
  <si>
    <t>Calle 6 con Carrera 15</t>
  </si>
  <si>
    <t>OP50.3</t>
  </si>
  <si>
    <t>Carrera 17 A - Carrera 18 C entre Calle 5 - Calle 4</t>
  </si>
  <si>
    <t>OP50.4</t>
  </si>
  <si>
    <t>Calle 6  - Carrrera 20 hasta Carrera 23</t>
  </si>
  <si>
    <t>OP50.5</t>
  </si>
  <si>
    <t>Carrera 16 # 24 -85 (METRO BOGOTÁ)</t>
  </si>
  <si>
    <t>OP50.6</t>
  </si>
  <si>
    <t>AV 19 CON DIAGONAL 19 A (TODA LA CARRILERA)</t>
  </si>
  <si>
    <t>OP50.7</t>
  </si>
  <si>
    <t>Diagonal 19D # 39 - 04</t>
  </si>
  <si>
    <t>OP50.8</t>
  </si>
  <si>
    <t>Carrera 30 entre Calle 4 y Calle 5</t>
  </si>
  <si>
    <t>OP50.9</t>
  </si>
  <si>
    <t>Carrera 36 - Calle 2B hasta Calle 3</t>
  </si>
  <si>
    <t>OP50.10</t>
  </si>
  <si>
    <t>Carrera 30 con Calle 8 Sur</t>
  </si>
  <si>
    <t>OP50.11</t>
  </si>
  <si>
    <t>Carrera 39 con Calle 29 A</t>
  </si>
  <si>
    <t>OP51.1</t>
  </si>
  <si>
    <t xml:space="preserve">Carrera 72 G frente a los números 42 B 54  y 42 B 72 </t>
  </si>
  <si>
    <t>OP51.2</t>
  </si>
  <si>
    <t xml:space="preserve">Autopista Sur con Villavicencio </t>
  </si>
  <si>
    <t>OP51.3</t>
  </si>
  <si>
    <t>Diagonal 57 Z SUR # 74 - 03</t>
  </si>
  <si>
    <t>OP51.4</t>
  </si>
  <si>
    <t>Kra 74 G # 57 Z - 65</t>
  </si>
  <si>
    <t>OP51.5</t>
  </si>
  <si>
    <t>Kra 71 F # 68 - 09</t>
  </si>
  <si>
    <t>OP51.6</t>
  </si>
  <si>
    <t>Kra 73 A # 70 - 49</t>
  </si>
  <si>
    <t>OP51.7</t>
  </si>
  <si>
    <t>Kra 70 C # 68 B - 53</t>
  </si>
  <si>
    <t>OP51.8</t>
  </si>
  <si>
    <t>Ak 51 # 68 - 20 SUR</t>
  </si>
  <si>
    <t>OP51.9</t>
  </si>
  <si>
    <t>Kr 22 G # 58 B - 39 Sur</t>
  </si>
  <si>
    <t>OP51.10</t>
  </si>
  <si>
    <t>Kra 19 # 61 B - 51</t>
  </si>
  <si>
    <t>OP51.11</t>
  </si>
  <si>
    <t>Kra 13 F #59 - 28</t>
  </si>
  <si>
    <t>OP51.12</t>
  </si>
  <si>
    <t>Kra 16 # 62 - 17</t>
  </si>
  <si>
    <t>OP51.13</t>
  </si>
  <si>
    <t>Kra 17 Bis A # 60 G - 47</t>
  </si>
  <si>
    <t>OP52.1</t>
  </si>
  <si>
    <t>Carrera 8 F # 164 b - 23</t>
  </si>
  <si>
    <t>OP52.2</t>
  </si>
  <si>
    <t>Calle 166 - calle 163 entre carrera 15 y carrera 25</t>
  </si>
  <si>
    <t>OP52.3</t>
  </si>
  <si>
    <t>Autopista Norte con calle 163</t>
  </si>
  <si>
    <t>OP52.4</t>
  </si>
  <si>
    <t>Calle 173 - calle 183 entre carrera 45 y carrera 8 C</t>
  </si>
  <si>
    <t>OP52.5</t>
  </si>
  <si>
    <t>Calle 189 - calle 191 C entre carrera 6 C y carrera 45</t>
  </si>
  <si>
    <t>OP52.6</t>
  </si>
  <si>
    <t>Calle 185 - calle 166 con Autopista Norte</t>
  </si>
  <si>
    <t>OP52.7</t>
  </si>
  <si>
    <t>Calle 165 - Autopista norte entre carrera 50</t>
  </si>
  <si>
    <t>OP52.8</t>
  </si>
  <si>
    <t>calle 165 - calle 135 Autopista  norte</t>
  </si>
  <si>
    <t>OP52.9</t>
  </si>
  <si>
    <t>Calle 129 D # 106 -11</t>
  </si>
  <si>
    <t>OP53.1</t>
  </si>
  <si>
    <t>Calle 46 b con calle 76 sur - Avenida Boyaca</t>
  </si>
  <si>
    <t>OP53.2</t>
  </si>
  <si>
    <t>Transversal 2 este # 56 A - 59 sur</t>
  </si>
  <si>
    <t>OP53.3</t>
  </si>
  <si>
    <t xml:space="preserve">Calle 56 sur  con carrera 5 A </t>
  </si>
  <si>
    <t>OP53.4</t>
  </si>
  <si>
    <t>Carrera 12 A entre carrera 14  - Av. Caracas</t>
  </si>
  <si>
    <t>OP53.5</t>
  </si>
  <si>
    <t xml:space="preserve">Sector Country calle 27 A  - Calle 27 sur </t>
  </si>
  <si>
    <t>OP53.6</t>
  </si>
  <si>
    <t>Calle 24 sur con carrera 14 entorno escolar</t>
  </si>
  <si>
    <t>OP53.7</t>
  </si>
  <si>
    <t>Calle 31 sur con carrera 27 sur</t>
  </si>
  <si>
    <t>OP53.8</t>
  </si>
  <si>
    <t>Carrera 27 entre carrera 24 - Calle 28 y calle 23 JSPA</t>
  </si>
  <si>
    <t>OP53.9</t>
  </si>
  <si>
    <t>Area influencia - Cementerio Hebreo</t>
  </si>
  <si>
    <t>OP53.10</t>
  </si>
  <si>
    <t>Carrera 25 A con calle 46 sur Claret</t>
  </si>
  <si>
    <t>OP53.11</t>
  </si>
  <si>
    <t>Carrera 27 con calle 34 sur</t>
  </si>
  <si>
    <t>OP54.1</t>
  </si>
  <si>
    <t>Calle 63 F hasta calle 66 entre Av. Carrera 37 - Av. Carrera 17</t>
  </si>
  <si>
    <t>BARRIOS UNIDOS</t>
  </si>
  <si>
    <t>OP54.2</t>
  </si>
  <si>
    <t>Carrera 20A con calle 72A</t>
  </si>
  <si>
    <t>OP54.3</t>
  </si>
  <si>
    <t>Calle 24 con carrera 72</t>
  </si>
  <si>
    <t>OP54.4</t>
  </si>
  <si>
    <t>Carrera 28 A # 71 B -07</t>
  </si>
  <si>
    <t>OP54.5</t>
  </si>
  <si>
    <t xml:space="preserve">Carrera 28 B # 68 - 54 </t>
  </si>
  <si>
    <t>OP54.6</t>
  </si>
  <si>
    <t>Parque Benjamin Herrera</t>
  </si>
  <si>
    <t>OP54.7</t>
  </si>
  <si>
    <t>Carrera 17 con calle 50 esquina</t>
  </si>
  <si>
    <t>OP54.8</t>
  </si>
  <si>
    <t>Calle 32 con carrera 19</t>
  </si>
  <si>
    <t>OP54.9</t>
  </si>
  <si>
    <t>Carrera 18 hasta carrera 45 - Calle 19</t>
  </si>
  <si>
    <t>PUENTE ARANDA</t>
  </si>
  <si>
    <t>OP54.10</t>
  </si>
  <si>
    <t>Carrera 40 C # 2 B - 38</t>
  </si>
  <si>
    <t>OP54.11</t>
  </si>
  <si>
    <t>Carrera 50 - calle 20 hasta calle 6</t>
  </si>
  <si>
    <t>OP55.1</t>
  </si>
  <si>
    <t>Calle 17a con 57 (Carcel modelo)</t>
  </si>
  <si>
    <t>OP55.2</t>
  </si>
  <si>
    <t>Carrera 58 desde calle 17 a calle 15</t>
  </si>
  <si>
    <t>OP55.3</t>
  </si>
  <si>
    <t>Calle 13 entre Carrera 58 y  Av Boyacá</t>
  </si>
  <si>
    <t>OP55.4</t>
  </si>
  <si>
    <t>Calle 13 entre Boyacá y carrera 111</t>
  </si>
  <si>
    <t>OP55.5</t>
  </si>
  <si>
    <t>Calle 16 H # 112-20</t>
  </si>
  <si>
    <t>OP55.6</t>
  </si>
  <si>
    <t>Calle 17 entre carrera 118 y 108</t>
  </si>
  <si>
    <t>OP55.7</t>
  </si>
  <si>
    <t>Av Calle 22 con Carrera 107</t>
  </si>
  <si>
    <t>OP55.8</t>
  </si>
  <si>
    <t>Calle 22 con Carrera 112B</t>
  </si>
  <si>
    <t>OP55.9</t>
  </si>
  <si>
    <t>Calle 22 a Calle 24 entre Carrera 116 y 103</t>
  </si>
  <si>
    <t>OP55.10</t>
  </si>
  <si>
    <t>Canal de Los Angeles</t>
  </si>
  <si>
    <t>OP56.1</t>
  </si>
  <si>
    <t>AC 57r #  72F - 50 deprimido del TM</t>
  </si>
  <si>
    <t>BOSA</t>
  </si>
  <si>
    <t>OP56.2</t>
  </si>
  <si>
    <t xml:space="preserve">Calle 59 Sur # 77g - 51 Andalucia </t>
  </si>
  <si>
    <t>OP56.3</t>
  </si>
  <si>
    <t>Calle 59 Sur Hasta Calle 65 i</t>
  </si>
  <si>
    <t>OP56.4</t>
  </si>
  <si>
    <t>Calle 65i con Carrera 77F</t>
  </si>
  <si>
    <t>OP56.5</t>
  </si>
  <si>
    <t>Tv 77 # 65J - 30</t>
  </si>
  <si>
    <t>OP56.6</t>
  </si>
  <si>
    <t>Diagonal 69B # 79C - 94</t>
  </si>
  <si>
    <t>OP56.7</t>
  </si>
  <si>
    <t>Diagonal 69B # 78I - 05</t>
  </si>
  <si>
    <t>OP56.8</t>
  </si>
  <si>
    <t>Calle 65G Sur # 79B -26</t>
  </si>
  <si>
    <t>OP56.9</t>
  </si>
  <si>
    <t>Av Bosa hasta la Calle 71 Sur - Carrera 87 hasta Carrera 92</t>
  </si>
  <si>
    <t>OP56.10</t>
  </si>
  <si>
    <t>Calle 56F Bis con Carrera 89</t>
  </si>
  <si>
    <t>OP57.1</t>
  </si>
  <si>
    <t>Carrera 27 desde Av. 1 Mayo hasta Calle 8</t>
  </si>
  <si>
    <t>OP57.2</t>
  </si>
  <si>
    <t>Calle 11 Sur desde Carrera 27A hasta Carrera 24</t>
  </si>
  <si>
    <t>OP57.3</t>
  </si>
  <si>
    <t>Calle 13 con Carrera 24</t>
  </si>
  <si>
    <t>OP57.4</t>
  </si>
  <si>
    <t>Av. 1 de Mayo hasta Carrera 8</t>
  </si>
  <si>
    <t>OP57.5</t>
  </si>
  <si>
    <t>Carrera 8 # 14 - 50</t>
  </si>
  <si>
    <t>OP57.6</t>
  </si>
  <si>
    <t>Transversal 5E # 21 - 50</t>
  </si>
  <si>
    <t>OP57.7</t>
  </si>
  <si>
    <t>Carrera 10E # 17B - 10</t>
  </si>
  <si>
    <t>OP57.8</t>
  </si>
  <si>
    <t>Calle 90 con Carrera 19</t>
  </si>
  <si>
    <t>OP57.9</t>
  </si>
  <si>
    <t>Carrera 59A # 68 - 48</t>
  </si>
  <si>
    <t>OP57.10</t>
  </si>
  <si>
    <t>Parque San Fernando</t>
  </si>
  <si>
    <t>OP57.11</t>
  </si>
  <si>
    <t>Calle 6 con Carrera 36</t>
  </si>
  <si>
    <t>OP57.12</t>
  </si>
  <si>
    <t>Calle 6 con Carrera 16</t>
  </si>
  <si>
    <t>OP58.1</t>
  </si>
  <si>
    <t>Carera 54 hasta Carrera 15 por toda la Boyaca</t>
  </si>
  <si>
    <t>OP58.2</t>
  </si>
  <si>
    <t xml:space="preserve">Multiproposito de Mochuelo Alto </t>
  </si>
  <si>
    <t>OP58.3</t>
  </si>
  <si>
    <t>Mochuelo Bajo hasta la AV boyaca</t>
  </si>
  <si>
    <t>OP58.4</t>
  </si>
  <si>
    <t>La Playita - Carrera 16C # 62-21</t>
  </si>
  <si>
    <t>OP58.5</t>
  </si>
  <si>
    <t>Carrera 17Bis A # 60g - 18</t>
  </si>
  <si>
    <t>OP58.6</t>
  </si>
  <si>
    <t xml:space="preserve">Transversal 44 con AV boyaca </t>
  </si>
  <si>
    <t>SUMAPAZ</t>
  </si>
  <si>
    <t>LA CANDELARIA</t>
  </si>
  <si>
    <t>SANTA FE</t>
  </si>
  <si>
    <t>SAN CRISTOBAL</t>
  </si>
  <si>
    <t>KENNEDY</t>
  </si>
  <si>
    <t>TUNJUELITO</t>
  </si>
  <si>
    <t>ENGATIVÁ</t>
  </si>
  <si>
    <t>FONTIBÓN</t>
  </si>
  <si>
    <t>LOS MÁRTIRES</t>
  </si>
  <si>
    <t>USAQUÉN</t>
  </si>
  <si>
    <t>ANTONIO NARIÑO</t>
  </si>
  <si>
    <t>Localidad</t>
  </si>
  <si>
    <t>1CUATRIP_R</t>
  </si>
  <si>
    <t>2AI NETP_R</t>
  </si>
  <si>
    <t>3ALL CAP_R</t>
  </si>
  <si>
    <t>4MERCALP_R</t>
  </si>
  <si>
    <t>5OSCAR P_R</t>
  </si>
  <si>
    <t>6PABLO P_R</t>
  </si>
  <si>
    <t>7RAMOS P_R</t>
  </si>
  <si>
    <t>8REDURAP_R</t>
  </si>
  <si>
    <t>9RETROLP_R</t>
  </si>
  <si>
    <t>10SANDRAP_R</t>
  </si>
  <si>
    <t>11TRANSPP_R</t>
  </si>
  <si>
    <t>12JESSICP_R</t>
  </si>
  <si>
    <t>13COMPAÑP_R</t>
  </si>
  <si>
    <t>14TALEROP_R</t>
  </si>
  <si>
    <t>15TRANSPP_R</t>
  </si>
  <si>
    <t>16G MOVIP_R</t>
  </si>
  <si>
    <t>17RH GROP_R</t>
  </si>
  <si>
    <t>18LUIS AP_R</t>
  </si>
  <si>
    <t>19TRUJUAP_R</t>
  </si>
  <si>
    <t>20ENTRAGP_R</t>
  </si>
  <si>
    <t>21SERVILP_R</t>
  </si>
  <si>
    <t>22RETECTP_R</t>
  </si>
  <si>
    <t>23TRANSPP_R</t>
  </si>
  <si>
    <t>24UNION P_R</t>
  </si>
  <si>
    <t>25ACUA EP_R</t>
  </si>
  <si>
    <t>26IMPOCOP_R</t>
  </si>
  <si>
    <t>27SISTEMP_R</t>
  </si>
  <si>
    <t>28SERGIOP_R</t>
  </si>
  <si>
    <t>29CASA CP_R</t>
  </si>
  <si>
    <t>30JONNATP_R</t>
  </si>
  <si>
    <t>31GRANELP_R</t>
  </si>
  <si>
    <t>32DIACO P_R</t>
  </si>
  <si>
    <t>33SERVIAP_R</t>
  </si>
  <si>
    <t>34SISTEMP_R</t>
  </si>
  <si>
    <t>35SERNA P_R</t>
  </si>
  <si>
    <t>36DISTRIP_R</t>
  </si>
  <si>
    <t>37JJJ IMP_R</t>
  </si>
  <si>
    <t>38EXTURIP_R</t>
  </si>
  <si>
    <t>39MARCO P_R</t>
  </si>
  <si>
    <t>40AutofaP_R</t>
  </si>
  <si>
    <t>41AutofaP_R</t>
  </si>
  <si>
    <t>42AutofaP_R</t>
  </si>
  <si>
    <t>43TEDISCP_R</t>
  </si>
  <si>
    <t>44RJC ECP_R</t>
  </si>
  <si>
    <t>45CoéxitP_R</t>
  </si>
  <si>
    <t>46TecnirP_R</t>
  </si>
  <si>
    <t>47El MunP_R</t>
  </si>
  <si>
    <t>48HernanP_R</t>
  </si>
  <si>
    <t>49Rosa MP_R</t>
  </si>
  <si>
    <t>50Makro P_R</t>
  </si>
  <si>
    <t>51La RueP_R</t>
  </si>
  <si>
    <t>52RepresP_R</t>
  </si>
  <si>
    <t>53MerqueP_R</t>
  </si>
  <si>
    <t>54Makro P_R</t>
  </si>
  <si>
    <t>55La RueP_R</t>
  </si>
  <si>
    <t>56LlantaP_R</t>
  </si>
  <si>
    <t>57ComercP_R</t>
  </si>
  <si>
    <t>58La RueP_R</t>
  </si>
  <si>
    <t>59La RueP_R</t>
  </si>
  <si>
    <t>60CoéxitP_R</t>
  </si>
  <si>
    <t>61ComercP_R</t>
  </si>
  <si>
    <t>62AlkostP_R</t>
  </si>
  <si>
    <t>63AllmarP_R</t>
  </si>
  <si>
    <t>64CoéxitP_R</t>
  </si>
  <si>
    <t>65AllmarP_R</t>
  </si>
  <si>
    <t>66La RueP_R</t>
  </si>
  <si>
    <t>67CoéxitP_R</t>
  </si>
  <si>
    <t>68AlkostP_R</t>
  </si>
  <si>
    <t>69AllmarP_R</t>
  </si>
  <si>
    <t>70CoéxitP_R</t>
  </si>
  <si>
    <t>71CoéxitP_R</t>
  </si>
  <si>
    <t>72AllmarP_R</t>
  </si>
  <si>
    <t>73AutomuP_R</t>
  </si>
  <si>
    <t>74CoéxitP_R</t>
  </si>
  <si>
    <t>75La RueP_R</t>
  </si>
  <si>
    <t>76CorporP_R</t>
  </si>
  <si>
    <t>77PricesP_R</t>
  </si>
  <si>
    <t>78AlkostP_R</t>
  </si>
  <si>
    <t>79La RueP_R</t>
  </si>
  <si>
    <t>80AllmarP_R</t>
  </si>
  <si>
    <t>81La RueP_R</t>
  </si>
  <si>
    <t>82AllmarP_R</t>
  </si>
  <si>
    <t>83DistriP_R</t>
  </si>
  <si>
    <t>84AllmarP_R</t>
  </si>
  <si>
    <t>85CoéxitP_R</t>
  </si>
  <si>
    <t>86La RueP_R</t>
  </si>
  <si>
    <t>87ComercP_R</t>
  </si>
  <si>
    <t>88CoéxitP_R</t>
  </si>
  <si>
    <t>89CoéxitP_R</t>
  </si>
  <si>
    <t>90CoéxitP_R</t>
  </si>
  <si>
    <t>91INVERTP_R</t>
  </si>
  <si>
    <t>92José VP_R</t>
  </si>
  <si>
    <t>93InversP_R</t>
  </si>
  <si>
    <t>94LlantaP_R</t>
  </si>
  <si>
    <t>95DistriP_R</t>
  </si>
  <si>
    <t>96ComercP_R</t>
  </si>
  <si>
    <t>97CombusP_R</t>
  </si>
  <si>
    <t>98DismacP_R</t>
  </si>
  <si>
    <t>99Grupo P_R</t>
  </si>
  <si>
    <t>100LlantaP_R</t>
  </si>
  <si>
    <t>101EstaciP_R</t>
  </si>
  <si>
    <t>102Serví P_R</t>
  </si>
  <si>
    <t>103La RueP_R</t>
  </si>
  <si>
    <t>104La RueP_R</t>
  </si>
  <si>
    <t>105La RueP_R</t>
  </si>
  <si>
    <t>106LubrilP_R</t>
  </si>
  <si>
    <t>107MadiauP_R</t>
  </si>
  <si>
    <t>108Makro P_R</t>
  </si>
  <si>
    <t>109MerqueP_R</t>
  </si>
  <si>
    <t>110EstaciP_R</t>
  </si>
  <si>
    <t>111RepresP_R</t>
  </si>
  <si>
    <t>112ReencaP_R</t>
  </si>
  <si>
    <t>113TediscP_R</t>
  </si>
  <si>
    <t>114 BordaP_R</t>
  </si>
  <si>
    <t>115AllmarP_R</t>
  </si>
  <si>
    <t>116AllmarP_R</t>
  </si>
  <si>
    <t>117AllmarP_R</t>
  </si>
  <si>
    <t>118Makro P_R</t>
  </si>
  <si>
    <t>119LlantaP_R</t>
  </si>
  <si>
    <t>120SUPERLP_R</t>
  </si>
  <si>
    <t>121Los NuP_R</t>
  </si>
  <si>
    <t>122OrlandP_R</t>
  </si>
  <si>
    <t>123MontalP_R</t>
  </si>
  <si>
    <t>124MontalP_R</t>
  </si>
  <si>
    <t>125OperacP_R</t>
  </si>
  <si>
    <t>126AllmarP_R</t>
  </si>
  <si>
    <t>127Al LlaP_R</t>
  </si>
  <si>
    <t>128TecnirP_R</t>
  </si>
  <si>
    <t>129REENCAP_R</t>
  </si>
  <si>
    <t>130RETROLP_R</t>
  </si>
  <si>
    <t>131WILSONP_R</t>
  </si>
  <si>
    <t>132SUPERLP_R</t>
  </si>
  <si>
    <t>133CUATRIP_R</t>
  </si>
  <si>
    <t>ASE2</t>
  </si>
  <si>
    <t>ASE5</t>
  </si>
  <si>
    <t>ASE4</t>
  </si>
  <si>
    <t>ASE1</t>
  </si>
  <si>
    <t>ASE3</t>
  </si>
  <si>
    <t xml:space="preserve">TIPO </t>
  </si>
  <si>
    <t>BICICLETA</t>
  </si>
  <si>
    <t xml:space="preserve">MOTO </t>
  </si>
  <si>
    <t>AUTOMOVIL</t>
  </si>
  <si>
    <t>CAMIONETA</t>
  </si>
  <si>
    <t>CAMIÓN</t>
  </si>
  <si>
    <t>BUS/BUSETA</t>
  </si>
  <si>
    <t>TRACTOMULA</t>
  </si>
  <si>
    <t>MICROBUS</t>
  </si>
  <si>
    <t>RIN  ""</t>
  </si>
  <si>
    <t>ALTO ""</t>
  </si>
  <si>
    <t>ANCHO ""</t>
  </si>
  <si>
    <t>RIN cm</t>
  </si>
  <si>
    <t>ANCHO cm</t>
  </si>
  <si>
    <t>ALTO cm</t>
  </si>
  <si>
    <t>Cantidad Max en vehículo</t>
  </si>
  <si>
    <t>Cl. 59c Sur #51-50, Bogotá</t>
  </si>
  <si>
    <t>Cra. 13a #6-2, Mosquera, Cundinamarca</t>
  </si>
  <si>
    <t>capacidad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</si>
</sst>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444444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3">
    <xf numFmtId="0" fontId="0" fillId="0" borderId="0" xfId="0"/>
    <xf numFmtId="3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3" fontId="0" fillId="34" borderId="10" xfId="0" applyNumberFormat="1" applyFont="1" applyFill="1" applyBorder="1"/>
    <xf numFmtId="3" fontId="0" fillId="0" borderId="10" xfId="0" applyNumberFormat="1" applyFont="1" applyBorder="1"/>
    <xf numFmtId="0" fontId="13" fillId="33" borderId="11" xfId="0" applyFont="1" applyFill="1" applyBorder="1"/>
    <xf numFmtId="3" fontId="0" fillId="34" borderId="12" xfId="0" applyNumberFormat="1" applyFont="1" applyFill="1" applyBorder="1"/>
    <xf numFmtId="0" fontId="0" fillId="34" borderId="12" xfId="0" applyFont="1" applyFill="1" applyBorder="1"/>
    <xf numFmtId="22" fontId="0" fillId="0" borderId="0" xfId="0" applyNumberFormat="1"/>
    <xf numFmtId="0" fontId="16" fillId="35" borderId="0" xfId="0" applyFont="1" applyFill="1" applyAlignment="1">
      <alignment horizontal="center"/>
    </xf>
    <xf numFmtId="0" fontId="20" fillId="36" borderId="18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 wrapText="1"/>
    </xf>
    <xf numFmtId="0" fontId="20" fillId="37" borderId="19" xfId="0" applyFont="1" applyFill="1" applyBorder="1" applyAlignment="1">
      <alignment horizontal="center" vertical="center" wrapText="1"/>
    </xf>
    <xf numFmtId="0" fontId="20" fillId="3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38" borderId="0" xfId="0" applyFont="1" applyFill="1" applyAlignment="1">
      <alignment horizontal="center"/>
    </xf>
    <xf numFmtId="0" fontId="0" fillId="38" borderId="0" xfId="0" applyFill="1"/>
    <xf numFmtId="0" fontId="21" fillId="33" borderId="21" xfId="0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3" borderId="23" xfId="0" applyFont="1" applyFill="1" applyBorder="1" applyAlignment="1">
      <alignment horizontal="center" vertical="center" wrapText="1"/>
    </xf>
    <xf numFmtId="0" fontId="19" fillId="0" borderId="16" xfId="0" applyFont="1" applyBorder="1"/>
    <xf numFmtId="0" fontId="19" fillId="0" borderId="16" xfId="0" applyFont="1" applyBorder="1" applyAlignment="1">
      <alignment horizontal="left"/>
    </xf>
    <xf numFmtId="14" fontId="19" fillId="0" borderId="16" xfId="0" applyNumberFormat="1" applyFont="1" applyBorder="1" applyAlignment="1">
      <alignment horizontal="left"/>
    </xf>
    <xf numFmtId="20" fontId="19" fillId="0" borderId="16" xfId="0" applyNumberFormat="1" applyFont="1" applyBorder="1" applyAlignment="1">
      <alignment horizontal="left"/>
    </xf>
    <xf numFmtId="0" fontId="19" fillId="0" borderId="16" xfId="0" applyFont="1" applyBorder="1" applyAlignment="1">
      <alignment horizontal="left" wrapText="1"/>
    </xf>
    <xf numFmtId="0" fontId="19" fillId="0" borderId="16" xfId="0" applyFont="1" applyBorder="1" applyAlignment="1">
      <alignment wrapText="1"/>
    </xf>
    <xf numFmtId="3" fontId="19" fillId="0" borderId="16" xfId="0" applyNumberFormat="1" applyFont="1" applyBorder="1" applyAlignment="1">
      <alignment wrapText="1"/>
    </xf>
    <xf numFmtId="3" fontId="19" fillId="0" borderId="24" xfId="0" applyNumberFormat="1" applyFont="1" applyBorder="1" applyAlignment="1">
      <alignment wrapText="1"/>
    </xf>
    <xf numFmtId="0" fontId="19" fillId="0" borderId="13" xfId="0" applyFont="1" applyBorder="1"/>
    <xf numFmtId="0" fontId="19" fillId="0" borderId="25" xfId="0" applyFont="1" applyBorder="1"/>
    <xf numFmtId="0" fontId="22" fillId="0" borderId="25" xfId="0" applyFont="1" applyBorder="1"/>
    <xf numFmtId="0" fontId="22" fillId="0" borderId="16" xfId="0" applyFont="1" applyBorder="1"/>
    <xf numFmtId="0" fontId="19" fillId="0" borderId="13" xfId="0" applyFont="1" applyBorder="1" applyAlignment="1">
      <alignment horizontal="left"/>
    </xf>
    <xf numFmtId="3" fontId="19" fillId="0" borderId="13" xfId="0" applyNumberFormat="1" applyFont="1" applyBorder="1"/>
    <xf numFmtId="3" fontId="19" fillId="0" borderId="26" xfId="0" applyNumberFormat="1" applyFont="1" applyBorder="1"/>
    <xf numFmtId="0" fontId="20" fillId="0" borderId="17" xfId="0" applyFont="1" applyBorder="1"/>
    <xf numFmtId="0" fontId="20" fillId="0" borderId="13" xfId="0" applyFont="1" applyBorder="1"/>
    <xf numFmtId="14" fontId="19" fillId="0" borderId="13" xfId="0" applyNumberFormat="1" applyFont="1" applyBorder="1" applyAlignment="1">
      <alignment horizontal="left"/>
    </xf>
    <xf numFmtId="20" fontId="19" fillId="0" borderId="13" xfId="0" applyNumberFormat="1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left" vertical="top" wrapText="1"/>
    </xf>
    <xf numFmtId="0" fontId="19" fillId="0" borderId="13" xfId="0" applyFont="1" applyBorder="1" applyAlignment="1">
      <alignment vertical="top" wrapText="1"/>
    </xf>
    <xf numFmtId="3" fontId="19" fillId="0" borderId="13" xfId="0" applyNumberFormat="1" applyFont="1" applyBorder="1" applyAlignment="1">
      <alignment vertical="top" wrapText="1"/>
    </xf>
    <xf numFmtId="0" fontId="19" fillId="0" borderId="13" xfId="0" applyFont="1" applyBorder="1" applyAlignment="1">
      <alignment wrapText="1"/>
    </xf>
    <xf numFmtId="20" fontId="19" fillId="0" borderId="13" xfId="0" applyNumberFormat="1" applyFont="1" applyBorder="1" applyAlignment="1">
      <alignment horizontal="left"/>
    </xf>
    <xf numFmtId="1" fontId="19" fillId="0" borderId="13" xfId="0" applyNumberFormat="1" applyFont="1" applyBorder="1" applyAlignment="1">
      <alignment horizontal="left"/>
    </xf>
    <xf numFmtId="0" fontId="19" fillId="0" borderId="17" xfId="0" applyFont="1" applyBorder="1"/>
    <xf numFmtId="0" fontId="19" fillId="0" borderId="0" xfId="0" applyFont="1"/>
    <xf numFmtId="3" fontId="19" fillId="0" borderId="14" xfId="0" applyNumberFormat="1" applyFont="1" applyBorder="1"/>
    <xf numFmtId="3" fontId="19" fillId="0" borderId="15" xfId="0" applyNumberFormat="1" applyFont="1" applyBorder="1"/>
    <xf numFmtId="3" fontId="19" fillId="0" borderId="16" xfId="0" applyNumberFormat="1" applyFont="1" applyBorder="1"/>
    <xf numFmtId="0" fontId="18" fillId="0" borderId="13" xfId="0" applyFont="1" applyBorder="1" applyAlignment="1">
      <alignment horizontal="left"/>
    </xf>
    <xf numFmtId="0" fontId="19" fillId="0" borderId="13" xfId="0" quotePrefix="1" applyFont="1" applyBorder="1" applyAlignment="1">
      <alignment horizontal="left"/>
    </xf>
    <xf numFmtId="3" fontId="23" fillId="0" borderId="0" xfId="0" applyNumberFormat="1" applyFont="1"/>
    <xf numFmtId="0" fontId="19" fillId="0" borderId="26" xfId="0" applyFont="1" applyBorder="1"/>
    <xf numFmtId="3" fontId="23" fillId="0" borderId="15" xfId="0" applyNumberFormat="1" applyFont="1" applyBorder="1"/>
    <xf numFmtId="0" fontId="23" fillId="0" borderId="0" xfId="0" applyFont="1"/>
    <xf numFmtId="3" fontId="19" fillId="0" borderId="27" xfId="0" applyNumberFormat="1" applyFont="1" applyBorder="1"/>
    <xf numFmtId="0" fontId="19" fillId="0" borderId="24" xfId="0" applyFont="1" applyBorder="1"/>
    <xf numFmtId="0" fontId="19" fillId="0" borderId="15" xfId="0" applyFont="1" applyBorder="1" applyAlignment="1">
      <alignment horizontal="left"/>
    </xf>
    <xf numFmtId="0" fontId="19" fillId="0" borderId="17" xfId="0" applyFont="1" applyBorder="1" applyAlignment="1">
      <alignment horizontal="left"/>
    </xf>
    <xf numFmtId="0" fontId="24" fillId="0" borderId="13" xfId="0" applyFont="1" applyBorder="1"/>
    <xf numFmtId="0" fontId="24" fillId="0" borderId="16" xfId="0" applyFont="1" applyBorder="1"/>
    <xf numFmtId="3" fontId="19" fillId="39" borderId="13" xfId="0" applyNumberFormat="1" applyFont="1" applyFill="1" applyBorder="1"/>
    <xf numFmtId="0" fontId="19" fillId="39" borderId="13" xfId="0" applyFont="1" applyFill="1" applyBorder="1"/>
    <xf numFmtId="18" fontId="19" fillId="0" borderId="13" xfId="0" applyNumberFormat="1" applyFont="1" applyBorder="1" applyAlignment="1">
      <alignment horizontal="left"/>
    </xf>
    <xf numFmtId="3" fontId="19" fillId="39" borderId="15" xfId="0" applyNumberFormat="1" applyFont="1" applyFill="1" applyBorder="1"/>
    <xf numFmtId="3" fontId="18" fillId="0" borderId="13" xfId="0" applyNumberFormat="1" applyFont="1" applyBorder="1"/>
    <xf numFmtId="0" fontId="19" fillId="0" borderId="13" xfId="0" applyFont="1" applyBorder="1" applyAlignment="1">
      <alignment horizontal="right"/>
    </xf>
    <xf numFmtId="3" fontId="19" fillId="39" borderId="26" xfId="0" applyNumberFormat="1" applyFont="1" applyFill="1" applyBorder="1"/>
    <xf numFmtId="3" fontId="23" fillId="39" borderId="15" xfId="0" applyNumberFormat="1" applyFont="1" applyFill="1" applyBorder="1"/>
    <xf numFmtId="3" fontId="19" fillId="39" borderId="16" xfId="0" applyNumberFormat="1" applyFont="1" applyFill="1" applyBorder="1"/>
    <xf numFmtId="3" fontId="23" fillId="39" borderId="0" xfId="0" applyNumberFormat="1" applyFont="1" applyFill="1"/>
    <xf numFmtId="0" fontId="19" fillId="40" borderId="13" xfId="0" applyFont="1" applyFill="1" applyBorder="1"/>
    <xf numFmtId="0" fontId="19" fillId="40" borderId="13" xfId="0" applyFont="1" applyFill="1" applyBorder="1" applyAlignment="1">
      <alignment horizontal="left"/>
    </xf>
    <xf numFmtId="14" fontId="19" fillId="40" borderId="13" xfId="0" applyNumberFormat="1" applyFont="1" applyFill="1" applyBorder="1" applyAlignment="1">
      <alignment horizontal="left"/>
    </xf>
    <xf numFmtId="0" fontId="19" fillId="40" borderId="16" xfId="0" applyFont="1" applyFill="1" applyBorder="1"/>
    <xf numFmtId="20" fontId="19" fillId="40" borderId="13" xfId="0" applyNumberFormat="1" applyFont="1" applyFill="1" applyBorder="1" applyAlignment="1">
      <alignment horizontal="left"/>
    </xf>
    <xf numFmtId="0" fontId="19" fillId="40" borderId="24" xfId="0" applyFont="1" applyFill="1" applyBorder="1"/>
    <xf numFmtId="3" fontId="19" fillId="40" borderId="13" xfId="0" applyNumberFormat="1" applyFont="1" applyFill="1" applyBorder="1"/>
    <xf numFmtId="0" fontId="19" fillId="40" borderId="25" xfId="0" applyFont="1" applyFill="1" applyBorder="1"/>
    <xf numFmtId="3" fontId="25" fillId="0" borderId="0" xfId="0" applyNumberFormat="1" applyFont="1"/>
    <xf numFmtId="0" fontId="19" fillId="39" borderId="13" xfId="0" applyFont="1" applyFill="1" applyBorder="1" applyAlignment="1">
      <alignment horizontal="left"/>
    </xf>
    <xf numFmtId="164" fontId="19" fillId="0" borderId="13" xfId="0" applyNumberFormat="1" applyFont="1" applyBorder="1"/>
    <xf numFmtId="0" fontId="19" fillId="0" borderId="14" xfId="0" applyFont="1" applyBorder="1" applyAlignment="1">
      <alignment horizontal="left"/>
    </xf>
    <xf numFmtId="0" fontId="0" fillId="0" borderId="0" xfId="0" applyNumberFormat="1"/>
    <xf numFmtId="0" fontId="23" fillId="0" borderId="13" xfId="0" applyFont="1" applyBorder="1"/>
    <xf numFmtId="0" fontId="19" fillId="0" borderId="0" xfId="0" applyFont="1" applyBorder="1"/>
    <xf numFmtId="0" fontId="16" fillId="38" borderId="0" xfId="0" applyNumberFormat="1" applyFont="1" applyFill="1" applyAlignment="1">
      <alignment horizontal="center"/>
    </xf>
    <xf numFmtId="0" fontId="0" fillId="38" borderId="0" xfId="0" applyFill="1" applyAlignment="1">
      <alignment horizontal="center"/>
    </xf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na/Downloads/MATRIZ%20NFU%20CONTRATO%20UAESP%20520-2022.%20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espdc-my.sharepoint.com/personal/mabel_aguilar_uaesp_gov_co/Documents/RBL/NFU/CONTRATO%20520%20DE%202022/CUENTAS%20DE%20COBRO/SUPERVISION/INFORME%20DE%20SUPERVISION/Matriz%20NFU%20contrato%20520%202022%20ANALI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espdc-my.sharepoint.com/personal/mabel_aguilar_uaesp_gov_co/Documents/Matriz%20NFU%20contrato%20520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QRS"/>
      <sheetName val="Operativos"/>
      <sheetName val="Hoja1"/>
      <sheetName val="Hoja2"/>
      <sheetName val="parametros"/>
      <sheetName val="Hoja3"/>
      <sheetName val="Hoja4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  <cell r="C3" t="str">
            <v xml:space="preserve">enero </v>
          </cell>
        </row>
        <row r="4">
          <cell r="B4">
            <v>2</v>
          </cell>
          <cell r="C4" t="str">
            <v>febrero</v>
          </cell>
        </row>
        <row r="5">
          <cell r="B5">
            <v>3</v>
          </cell>
          <cell r="C5" t="str">
            <v>marzo</v>
          </cell>
        </row>
        <row r="6">
          <cell r="B6">
            <v>4</v>
          </cell>
          <cell r="C6" t="str">
            <v>abril</v>
          </cell>
        </row>
        <row r="7">
          <cell r="B7">
            <v>5</v>
          </cell>
          <cell r="C7" t="str">
            <v>mayo</v>
          </cell>
        </row>
        <row r="8">
          <cell r="B8">
            <v>6</v>
          </cell>
          <cell r="C8" t="str">
            <v>junio</v>
          </cell>
        </row>
        <row r="9">
          <cell r="B9">
            <v>7</v>
          </cell>
          <cell r="C9" t="str">
            <v>julio</v>
          </cell>
        </row>
        <row r="10">
          <cell r="B10">
            <v>8</v>
          </cell>
          <cell r="C10" t="str">
            <v>agosto</v>
          </cell>
        </row>
        <row r="11">
          <cell r="B11">
            <v>9</v>
          </cell>
          <cell r="C11" t="str">
            <v>septiembre</v>
          </cell>
        </row>
        <row r="12">
          <cell r="B12">
            <v>10</v>
          </cell>
          <cell r="C12" t="str">
            <v>octubre</v>
          </cell>
        </row>
        <row r="13">
          <cell r="B13">
            <v>11</v>
          </cell>
          <cell r="C13" t="str">
            <v>noviembre</v>
          </cell>
        </row>
        <row r="14">
          <cell r="B14">
            <v>12</v>
          </cell>
          <cell r="C14" t="str">
            <v>diciembre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vos"/>
      <sheetName val="financiero"/>
      <sheetName val="parametros"/>
    </sheetNames>
    <sheetDataSet>
      <sheetData sheetId="0" refreshError="1">
        <row r="474">
          <cell r="U474">
            <v>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QRS"/>
      <sheetName val="Operativos"/>
      <sheetName val="financiero"/>
      <sheetName val="parametros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</v>
          </cell>
          <cell r="C3" t="str">
            <v xml:space="preserve">enero </v>
          </cell>
        </row>
        <row r="4">
          <cell r="B4">
            <v>2</v>
          </cell>
          <cell r="C4" t="str">
            <v>febrero</v>
          </cell>
        </row>
        <row r="5">
          <cell r="B5">
            <v>3</v>
          </cell>
          <cell r="C5" t="str">
            <v>marzo</v>
          </cell>
        </row>
        <row r="6">
          <cell r="B6">
            <v>4</v>
          </cell>
          <cell r="C6" t="str">
            <v>abril</v>
          </cell>
        </row>
        <row r="7">
          <cell r="B7">
            <v>5</v>
          </cell>
          <cell r="C7" t="str">
            <v>mayo</v>
          </cell>
        </row>
        <row r="8">
          <cell r="B8">
            <v>6</v>
          </cell>
          <cell r="C8" t="str">
            <v>junio</v>
          </cell>
        </row>
        <row r="9">
          <cell r="B9">
            <v>7</v>
          </cell>
          <cell r="C9" t="str">
            <v>julio</v>
          </cell>
        </row>
        <row r="10">
          <cell r="B10">
            <v>8</v>
          </cell>
          <cell r="C10" t="str">
            <v>agosto</v>
          </cell>
        </row>
        <row r="11">
          <cell r="B11">
            <v>9</v>
          </cell>
          <cell r="C11" t="str">
            <v>septiembre</v>
          </cell>
        </row>
        <row r="12">
          <cell r="B12">
            <v>10</v>
          </cell>
          <cell r="C12" t="str">
            <v>octubre</v>
          </cell>
        </row>
        <row r="13">
          <cell r="B13">
            <v>11</v>
          </cell>
          <cell r="C13" t="str">
            <v>noviembre</v>
          </cell>
        </row>
        <row r="14">
          <cell r="B14">
            <v>12</v>
          </cell>
          <cell r="C14" t="str">
            <v>diciembre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bel Cristina Aguilar Rodriguez" id="{AF64E409-B319-4858-AD8B-7C3615348424}" userId="S::mabel.aguilar@uaesp.gov.co::033e7c9d-1579-4a73-bdaa-40562dde7b1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P164" totalsRowShown="0" headerRowDxfId="22" dataDxfId="20" headerRowBorderDxfId="21" tableBorderDxfId="19" totalsRowBorderDxfId="18">
  <autoFilter ref="A1:P164" xr:uid="{00000000-0009-0000-0100-000002000000}">
    <filterColumn colId="7">
      <filters>
        <filter val="PUNTO DE RECOLECCIÓN"/>
      </filters>
    </filterColumn>
  </autoFilter>
  <tableColumns count="16">
    <tableColumn id="1" xr3:uid="{00000000-0010-0000-0100-000001000000}" name="X" dataDxfId="17"/>
    <tableColumn id="2" xr3:uid="{00000000-0010-0000-0100-000002000000}" name="Y" dataDxfId="16"/>
    <tableColumn id="3" xr3:uid="{00000000-0010-0000-0100-000003000000}" name="objectid_1" dataDxfId="15"/>
    <tableColumn id="4" xr3:uid="{00000000-0010-0000-0100-000004000000}" name="id" dataDxfId="14"/>
    <tableColumn id="5" xr3:uid="{00000000-0010-0000-0100-000005000000}" name="corriente" dataDxfId="13"/>
    <tableColumn id="6" xr3:uid="{00000000-0010-0000-0100-000006000000}" name="expe" dataDxfId="12"/>
    <tableColumn id="7" xr3:uid="{00000000-0010-0000-0100-000007000000}" name="titular" dataDxfId="11"/>
    <tableColumn id="8" xr3:uid="{00000000-0010-0000-0100-000008000000}" name="tipo" dataDxfId="10"/>
    <tableColumn id="9" xr3:uid="{00000000-0010-0000-0100-000009000000}" name="direccion" dataDxfId="9"/>
    <tableColumn id="10" xr3:uid="{00000000-0010-0000-0100-00000A000000}" name="punto" dataDxfId="8"/>
    <tableColumn id="11" xr3:uid="{00000000-0010-0000-0100-00000B000000}" name="muni_nom" dataDxfId="7"/>
    <tableColumn id="12" xr3:uid="{00000000-0010-0000-0100-00000C000000}" name="depa_nom" dataDxfId="6"/>
    <tableColumn id="13" xr3:uid="{00000000-0010-0000-0100-00000D000000}" name="vigencia_r" dataDxfId="5"/>
    <tableColumn id="14" xr3:uid="{00000000-0010-0000-0100-00000E000000}" name="estado_vig" dataDxfId="4"/>
    <tableColumn id="15" xr3:uid="{00000000-0010-0000-0100-00000F000000}" name="cod_depart" dataDxfId="3"/>
    <tableColumn id="16" xr3:uid="{00000000-0010-0000-0100-000010000000}" name="cod_munic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6-23T20:59:37.78" personId="{AF64E409-B319-4858-AD8B-7C3615348424}" id="{1AEF9CC0-AE84-4F45-A42E-27B106EE9D70}">
    <text>Numero que quede en la pestaña de PQRS segun este Excel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1CDC-2A31-4B80-864E-7D6F81A1A352}">
  <sheetPr>
    <tabColor rgb="FFFFFF00"/>
  </sheetPr>
  <dimension ref="A1:M134"/>
  <sheetViews>
    <sheetView tabSelected="1" topLeftCell="G1" zoomScale="166" zoomScaleNormal="166" workbookViewId="0">
      <selection activeCell="I11" sqref="I11"/>
    </sheetView>
  </sheetViews>
  <sheetFormatPr baseColWidth="10" defaultRowHeight="15" x14ac:dyDescent="0.25"/>
  <cols>
    <col min="2" max="3" width="19.85546875" customWidth="1"/>
    <col min="4" max="4" width="14" bestFit="1" customWidth="1"/>
    <col min="5" max="5" width="14.5703125" customWidth="1"/>
    <col min="6" max="6" width="24.140625" customWidth="1"/>
    <col min="7" max="7" width="13.5703125" customWidth="1"/>
    <col min="8" max="8" width="28.5703125" customWidth="1"/>
    <col min="11" max="12" width="16.42578125" bestFit="1" customWidth="1"/>
  </cols>
  <sheetData>
    <row r="1" spans="1:13" x14ac:dyDescent="0.25">
      <c r="A1" s="10" t="s">
        <v>3</v>
      </c>
      <c r="B1" s="10" t="s">
        <v>328</v>
      </c>
      <c r="C1" s="10" t="s">
        <v>329</v>
      </c>
      <c r="D1" s="10" t="s">
        <v>341</v>
      </c>
      <c r="E1" s="10" t="s">
        <v>342</v>
      </c>
      <c r="F1" s="10" t="s">
        <v>343</v>
      </c>
      <c r="G1" s="10" t="s">
        <v>330</v>
      </c>
      <c r="H1" s="10" t="s">
        <v>8</v>
      </c>
      <c r="I1" s="10" t="s">
        <v>344</v>
      </c>
      <c r="J1" s="10" t="s">
        <v>345</v>
      </c>
      <c r="K1" s="10" t="s">
        <v>331</v>
      </c>
      <c r="L1" s="10" t="s">
        <v>332</v>
      </c>
      <c r="M1" s="10" t="s">
        <v>1576</v>
      </c>
    </row>
    <row r="2" spans="1:13" x14ac:dyDescent="0.25">
      <c r="A2">
        <v>1</v>
      </c>
      <c r="B2" s="2" t="s">
        <v>33</v>
      </c>
      <c r="C2" t="s">
        <v>346</v>
      </c>
      <c r="D2">
        <v>3203847016</v>
      </c>
      <c r="E2">
        <v>7892668</v>
      </c>
      <c r="F2" t="s">
        <v>31</v>
      </c>
      <c r="G2" t="s">
        <v>1577</v>
      </c>
      <c r="H2" s="2" t="s">
        <v>32</v>
      </c>
      <c r="I2">
        <v>1</v>
      </c>
      <c r="J2">
        <v>1</v>
      </c>
      <c r="K2" s="9">
        <v>44895.573993055557</v>
      </c>
      <c r="L2" s="9">
        <v>44895.615659722222</v>
      </c>
    </row>
    <row r="3" spans="1:13" x14ac:dyDescent="0.25">
      <c r="A3">
        <v>2</v>
      </c>
      <c r="B3" s="3" t="s">
        <v>40</v>
      </c>
      <c r="C3" t="s">
        <v>347</v>
      </c>
      <c r="D3">
        <v>3207183730</v>
      </c>
      <c r="E3">
        <v>8103837</v>
      </c>
      <c r="F3" t="s">
        <v>31</v>
      </c>
      <c r="G3" t="s">
        <v>1578</v>
      </c>
      <c r="H3" s="3" t="s">
        <v>39</v>
      </c>
      <c r="I3">
        <v>2</v>
      </c>
      <c r="J3">
        <v>1</v>
      </c>
      <c r="K3" s="9">
        <v>44895.573993055557</v>
      </c>
      <c r="L3" s="9">
        <v>44895.615659722222</v>
      </c>
    </row>
    <row r="4" spans="1:13" x14ac:dyDescent="0.25">
      <c r="A4">
        <v>3</v>
      </c>
      <c r="B4" s="2" t="s">
        <v>42</v>
      </c>
      <c r="C4" t="s">
        <v>348</v>
      </c>
      <c r="D4">
        <v>3177481527</v>
      </c>
      <c r="E4">
        <v>7256656</v>
      </c>
      <c r="F4" t="s">
        <v>31</v>
      </c>
      <c r="G4" t="s">
        <v>1579</v>
      </c>
      <c r="H4" s="2" t="s">
        <v>41</v>
      </c>
      <c r="I4">
        <v>3</v>
      </c>
      <c r="J4">
        <v>1</v>
      </c>
      <c r="K4" s="9">
        <v>44895.573993055557</v>
      </c>
      <c r="L4" s="9">
        <v>44895.615659722222</v>
      </c>
    </row>
    <row r="5" spans="1:13" x14ac:dyDescent="0.25">
      <c r="A5">
        <v>4</v>
      </c>
      <c r="B5" s="3" t="s">
        <v>44</v>
      </c>
      <c r="C5" t="s">
        <v>349</v>
      </c>
      <c r="D5">
        <v>3147277800</v>
      </c>
      <c r="E5">
        <v>7011275</v>
      </c>
      <c r="F5" t="s">
        <v>31</v>
      </c>
      <c r="G5" t="s">
        <v>1580</v>
      </c>
      <c r="H5" s="3" t="s">
        <v>43</v>
      </c>
      <c r="I5">
        <v>0</v>
      </c>
      <c r="J5">
        <v>1</v>
      </c>
      <c r="K5" s="9">
        <v>44895.573993055557</v>
      </c>
      <c r="L5" s="9">
        <v>44895.615659722222</v>
      </c>
    </row>
    <row r="6" spans="1:13" x14ac:dyDescent="0.25">
      <c r="A6">
        <v>5</v>
      </c>
      <c r="B6" s="2" t="s">
        <v>46</v>
      </c>
      <c r="C6" t="s">
        <v>350</v>
      </c>
      <c r="D6">
        <v>3172189930</v>
      </c>
      <c r="E6">
        <v>7206684</v>
      </c>
      <c r="F6" t="s">
        <v>31</v>
      </c>
      <c r="G6" t="s">
        <v>1581</v>
      </c>
      <c r="H6" s="2" t="s">
        <v>45</v>
      </c>
      <c r="I6">
        <v>0</v>
      </c>
      <c r="J6">
        <v>1</v>
      </c>
      <c r="K6" s="9">
        <v>44895.573993055557</v>
      </c>
      <c r="L6" s="9">
        <v>44895.615659722222</v>
      </c>
    </row>
    <row r="7" spans="1:13" x14ac:dyDescent="0.25">
      <c r="A7">
        <v>6</v>
      </c>
      <c r="B7" s="3" t="s">
        <v>48</v>
      </c>
      <c r="C7" t="s">
        <v>351</v>
      </c>
      <c r="D7">
        <v>3133008955</v>
      </c>
      <c r="E7">
        <v>7849812</v>
      </c>
      <c r="F7" t="s">
        <v>31</v>
      </c>
      <c r="G7" t="s">
        <v>1582</v>
      </c>
      <c r="H7" s="3" t="s">
        <v>47</v>
      </c>
      <c r="I7">
        <v>0</v>
      </c>
      <c r="J7">
        <v>1</v>
      </c>
      <c r="K7" s="9">
        <v>44895.573993055557</v>
      </c>
      <c r="L7" s="9">
        <v>44895.615659722222</v>
      </c>
    </row>
    <row r="8" spans="1:13" x14ac:dyDescent="0.25">
      <c r="A8">
        <v>7</v>
      </c>
      <c r="B8" s="2" t="s">
        <v>50</v>
      </c>
      <c r="C8" t="s">
        <v>352</v>
      </c>
      <c r="D8">
        <v>3119816543</v>
      </c>
      <c r="E8">
        <v>6438368</v>
      </c>
      <c r="F8" t="s">
        <v>31</v>
      </c>
      <c r="G8" t="s">
        <v>1583</v>
      </c>
      <c r="H8" s="2" t="s">
        <v>49</v>
      </c>
      <c r="I8">
        <v>0</v>
      </c>
      <c r="J8">
        <v>1</v>
      </c>
      <c r="K8" s="9">
        <v>44895.573993055557</v>
      </c>
      <c r="L8" s="9">
        <v>44895.615659722222</v>
      </c>
    </row>
    <row r="9" spans="1:13" x14ac:dyDescent="0.25">
      <c r="A9">
        <v>8</v>
      </c>
      <c r="B9" s="3" t="s">
        <v>52</v>
      </c>
      <c r="C9" t="s">
        <v>353</v>
      </c>
      <c r="D9">
        <v>3168703114</v>
      </c>
      <c r="E9">
        <v>6130561</v>
      </c>
      <c r="F9" t="s">
        <v>31</v>
      </c>
      <c r="G9" t="s">
        <v>1584</v>
      </c>
      <c r="H9" s="3" t="s">
        <v>51</v>
      </c>
      <c r="I9">
        <v>0</v>
      </c>
      <c r="J9">
        <v>1</v>
      </c>
      <c r="K9" s="9">
        <v>44895.573993055557</v>
      </c>
      <c r="L9" s="9">
        <v>44895.615659722222</v>
      </c>
    </row>
    <row r="10" spans="1:13" x14ac:dyDescent="0.25">
      <c r="A10">
        <v>9</v>
      </c>
      <c r="B10" s="2" t="s">
        <v>54</v>
      </c>
      <c r="C10" t="s">
        <v>354</v>
      </c>
      <c r="D10">
        <v>3142404127</v>
      </c>
      <c r="E10">
        <v>5984271</v>
      </c>
      <c r="F10" t="s">
        <v>31</v>
      </c>
      <c r="G10" t="s">
        <v>1585</v>
      </c>
      <c r="H10" s="2" t="s">
        <v>53</v>
      </c>
      <c r="I10">
        <v>0</v>
      </c>
      <c r="J10">
        <v>1</v>
      </c>
      <c r="K10" s="9">
        <v>44895.573993055557</v>
      </c>
      <c r="L10" s="9">
        <v>44895.615659722222</v>
      </c>
    </row>
    <row r="11" spans="1:13" x14ac:dyDescent="0.25">
      <c r="A11">
        <v>10</v>
      </c>
      <c r="B11" s="3" t="s">
        <v>56</v>
      </c>
      <c r="C11" t="s">
        <v>355</v>
      </c>
      <c r="D11">
        <v>3142562293</v>
      </c>
      <c r="E11">
        <v>6273023</v>
      </c>
      <c r="F11" t="s">
        <v>31</v>
      </c>
      <c r="G11" t="s">
        <v>1586</v>
      </c>
      <c r="H11" s="3" t="s">
        <v>55</v>
      </c>
      <c r="I11">
        <v>0</v>
      </c>
      <c r="J11">
        <v>1</v>
      </c>
      <c r="K11" s="9">
        <v>44895.573993055557</v>
      </c>
      <c r="L11" s="9">
        <v>44895.615659722222</v>
      </c>
    </row>
    <row r="12" spans="1:13" x14ac:dyDescent="0.25">
      <c r="A12">
        <v>11</v>
      </c>
      <c r="B12" s="2" t="s">
        <v>58</v>
      </c>
      <c r="C12" t="s">
        <v>356</v>
      </c>
      <c r="D12">
        <v>3144965699</v>
      </c>
      <c r="E12">
        <v>7757424</v>
      </c>
      <c r="F12" t="s">
        <v>31</v>
      </c>
      <c r="G12" t="s">
        <v>1587</v>
      </c>
      <c r="H12" s="2" t="s">
        <v>57</v>
      </c>
      <c r="I12">
        <v>0</v>
      </c>
      <c r="J12">
        <v>1</v>
      </c>
      <c r="K12" s="9">
        <v>44895.573993055557</v>
      </c>
      <c r="L12" s="9">
        <v>44895.615659722222</v>
      </c>
    </row>
    <row r="13" spans="1:13" x14ac:dyDescent="0.25">
      <c r="A13">
        <v>12</v>
      </c>
      <c r="B13" s="3" t="s">
        <v>60</v>
      </c>
      <c r="C13" t="s">
        <v>357</v>
      </c>
      <c r="D13">
        <v>3197741133</v>
      </c>
      <c r="E13">
        <v>6632274</v>
      </c>
      <c r="F13" t="s">
        <v>31</v>
      </c>
      <c r="G13" t="s">
        <v>1588</v>
      </c>
      <c r="H13" s="3" t="s">
        <v>59</v>
      </c>
      <c r="I13">
        <v>0</v>
      </c>
      <c r="J13">
        <v>1</v>
      </c>
      <c r="K13" s="9">
        <v>44895.573993055557</v>
      </c>
      <c r="L13" s="9">
        <v>44895.615659722222</v>
      </c>
    </row>
    <row r="14" spans="1:13" x14ac:dyDescent="0.25">
      <c r="A14">
        <v>13</v>
      </c>
      <c r="B14" s="2" t="s">
        <v>62</v>
      </c>
      <c r="C14" t="s">
        <v>358</v>
      </c>
      <c r="D14">
        <v>3203790608</v>
      </c>
      <c r="E14">
        <v>7715203</v>
      </c>
      <c r="F14" t="s">
        <v>31</v>
      </c>
      <c r="G14" t="s">
        <v>1589</v>
      </c>
      <c r="H14" s="2" t="s">
        <v>61</v>
      </c>
      <c r="I14">
        <v>0</v>
      </c>
      <c r="J14">
        <v>1</v>
      </c>
      <c r="K14" s="9">
        <v>44895.573993055557</v>
      </c>
      <c r="L14" s="9">
        <v>44895.615659722222</v>
      </c>
    </row>
    <row r="15" spans="1:13" x14ac:dyDescent="0.25">
      <c r="A15">
        <v>14</v>
      </c>
      <c r="B15" s="3" t="s">
        <v>64</v>
      </c>
      <c r="C15" t="s">
        <v>359</v>
      </c>
      <c r="D15">
        <v>3178180179</v>
      </c>
      <c r="E15">
        <v>6891287</v>
      </c>
      <c r="F15" t="s">
        <v>31</v>
      </c>
      <c r="G15" t="s">
        <v>1590</v>
      </c>
      <c r="H15" s="3" t="s">
        <v>63</v>
      </c>
      <c r="I15">
        <v>0</v>
      </c>
      <c r="J15">
        <v>1</v>
      </c>
      <c r="K15" s="9">
        <v>44895.573993055557</v>
      </c>
      <c r="L15" s="9">
        <v>44895.615659722222</v>
      </c>
    </row>
    <row r="16" spans="1:13" x14ac:dyDescent="0.25">
      <c r="A16">
        <v>15</v>
      </c>
      <c r="B16" s="2" t="s">
        <v>66</v>
      </c>
      <c r="C16" t="s">
        <v>360</v>
      </c>
      <c r="D16">
        <v>3159377875</v>
      </c>
      <c r="E16">
        <v>7692107</v>
      </c>
      <c r="F16" t="s">
        <v>31</v>
      </c>
      <c r="G16" t="s">
        <v>1591</v>
      </c>
      <c r="H16" s="2" t="s">
        <v>65</v>
      </c>
      <c r="I16">
        <v>0</v>
      </c>
      <c r="J16">
        <v>1</v>
      </c>
      <c r="K16" s="9">
        <v>44895.573993055557</v>
      </c>
      <c r="L16" s="9">
        <v>44895.615659722222</v>
      </c>
    </row>
    <row r="17" spans="1:12" x14ac:dyDescent="0.25">
      <c r="A17">
        <v>16</v>
      </c>
      <c r="B17" s="3" t="s">
        <v>68</v>
      </c>
      <c r="C17" t="s">
        <v>361</v>
      </c>
      <c r="D17">
        <v>3175956381</v>
      </c>
      <c r="E17">
        <v>8148659</v>
      </c>
      <c r="F17" t="s">
        <v>31</v>
      </c>
      <c r="G17" t="s">
        <v>1592</v>
      </c>
      <c r="H17" s="3" t="s">
        <v>67</v>
      </c>
      <c r="I17">
        <v>0</v>
      </c>
      <c r="J17">
        <v>1</v>
      </c>
      <c r="K17" s="9">
        <v>44895.573993055557</v>
      </c>
      <c r="L17" s="9">
        <v>44895.615659722222</v>
      </c>
    </row>
    <row r="18" spans="1:12" x14ac:dyDescent="0.25">
      <c r="A18">
        <v>17</v>
      </c>
      <c r="B18" s="2" t="s">
        <v>70</v>
      </c>
      <c r="C18" t="s">
        <v>362</v>
      </c>
      <c r="D18">
        <v>3155642119</v>
      </c>
      <c r="E18">
        <v>6540303</v>
      </c>
      <c r="F18" t="s">
        <v>31</v>
      </c>
      <c r="G18" t="s">
        <v>1593</v>
      </c>
      <c r="H18" s="2" t="s">
        <v>69</v>
      </c>
      <c r="I18">
        <v>0</v>
      </c>
      <c r="J18">
        <v>1</v>
      </c>
      <c r="K18" s="9">
        <v>44895.573993055557</v>
      </c>
      <c r="L18" s="9">
        <v>44895.615659722222</v>
      </c>
    </row>
    <row r="19" spans="1:12" x14ac:dyDescent="0.25">
      <c r="A19">
        <v>18</v>
      </c>
      <c r="B19" s="3" t="s">
        <v>72</v>
      </c>
      <c r="C19" t="s">
        <v>363</v>
      </c>
      <c r="D19">
        <v>3157529713</v>
      </c>
      <c r="E19">
        <v>5962289</v>
      </c>
      <c r="F19" t="s">
        <v>31</v>
      </c>
      <c r="G19" t="s">
        <v>1594</v>
      </c>
      <c r="H19" s="3" t="s">
        <v>71</v>
      </c>
      <c r="I19">
        <v>0</v>
      </c>
      <c r="J19">
        <v>1</v>
      </c>
      <c r="K19" s="9">
        <v>44895.573993055557</v>
      </c>
      <c r="L19" s="9">
        <v>44895.615659722222</v>
      </c>
    </row>
    <row r="20" spans="1:12" x14ac:dyDescent="0.25">
      <c r="A20">
        <v>19</v>
      </c>
      <c r="B20" s="2" t="s">
        <v>74</v>
      </c>
      <c r="C20" t="s">
        <v>364</v>
      </c>
      <c r="D20">
        <v>3191974887</v>
      </c>
      <c r="E20">
        <v>7010911</v>
      </c>
      <c r="F20" t="s">
        <v>31</v>
      </c>
      <c r="G20" t="s">
        <v>1595</v>
      </c>
      <c r="H20" s="2" t="s">
        <v>73</v>
      </c>
      <c r="I20">
        <v>0</v>
      </c>
      <c r="J20">
        <v>1</v>
      </c>
      <c r="K20" s="9">
        <v>44895.573993055557</v>
      </c>
      <c r="L20" s="9">
        <v>44895.615659722222</v>
      </c>
    </row>
    <row r="21" spans="1:12" x14ac:dyDescent="0.25">
      <c r="A21">
        <v>20</v>
      </c>
      <c r="B21" s="3" t="s">
        <v>76</v>
      </c>
      <c r="C21" t="s">
        <v>365</v>
      </c>
      <c r="D21">
        <v>3161904163</v>
      </c>
      <c r="E21">
        <v>6440061</v>
      </c>
      <c r="F21" t="s">
        <v>31</v>
      </c>
      <c r="G21" t="s">
        <v>1596</v>
      </c>
      <c r="H21" s="3" t="s">
        <v>75</v>
      </c>
      <c r="I21">
        <v>0</v>
      </c>
      <c r="J21">
        <v>1</v>
      </c>
      <c r="K21" s="9">
        <v>44895.573993055557</v>
      </c>
      <c r="L21" s="9">
        <v>44895.615659722222</v>
      </c>
    </row>
    <row r="22" spans="1:12" x14ac:dyDescent="0.25">
      <c r="A22">
        <v>21</v>
      </c>
      <c r="B22" s="2" t="s">
        <v>79</v>
      </c>
      <c r="C22" t="s">
        <v>366</v>
      </c>
      <c r="D22">
        <v>3130148400</v>
      </c>
      <c r="E22">
        <v>8071921</v>
      </c>
      <c r="F22" t="s">
        <v>31</v>
      </c>
      <c r="G22" t="s">
        <v>1597</v>
      </c>
      <c r="H22" s="2" t="s">
        <v>78</v>
      </c>
      <c r="I22">
        <v>0</v>
      </c>
      <c r="J22">
        <v>1</v>
      </c>
      <c r="K22" s="9">
        <v>44895.573993055557</v>
      </c>
      <c r="L22" s="9">
        <v>44895.615659722222</v>
      </c>
    </row>
    <row r="23" spans="1:12" x14ac:dyDescent="0.25">
      <c r="A23">
        <v>22</v>
      </c>
      <c r="B23" s="2" t="s">
        <v>81</v>
      </c>
      <c r="C23" t="s">
        <v>367</v>
      </c>
      <c r="D23">
        <v>3152544525</v>
      </c>
      <c r="E23">
        <v>6437805</v>
      </c>
      <c r="F23" t="s">
        <v>31</v>
      </c>
      <c r="G23" t="s">
        <v>1598</v>
      </c>
      <c r="H23" s="2" t="s">
        <v>80</v>
      </c>
      <c r="I23">
        <v>0</v>
      </c>
      <c r="J23">
        <v>1</v>
      </c>
      <c r="K23" s="9">
        <v>44895.573993055557</v>
      </c>
      <c r="L23" s="9">
        <v>44895.615659722222</v>
      </c>
    </row>
    <row r="24" spans="1:12" x14ac:dyDescent="0.25">
      <c r="A24">
        <v>23</v>
      </c>
      <c r="B24" s="2" t="s">
        <v>83</v>
      </c>
      <c r="C24" t="s">
        <v>368</v>
      </c>
      <c r="D24">
        <v>3134618889</v>
      </c>
      <c r="E24">
        <v>8014693</v>
      </c>
      <c r="F24" t="s">
        <v>31</v>
      </c>
      <c r="G24" t="s">
        <v>1599</v>
      </c>
      <c r="H24" s="2" t="s">
        <v>82</v>
      </c>
      <c r="I24">
        <v>0</v>
      </c>
      <c r="J24">
        <v>1</v>
      </c>
      <c r="K24" s="9">
        <v>44895.573993055557</v>
      </c>
      <c r="L24" s="9">
        <v>44895.615659722222</v>
      </c>
    </row>
    <row r="25" spans="1:12" x14ac:dyDescent="0.25">
      <c r="A25">
        <v>24</v>
      </c>
      <c r="B25" s="2" t="s">
        <v>85</v>
      </c>
      <c r="C25" t="s">
        <v>369</v>
      </c>
      <c r="D25">
        <v>3205382866</v>
      </c>
      <c r="E25">
        <v>8112286</v>
      </c>
      <c r="F25" t="s">
        <v>31</v>
      </c>
      <c r="G25" t="s">
        <v>1600</v>
      </c>
      <c r="H25" s="2" t="s">
        <v>84</v>
      </c>
      <c r="I25">
        <v>0</v>
      </c>
      <c r="J25">
        <v>1</v>
      </c>
      <c r="K25" s="9">
        <v>44895.573993055557</v>
      </c>
      <c r="L25" s="9">
        <v>44895.615659722222</v>
      </c>
    </row>
    <row r="26" spans="1:12" x14ac:dyDescent="0.25">
      <c r="A26">
        <v>25</v>
      </c>
      <c r="B26" s="2" t="s">
        <v>87</v>
      </c>
      <c r="C26" t="s">
        <v>370</v>
      </c>
      <c r="D26">
        <v>3131067588</v>
      </c>
      <c r="E26">
        <v>7535007</v>
      </c>
      <c r="F26" t="s">
        <v>31</v>
      </c>
      <c r="G26" t="s">
        <v>1601</v>
      </c>
      <c r="H26" s="2" t="s">
        <v>86</v>
      </c>
      <c r="I26">
        <v>0</v>
      </c>
      <c r="J26">
        <v>1</v>
      </c>
      <c r="K26" s="9">
        <v>44895.573993055557</v>
      </c>
      <c r="L26" s="9">
        <v>44895.615659722222</v>
      </c>
    </row>
    <row r="27" spans="1:12" x14ac:dyDescent="0.25">
      <c r="A27">
        <v>26</v>
      </c>
      <c r="B27" s="2" t="s">
        <v>89</v>
      </c>
      <c r="C27" t="s">
        <v>371</v>
      </c>
      <c r="D27">
        <v>3136471065</v>
      </c>
      <c r="E27">
        <v>8298239</v>
      </c>
      <c r="F27" t="s">
        <v>31</v>
      </c>
      <c r="G27" t="s">
        <v>1602</v>
      </c>
      <c r="H27" s="2" t="s">
        <v>88</v>
      </c>
      <c r="I27">
        <v>0</v>
      </c>
      <c r="J27">
        <v>1</v>
      </c>
      <c r="K27" s="9">
        <v>44895.573993055557</v>
      </c>
      <c r="L27" s="9">
        <v>44895.615659722222</v>
      </c>
    </row>
    <row r="28" spans="1:12" x14ac:dyDescent="0.25">
      <c r="A28">
        <v>27</v>
      </c>
      <c r="B28" s="2" t="s">
        <v>91</v>
      </c>
      <c r="C28" t="s">
        <v>372</v>
      </c>
      <c r="D28">
        <v>3206685040</v>
      </c>
      <c r="E28">
        <v>7493514</v>
      </c>
      <c r="F28" t="s">
        <v>31</v>
      </c>
      <c r="G28" t="s">
        <v>1603</v>
      </c>
      <c r="H28" s="2" t="s">
        <v>90</v>
      </c>
      <c r="I28">
        <v>0</v>
      </c>
      <c r="J28">
        <v>1</v>
      </c>
      <c r="K28" s="9">
        <v>44895.573993055557</v>
      </c>
      <c r="L28" s="9">
        <v>44895.615659722222</v>
      </c>
    </row>
    <row r="29" spans="1:12" x14ac:dyDescent="0.25">
      <c r="A29">
        <v>28</v>
      </c>
      <c r="B29" s="2" t="s">
        <v>93</v>
      </c>
      <c r="C29" t="s">
        <v>373</v>
      </c>
      <c r="D29">
        <v>3133105159</v>
      </c>
      <c r="E29">
        <v>7639294</v>
      </c>
      <c r="F29" t="s">
        <v>31</v>
      </c>
      <c r="G29" t="s">
        <v>1604</v>
      </c>
      <c r="H29" s="2" t="s">
        <v>92</v>
      </c>
      <c r="I29">
        <v>0</v>
      </c>
      <c r="J29">
        <v>1</v>
      </c>
      <c r="K29" s="9">
        <v>44895.573993055557</v>
      </c>
      <c r="L29" s="9">
        <v>44895.615659722222</v>
      </c>
    </row>
    <row r="30" spans="1:12" x14ac:dyDescent="0.25">
      <c r="A30">
        <v>29</v>
      </c>
      <c r="B30" s="2" t="s">
        <v>95</v>
      </c>
      <c r="C30" t="s">
        <v>374</v>
      </c>
      <c r="D30">
        <v>3133856006</v>
      </c>
      <c r="E30">
        <v>8629210</v>
      </c>
      <c r="F30" t="s">
        <v>31</v>
      </c>
      <c r="G30" t="s">
        <v>1605</v>
      </c>
      <c r="H30" s="2" t="s">
        <v>94</v>
      </c>
      <c r="I30">
        <v>0</v>
      </c>
      <c r="J30">
        <v>1</v>
      </c>
      <c r="K30" s="9">
        <v>44895.573993055557</v>
      </c>
      <c r="L30" s="9">
        <v>44895.615659722222</v>
      </c>
    </row>
    <row r="31" spans="1:12" x14ac:dyDescent="0.25">
      <c r="A31">
        <v>30</v>
      </c>
      <c r="B31" s="2" t="s">
        <v>97</v>
      </c>
      <c r="C31" t="s">
        <v>375</v>
      </c>
      <c r="D31">
        <v>3144087000</v>
      </c>
      <c r="E31">
        <v>7891469</v>
      </c>
      <c r="F31" t="s">
        <v>31</v>
      </c>
      <c r="G31" t="s">
        <v>1606</v>
      </c>
      <c r="H31" s="2" t="s">
        <v>96</v>
      </c>
      <c r="I31">
        <v>0</v>
      </c>
      <c r="J31">
        <v>1</v>
      </c>
      <c r="K31" s="9">
        <v>44895.573993055557</v>
      </c>
      <c r="L31" s="9">
        <v>44895.615659722222</v>
      </c>
    </row>
    <row r="32" spans="1:12" x14ac:dyDescent="0.25">
      <c r="A32">
        <v>31</v>
      </c>
      <c r="B32" s="2" t="s">
        <v>99</v>
      </c>
      <c r="C32" t="s">
        <v>376</v>
      </c>
      <c r="D32">
        <v>3176789891</v>
      </c>
      <c r="E32">
        <v>6901860</v>
      </c>
      <c r="F32" t="s">
        <v>31</v>
      </c>
      <c r="G32" t="s">
        <v>1607</v>
      </c>
      <c r="H32" s="2" t="s">
        <v>98</v>
      </c>
      <c r="I32">
        <v>0</v>
      </c>
      <c r="J32">
        <v>1</v>
      </c>
      <c r="K32" s="9">
        <v>44895.573993055557</v>
      </c>
      <c r="L32" s="9">
        <v>44895.615659722222</v>
      </c>
    </row>
    <row r="33" spans="1:12" x14ac:dyDescent="0.25">
      <c r="A33">
        <v>32</v>
      </c>
      <c r="B33" s="2" t="s">
        <v>101</v>
      </c>
      <c r="C33" t="s">
        <v>377</v>
      </c>
      <c r="D33">
        <v>3134086066</v>
      </c>
      <c r="E33">
        <v>6723843</v>
      </c>
      <c r="F33" t="s">
        <v>31</v>
      </c>
      <c r="G33" t="s">
        <v>1608</v>
      </c>
      <c r="H33" s="2" t="s">
        <v>100</v>
      </c>
      <c r="I33">
        <v>0</v>
      </c>
      <c r="J33">
        <v>1</v>
      </c>
      <c r="K33" s="9">
        <v>44895.573993055557</v>
      </c>
      <c r="L33" s="9">
        <v>44895.615659722222</v>
      </c>
    </row>
    <row r="34" spans="1:12" x14ac:dyDescent="0.25">
      <c r="A34">
        <v>33</v>
      </c>
      <c r="B34" s="2" t="s">
        <v>103</v>
      </c>
      <c r="C34" t="s">
        <v>378</v>
      </c>
      <c r="D34">
        <v>3204328399</v>
      </c>
      <c r="E34">
        <v>8387933</v>
      </c>
      <c r="F34" t="s">
        <v>31</v>
      </c>
      <c r="G34" t="s">
        <v>1609</v>
      </c>
      <c r="H34" s="2" t="s">
        <v>102</v>
      </c>
      <c r="I34">
        <v>0</v>
      </c>
      <c r="J34">
        <v>1</v>
      </c>
      <c r="K34" s="9">
        <v>44895.573993055557</v>
      </c>
      <c r="L34" s="9">
        <v>44895.615659722222</v>
      </c>
    </row>
    <row r="35" spans="1:12" x14ac:dyDescent="0.25">
      <c r="A35">
        <v>34</v>
      </c>
      <c r="B35" s="2" t="s">
        <v>105</v>
      </c>
      <c r="C35" t="s">
        <v>379</v>
      </c>
      <c r="D35">
        <v>3141916854</v>
      </c>
      <c r="E35">
        <v>6736587</v>
      </c>
      <c r="F35" t="s">
        <v>31</v>
      </c>
      <c r="G35" t="s">
        <v>1610</v>
      </c>
      <c r="H35" s="2" t="s">
        <v>104</v>
      </c>
      <c r="I35">
        <v>0</v>
      </c>
      <c r="J35">
        <v>1</v>
      </c>
      <c r="K35" s="9">
        <v>44895.573993055557</v>
      </c>
      <c r="L35" s="9">
        <v>44895.615659722222</v>
      </c>
    </row>
    <row r="36" spans="1:12" x14ac:dyDescent="0.25">
      <c r="A36">
        <v>35</v>
      </c>
      <c r="B36" s="2" t="s">
        <v>107</v>
      </c>
      <c r="C36" t="s">
        <v>380</v>
      </c>
      <c r="D36">
        <v>3117607834</v>
      </c>
      <c r="E36">
        <v>7303617</v>
      </c>
      <c r="F36" t="s">
        <v>31</v>
      </c>
      <c r="G36" t="s">
        <v>1611</v>
      </c>
      <c r="H36" s="2" t="s">
        <v>106</v>
      </c>
      <c r="I36">
        <v>0</v>
      </c>
      <c r="J36">
        <v>1</v>
      </c>
      <c r="K36" s="9">
        <v>44895.573993055557</v>
      </c>
      <c r="L36" s="9">
        <v>44895.615659722222</v>
      </c>
    </row>
    <row r="37" spans="1:12" x14ac:dyDescent="0.25">
      <c r="A37">
        <v>36</v>
      </c>
      <c r="B37" s="2" t="s">
        <v>109</v>
      </c>
      <c r="C37" t="s">
        <v>381</v>
      </c>
      <c r="D37">
        <v>3176338493</v>
      </c>
      <c r="E37">
        <v>8151751</v>
      </c>
      <c r="F37" t="s">
        <v>31</v>
      </c>
      <c r="G37" t="s">
        <v>1612</v>
      </c>
      <c r="H37" s="2" t="s">
        <v>108</v>
      </c>
      <c r="I37">
        <v>0</v>
      </c>
      <c r="J37">
        <v>1</v>
      </c>
      <c r="K37" s="9">
        <v>44895.573993055557</v>
      </c>
      <c r="L37" s="9">
        <v>44895.615659722222</v>
      </c>
    </row>
    <row r="38" spans="1:12" x14ac:dyDescent="0.25">
      <c r="A38">
        <v>37</v>
      </c>
      <c r="B38" s="2" t="s">
        <v>111</v>
      </c>
      <c r="C38" t="s">
        <v>382</v>
      </c>
      <c r="D38">
        <v>3206518064</v>
      </c>
      <c r="E38">
        <v>7780244</v>
      </c>
      <c r="F38" t="s">
        <v>31</v>
      </c>
      <c r="G38" t="s">
        <v>1613</v>
      </c>
      <c r="H38" s="2" t="s">
        <v>110</v>
      </c>
      <c r="I38">
        <v>0</v>
      </c>
      <c r="J38">
        <v>1</v>
      </c>
      <c r="K38" s="9">
        <v>44895.573993055557</v>
      </c>
      <c r="L38" s="9">
        <v>44895.615659722222</v>
      </c>
    </row>
    <row r="39" spans="1:12" x14ac:dyDescent="0.25">
      <c r="A39">
        <v>38</v>
      </c>
      <c r="B39" s="2" t="s">
        <v>113</v>
      </c>
      <c r="C39" t="s">
        <v>383</v>
      </c>
      <c r="D39">
        <v>3185115367</v>
      </c>
      <c r="E39">
        <v>6934018</v>
      </c>
      <c r="F39" t="s">
        <v>31</v>
      </c>
      <c r="G39" t="s">
        <v>1614</v>
      </c>
      <c r="H39" s="2" t="s">
        <v>112</v>
      </c>
      <c r="I39">
        <v>0</v>
      </c>
      <c r="J39">
        <v>1</v>
      </c>
      <c r="K39" s="9">
        <v>44895.573993055557</v>
      </c>
      <c r="L39" s="9">
        <v>44895.615659722222</v>
      </c>
    </row>
    <row r="40" spans="1:12" x14ac:dyDescent="0.25">
      <c r="A40">
        <v>39</v>
      </c>
      <c r="B40" s="2" t="s">
        <v>115</v>
      </c>
      <c r="C40" t="s">
        <v>384</v>
      </c>
      <c r="D40">
        <v>3120419501</v>
      </c>
      <c r="E40">
        <v>7173830</v>
      </c>
      <c r="F40" t="s">
        <v>31</v>
      </c>
      <c r="G40" t="s">
        <v>1615</v>
      </c>
      <c r="H40" s="2" t="s">
        <v>114</v>
      </c>
      <c r="I40">
        <v>0</v>
      </c>
      <c r="J40">
        <v>1</v>
      </c>
      <c r="K40" s="9">
        <v>44895.573993055557</v>
      </c>
      <c r="L40" s="9">
        <v>44895.615659722222</v>
      </c>
    </row>
    <row r="41" spans="1:12" x14ac:dyDescent="0.25">
      <c r="A41">
        <v>40</v>
      </c>
      <c r="B41" s="2" t="s">
        <v>119</v>
      </c>
      <c r="C41" t="s">
        <v>385</v>
      </c>
      <c r="D41">
        <v>3171936253</v>
      </c>
      <c r="E41">
        <v>6350473</v>
      </c>
      <c r="F41" t="s">
        <v>31</v>
      </c>
      <c r="G41" t="s">
        <v>1616</v>
      </c>
      <c r="H41" s="2" t="s">
        <v>118</v>
      </c>
      <c r="I41">
        <v>0</v>
      </c>
      <c r="J41">
        <v>1</v>
      </c>
      <c r="K41" s="9">
        <v>44895.573993055557</v>
      </c>
      <c r="L41" s="9">
        <v>44895.615659722222</v>
      </c>
    </row>
    <row r="42" spans="1:12" x14ac:dyDescent="0.25">
      <c r="A42">
        <v>41</v>
      </c>
      <c r="B42" s="2" t="s">
        <v>121</v>
      </c>
      <c r="C42" t="s">
        <v>386</v>
      </c>
      <c r="D42">
        <v>3187527822</v>
      </c>
      <c r="E42">
        <v>6318766</v>
      </c>
      <c r="F42" t="s">
        <v>31</v>
      </c>
      <c r="G42" t="s">
        <v>1617</v>
      </c>
      <c r="H42" s="2" t="s">
        <v>120</v>
      </c>
      <c r="I42">
        <v>0</v>
      </c>
      <c r="J42">
        <v>1</v>
      </c>
      <c r="K42" s="9">
        <v>44895.573993055557</v>
      </c>
      <c r="L42" s="9">
        <v>44895.615659722222</v>
      </c>
    </row>
    <row r="43" spans="1:12" x14ac:dyDescent="0.25">
      <c r="A43">
        <v>42</v>
      </c>
      <c r="B43" s="2" t="s">
        <v>123</v>
      </c>
      <c r="C43" t="s">
        <v>387</v>
      </c>
      <c r="D43">
        <v>3135795804</v>
      </c>
      <c r="E43">
        <v>6963140</v>
      </c>
      <c r="F43" t="s">
        <v>31</v>
      </c>
      <c r="G43" t="s">
        <v>1618</v>
      </c>
      <c r="H43" s="2" t="s">
        <v>122</v>
      </c>
      <c r="I43">
        <v>0</v>
      </c>
      <c r="J43">
        <v>1</v>
      </c>
      <c r="K43" s="9">
        <v>44895.573993055557</v>
      </c>
      <c r="L43" s="9">
        <v>44895.615659722222</v>
      </c>
    </row>
    <row r="44" spans="1:12" x14ac:dyDescent="0.25">
      <c r="A44">
        <v>43</v>
      </c>
      <c r="B44" s="2" t="s">
        <v>127</v>
      </c>
      <c r="C44" t="s">
        <v>388</v>
      </c>
      <c r="D44">
        <v>3194114587</v>
      </c>
      <c r="E44">
        <v>8047595</v>
      </c>
      <c r="F44" t="s">
        <v>31</v>
      </c>
      <c r="G44" t="s">
        <v>1619</v>
      </c>
      <c r="H44" s="2" t="s">
        <v>126</v>
      </c>
      <c r="I44">
        <v>0</v>
      </c>
      <c r="J44">
        <v>1</v>
      </c>
      <c r="K44" s="9">
        <v>44895.573993055557</v>
      </c>
      <c r="L44" s="9">
        <v>44895.615659722222</v>
      </c>
    </row>
    <row r="45" spans="1:12" x14ac:dyDescent="0.25">
      <c r="A45">
        <v>44</v>
      </c>
      <c r="B45" s="2" t="s">
        <v>129</v>
      </c>
      <c r="C45" t="s">
        <v>389</v>
      </c>
      <c r="D45">
        <v>3123554063</v>
      </c>
      <c r="E45">
        <v>8229147</v>
      </c>
      <c r="F45" t="s">
        <v>31</v>
      </c>
      <c r="G45" t="s">
        <v>1620</v>
      </c>
      <c r="H45" s="2" t="s">
        <v>128</v>
      </c>
      <c r="I45">
        <v>0</v>
      </c>
      <c r="J45">
        <v>1</v>
      </c>
      <c r="K45" s="9">
        <v>44895.573993055557</v>
      </c>
      <c r="L45" s="9">
        <v>44895.615659722222</v>
      </c>
    </row>
    <row r="46" spans="1:12" x14ac:dyDescent="0.25">
      <c r="A46">
        <v>45</v>
      </c>
      <c r="B46" s="2" t="s">
        <v>133</v>
      </c>
      <c r="C46" t="s">
        <v>390</v>
      </c>
      <c r="D46">
        <v>3166465416</v>
      </c>
      <c r="E46">
        <v>6157922</v>
      </c>
      <c r="F46" t="s">
        <v>31</v>
      </c>
      <c r="G46" t="s">
        <v>1621</v>
      </c>
      <c r="H46" s="2" t="s">
        <v>132</v>
      </c>
      <c r="I46">
        <v>0</v>
      </c>
      <c r="J46">
        <v>1</v>
      </c>
      <c r="K46" s="9">
        <v>44895.573993055557</v>
      </c>
      <c r="L46" s="9">
        <v>44895.615659722222</v>
      </c>
    </row>
    <row r="47" spans="1:12" x14ac:dyDescent="0.25">
      <c r="A47">
        <v>46</v>
      </c>
      <c r="B47" s="2" t="s">
        <v>135</v>
      </c>
      <c r="C47" t="s">
        <v>391</v>
      </c>
      <c r="D47">
        <v>3175700221</v>
      </c>
      <c r="E47">
        <v>7609372</v>
      </c>
      <c r="F47" t="s">
        <v>31</v>
      </c>
      <c r="G47" t="s">
        <v>1622</v>
      </c>
      <c r="H47" s="2" t="s">
        <v>134</v>
      </c>
      <c r="I47">
        <v>0</v>
      </c>
      <c r="J47">
        <v>1</v>
      </c>
      <c r="K47" s="9">
        <v>44895.573993055557</v>
      </c>
      <c r="L47" s="9">
        <v>44895.615659722222</v>
      </c>
    </row>
    <row r="48" spans="1:12" x14ac:dyDescent="0.25">
      <c r="A48">
        <v>47</v>
      </c>
      <c r="B48" s="2" t="s">
        <v>137</v>
      </c>
      <c r="C48" t="s">
        <v>392</v>
      </c>
      <c r="D48">
        <v>3181821410</v>
      </c>
      <c r="E48">
        <v>6277209</v>
      </c>
      <c r="F48" t="s">
        <v>31</v>
      </c>
      <c r="G48" t="s">
        <v>1623</v>
      </c>
      <c r="H48" s="2" t="s">
        <v>136</v>
      </c>
      <c r="I48">
        <v>0</v>
      </c>
      <c r="J48">
        <v>1</v>
      </c>
      <c r="K48" s="9">
        <v>44895.573993055557</v>
      </c>
      <c r="L48" s="9">
        <v>44895.615659722222</v>
      </c>
    </row>
    <row r="49" spans="1:12" x14ac:dyDescent="0.25">
      <c r="A49">
        <v>48</v>
      </c>
      <c r="B49" s="2" t="s">
        <v>139</v>
      </c>
      <c r="C49" t="s">
        <v>393</v>
      </c>
      <c r="D49">
        <v>3175106143</v>
      </c>
      <c r="E49">
        <v>7261464</v>
      </c>
      <c r="F49" t="s">
        <v>31</v>
      </c>
      <c r="G49" t="s">
        <v>1624</v>
      </c>
      <c r="H49" s="2" t="s">
        <v>138</v>
      </c>
      <c r="I49">
        <v>0</v>
      </c>
      <c r="J49">
        <v>1</v>
      </c>
      <c r="K49" s="9">
        <v>44895.573993055557</v>
      </c>
      <c r="L49" s="9">
        <v>44895.615659722222</v>
      </c>
    </row>
    <row r="50" spans="1:12" x14ac:dyDescent="0.25">
      <c r="A50">
        <v>49</v>
      </c>
      <c r="B50" s="2" t="s">
        <v>141</v>
      </c>
      <c r="C50" t="s">
        <v>394</v>
      </c>
      <c r="D50">
        <v>3192253512</v>
      </c>
      <c r="E50">
        <v>6731454</v>
      </c>
      <c r="F50" t="s">
        <v>31</v>
      </c>
      <c r="G50" t="s">
        <v>1625</v>
      </c>
      <c r="H50" s="2" t="s">
        <v>140</v>
      </c>
      <c r="I50">
        <v>0</v>
      </c>
      <c r="J50">
        <v>1</v>
      </c>
      <c r="K50" s="9">
        <v>44895.573993055557</v>
      </c>
      <c r="L50" s="9">
        <v>44895.615659722222</v>
      </c>
    </row>
    <row r="51" spans="1:12" x14ac:dyDescent="0.25">
      <c r="A51">
        <v>50</v>
      </c>
      <c r="B51" s="2" t="s">
        <v>143</v>
      </c>
      <c r="C51" t="s">
        <v>395</v>
      </c>
      <c r="D51">
        <v>3173015755</v>
      </c>
      <c r="E51">
        <v>8226437</v>
      </c>
      <c r="F51" t="s">
        <v>31</v>
      </c>
      <c r="G51" t="s">
        <v>1626</v>
      </c>
      <c r="H51" s="2" t="s">
        <v>142</v>
      </c>
      <c r="I51">
        <v>0</v>
      </c>
      <c r="J51">
        <v>1</v>
      </c>
      <c r="K51" s="9">
        <v>44895.573993055557</v>
      </c>
      <c r="L51" s="9">
        <v>44895.615659722222</v>
      </c>
    </row>
    <row r="52" spans="1:12" x14ac:dyDescent="0.25">
      <c r="A52">
        <v>51</v>
      </c>
      <c r="B52" s="2" t="s">
        <v>145</v>
      </c>
      <c r="C52" t="s">
        <v>396</v>
      </c>
      <c r="D52">
        <v>3167732436</v>
      </c>
      <c r="E52">
        <v>7797067</v>
      </c>
      <c r="F52" t="s">
        <v>31</v>
      </c>
      <c r="G52" t="s">
        <v>1627</v>
      </c>
      <c r="H52" s="2" t="s">
        <v>144</v>
      </c>
      <c r="I52">
        <v>0</v>
      </c>
      <c r="J52">
        <v>1</v>
      </c>
      <c r="K52" s="9">
        <v>44895.573993055557</v>
      </c>
      <c r="L52" s="9">
        <v>44895.615659722222</v>
      </c>
    </row>
    <row r="53" spans="1:12" x14ac:dyDescent="0.25">
      <c r="A53">
        <v>52</v>
      </c>
      <c r="B53" s="2" t="s">
        <v>147</v>
      </c>
      <c r="C53" t="s">
        <v>397</v>
      </c>
      <c r="D53">
        <v>3199624628</v>
      </c>
      <c r="E53">
        <v>7229173</v>
      </c>
      <c r="F53" t="s">
        <v>31</v>
      </c>
      <c r="G53" t="s">
        <v>1628</v>
      </c>
      <c r="H53" s="2" t="s">
        <v>146</v>
      </c>
      <c r="I53">
        <v>0</v>
      </c>
      <c r="J53">
        <v>1</v>
      </c>
      <c r="K53" s="9">
        <v>44895.573993055557</v>
      </c>
      <c r="L53" s="9">
        <v>44895.615659722222</v>
      </c>
    </row>
    <row r="54" spans="1:12" x14ac:dyDescent="0.25">
      <c r="A54">
        <v>53</v>
      </c>
      <c r="B54" s="2" t="s">
        <v>149</v>
      </c>
      <c r="C54" t="s">
        <v>398</v>
      </c>
      <c r="D54">
        <v>3137629189</v>
      </c>
      <c r="E54">
        <v>8285297</v>
      </c>
      <c r="F54" t="s">
        <v>31</v>
      </c>
      <c r="G54" t="s">
        <v>1629</v>
      </c>
      <c r="H54" s="2" t="s">
        <v>148</v>
      </c>
      <c r="I54">
        <v>0</v>
      </c>
      <c r="J54">
        <v>1</v>
      </c>
      <c r="K54" s="9">
        <v>44895.573993055557</v>
      </c>
      <c r="L54" s="9">
        <v>44895.615659722222</v>
      </c>
    </row>
    <row r="55" spans="1:12" x14ac:dyDescent="0.25">
      <c r="A55">
        <v>54</v>
      </c>
      <c r="B55" s="2" t="s">
        <v>143</v>
      </c>
      <c r="C55" t="s">
        <v>399</v>
      </c>
      <c r="D55">
        <v>3134005843</v>
      </c>
      <c r="E55">
        <v>8320116</v>
      </c>
      <c r="F55" t="s">
        <v>31</v>
      </c>
      <c r="G55" t="s">
        <v>1630</v>
      </c>
      <c r="H55" s="2" t="s">
        <v>150</v>
      </c>
      <c r="I55">
        <v>0</v>
      </c>
      <c r="J55">
        <v>1</v>
      </c>
      <c r="K55" s="9">
        <v>44895.573993055557</v>
      </c>
      <c r="L55" s="9">
        <v>44895.615659722222</v>
      </c>
    </row>
    <row r="56" spans="1:12" x14ac:dyDescent="0.25">
      <c r="A56">
        <v>55</v>
      </c>
      <c r="B56" s="2" t="s">
        <v>145</v>
      </c>
      <c r="C56" t="s">
        <v>400</v>
      </c>
      <c r="D56">
        <v>3200186259</v>
      </c>
      <c r="E56">
        <v>6085919</v>
      </c>
      <c r="F56" t="s">
        <v>31</v>
      </c>
      <c r="G56" t="s">
        <v>1631</v>
      </c>
      <c r="H56" s="2" t="s">
        <v>151</v>
      </c>
      <c r="I56">
        <v>0</v>
      </c>
      <c r="J56">
        <v>1</v>
      </c>
      <c r="K56" s="9">
        <v>44895.573993055557</v>
      </c>
      <c r="L56" s="9">
        <v>44895.615659722222</v>
      </c>
    </row>
    <row r="57" spans="1:12" x14ac:dyDescent="0.25">
      <c r="A57">
        <v>56</v>
      </c>
      <c r="B57" s="2" t="s">
        <v>153</v>
      </c>
      <c r="C57" t="s">
        <v>401</v>
      </c>
      <c r="D57">
        <v>3145128997</v>
      </c>
      <c r="E57">
        <v>7319693</v>
      </c>
      <c r="F57" t="s">
        <v>31</v>
      </c>
      <c r="G57" t="s">
        <v>1632</v>
      </c>
      <c r="H57" s="2" t="s">
        <v>152</v>
      </c>
      <c r="I57">
        <v>0</v>
      </c>
      <c r="J57">
        <v>1</v>
      </c>
      <c r="K57" s="9">
        <v>44895.573993055557</v>
      </c>
      <c r="L57" s="9">
        <v>44895.615659722222</v>
      </c>
    </row>
    <row r="58" spans="1:12" x14ac:dyDescent="0.25">
      <c r="A58">
        <v>57</v>
      </c>
      <c r="B58" s="2" t="s">
        <v>155</v>
      </c>
      <c r="C58" t="s">
        <v>402</v>
      </c>
      <c r="D58">
        <v>3124748461</v>
      </c>
      <c r="E58">
        <v>8102005</v>
      </c>
      <c r="F58" t="s">
        <v>31</v>
      </c>
      <c r="G58" t="s">
        <v>1633</v>
      </c>
      <c r="H58" s="2" t="s">
        <v>154</v>
      </c>
      <c r="I58">
        <v>0</v>
      </c>
      <c r="J58">
        <v>1</v>
      </c>
      <c r="K58" s="9">
        <v>44895.573993055557</v>
      </c>
      <c r="L58" s="9">
        <v>44895.615659722222</v>
      </c>
    </row>
    <row r="59" spans="1:12" x14ac:dyDescent="0.25">
      <c r="A59">
        <v>58</v>
      </c>
      <c r="B59" s="2" t="s">
        <v>145</v>
      </c>
      <c r="C59" t="s">
        <v>403</v>
      </c>
      <c r="D59">
        <v>3197450419</v>
      </c>
      <c r="E59">
        <v>7673398</v>
      </c>
      <c r="F59" t="s">
        <v>31</v>
      </c>
      <c r="G59" t="s">
        <v>1634</v>
      </c>
      <c r="H59" s="2" t="s">
        <v>156</v>
      </c>
      <c r="I59">
        <v>0</v>
      </c>
      <c r="J59">
        <v>1</v>
      </c>
      <c r="K59" s="9">
        <v>44895.573993055557</v>
      </c>
      <c r="L59" s="9">
        <v>44895.615659722222</v>
      </c>
    </row>
    <row r="60" spans="1:12" x14ac:dyDescent="0.25">
      <c r="A60">
        <v>59</v>
      </c>
      <c r="B60" s="2" t="s">
        <v>158</v>
      </c>
      <c r="C60" t="s">
        <v>404</v>
      </c>
      <c r="D60">
        <v>3207691600</v>
      </c>
      <c r="E60">
        <v>6267795</v>
      </c>
      <c r="F60" t="s">
        <v>31</v>
      </c>
      <c r="G60" t="s">
        <v>1635</v>
      </c>
      <c r="H60" s="2" t="s">
        <v>157</v>
      </c>
      <c r="I60">
        <v>0</v>
      </c>
      <c r="J60">
        <v>1</v>
      </c>
      <c r="K60" s="9">
        <v>44895.573993055557</v>
      </c>
      <c r="L60" s="9">
        <v>44895.615659722222</v>
      </c>
    </row>
    <row r="61" spans="1:12" x14ac:dyDescent="0.25">
      <c r="A61">
        <v>60</v>
      </c>
      <c r="B61" s="2" t="s">
        <v>133</v>
      </c>
      <c r="C61" t="s">
        <v>405</v>
      </c>
      <c r="D61">
        <v>3134714580</v>
      </c>
      <c r="E61">
        <v>6440313</v>
      </c>
      <c r="F61" t="s">
        <v>31</v>
      </c>
      <c r="G61" t="s">
        <v>1636</v>
      </c>
      <c r="H61" s="2" t="s">
        <v>159</v>
      </c>
      <c r="I61">
        <v>0</v>
      </c>
      <c r="J61">
        <v>1</v>
      </c>
      <c r="K61" s="9">
        <v>44895.573993055557</v>
      </c>
      <c r="L61" s="9">
        <v>44895.615659722222</v>
      </c>
    </row>
    <row r="62" spans="1:12" x14ac:dyDescent="0.25">
      <c r="A62">
        <v>61</v>
      </c>
      <c r="B62" s="2" t="s">
        <v>155</v>
      </c>
      <c r="C62" t="s">
        <v>406</v>
      </c>
      <c r="D62">
        <v>3166914400</v>
      </c>
      <c r="E62">
        <v>8137395</v>
      </c>
      <c r="F62" t="s">
        <v>31</v>
      </c>
      <c r="G62" t="s">
        <v>1637</v>
      </c>
      <c r="H62" s="2" t="s">
        <v>160</v>
      </c>
      <c r="I62">
        <v>0</v>
      </c>
      <c r="J62">
        <v>1</v>
      </c>
      <c r="K62" s="9">
        <v>44895.573993055557</v>
      </c>
      <c r="L62" s="9">
        <v>44895.615659722222</v>
      </c>
    </row>
    <row r="63" spans="1:12" x14ac:dyDescent="0.25">
      <c r="A63">
        <v>62</v>
      </c>
      <c r="B63" s="2" t="s">
        <v>162</v>
      </c>
      <c r="C63" t="s">
        <v>407</v>
      </c>
      <c r="D63">
        <v>3170273513</v>
      </c>
      <c r="E63">
        <v>7355019</v>
      </c>
      <c r="F63" t="s">
        <v>31</v>
      </c>
      <c r="G63" t="s">
        <v>1638</v>
      </c>
      <c r="H63" s="2" t="s">
        <v>161</v>
      </c>
      <c r="I63">
        <v>0</v>
      </c>
      <c r="J63">
        <v>1</v>
      </c>
      <c r="K63" s="9">
        <v>44895.573993055557</v>
      </c>
      <c r="L63" s="9">
        <v>44895.615659722222</v>
      </c>
    </row>
    <row r="64" spans="1:12" x14ac:dyDescent="0.25">
      <c r="A64">
        <v>63</v>
      </c>
      <c r="B64" s="2" t="s">
        <v>164</v>
      </c>
      <c r="C64" t="s">
        <v>408</v>
      </c>
      <c r="D64">
        <v>3139861237</v>
      </c>
      <c r="E64">
        <v>6582084</v>
      </c>
      <c r="F64" t="s">
        <v>31</v>
      </c>
      <c r="G64" t="s">
        <v>1639</v>
      </c>
      <c r="H64" s="2" t="s">
        <v>163</v>
      </c>
      <c r="I64">
        <v>0</v>
      </c>
      <c r="J64">
        <v>1</v>
      </c>
      <c r="K64" s="9">
        <v>44895.573993055557</v>
      </c>
      <c r="L64" s="9">
        <v>44895.615659722222</v>
      </c>
    </row>
    <row r="65" spans="1:12" x14ac:dyDescent="0.25">
      <c r="A65">
        <v>64</v>
      </c>
      <c r="B65" s="2" t="s">
        <v>133</v>
      </c>
      <c r="C65" t="s">
        <v>409</v>
      </c>
      <c r="D65">
        <v>3137141661</v>
      </c>
      <c r="E65">
        <v>7655465</v>
      </c>
      <c r="F65" t="s">
        <v>31</v>
      </c>
      <c r="G65" t="s">
        <v>1640</v>
      </c>
      <c r="H65" s="2" t="s">
        <v>165</v>
      </c>
      <c r="I65">
        <v>0</v>
      </c>
      <c r="J65">
        <v>1</v>
      </c>
      <c r="K65" s="9">
        <v>44895.573993055557</v>
      </c>
      <c r="L65" s="9">
        <v>44895.615659722222</v>
      </c>
    </row>
    <row r="66" spans="1:12" x14ac:dyDescent="0.25">
      <c r="A66">
        <v>65</v>
      </c>
      <c r="B66" s="2" t="s">
        <v>164</v>
      </c>
      <c r="C66" t="s">
        <v>410</v>
      </c>
      <c r="D66">
        <v>3204343762</v>
      </c>
      <c r="E66">
        <v>7467913</v>
      </c>
      <c r="F66" t="s">
        <v>31</v>
      </c>
      <c r="G66" t="s">
        <v>1641</v>
      </c>
      <c r="H66" s="2" t="s">
        <v>166</v>
      </c>
      <c r="I66">
        <v>0</v>
      </c>
      <c r="J66">
        <v>1</v>
      </c>
      <c r="K66" s="9">
        <v>44895.573993055557</v>
      </c>
      <c r="L66" s="9">
        <v>44895.615659722222</v>
      </c>
    </row>
    <row r="67" spans="1:12" x14ac:dyDescent="0.25">
      <c r="A67">
        <v>66</v>
      </c>
      <c r="B67" s="2" t="s">
        <v>158</v>
      </c>
      <c r="C67" t="s">
        <v>411</v>
      </c>
      <c r="D67">
        <v>3191385465</v>
      </c>
      <c r="E67">
        <v>7675796</v>
      </c>
      <c r="F67" t="s">
        <v>31</v>
      </c>
      <c r="G67" t="s">
        <v>1642</v>
      </c>
      <c r="H67" s="2" t="s">
        <v>167</v>
      </c>
      <c r="I67">
        <v>0</v>
      </c>
      <c r="J67">
        <v>1</v>
      </c>
      <c r="K67" s="9">
        <v>44895.573993055557</v>
      </c>
      <c r="L67" s="9">
        <v>44895.615659722222</v>
      </c>
    </row>
    <row r="68" spans="1:12" x14ac:dyDescent="0.25">
      <c r="A68">
        <v>67</v>
      </c>
      <c r="B68" s="2" t="s">
        <v>133</v>
      </c>
      <c r="C68" t="s">
        <v>412</v>
      </c>
      <c r="D68">
        <v>3149563258</v>
      </c>
      <c r="E68">
        <v>6377051</v>
      </c>
      <c r="F68" t="s">
        <v>31</v>
      </c>
      <c r="G68" t="s">
        <v>1643</v>
      </c>
      <c r="H68" s="2" t="s">
        <v>168</v>
      </c>
      <c r="I68">
        <v>0</v>
      </c>
      <c r="J68">
        <v>1</v>
      </c>
      <c r="K68" s="9">
        <v>44895.573993055557</v>
      </c>
      <c r="L68" s="9">
        <v>44895.615659722222</v>
      </c>
    </row>
    <row r="69" spans="1:12" x14ac:dyDescent="0.25">
      <c r="A69">
        <v>68</v>
      </c>
      <c r="B69" s="2" t="s">
        <v>162</v>
      </c>
      <c r="C69" t="s">
        <v>413</v>
      </c>
      <c r="D69">
        <v>3142689106</v>
      </c>
      <c r="E69">
        <v>6846483</v>
      </c>
      <c r="F69" t="s">
        <v>31</v>
      </c>
      <c r="G69" t="s">
        <v>1644</v>
      </c>
      <c r="H69" s="2" t="s">
        <v>169</v>
      </c>
      <c r="I69">
        <v>0</v>
      </c>
      <c r="J69">
        <v>1</v>
      </c>
      <c r="K69" s="9">
        <v>44895.573993055557</v>
      </c>
      <c r="L69" s="9">
        <v>44895.615659722222</v>
      </c>
    </row>
    <row r="70" spans="1:12" x14ac:dyDescent="0.25">
      <c r="A70">
        <v>69</v>
      </c>
      <c r="B70" s="2" t="s">
        <v>171</v>
      </c>
      <c r="C70" t="s">
        <v>414</v>
      </c>
      <c r="D70">
        <v>3153129149</v>
      </c>
      <c r="E70">
        <v>7757568</v>
      </c>
      <c r="F70" t="s">
        <v>31</v>
      </c>
      <c r="G70" t="s">
        <v>1645</v>
      </c>
      <c r="H70" s="2" t="s">
        <v>170</v>
      </c>
      <c r="I70">
        <v>0</v>
      </c>
      <c r="J70">
        <v>1</v>
      </c>
      <c r="K70" s="9">
        <v>44895.573993055557</v>
      </c>
      <c r="L70" s="9">
        <v>44895.615659722222</v>
      </c>
    </row>
    <row r="71" spans="1:12" x14ac:dyDescent="0.25">
      <c r="A71">
        <v>70</v>
      </c>
      <c r="B71" s="2" t="s">
        <v>133</v>
      </c>
      <c r="C71" t="s">
        <v>415</v>
      </c>
      <c r="D71">
        <v>3140362259</v>
      </c>
      <c r="E71">
        <v>7324665</v>
      </c>
      <c r="F71" t="s">
        <v>31</v>
      </c>
      <c r="G71" t="s">
        <v>1646</v>
      </c>
      <c r="H71" s="2" t="s">
        <v>172</v>
      </c>
      <c r="I71">
        <v>0</v>
      </c>
      <c r="J71">
        <v>1</v>
      </c>
      <c r="K71" s="9">
        <v>44895.573993055557</v>
      </c>
      <c r="L71" s="9">
        <v>44895.615659722222</v>
      </c>
    </row>
    <row r="72" spans="1:12" x14ac:dyDescent="0.25">
      <c r="A72">
        <v>71</v>
      </c>
      <c r="B72" s="2" t="s">
        <v>133</v>
      </c>
      <c r="C72" t="s">
        <v>416</v>
      </c>
      <c r="D72">
        <v>3118994584</v>
      </c>
      <c r="E72">
        <v>8603591</v>
      </c>
      <c r="F72" t="s">
        <v>31</v>
      </c>
      <c r="G72" t="s">
        <v>1647</v>
      </c>
      <c r="H72" s="2" t="s">
        <v>173</v>
      </c>
      <c r="I72">
        <v>0</v>
      </c>
      <c r="J72">
        <v>1</v>
      </c>
      <c r="K72" s="9">
        <v>44895.573993055557</v>
      </c>
      <c r="L72" s="9">
        <v>44895.615659722222</v>
      </c>
    </row>
    <row r="73" spans="1:12" x14ac:dyDescent="0.25">
      <c r="A73">
        <v>72</v>
      </c>
      <c r="B73" s="2" t="s">
        <v>171</v>
      </c>
      <c r="C73" t="s">
        <v>417</v>
      </c>
      <c r="D73">
        <v>3167368867</v>
      </c>
      <c r="E73">
        <v>8653494</v>
      </c>
      <c r="F73" t="s">
        <v>31</v>
      </c>
      <c r="G73" t="s">
        <v>1648</v>
      </c>
      <c r="H73" s="2" t="s">
        <v>174</v>
      </c>
      <c r="I73">
        <v>0</v>
      </c>
      <c r="J73">
        <v>1</v>
      </c>
      <c r="K73" s="9">
        <v>44895.573993055557</v>
      </c>
      <c r="L73" s="9">
        <v>44895.615659722222</v>
      </c>
    </row>
    <row r="74" spans="1:12" x14ac:dyDescent="0.25">
      <c r="A74">
        <v>73</v>
      </c>
      <c r="B74" s="2" t="s">
        <v>176</v>
      </c>
      <c r="C74" t="s">
        <v>418</v>
      </c>
      <c r="D74">
        <v>3125893782</v>
      </c>
      <c r="E74">
        <v>8462993</v>
      </c>
      <c r="F74" t="s">
        <v>31</v>
      </c>
      <c r="G74" t="s">
        <v>1649</v>
      </c>
      <c r="H74" s="2" t="s">
        <v>175</v>
      </c>
      <c r="I74">
        <v>0</v>
      </c>
      <c r="J74">
        <v>1</v>
      </c>
      <c r="K74" s="9">
        <v>44895.573993055557</v>
      </c>
      <c r="L74" s="9">
        <v>44895.615659722222</v>
      </c>
    </row>
    <row r="75" spans="1:12" x14ac:dyDescent="0.25">
      <c r="A75">
        <v>74</v>
      </c>
      <c r="B75" s="2" t="s">
        <v>133</v>
      </c>
      <c r="C75" t="s">
        <v>419</v>
      </c>
      <c r="D75">
        <v>3163942883</v>
      </c>
      <c r="E75">
        <v>6979064</v>
      </c>
      <c r="F75" t="s">
        <v>31</v>
      </c>
      <c r="G75" t="s">
        <v>1650</v>
      </c>
      <c r="H75" s="2" t="s">
        <v>177</v>
      </c>
      <c r="I75">
        <v>0</v>
      </c>
      <c r="J75">
        <v>1</v>
      </c>
      <c r="K75" s="9">
        <v>44895.573993055557</v>
      </c>
      <c r="L75" s="9">
        <v>44895.615659722222</v>
      </c>
    </row>
    <row r="76" spans="1:12" x14ac:dyDescent="0.25">
      <c r="A76">
        <v>75</v>
      </c>
      <c r="B76" s="2" t="s">
        <v>145</v>
      </c>
      <c r="C76" t="s">
        <v>420</v>
      </c>
      <c r="D76">
        <v>3129684363</v>
      </c>
      <c r="E76">
        <v>8218774</v>
      </c>
      <c r="F76" t="s">
        <v>31</v>
      </c>
      <c r="G76" t="s">
        <v>1651</v>
      </c>
      <c r="H76" s="2" t="s">
        <v>178</v>
      </c>
      <c r="I76">
        <v>0</v>
      </c>
      <c r="J76">
        <v>1</v>
      </c>
      <c r="K76" s="9">
        <v>44895.573993055557</v>
      </c>
      <c r="L76" s="9">
        <v>44895.615659722222</v>
      </c>
    </row>
    <row r="77" spans="1:12" x14ac:dyDescent="0.25">
      <c r="A77">
        <v>76</v>
      </c>
      <c r="B77" s="2" t="s">
        <v>180</v>
      </c>
      <c r="C77" t="s">
        <v>421</v>
      </c>
      <c r="D77">
        <v>3146662702</v>
      </c>
      <c r="E77">
        <v>5981738</v>
      </c>
      <c r="F77" t="s">
        <v>31</v>
      </c>
      <c r="G77" t="s">
        <v>1652</v>
      </c>
      <c r="H77" s="2" t="s">
        <v>179</v>
      </c>
      <c r="I77">
        <v>0</v>
      </c>
      <c r="J77">
        <v>1</v>
      </c>
      <c r="K77" s="9">
        <v>44895.573993055557</v>
      </c>
      <c r="L77" s="9">
        <v>44895.615659722222</v>
      </c>
    </row>
    <row r="78" spans="1:12" x14ac:dyDescent="0.25">
      <c r="A78">
        <v>77</v>
      </c>
      <c r="B78" s="2" t="s">
        <v>182</v>
      </c>
      <c r="C78" t="s">
        <v>422</v>
      </c>
      <c r="D78">
        <v>3197200248</v>
      </c>
      <c r="E78">
        <v>7578592</v>
      </c>
      <c r="F78" t="s">
        <v>31</v>
      </c>
      <c r="G78" t="s">
        <v>1653</v>
      </c>
      <c r="H78" s="2" t="s">
        <v>181</v>
      </c>
      <c r="I78">
        <v>0</v>
      </c>
      <c r="J78">
        <v>1</v>
      </c>
      <c r="K78" s="9">
        <v>44895.573993055557</v>
      </c>
      <c r="L78" s="9">
        <v>44895.615659722222</v>
      </c>
    </row>
    <row r="79" spans="1:12" x14ac:dyDescent="0.25">
      <c r="A79">
        <v>78</v>
      </c>
      <c r="B79" s="2" t="s">
        <v>162</v>
      </c>
      <c r="C79" t="s">
        <v>423</v>
      </c>
      <c r="D79">
        <v>3192264567</v>
      </c>
      <c r="E79">
        <v>6109212</v>
      </c>
      <c r="F79" t="s">
        <v>31</v>
      </c>
      <c r="G79" t="s">
        <v>1654</v>
      </c>
      <c r="H79" s="2" t="s">
        <v>183</v>
      </c>
      <c r="I79">
        <v>0</v>
      </c>
      <c r="J79">
        <v>1</v>
      </c>
      <c r="K79" s="9">
        <v>44895.573993055557</v>
      </c>
      <c r="L79" s="9">
        <v>44895.615659722222</v>
      </c>
    </row>
    <row r="80" spans="1:12" x14ac:dyDescent="0.25">
      <c r="A80">
        <v>79</v>
      </c>
      <c r="B80" s="2" t="s">
        <v>145</v>
      </c>
      <c r="C80" t="s">
        <v>424</v>
      </c>
      <c r="D80">
        <v>3123308525</v>
      </c>
      <c r="E80">
        <v>8658710</v>
      </c>
      <c r="F80" t="s">
        <v>31</v>
      </c>
      <c r="G80" t="s">
        <v>1655</v>
      </c>
      <c r="H80" s="2" t="s">
        <v>184</v>
      </c>
      <c r="I80">
        <v>0</v>
      </c>
      <c r="J80">
        <v>1</v>
      </c>
      <c r="K80" s="9">
        <v>44895.573993055557</v>
      </c>
      <c r="L80" s="9">
        <v>44895.615659722222</v>
      </c>
    </row>
    <row r="81" spans="1:12" x14ac:dyDescent="0.25">
      <c r="A81">
        <v>80</v>
      </c>
      <c r="B81" s="2" t="s">
        <v>171</v>
      </c>
      <c r="C81" t="s">
        <v>425</v>
      </c>
      <c r="D81">
        <v>3125405642</v>
      </c>
      <c r="E81">
        <v>7291714</v>
      </c>
      <c r="F81" t="s">
        <v>31</v>
      </c>
      <c r="G81" t="s">
        <v>1656</v>
      </c>
      <c r="H81" s="2" t="s">
        <v>185</v>
      </c>
      <c r="I81">
        <v>0</v>
      </c>
      <c r="J81">
        <v>1</v>
      </c>
      <c r="K81" s="9">
        <v>44895.573993055557</v>
      </c>
      <c r="L81" s="9">
        <v>44895.615659722222</v>
      </c>
    </row>
    <row r="82" spans="1:12" x14ac:dyDescent="0.25">
      <c r="A82">
        <v>81</v>
      </c>
      <c r="B82" s="2" t="s">
        <v>145</v>
      </c>
      <c r="C82" t="s">
        <v>426</v>
      </c>
      <c r="D82">
        <v>3179063588</v>
      </c>
      <c r="E82">
        <v>6415681</v>
      </c>
      <c r="F82" t="s">
        <v>31</v>
      </c>
      <c r="G82" t="s">
        <v>1657</v>
      </c>
      <c r="H82" s="2" t="s">
        <v>186</v>
      </c>
      <c r="I82">
        <v>0</v>
      </c>
      <c r="J82">
        <v>1</v>
      </c>
      <c r="K82" s="9">
        <v>44895.573993055557</v>
      </c>
      <c r="L82" s="9">
        <v>44895.615659722222</v>
      </c>
    </row>
    <row r="83" spans="1:12" x14ac:dyDescent="0.25">
      <c r="A83">
        <v>82</v>
      </c>
      <c r="B83" s="2" t="s">
        <v>164</v>
      </c>
      <c r="C83" t="s">
        <v>427</v>
      </c>
      <c r="D83">
        <v>3120600698</v>
      </c>
      <c r="E83">
        <v>6152660</v>
      </c>
      <c r="F83" t="s">
        <v>31</v>
      </c>
      <c r="G83" t="s">
        <v>1658</v>
      </c>
      <c r="H83" s="2" t="s">
        <v>187</v>
      </c>
      <c r="I83">
        <v>0</v>
      </c>
      <c r="J83">
        <v>1</v>
      </c>
      <c r="K83" s="9">
        <v>44895.573993055557</v>
      </c>
      <c r="L83" s="9">
        <v>44895.615659722222</v>
      </c>
    </row>
    <row r="84" spans="1:12" x14ac:dyDescent="0.25">
      <c r="A84">
        <v>83</v>
      </c>
      <c r="B84" s="2" t="s">
        <v>189</v>
      </c>
      <c r="C84" t="s">
        <v>428</v>
      </c>
      <c r="D84">
        <v>3151145820</v>
      </c>
      <c r="E84">
        <v>7829990</v>
      </c>
      <c r="F84" t="s">
        <v>31</v>
      </c>
      <c r="G84" t="s">
        <v>1659</v>
      </c>
      <c r="H84" s="2" t="s">
        <v>188</v>
      </c>
      <c r="I84">
        <v>0</v>
      </c>
      <c r="J84">
        <v>1</v>
      </c>
      <c r="K84" s="9">
        <v>44895.573993055557</v>
      </c>
      <c r="L84" s="9">
        <v>44895.615659722222</v>
      </c>
    </row>
    <row r="85" spans="1:12" x14ac:dyDescent="0.25">
      <c r="A85">
        <v>84</v>
      </c>
      <c r="B85" s="2" t="s">
        <v>164</v>
      </c>
      <c r="C85" t="s">
        <v>429</v>
      </c>
      <c r="D85">
        <v>3174185950</v>
      </c>
      <c r="E85">
        <v>7392426</v>
      </c>
      <c r="F85" t="s">
        <v>31</v>
      </c>
      <c r="G85" t="s">
        <v>1660</v>
      </c>
      <c r="H85" s="2" t="s">
        <v>190</v>
      </c>
      <c r="I85">
        <v>0</v>
      </c>
      <c r="J85">
        <v>1</v>
      </c>
      <c r="K85" s="9">
        <v>44895.573993055557</v>
      </c>
      <c r="L85" s="9">
        <v>44895.615659722222</v>
      </c>
    </row>
    <row r="86" spans="1:12" x14ac:dyDescent="0.25">
      <c r="A86">
        <v>85</v>
      </c>
      <c r="B86" s="2" t="s">
        <v>133</v>
      </c>
      <c r="C86" t="s">
        <v>430</v>
      </c>
      <c r="D86">
        <v>3146685225</v>
      </c>
      <c r="E86">
        <v>6018644</v>
      </c>
      <c r="F86" t="s">
        <v>31</v>
      </c>
      <c r="G86" t="s">
        <v>1661</v>
      </c>
      <c r="H86" s="2" t="s">
        <v>191</v>
      </c>
      <c r="I86">
        <v>0</v>
      </c>
      <c r="J86">
        <v>1</v>
      </c>
      <c r="K86" s="9">
        <v>44895.573993055557</v>
      </c>
      <c r="L86" s="9">
        <v>44895.615659722222</v>
      </c>
    </row>
    <row r="87" spans="1:12" x14ac:dyDescent="0.25">
      <c r="A87">
        <v>86</v>
      </c>
      <c r="B87" s="2" t="s">
        <v>145</v>
      </c>
      <c r="C87" t="s">
        <v>431</v>
      </c>
      <c r="D87">
        <v>3163542838</v>
      </c>
      <c r="E87">
        <v>7326362</v>
      </c>
      <c r="F87" t="s">
        <v>31</v>
      </c>
      <c r="G87" t="s">
        <v>1662</v>
      </c>
      <c r="H87" s="2" t="s">
        <v>192</v>
      </c>
      <c r="I87">
        <v>0</v>
      </c>
      <c r="J87">
        <v>1</v>
      </c>
      <c r="K87" s="9">
        <v>44895.573993055557</v>
      </c>
      <c r="L87" s="9">
        <v>44895.615659722222</v>
      </c>
    </row>
    <row r="88" spans="1:12" x14ac:dyDescent="0.25">
      <c r="A88">
        <v>87</v>
      </c>
      <c r="B88" s="2" t="s">
        <v>155</v>
      </c>
      <c r="C88" t="s">
        <v>432</v>
      </c>
      <c r="D88">
        <v>3129144781</v>
      </c>
      <c r="E88">
        <v>6884464</v>
      </c>
      <c r="F88" t="s">
        <v>31</v>
      </c>
      <c r="G88" t="s">
        <v>1663</v>
      </c>
      <c r="H88" s="2" t="s">
        <v>193</v>
      </c>
      <c r="I88">
        <v>0</v>
      </c>
      <c r="J88">
        <v>1</v>
      </c>
      <c r="K88" s="9">
        <v>44895.573993055557</v>
      </c>
      <c r="L88" s="9">
        <v>44895.615659722222</v>
      </c>
    </row>
    <row r="89" spans="1:12" x14ac:dyDescent="0.25">
      <c r="A89">
        <v>88</v>
      </c>
      <c r="B89" s="2" t="s">
        <v>133</v>
      </c>
      <c r="C89" t="s">
        <v>433</v>
      </c>
      <c r="D89">
        <v>3184629001</v>
      </c>
      <c r="E89">
        <v>6891687</v>
      </c>
      <c r="F89" t="s">
        <v>31</v>
      </c>
      <c r="G89" t="s">
        <v>1664</v>
      </c>
      <c r="H89" s="2" t="s">
        <v>203</v>
      </c>
      <c r="I89">
        <v>0</v>
      </c>
      <c r="J89">
        <v>1</v>
      </c>
      <c r="K89" s="9">
        <v>44895.573993055557</v>
      </c>
      <c r="L89" s="9">
        <v>44895.615659722222</v>
      </c>
    </row>
    <row r="90" spans="1:12" x14ac:dyDescent="0.25">
      <c r="A90">
        <v>89</v>
      </c>
      <c r="B90" s="2" t="s">
        <v>133</v>
      </c>
      <c r="C90" t="s">
        <v>434</v>
      </c>
      <c r="D90">
        <v>3191330741</v>
      </c>
      <c r="E90">
        <v>7198878</v>
      </c>
      <c r="F90" t="s">
        <v>31</v>
      </c>
      <c r="G90" t="s">
        <v>1665</v>
      </c>
      <c r="H90" s="2" t="s">
        <v>204</v>
      </c>
      <c r="I90">
        <v>0</v>
      </c>
      <c r="J90">
        <v>1</v>
      </c>
      <c r="K90" s="9">
        <v>44895.573993055557</v>
      </c>
      <c r="L90" s="9">
        <v>44895.615659722222</v>
      </c>
    </row>
    <row r="91" spans="1:12" x14ac:dyDescent="0.25">
      <c r="A91">
        <v>90</v>
      </c>
      <c r="B91" s="2" t="s">
        <v>133</v>
      </c>
      <c r="C91" t="s">
        <v>435</v>
      </c>
      <c r="D91">
        <v>3134179349</v>
      </c>
      <c r="E91">
        <v>7294656</v>
      </c>
      <c r="F91" t="s">
        <v>31</v>
      </c>
      <c r="G91" t="s">
        <v>1666</v>
      </c>
      <c r="H91" s="2" t="s">
        <v>207</v>
      </c>
      <c r="I91">
        <v>0</v>
      </c>
      <c r="J91">
        <v>1</v>
      </c>
      <c r="K91" s="9">
        <v>44895.573993055557</v>
      </c>
      <c r="L91" s="9">
        <v>44895.615659722222</v>
      </c>
    </row>
    <row r="92" spans="1:12" x14ac:dyDescent="0.25">
      <c r="A92">
        <v>91</v>
      </c>
      <c r="B92" s="2" t="s">
        <v>209</v>
      </c>
      <c r="C92" t="s">
        <v>436</v>
      </c>
      <c r="D92">
        <v>3159999457</v>
      </c>
      <c r="E92">
        <v>6777660</v>
      </c>
      <c r="F92" t="s">
        <v>31</v>
      </c>
      <c r="G92" t="s">
        <v>1667</v>
      </c>
      <c r="H92" s="2" t="s">
        <v>208</v>
      </c>
      <c r="I92">
        <v>0</v>
      </c>
      <c r="J92">
        <v>1</v>
      </c>
      <c r="K92" s="9">
        <v>44895.573993055557</v>
      </c>
      <c r="L92" s="9">
        <v>44895.615659722222</v>
      </c>
    </row>
    <row r="93" spans="1:12" x14ac:dyDescent="0.25">
      <c r="A93">
        <v>92</v>
      </c>
      <c r="B93" s="2" t="s">
        <v>211</v>
      </c>
      <c r="C93" t="s">
        <v>437</v>
      </c>
      <c r="D93">
        <v>3196074798</v>
      </c>
      <c r="E93">
        <v>8151235</v>
      </c>
      <c r="F93" t="s">
        <v>31</v>
      </c>
      <c r="G93" t="s">
        <v>1668</v>
      </c>
      <c r="H93" s="2" t="s">
        <v>210</v>
      </c>
      <c r="I93">
        <v>0</v>
      </c>
      <c r="J93">
        <v>1</v>
      </c>
      <c r="K93" s="9">
        <v>44895.573993055557</v>
      </c>
      <c r="L93" s="9">
        <v>44895.615659722222</v>
      </c>
    </row>
    <row r="94" spans="1:12" x14ac:dyDescent="0.25">
      <c r="A94">
        <v>93</v>
      </c>
      <c r="B94" s="2" t="s">
        <v>213</v>
      </c>
      <c r="C94" t="s">
        <v>438</v>
      </c>
      <c r="D94">
        <v>3164805589</v>
      </c>
      <c r="E94">
        <v>7543015</v>
      </c>
      <c r="F94" t="s">
        <v>31</v>
      </c>
      <c r="G94" t="s">
        <v>1669</v>
      </c>
      <c r="H94" s="2" t="s">
        <v>212</v>
      </c>
      <c r="I94">
        <v>0</v>
      </c>
      <c r="J94">
        <v>1</v>
      </c>
      <c r="K94" s="9">
        <v>44895.573993055557</v>
      </c>
      <c r="L94" s="9">
        <v>44895.615659722222</v>
      </c>
    </row>
    <row r="95" spans="1:12" x14ac:dyDescent="0.25">
      <c r="A95">
        <v>94</v>
      </c>
      <c r="B95" s="2" t="s">
        <v>215</v>
      </c>
      <c r="C95" t="s">
        <v>439</v>
      </c>
      <c r="D95">
        <v>3209793627</v>
      </c>
      <c r="E95">
        <v>7740069</v>
      </c>
      <c r="F95" t="s">
        <v>31</v>
      </c>
      <c r="G95" t="s">
        <v>1670</v>
      </c>
      <c r="H95" s="2" t="s">
        <v>214</v>
      </c>
      <c r="I95">
        <v>0</v>
      </c>
      <c r="J95">
        <v>1</v>
      </c>
      <c r="K95" s="9">
        <v>44895.573993055557</v>
      </c>
      <c r="L95" s="9">
        <v>44895.615659722222</v>
      </c>
    </row>
    <row r="96" spans="1:12" x14ac:dyDescent="0.25">
      <c r="A96">
        <v>95</v>
      </c>
      <c r="B96" s="2" t="s">
        <v>217</v>
      </c>
      <c r="C96" t="s">
        <v>440</v>
      </c>
      <c r="D96">
        <v>3160337308</v>
      </c>
      <c r="E96">
        <v>8502496</v>
      </c>
      <c r="F96" t="s">
        <v>31</v>
      </c>
      <c r="G96" t="s">
        <v>1671</v>
      </c>
      <c r="H96" s="2" t="s">
        <v>216</v>
      </c>
      <c r="I96">
        <v>0</v>
      </c>
      <c r="J96">
        <v>1</v>
      </c>
      <c r="K96" s="9">
        <v>44895.573993055557</v>
      </c>
      <c r="L96" s="9">
        <v>44895.615659722222</v>
      </c>
    </row>
    <row r="97" spans="1:12" x14ac:dyDescent="0.25">
      <c r="A97">
        <v>96</v>
      </c>
      <c r="B97" s="2" t="s">
        <v>155</v>
      </c>
      <c r="C97" t="s">
        <v>441</v>
      </c>
      <c r="D97">
        <v>3199158737</v>
      </c>
      <c r="E97">
        <v>6353771</v>
      </c>
      <c r="F97" t="s">
        <v>31</v>
      </c>
      <c r="G97" t="s">
        <v>1672</v>
      </c>
      <c r="H97" s="2" t="s">
        <v>218</v>
      </c>
      <c r="I97">
        <v>0</v>
      </c>
      <c r="J97">
        <v>1</v>
      </c>
      <c r="K97" s="9">
        <v>44895.573993055557</v>
      </c>
      <c r="L97" s="9">
        <v>44895.615659722222</v>
      </c>
    </row>
    <row r="98" spans="1:12" x14ac:dyDescent="0.25">
      <c r="A98">
        <v>97</v>
      </c>
      <c r="B98" s="2" t="s">
        <v>220</v>
      </c>
      <c r="C98" t="s">
        <v>442</v>
      </c>
      <c r="D98">
        <v>3146601129</v>
      </c>
      <c r="E98">
        <v>6593447</v>
      </c>
      <c r="F98" t="s">
        <v>31</v>
      </c>
      <c r="G98" t="s">
        <v>1673</v>
      </c>
      <c r="H98" s="2" t="s">
        <v>219</v>
      </c>
      <c r="I98">
        <v>0</v>
      </c>
      <c r="J98">
        <v>1</v>
      </c>
      <c r="K98" s="9">
        <v>44895.573993055557</v>
      </c>
      <c r="L98" s="9">
        <v>44895.615659722222</v>
      </c>
    </row>
    <row r="99" spans="1:12" x14ac:dyDescent="0.25">
      <c r="A99">
        <v>98</v>
      </c>
      <c r="B99" s="2" t="s">
        <v>221</v>
      </c>
      <c r="C99" t="s">
        <v>443</v>
      </c>
      <c r="D99">
        <v>3182842412</v>
      </c>
      <c r="E99">
        <v>8258503</v>
      </c>
      <c r="F99" t="s">
        <v>31</v>
      </c>
      <c r="G99" t="s">
        <v>1674</v>
      </c>
      <c r="H99" s="2" t="s">
        <v>222</v>
      </c>
      <c r="I99">
        <v>0</v>
      </c>
      <c r="J99">
        <v>1</v>
      </c>
      <c r="K99" s="9">
        <v>44895.573993055557</v>
      </c>
      <c r="L99" s="9">
        <v>44895.615659722222</v>
      </c>
    </row>
    <row r="100" spans="1:12" x14ac:dyDescent="0.25">
      <c r="A100">
        <v>99</v>
      </c>
      <c r="B100" s="2" t="s">
        <v>224</v>
      </c>
      <c r="C100" t="s">
        <v>444</v>
      </c>
      <c r="D100">
        <v>3201063037</v>
      </c>
      <c r="E100">
        <v>6765695</v>
      </c>
      <c r="F100" t="s">
        <v>31</v>
      </c>
      <c r="G100" t="s">
        <v>1675</v>
      </c>
      <c r="H100" s="2" t="s">
        <v>223</v>
      </c>
      <c r="I100">
        <v>0</v>
      </c>
      <c r="J100">
        <v>1</v>
      </c>
      <c r="K100" s="9">
        <v>44895.573993055557</v>
      </c>
      <c r="L100" s="9">
        <v>44895.615659722222</v>
      </c>
    </row>
    <row r="101" spans="1:12" x14ac:dyDescent="0.25">
      <c r="A101">
        <v>100</v>
      </c>
      <c r="B101" s="2" t="s">
        <v>226</v>
      </c>
      <c r="C101" t="s">
        <v>445</v>
      </c>
      <c r="D101">
        <v>3204175789</v>
      </c>
      <c r="E101">
        <v>6925669</v>
      </c>
      <c r="F101" t="s">
        <v>31</v>
      </c>
      <c r="G101" t="s">
        <v>1676</v>
      </c>
      <c r="H101" s="2" t="s">
        <v>225</v>
      </c>
      <c r="I101">
        <v>0</v>
      </c>
      <c r="J101">
        <v>1</v>
      </c>
      <c r="K101" s="9">
        <v>44895.573993055557</v>
      </c>
      <c r="L101" s="9">
        <v>44895.615659722222</v>
      </c>
    </row>
    <row r="102" spans="1:12" x14ac:dyDescent="0.25">
      <c r="A102">
        <v>101</v>
      </c>
      <c r="B102" s="2" t="s">
        <v>228</v>
      </c>
      <c r="C102" t="s">
        <v>446</v>
      </c>
      <c r="D102">
        <v>3184585546</v>
      </c>
      <c r="E102">
        <v>6244323</v>
      </c>
      <c r="F102" t="s">
        <v>31</v>
      </c>
      <c r="G102" t="s">
        <v>1677</v>
      </c>
      <c r="H102" s="2" t="s">
        <v>227</v>
      </c>
      <c r="I102">
        <v>0</v>
      </c>
      <c r="J102">
        <v>1</v>
      </c>
      <c r="K102" s="9">
        <v>44895.573993055557</v>
      </c>
      <c r="L102" s="9">
        <v>44895.615659722222</v>
      </c>
    </row>
    <row r="103" spans="1:12" x14ac:dyDescent="0.25">
      <c r="A103">
        <v>102</v>
      </c>
      <c r="B103" s="2" t="s">
        <v>229</v>
      </c>
      <c r="C103" t="s">
        <v>447</v>
      </c>
      <c r="D103">
        <v>3127724012</v>
      </c>
      <c r="E103">
        <v>7404274</v>
      </c>
      <c r="F103" t="s">
        <v>31</v>
      </c>
      <c r="G103" t="s">
        <v>1678</v>
      </c>
      <c r="H103" s="2" t="s">
        <v>201</v>
      </c>
      <c r="I103">
        <v>0</v>
      </c>
      <c r="J103">
        <v>1</v>
      </c>
      <c r="K103" s="9">
        <v>44895.573993055557</v>
      </c>
      <c r="L103" s="9">
        <v>44895.615659722222</v>
      </c>
    </row>
    <row r="104" spans="1:12" x14ac:dyDescent="0.25">
      <c r="A104">
        <v>103</v>
      </c>
      <c r="B104" s="2" t="s">
        <v>145</v>
      </c>
      <c r="C104" t="s">
        <v>448</v>
      </c>
      <c r="D104">
        <v>3193519606</v>
      </c>
      <c r="E104">
        <v>7363522</v>
      </c>
      <c r="F104" t="s">
        <v>31</v>
      </c>
      <c r="G104" t="s">
        <v>1679</v>
      </c>
      <c r="H104" s="2" t="s">
        <v>230</v>
      </c>
      <c r="I104">
        <v>0</v>
      </c>
      <c r="J104">
        <v>1</v>
      </c>
      <c r="K104" s="9">
        <v>44895.573993055557</v>
      </c>
      <c r="L104" s="9">
        <v>44895.615659722222</v>
      </c>
    </row>
    <row r="105" spans="1:12" x14ac:dyDescent="0.25">
      <c r="A105">
        <v>104</v>
      </c>
      <c r="B105" s="2" t="s">
        <v>145</v>
      </c>
      <c r="C105" t="s">
        <v>449</v>
      </c>
      <c r="D105">
        <v>3208750367</v>
      </c>
      <c r="E105">
        <v>8656168</v>
      </c>
      <c r="F105" t="s">
        <v>31</v>
      </c>
      <c r="G105" t="s">
        <v>1680</v>
      </c>
      <c r="H105" s="2" t="s">
        <v>231</v>
      </c>
      <c r="I105">
        <v>0</v>
      </c>
      <c r="J105">
        <v>1</v>
      </c>
      <c r="K105" s="9">
        <v>44895.573993055557</v>
      </c>
      <c r="L105" s="9">
        <v>44895.615659722222</v>
      </c>
    </row>
    <row r="106" spans="1:12" x14ac:dyDescent="0.25">
      <c r="A106">
        <v>105</v>
      </c>
      <c r="B106" s="2" t="s">
        <v>145</v>
      </c>
      <c r="C106" t="s">
        <v>450</v>
      </c>
      <c r="D106">
        <v>3166461292</v>
      </c>
      <c r="E106">
        <v>7742340</v>
      </c>
      <c r="F106" t="s">
        <v>31</v>
      </c>
      <c r="G106" t="s">
        <v>1681</v>
      </c>
      <c r="H106" s="2" t="s">
        <v>232</v>
      </c>
      <c r="I106">
        <v>0</v>
      </c>
      <c r="J106">
        <v>1</v>
      </c>
      <c r="K106" s="9">
        <v>44895.573993055557</v>
      </c>
      <c r="L106" s="9">
        <v>44895.615659722222</v>
      </c>
    </row>
    <row r="107" spans="1:12" x14ac:dyDescent="0.25">
      <c r="A107">
        <v>106</v>
      </c>
      <c r="B107" s="2" t="s">
        <v>234</v>
      </c>
      <c r="C107" t="s">
        <v>451</v>
      </c>
      <c r="D107">
        <v>3130218778</v>
      </c>
      <c r="E107">
        <v>7515008</v>
      </c>
      <c r="F107" t="s">
        <v>31</v>
      </c>
      <c r="G107" t="s">
        <v>1682</v>
      </c>
      <c r="H107" s="2" t="s">
        <v>233</v>
      </c>
      <c r="I107">
        <v>0</v>
      </c>
      <c r="J107">
        <v>1</v>
      </c>
      <c r="K107" s="9">
        <v>44895.573993055557</v>
      </c>
      <c r="L107" s="9">
        <v>44895.615659722222</v>
      </c>
    </row>
    <row r="108" spans="1:12" x14ac:dyDescent="0.25">
      <c r="A108">
        <v>107</v>
      </c>
      <c r="B108" s="2" t="s">
        <v>236</v>
      </c>
      <c r="C108" t="s">
        <v>452</v>
      </c>
      <c r="D108">
        <v>3192735932</v>
      </c>
      <c r="E108">
        <v>6223113</v>
      </c>
      <c r="F108" t="s">
        <v>31</v>
      </c>
      <c r="G108" t="s">
        <v>1683</v>
      </c>
      <c r="H108" s="2" t="s">
        <v>235</v>
      </c>
      <c r="I108">
        <v>0</v>
      </c>
      <c r="J108">
        <v>1</v>
      </c>
      <c r="K108" s="9">
        <v>44895.573993055557</v>
      </c>
      <c r="L108" s="9">
        <v>44895.615659722222</v>
      </c>
    </row>
    <row r="109" spans="1:12" x14ac:dyDescent="0.25">
      <c r="A109">
        <v>108</v>
      </c>
      <c r="B109" s="2" t="s">
        <v>143</v>
      </c>
      <c r="C109" t="s">
        <v>453</v>
      </c>
      <c r="D109">
        <v>3168865227</v>
      </c>
      <c r="E109">
        <v>6869801</v>
      </c>
      <c r="F109" t="s">
        <v>31</v>
      </c>
      <c r="G109" t="s">
        <v>1684</v>
      </c>
      <c r="H109" s="2" t="s">
        <v>237</v>
      </c>
      <c r="I109">
        <v>0</v>
      </c>
      <c r="J109">
        <v>1</v>
      </c>
      <c r="K109" s="9">
        <v>44895.573993055557</v>
      </c>
      <c r="L109" s="9">
        <v>44895.615659722222</v>
      </c>
    </row>
    <row r="110" spans="1:12" x14ac:dyDescent="0.25">
      <c r="A110">
        <v>109</v>
      </c>
      <c r="B110" s="2" t="s">
        <v>239</v>
      </c>
      <c r="C110" t="s">
        <v>454</v>
      </c>
      <c r="D110">
        <v>3178385127</v>
      </c>
      <c r="E110">
        <v>7098828</v>
      </c>
      <c r="F110" t="s">
        <v>31</v>
      </c>
      <c r="G110" t="s">
        <v>1685</v>
      </c>
      <c r="H110" s="2" t="s">
        <v>238</v>
      </c>
      <c r="I110">
        <v>0</v>
      </c>
      <c r="J110">
        <v>1</v>
      </c>
      <c r="K110" s="9">
        <v>44895.573993055557</v>
      </c>
      <c r="L110" s="9">
        <v>44895.615659722222</v>
      </c>
    </row>
    <row r="111" spans="1:12" x14ac:dyDescent="0.25">
      <c r="A111">
        <v>110</v>
      </c>
      <c r="B111" s="2" t="s">
        <v>241</v>
      </c>
      <c r="C111" t="s">
        <v>455</v>
      </c>
      <c r="D111">
        <v>3119404575</v>
      </c>
      <c r="E111">
        <v>7780569</v>
      </c>
      <c r="F111" t="s">
        <v>31</v>
      </c>
      <c r="G111" t="s">
        <v>1686</v>
      </c>
      <c r="H111" s="2" t="s">
        <v>240</v>
      </c>
      <c r="I111">
        <v>0</v>
      </c>
      <c r="J111">
        <v>1</v>
      </c>
      <c r="K111" s="9">
        <v>44895.573993055557</v>
      </c>
      <c r="L111" s="9">
        <v>44895.615659722222</v>
      </c>
    </row>
    <row r="112" spans="1:12" x14ac:dyDescent="0.25">
      <c r="A112">
        <v>111</v>
      </c>
      <c r="B112" s="2" t="s">
        <v>243</v>
      </c>
      <c r="C112" t="s">
        <v>456</v>
      </c>
      <c r="D112">
        <v>3201856889</v>
      </c>
      <c r="E112">
        <v>6192748</v>
      </c>
      <c r="F112" t="s">
        <v>31</v>
      </c>
      <c r="G112" t="s">
        <v>1687</v>
      </c>
      <c r="H112" s="2" t="s">
        <v>242</v>
      </c>
      <c r="I112">
        <v>0</v>
      </c>
      <c r="J112">
        <v>1</v>
      </c>
      <c r="K112" s="9">
        <v>44895.573993055557</v>
      </c>
      <c r="L112" s="9">
        <v>44895.615659722222</v>
      </c>
    </row>
    <row r="113" spans="1:12" x14ac:dyDescent="0.25">
      <c r="A113">
        <v>112</v>
      </c>
      <c r="B113" s="2" t="s">
        <v>245</v>
      </c>
      <c r="C113" t="s">
        <v>457</v>
      </c>
      <c r="D113">
        <v>3174651003</v>
      </c>
      <c r="E113">
        <v>6143577</v>
      </c>
      <c r="F113" t="s">
        <v>31</v>
      </c>
      <c r="G113" t="s">
        <v>1688</v>
      </c>
      <c r="H113" s="2" t="s">
        <v>244</v>
      </c>
      <c r="I113">
        <v>0</v>
      </c>
      <c r="J113">
        <v>1</v>
      </c>
      <c r="K113" s="9">
        <v>44895.573993055557</v>
      </c>
      <c r="L113" s="9">
        <v>44895.615659722222</v>
      </c>
    </row>
    <row r="114" spans="1:12" x14ac:dyDescent="0.25">
      <c r="A114">
        <v>113</v>
      </c>
      <c r="B114" s="2" t="s">
        <v>247</v>
      </c>
      <c r="C114" t="s">
        <v>458</v>
      </c>
      <c r="D114">
        <v>3199644216</v>
      </c>
      <c r="E114">
        <v>7430109</v>
      </c>
      <c r="F114" t="s">
        <v>31</v>
      </c>
      <c r="G114" t="s">
        <v>1689</v>
      </c>
      <c r="H114" s="2" t="s">
        <v>246</v>
      </c>
      <c r="I114">
        <v>0</v>
      </c>
      <c r="J114">
        <v>1</v>
      </c>
      <c r="K114" s="9">
        <v>44895.573993055557</v>
      </c>
      <c r="L114" s="9">
        <v>44895.615659722222</v>
      </c>
    </row>
    <row r="115" spans="1:12" x14ac:dyDescent="0.25">
      <c r="A115">
        <v>114</v>
      </c>
      <c r="B115" s="2" t="s">
        <v>249</v>
      </c>
      <c r="C115" t="s">
        <v>459</v>
      </c>
      <c r="D115">
        <v>3138171401</v>
      </c>
      <c r="E115">
        <v>8350442</v>
      </c>
      <c r="F115" t="s">
        <v>31</v>
      </c>
      <c r="G115" t="s">
        <v>1690</v>
      </c>
      <c r="H115" s="2" t="s">
        <v>248</v>
      </c>
      <c r="I115">
        <v>0</v>
      </c>
      <c r="J115">
        <v>1</v>
      </c>
      <c r="K115" s="9">
        <v>44895.573993055557</v>
      </c>
      <c r="L115" s="9">
        <v>44895.615659722222</v>
      </c>
    </row>
    <row r="116" spans="1:12" x14ac:dyDescent="0.25">
      <c r="A116">
        <v>115</v>
      </c>
      <c r="B116" s="2" t="s">
        <v>164</v>
      </c>
      <c r="C116" t="s">
        <v>460</v>
      </c>
      <c r="D116">
        <v>3119859668</v>
      </c>
      <c r="E116">
        <v>6753034</v>
      </c>
      <c r="F116" t="s">
        <v>31</v>
      </c>
      <c r="G116" t="s">
        <v>1691</v>
      </c>
      <c r="H116" s="2" t="s">
        <v>250</v>
      </c>
      <c r="I116">
        <v>0</v>
      </c>
      <c r="J116">
        <v>1</v>
      </c>
      <c r="K116" s="9">
        <v>44895.573993055557</v>
      </c>
      <c r="L116" s="9">
        <v>44895.615659722222</v>
      </c>
    </row>
    <row r="117" spans="1:12" x14ac:dyDescent="0.25">
      <c r="A117">
        <v>116</v>
      </c>
      <c r="B117" s="2" t="s">
        <v>164</v>
      </c>
      <c r="C117" t="s">
        <v>461</v>
      </c>
      <c r="D117">
        <v>3191507275</v>
      </c>
      <c r="E117">
        <v>8421860</v>
      </c>
      <c r="F117" t="s">
        <v>31</v>
      </c>
      <c r="G117" t="s">
        <v>1692</v>
      </c>
      <c r="H117" s="2" t="s">
        <v>251</v>
      </c>
      <c r="I117">
        <v>0</v>
      </c>
      <c r="J117">
        <v>1</v>
      </c>
      <c r="K117" s="9">
        <v>44895.573993055557</v>
      </c>
      <c r="L117" s="9">
        <v>44895.615659722222</v>
      </c>
    </row>
    <row r="118" spans="1:12" x14ac:dyDescent="0.25">
      <c r="A118">
        <v>117</v>
      </c>
      <c r="B118" s="2" t="s">
        <v>164</v>
      </c>
      <c r="C118" t="s">
        <v>462</v>
      </c>
      <c r="D118">
        <v>3143333635</v>
      </c>
      <c r="E118">
        <v>7864811</v>
      </c>
      <c r="F118" t="s">
        <v>31</v>
      </c>
      <c r="G118" t="s">
        <v>1693</v>
      </c>
      <c r="H118" s="2" t="s">
        <v>252</v>
      </c>
      <c r="I118">
        <v>0</v>
      </c>
      <c r="J118">
        <v>1</v>
      </c>
      <c r="K118" s="9">
        <v>44895.573993055557</v>
      </c>
      <c r="L118" s="9">
        <v>44895.615659722222</v>
      </c>
    </row>
    <row r="119" spans="1:12" x14ac:dyDescent="0.25">
      <c r="A119">
        <v>118</v>
      </c>
      <c r="B119" s="2" t="s">
        <v>143</v>
      </c>
      <c r="C119" t="s">
        <v>463</v>
      </c>
      <c r="D119">
        <v>3210144983</v>
      </c>
      <c r="E119">
        <v>7341079</v>
      </c>
      <c r="F119" t="s">
        <v>31</v>
      </c>
      <c r="G119" t="s">
        <v>1694</v>
      </c>
      <c r="H119" s="2" t="s">
        <v>253</v>
      </c>
      <c r="I119">
        <v>0</v>
      </c>
      <c r="J119">
        <v>1</v>
      </c>
      <c r="K119" s="9">
        <v>44895.573993055557</v>
      </c>
      <c r="L119" s="9">
        <v>44895.615659722222</v>
      </c>
    </row>
    <row r="120" spans="1:12" x14ac:dyDescent="0.25">
      <c r="A120">
        <v>119</v>
      </c>
      <c r="B120" s="2" t="s">
        <v>255</v>
      </c>
      <c r="C120" t="s">
        <v>464</v>
      </c>
      <c r="D120">
        <v>3185467839</v>
      </c>
      <c r="E120">
        <v>7798103</v>
      </c>
      <c r="F120" t="s">
        <v>31</v>
      </c>
      <c r="G120" t="s">
        <v>1695</v>
      </c>
      <c r="H120" s="2" t="s">
        <v>254</v>
      </c>
      <c r="I120">
        <v>0</v>
      </c>
      <c r="J120">
        <v>1</v>
      </c>
      <c r="K120" s="9">
        <v>44895.573993055557</v>
      </c>
      <c r="L120" s="9">
        <v>44895.615659722222</v>
      </c>
    </row>
    <row r="121" spans="1:12" x14ac:dyDescent="0.25">
      <c r="A121">
        <v>120</v>
      </c>
      <c r="B121" s="2" t="s">
        <v>257</v>
      </c>
      <c r="C121" t="s">
        <v>465</v>
      </c>
      <c r="D121">
        <v>3184237337</v>
      </c>
      <c r="E121">
        <v>8121477</v>
      </c>
      <c r="F121" t="s">
        <v>31</v>
      </c>
      <c r="G121" t="s">
        <v>1696</v>
      </c>
      <c r="H121" s="2" t="s">
        <v>256</v>
      </c>
      <c r="I121">
        <v>0</v>
      </c>
      <c r="J121">
        <v>1</v>
      </c>
      <c r="K121" s="9">
        <v>44895.573993055557</v>
      </c>
      <c r="L121" s="9">
        <v>44895.615659722222</v>
      </c>
    </row>
    <row r="122" spans="1:12" x14ac:dyDescent="0.25">
      <c r="A122">
        <v>121</v>
      </c>
      <c r="B122" s="2" t="s">
        <v>259</v>
      </c>
      <c r="C122" t="s">
        <v>466</v>
      </c>
      <c r="D122">
        <v>3141557285</v>
      </c>
      <c r="E122">
        <v>8287762</v>
      </c>
      <c r="F122" t="s">
        <v>31</v>
      </c>
      <c r="G122" t="s">
        <v>1697</v>
      </c>
      <c r="H122" s="2" t="s">
        <v>258</v>
      </c>
      <c r="I122">
        <v>0</v>
      </c>
      <c r="J122">
        <v>1</v>
      </c>
      <c r="K122" s="9">
        <v>44895.573993055557</v>
      </c>
      <c r="L122" s="9">
        <v>44895.615659722222</v>
      </c>
    </row>
    <row r="123" spans="1:12" x14ac:dyDescent="0.25">
      <c r="A123">
        <v>122</v>
      </c>
      <c r="B123" s="2" t="s">
        <v>261</v>
      </c>
      <c r="C123" t="s">
        <v>467</v>
      </c>
      <c r="D123">
        <v>3169377534</v>
      </c>
      <c r="E123">
        <v>7842515</v>
      </c>
      <c r="F123" t="s">
        <v>31</v>
      </c>
      <c r="G123" t="s">
        <v>1698</v>
      </c>
      <c r="H123" s="2" t="s">
        <v>260</v>
      </c>
      <c r="I123">
        <v>0</v>
      </c>
      <c r="J123">
        <v>1</v>
      </c>
      <c r="K123" s="9">
        <v>44895.573993055557</v>
      </c>
      <c r="L123" s="9">
        <v>44895.615659722222</v>
      </c>
    </row>
    <row r="124" spans="1:12" x14ac:dyDescent="0.25">
      <c r="A124">
        <v>123</v>
      </c>
      <c r="B124" s="2" t="s">
        <v>263</v>
      </c>
      <c r="C124" t="s">
        <v>468</v>
      </c>
      <c r="D124">
        <v>3181841026</v>
      </c>
      <c r="E124">
        <v>7573782</v>
      </c>
      <c r="F124" t="s">
        <v>31</v>
      </c>
      <c r="G124" t="s">
        <v>1699</v>
      </c>
      <c r="H124" s="2" t="s">
        <v>262</v>
      </c>
      <c r="I124">
        <v>0</v>
      </c>
      <c r="J124">
        <v>1</v>
      </c>
      <c r="K124" s="9">
        <v>44895.573993055557</v>
      </c>
      <c r="L124" s="9">
        <v>44895.615659722222</v>
      </c>
    </row>
    <row r="125" spans="1:12" x14ac:dyDescent="0.25">
      <c r="A125">
        <v>124</v>
      </c>
      <c r="B125" s="2" t="s">
        <v>265</v>
      </c>
      <c r="C125" t="s">
        <v>469</v>
      </c>
      <c r="D125">
        <v>3205329800</v>
      </c>
      <c r="E125">
        <v>7605603</v>
      </c>
      <c r="F125" t="s">
        <v>31</v>
      </c>
      <c r="G125" t="s">
        <v>1700</v>
      </c>
      <c r="H125" s="2" t="s">
        <v>264</v>
      </c>
      <c r="I125">
        <v>0</v>
      </c>
      <c r="J125">
        <v>1</v>
      </c>
      <c r="K125" s="9">
        <v>44895.573993055557</v>
      </c>
      <c r="L125" s="9">
        <v>44895.615659722222</v>
      </c>
    </row>
    <row r="126" spans="1:12" x14ac:dyDescent="0.25">
      <c r="A126">
        <v>125</v>
      </c>
      <c r="B126" s="2" t="s">
        <v>267</v>
      </c>
      <c r="C126" t="s">
        <v>470</v>
      </c>
      <c r="D126">
        <v>3134156521</v>
      </c>
      <c r="E126">
        <v>7459049</v>
      </c>
      <c r="F126" t="s">
        <v>31</v>
      </c>
      <c r="G126" t="s">
        <v>1701</v>
      </c>
      <c r="H126" s="2" t="s">
        <v>266</v>
      </c>
      <c r="I126">
        <v>0</v>
      </c>
      <c r="J126">
        <v>1</v>
      </c>
      <c r="K126" s="9">
        <v>44895.573993055557</v>
      </c>
      <c r="L126" s="9">
        <v>44895.615659722222</v>
      </c>
    </row>
    <row r="127" spans="1:12" x14ac:dyDescent="0.25">
      <c r="A127">
        <v>126</v>
      </c>
      <c r="B127" s="2" t="s">
        <v>164</v>
      </c>
      <c r="C127" t="s">
        <v>471</v>
      </c>
      <c r="D127">
        <v>3193023998</v>
      </c>
      <c r="E127">
        <v>7364797</v>
      </c>
      <c r="F127" t="s">
        <v>31</v>
      </c>
      <c r="G127" t="s">
        <v>1702</v>
      </c>
      <c r="H127" s="2" t="s">
        <v>268</v>
      </c>
      <c r="I127">
        <v>0</v>
      </c>
      <c r="J127">
        <v>1</v>
      </c>
      <c r="K127" s="9">
        <v>44895.573993055557</v>
      </c>
      <c r="L127" s="9">
        <v>44895.615659722222</v>
      </c>
    </row>
    <row r="128" spans="1:12" x14ac:dyDescent="0.25">
      <c r="A128">
        <v>127</v>
      </c>
      <c r="B128" s="2" t="s">
        <v>270</v>
      </c>
      <c r="C128" t="s">
        <v>472</v>
      </c>
      <c r="D128">
        <v>3160235802</v>
      </c>
      <c r="E128">
        <v>5962299</v>
      </c>
      <c r="F128" t="s">
        <v>31</v>
      </c>
      <c r="G128" t="s">
        <v>1703</v>
      </c>
      <c r="H128" s="2" t="s">
        <v>269</v>
      </c>
      <c r="I128">
        <v>0</v>
      </c>
      <c r="J128">
        <v>1</v>
      </c>
      <c r="K128" s="9">
        <v>44895.573993055557</v>
      </c>
      <c r="L128" s="9">
        <v>44895.615659722222</v>
      </c>
    </row>
    <row r="129" spans="1:12" x14ac:dyDescent="0.25">
      <c r="A129">
        <v>128</v>
      </c>
      <c r="B129" s="2" t="s">
        <v>272</v>
      </c>
      <c r="C129" t="s">
        <v>473</v>
      </c>
      <c r="D129">
        <v>3121570962</v>
      </c>
      <c r="E129">
        <v>6645819</v>
      </c>
      <c r="F129" t="s">
        <v>31</v>
      </c>
      <c r="G129" t="s">
        <v>1704</v>
      </c>
      <c r="H129" s="2" t="s">
        <v>271</v>
      </c>
      <c r="I129">
        <v>0</v>
      </c>
      <c r="J129">
        <v>1</v>
      </c>
      <c r="K129" s="9">
        <v>44895.573993055557</v>
      </c>
      <c r="L129" s="9">
        <v>44895.615659722222</v>
      </c>
    </row>
    <row r="130" spans="1:12" x14ac:dyDescent="0.25">
      <c r="A130">
        <v>129</v>
      </c>
      <c r="B130" s="2" t="s">
        <v>282</v>
      </c>
      <c r="C130" t="s">
        <v>474</v>
      </c>
      <c r="D130">
        <v>3195010319</v>
      </c>
      <c r="E130">
        <v>6562878</v>
      </c>
      <c r="F130" t="s">
        <v>31</v>
      </c>
      <c r="G130" t="s">
        <v>1705</v>
      </c>
      <c r="H130" s="2" t="s">
        <v>281</v>
      </c>
      <c r="I130">
        <v>0</v>
      </c>
      <c r="J130">
        <v>1</v>
      </c>
      <c r="K130" s="9">
        <v>44895.573993055557</v>
      </c>
      <c r="L130" s="9">
        <v>44895.615659722222</v>
      </c>
    </row>
    <row r="131" spans="1:12" x14ac:dyDescent="0.25">
      <c r="A131">
        <v>130</v>
      </c>
      <c r="B131" s="3" t="s">
        <v>284</v>
      </c>
      <c r="C131" t="s">
        <v>475</v>
      </c>
      <c r="D131">
        <v>3197514632</v>
      </c>
      <c r="E131">
        <v>8090562</v>
      </c>
      <c r="F131" t="s">
        <v>31</v>
      </c>
      <c r="G131" t="s">
        <v>1706</v>
      </c>
      <c r="H131" s="3" t="s">
        <v>283</v>
      </c>
      <c r="I131">
        <v>0</v>
      </c>
      <c r="J131">
        <v>1</v>
      </c>
      <c r="K131" s="9">
        <v>44895.573993055557</v>
      </c>
      <c r="L131" s="9">
        <v>44895.615659722222</v>
      </c>
    </row>
    <row r="132" spans="1:12" x14ac:dyDescent="0.25">
      <c r="A132">
        <v>131</v>
      </c>
      <c r="B132" s="2" t="s">
        <v>286</v>
      </c>
      <c r="C132" t="s">
        <v>476</v>
      </c>
      <c r="D132">
        <v>3192447908</v>
      </c>
      <c r="E132">
        <v>6346832</v>
      </c>
      <c r="F132" t="s">
        <v>31</v>
      </c>
      <c r="G132" t="s">
        <v>1707</v>
      </c>
      <c r="H132" s="2" t="s">
        <v>285</v>
      </c>
      <c r="I132">
        <v>0</v>
      </c>
      <c r="J132">
        <v>1</v>
      </c>
      <c r="K132" s="9">
        <v>44895.573993055557</v>
      </c>
      <c r="L132" s="9">
        <v>44895.615659722222</v>
      </c>
    </row>
    <row r="133" spans="1:12" x14ac:dyDescent="0.25">
      <c r="A133">
        <v>132</v>
      </c>
      <c r="B133" s="3" t="s">
        <v>257</v>
      </c>
      <c r="C133" t="s">
        <v>477</v>
      </c>
      <c r="D133">
        <v>3172788247</v>
      </c>
      <c r="E133">
        <v>8654558</v>
      </c>
      <c r="F133" t="s">
        <v>31</v>
      </c>
      <c r="G133" t="s">
        <v>1708</v>
      </c>
      <c r="H133" s="3" t="s">
        <v>311</v>
      </c>
      <c r="I133">
        <v>0</v>
      </c>
      <c r="J133">
        <v>1</v>
      </c>
      <c r="K133" s="9">
        <v>44895.573993055557</v>
      </c>
      <c r="L133" s="9">
        <v>44895.615659722222</v>
      </c>
    </row>
    <row r="134" spans="1:12" x14ac:dyDescent="0.25">
      <c r="A134">
        <v>133</v>
      </c>
      <c r="B134" s="2" t="s">
        <v>317</v>
      </c>
      <c r="C134" t="s">
        <v>478</v>
      </c>
      <c r="D134">
        <v>3208494496</v>
      </c>
      <c r="E134">
        <v>7004928</v>
      </c>
      <c r="F134" t="s">
        <v>31</v>
      </c>
      <c r="G134" t="s">
        <v>1709</v>
      </c>
      <c r="H134" s="2" t="s">
        <v>316</v>
      </c>
      <c r="I134">
        <v>0</v>
      </c>
      <c r="J134">
        <v>1</v>
      </c>
      <c r="K134" s="9">
        <v>44895.573993055557</v>
      </c>
      <c r="L134" s="9">
        <v>44895.615659722222</v>
      </c>
    </row>
  </sheetData>
  <conditionalFormatting sqref="H2:H134"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F923-BD49-40DA-80B4-CDBBC0D73B1E}">
  <sheetPr>
    <tabColor rgb="FF92D050"/>
  </sheetPr>
  <dimension ref="A1:AG840"/>
  <sheetViews>
    <sheetView workbookViewId="0">
      <selection activeCell="AD9" sqref="AD9"/>
    </sheetView>
  </sheetViews>
  <sheetFormatPr baseColWidth="10" defaultRowHeight="15" x14ac:dyDescent="0.25"/>
  <cols>
    <col min="3" max="3" width="11.5703125" customWidth="1"/>
    <col min="18" max="18" width="13.28515625" bestFit="1" customWidth="1"/>
    <col min="31" max="31" width="13.85546875" customWidth="1"/>
    <col min="32" max="32" width="15.28515625" customWidth="1"/>
    <col min="33" max="33" width="33.140625" customWidth="1"/>
  </cols>
  <sheetData>
    <row r="1" spans="1:33" ht="45.75" thickBot="1" x14ac:dyDescent="0.3">
      <c r="A1" s="18" t="s">
        <v>496</v>
      </c>
      <c r="B1" s="19" t="s">
        <v>497</v>
      </c>
      <c r="C1" s="19" t="s">
        <v>498</v>
      </c>
      <c r="D1" s="20" t="s">
        <v>499</v>
      </c>
      <c r="E1" s="20" t="s">
        <v>500</v>
      </c>
      <c r="F1" s="20" t="s">
        <v>501</v>
      </c>
      <c r="G1" s="20" t="s">
        <v>502</v>
      </c>
      <c r="H1" s="20" t="s">
        <v>503</v>
      </c>
      <c r="I1" s="20" t="s">
        <v>504</v>
      </c>
      <c r="J1" s="20" t="s">
        <v>505</v>
      </c>
      <c r="K1" s="20" t="s">
        <v>506</v>
      </c>
      <c r="L1" s="20" t="s">
        <v>507</v>
      </c>
      <c r="M1" s="20" t="s">
        <v>508</v>
      </c>
      <c r="N1" s="20" t="s">
        <v>509</v>
      </c>
      <c r="O1" s="20" t="s">
        <v>510</v>
      </c>
      <c r="P1" s="20" t="s">
        <v>511</v>
      </c>
      <c r="Q1" s="20" t="s">
        <v>512</v>
      </c>
      <c r="R1" s="20" t="s">
        <v>513</v>
      </c>
      <c r="S1" s="21" t="s">
        <v>514</v>
      </c>
      <c r="T1" s="21" t="s">
        <v>515</v>
      </c>
      <c r="U1" s="11" t="s">
        <v>336</v>
      </c>
      <c r="V1" s="11" t="s">
        <v>479</v>
      </c>
      <c r="W1" s="12" t="s">
        <v>480</v>
      </c>
      <c r="X1" s="12" t="s">
        <v>481</v>
      </c>
      <c r="Y1" s="12" t="s">
        <v>482</v>
      </c>
      <c r="Z1" s="12" t="s">
        <v>483</v>
      </c>
      <c r="AA1" s="12" t="s">
        <v>484</v>
      </c>
      <c r="AB1" s="12" t="s">
        <v>485</v>
      </c>
      <c r="AC1" s="12" t="s">
        <v>486</v>
      </c>
      <c r="AD1" s="12" t="s">
        <v>487</v>
      </c>
      <c r="AE1" s="13" t="s">
        <v>488</v>
      </c>
      <c r="AF1" s="14" t="s">
        <v>489</v>
      </c>
      <c r="AG1" s="20" t="s">
        <v>516</v>
      </c>
    </row>
    <row r="2" spans="1:33" ht="30" x14ac:dyDescent="0.25">
      <c r="A2" s="22" t="s">
        <v>517</v>
      </c>
      <c r="B2" s="22"/>
      <c r="C2" s="23"/>
      <c r="D2" s="24">
        <v>44755</v>
      </c>
      <c r="E2" s="22" t="str">
        <f>VLOOKUP(MONTH(D2),[1]parametros!B:C,2,0)</f>
        <v>julio</v>
      </c>
      <c r="F2" s="22">
        <f>YEAR(D2)</f>
        <v>2022</v>
      </c>
      <c r="G2" s="22" t="s">
        <v>518</v>
      </c>
      <c r="H2" s="22" t="s">
        <v>519</v>
      </c>
      <c r="I2" s="22" t="s">
        <v>520</v>
      </c>
      <c r="J2" s="25">
        <v>0.28472222222222221</v>
      </c>
      <c r="K2" s="25">
        <v>0.42083333333333334</v>
      </c>
      <c r="L2" s="22" t="s">
        <v>521</v>
      </c>
      <c r="M2" s="22" t="s">
        <v>495</v>
      </c>
      <c r="N2" s="23">
        <v>4</v>
      </c>
      <c r="O2" s="26">
        <v>1</v>
      </c>
      <c r="P2" s="27" t="s">
        <v>522</v>
      </c>
      <c r="Q2" s="28">
        <v>4595298</v>
      </c>
      <c r="R2" s="29">
        <v>-74171624</v>
      </c>
      <c r="S2" s="30" t="s">
        <v>523</v>
      </c>
      <c r="T2" s="31" t="s">
        <v>1710</v>
      </c>
      <c r="U2" s="32">
        <v>6</v>
      </c>
      <c r="V2" s="33">
        <v>3</v>
      </c>
      <c r="W2" s="33">
        <v>16</v>
      </c>
      <c r="X2" s="33">
        <v>9</v>
      </c>
      <c r="Y2" s="33">
        <v>6</v>
      </c>
      <c r="Z2" s="33">
        <v>4</v>
      </c>
      <c r="AA2" s="33">
        <v>3</v>
      </c>
      <c r="AB2" s="33">
        <v>17</v>
      </c>
      <c r="AC2" s="33">
        <v>4</v>
      </c>
      <c r="AD2" s="33">
        <v>0</v>
      </c>
      <c r="AE2" s="22">
        <v>0</v>
      </c>
      <c r="AF2" s="22">
        <f t="shared" ref="AF2:AF65" si="0">SUM(U2+V2+W2+X2+Y2+Z2+AA2+AB2+AC2+AD2)</f>
        <v>68</v>
      </c>
      <c r="AG2" s="22"/>
    </row>
    <row r="3" spans="1:33" x14ac:dyDescent="0.25">
      <c r="A3" s="30" t="s">
        <v>524</v>
      </c>
      <c r="B3" s="30"/>
      <c r="C3" s="34"/>
      <c r="D3" s="24">
        <v>44755</v>
      </c>
      <c r="E3" s="22" t="str">
        <f>VLOOKUP(MONTH(D3),[1]parametros!B:C,2,0)</f>
        <v>julio</v>
      </c>
      <c r="F3" s="30">
        <v>2022</v>
      </c>
      <c r="G3" s="22" t="s">
        <v>518</v>
      </c>
      <c r="H3" s="22" t="s">
        <v>519</v>
      </c>
      <c r="I3" s="22" t="s">
        <v>520</v>
      </c>
      <c r="J3" s="25">
        <v>0.28472222222222221</v>
      </c>
      <c r="K3" s="25">
        <v>0.42083333333333334</v>
      </c>
      <c r="L3" s="22" t="s">
        <v>521</v>
      </c>
      <c r="M3" s="22" t="s">
        <v>495</v>
      </c>
      <c r="N3" s="34">
        <v>4</v>
      </c>
      <c r="O3" s="34">
        <v>1</v>
      </c>
      <c r="P3" s="30" t="s">
        <v>525</v>
      </c>
      <c r="Q3" s="35">
        <v>4596122</v>
      </c>
      <c r="R3" s="36">
        <v>-74178602</v>
      </c>
      <c r="S3" s="30" t="s">
        <v>523</v>
      </c>
      <c r="T3" s="31" t="s">
        <v>1710</v>
      </c>
      <c r="U3" s="37">
        <v>0</v>
      </c>
      <c r="V3" s="30">
        <v>4</v>
      </c>
      <c r="W3" s="30">
        <v>69</v>
      </c>
      <c r="X3" s="30">
        <v>49</v>
      </c>
      <c r="Y3" s="30">
        <v>14</v>
      </c>
      <c r="Z3" s="30">
        <v>14</v>
      </c>
      <c r="AA3" s="30">
        <v>4</v>
      </c>
      <c r="AB3" s="30">
        <v>44</v>
      </c>
      <c r="AC3" s="30">
        <v>3</v>
      </c>
      <c r="AD3" s="38">
        <v>0</v>
      </c>
      <c r="AE3" s="30">
        <v>0</v>
      </c>
      <c r="AF3" s="22">
        <f t="shared" si="0"/>
        <v>201</v>
      </c>
      <c r="AG3" s="38"/>
    </row>
    <row r="4" spans="1:33" ht="30" x14ac:dyDescent="0.25">
      <c r="A4" s="22" t="s">
        <v>526</v>
      </c>
      <c r="B4" s="30"/>
      <c r="C4" s="34"/>
      <c r="D4" s="39">
        <v>44757</v>
      </c>
      <c r="E4" s="22" t="str">
        <f>VLOOKUP(MONTH(D4),[1]parametros!B:C,2,0)</f>
        <v>julio</v>
      </c>
      <c r="F4" s="30">
        <v>2022</v>
      </c>
      <c r="G4" s="22" t="s">
        <v>518</v>
      </c>
      <c r="H4" s="22" t="s">
        <v>519</v>
      </c>
      <c r="I4" s="22" t="s">
        <v>520</v>
      </c>
      <c r="J4" s="25">
        <v>0.28472222222222221</v>
      </c>
      <c r="K4" s="40">
        <v>0.46875</v>
      </c>
      <c r="L4" s="22" t="s">
        <v>521</v>
      </c>
      <c r="M4" s="22" t="s">
        <v>495</v>
      </c>
      <c r="N4" s="41">
        <v>3</v>
      </c>
      <c r="O4" s="42">
        <v>2</v>
      </c>
      <c r="P4" s="43" t="s">
        <v>527</v>
      </c>
      <c r="Q4" s="44">
        <v>4745856</v>
      </c>
      <c r="R4" s="44">
        <v>-74063052</v>
      </c>
      <c r="S4" s="30" t="s">
        <v>528</v>
      </c>
      <c r="T4" s="31" t="s">
        <v>1711</v>
      </c>
      <c r="U4" s="43">
        <v>7</v>
      </c>
      <c r="V4" s="43">
        <v>8</v>
      </c>
      <c r="W4" s="43">
        <v>45</v>
      </c>
      <c r="X4" s="43">
        <v>22</v>
      </c>
      <c r="Y4" s="43">
        <v>33</v>
      </c>
      <c r="Z4" s="43">
        <v>14</v>
      </c>
      <c r="AA4" s="43">
        <v>20</v>
      </c>
      <c r="AB4" s="43">
        <v>31</v>
      </c>
      <c r="AC4" s="43">
        <v>6</v>
      </c>
      <c r="AD4" s="43">
        <v>2</v>
      </c>
      <c r="AE4" s="30">
        <v>2</v>
      </c>
      <c r="AF4" s="22">
        <f t="shared" si="0"/>
        <v>188</v>
      </c>
      <c r="AG4" s="45"/>
    </row>
    <row r="5" spans="1:33" ht="30" x14ac:dyDescent="0.25">
      <c r="A5" s="30" t="s">
        <v>529</v>
      </c>
      <c r="B5" s="30" t="s">
        <v>0</v>
      </c>
      <c r="C5" s="34" t="s">
        <v>530</v>
      </c>
      <c r="D5" s="39">
        <v>44757</v>
      </c>
      <c r="E5" s="22" t="str">
        <f>VLOOKUP(MONTH(D5),[1]parametros!B:C,2,0)</f>
        <v>julio</v>
      </c>
      <c r="F5" s="30">
        <v>2022</v>
      </c>
      <c r="G5" s="22" t="s">
        <v>518</v>
      </c>
      <c r="H5" s="22" t="s">
        <v>519</v>
      </c>
      <c r="I5" s="22" t="s">
        <v>520</v>
      </c>
      <c r="J5" s="25">
        <v>0.28472222222222221</v>
      </c>
      <c r="K5" s="40">
        <v>0.46875</v>
      </c>
      <c r="L5" s="22" t="s">
        <v>521</v>
      </c>
      <c r="M5" s="22" t="s">
        <v>495</v>
      </c>
      <c r="N5" s="41">
        <v>3</v>
      </c>
      <c r="O5" s="42">
        <v>2</v>
      </c>
      <c r="P5" s="43" t="s">
        <v>531</v>
      </c>
      <c r="Q5" s="44">
        <v>4697541</v>
      </c>
      <c r="R5" s="44">
        <v>-74115352</v>
      </c>
      <c r="S5" s="30" t="s">
        <v>1571</v>
      </c>
      <c r="T5" s="31" t="s">
        <v>1712</v>
      </c>
      <c r="U5" s="43">
        <v>0</v>
      </c>
      <c r="V5" s="43">
        <v>4</v>
      </c>
      <c r="W5" s="43">
        <v>5</v>
      </c>
      <c r="X5" s="43">
        <v>3</v>
      </c>
      <c r="Y5" s="43">
        <v>13</v>
      </c>
      <c r="Z5" s="43">
        <v>16</v>
      </c>
      <c r="AA5" s="43">
        <v>10</v>
      </c>
      <c r="AB5" s="43">
        <v>8</v>
      </c>
      <c r="AC5" s="43">
        <v>0</v>
      </c>
      <c r="AD5" s="43">
        <v>0</v>
      </c>
      <c r="AE5" s="30">
        <v>2</v>
      </c>
      <c r="AF5" s="22">
        <f t="shared" si="0"/>
        <v>59</v>
      </c>
      <c r="AG5" s="45"/>
    </row>
    <row r="6" spans="1:33" x14ac:dyDescent="0.25">
      <c r="A6" s="22" t="s">
        <v>532</v>
      </c>
      <c r="B6" s="30"/>
      <c r="C6" s="34"/>
      <c r="D6" s="39">
        <v>44757</v>
      </c>
      <c r="E6" s="22" t="str">
        <f>VLOOKUP(MONTH(D6),[1]parametros!B:C,2,0)</f>
        <v>julio</v>
      </c>
      <c r="F6" s="30">
        <v>2022</v>
      </c>
      <c r="G6" s="22" t="s">
        <v>518</v>
      </c>
      <c r="H6" s="22" t="s">
        <v>519</v>
      </c>
      <c r="I6" s="22" t="s">
        <v>520</v>
      </c>
      <c r="J6" s="25">
        <v>0.28472222222222221</v>
      </c>
      <c r="K6" s="40">
        <v>0.46875</v>
      </c>
      <c r="L6" s="22" t="s">
        <v>521</v>
      </c>
      <c r="M6" s="22" t="s">
        <v>495</v>
      </c>
      <c r="N6" s="41">
        <v>3</v>
      </c>
      <c r="O6" s="42">
        <v>2</v>
      </c>
      <c r="P6" s="43" t="s">
        <v>533</v>
      </c>
      <c r="Q6" s="44">
        <v>4693765</v>
      </c>
      <c r="R6" s="44">
        <v>-74119053</v>
      </c>
      <c r="S6" s="30" t="s">
        <v>1571</v>
      </c>
      <c r="T6" s="31" t="s">
        <v>1712</v>
      </c>
      <c r="U6" s="43">
        <v>1</v>
      </c>
      <c r="V6" s="43">
        <v>0</v>
      </c>
      <c r="W6" s="43">
        <v>8</v>
      </c>
      <c r="X6" s="43">
        <v>0</v>
      </c>
      <c r="Y6" s="43">
        <v>1</v>
      </c>
      <c r="Z6" s="43">
        <v>1</v>
      </c>
      <c r="AA6" s="43">
        <v>0</v>
      </c>
      <c r="AB6" s="43">
        <v>1</v>
      </c>
      <c r="AC6" s="43">
        <v>3</v>
      </c>
      <c r="AD6" s="43">
        <v>0</v>
      </c>
      <c r="AE6" s="30">
        <v>7</v>
      </c>
      <c r="AF6" s="22">
        <f t="shared" si="0"/>
        <v>15</v>
      </c>
      <c r="AG6" s="45"/>
    </row>
    <row r="7" spans="1:33" x14ac:dyDescent="0.25">
      <c r="A7" s="30" t="s">
        <v>534</v>
      </c>
      <c r="B7" s="30" t="s">
        <v>0</v>
      </c>
      <c r="C7" s="34">
        <v>14</v>
      </c>
      <c r="D7" s="39">
        <v>44757</v>
      </c>
      <c r="E7" s="22" t="str">
        <f>VLOOKUP(MONTH(D7),[1]parametros!B:C,2,0)</f>
        <v>julio</v>
      </c>
      <c r="F7" s="30">
        <v>2022</v>
      </c>
      <c r="G7" s="22" t="s">
        <v>518</v>
      </c>
      <c r="H7" s="22" t="s">
        <v>519</v>
      </c>
      <c r="I7" s="22" t="s">
        <v>520</v>
      </c>
      <c r="J7" s="25">
        <v>0.28472222222222221</v>
      </c>
      <c r="K7" s="40">
        <v>0.46875</v>
      </c>
      <c r="L7" s="45" t="s">
        <v>521</v>
      </c>
      <c r="M7" s="22" t="s">
        <v>495</v>
      </c>
      <c r="N7" s="41">
        <v>3</v>
      </c>
      <c r="O7" s="42">
        <v>2</v>
      </c>
      <c r="P7" s="43" t="s">
        <v>535</v>
      </c>
      <c r="Q7" s="44">
        <v>4641715</v>
      </c>
      <c r="R7" s="44">
        <v>-74123246</v>
      </c>
      <c r="S7" s="30" t="s">
        <v>1572</v>
      </c>
      <c r="T7" s="31" t="s">
        <v>1714</v>
      </c>
      <c r="U7" s="43">
        <v>0</v>
      </c>
      <c r="V7" s="43">
        <v>0</v>
      </c>
      <c r="W7" s="43">
        <v>0</v>
      </c>
      <c r="X7" s="43">
        <v>1</v>
      </c>
      <c r="Y7" s="43">
        <v>7</v>
      </c>
      <c r="Z7" s="43">
        <v>2</v>
      </c>
      <c r="AA7" s="43">
        <v>2</v>
      </c>
      <c r="AB7" s="43">
        <v>0</v>
      </c>
      <c r="AC7" s="43">
        <v>1</v>
      </c>
      <c r="AD7" s="43">
        <v>0</v>
      </c>
      <c r="AE7" s="30">
        <v>178</v>
      </c>
      <c r="AF7" s="22">
        <f t="shared" si="0"/>
        <v>13</v>
      </c>
      <c r="AG7" s="45"/>
    </row>
    <row r="8" spans="1:33" ht="30" x14ac:dyDescent="0.25">
      <c r="A8" s="22" t="s">
        <v>536</v>
      </c>
      <c r="B8" s="30" t="s">
        <v>0</v>
      </c>
      <c r="C8" s="34">
        <v>22</v>
      </c>
      <c r="D8" s="39">
        <v>44760</v>
      </c>
      <c r="E8" s="22" t="str">
        <f>VLOOKUP(MONTH(D8),[1]parametros!B:C,2,0)</f>
        <v>julio</v>
      </c>
      <c r="F8" s="30">
        <v>2022</v>
      </c>
      <c r="G8" s="22" t="s">
        <v>518</v>
      </c>
      <c r="H8" s="22" t="s">
        <v>519</v>
      </c>
      <c r="I8" s="22" t="s">
        <v>537</v>
      </c>
      <c r="J8" s="40">
        <v>0.26041666666666669</v>
      </c>
      <c r="K8" s="40">
        <v>0.5</v>
      </c>
      <c r="L8" s="45" t="s">
        <v>521</v>
      </c>
      <c r="M8" s="22" t="s">
        <v>495</v>
      </c>
      <c r="N8" s="41">
        <v>3</v>
      </c>
      <c r="O8" s="42">
        <v>3</v>
      </c>
      <c r="P8" s="43" t="s">
        <v>538</v>
      </c>
      <c r="Q8" s="44">
        <v>4595945</v>
      </c>
      <c r="R8" s="44">
        <v>-74134038</v>
      </c>
      <c r="S8" s="43" t="s">
        <v>1483</v>
      </c>
      <c r="T8" s="31" t="s">
        <v>1710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1</v>
      </c>
      <c r="AD8" s="43">
        <v>0</v>
      </c>
      <c r="AE8" s="30">
        <v>0</v>
      </c>
      <c r="AF8" s="22">
        <f t="shared" si="0"/>
        <v>1</v>
      </c>
      <c r="AG8" s="45"/>
    </row>
    <row r="9" spans="1:33" ht="45" x14ac:dyDescent="0.25">
      <c r="A9" s="22" t="s">
        <v>539</v>
      </c>
      <c r="B9" s="30"/>
      <c r="C9" s="34"/>
      <c r="D9" s="39">
        <v>44760</v>
      </c>
      <c r="E9" s="22" t="str">
        <f>VLOOKUP(MONTH(D9),[1]parametros!B:C,2,0)</f>
        <v>julio</v>
      </c>
      <c r="F9" s="30">
        <v>2022</v>
      </c>
      <c r="G9" s="22" t="s">
        <v>518</v>
      </c>
      <c r="H9" s="22" t="s">
        <v>519</v>
      </c>
      <c r="I9" s="22" t="s">
        <v>537</v>
      </c>
      <c r="J9" s="40">
        <v>0.26041666666666669</v>
      </c>
      <c r="K9" s="40">
        <v>0.5</v>
      </c>
      <c r="L9" s="45" t="s">
        <v>521</v>
      </c>
      <c r="M9" s="22" t="s">
        <v>495</v>
      </c>
      <c r="N9" s="41">
        <v>3</v>
      </c>
      <c r="O9" s="42">
        <v>3</v>
      </c>
      <c r="P9" s="43" t="s">
        <v>540</v>
      </c>
      <c r="Q9" s="44">
        <v>4595945</v>
      </c>
      <c r="R9" s="44">
        <v>-74137498</v>
      </c>
      <c r="S9" s="43" t="s">
        <v>1483</v>
      </c>
      <c r="T9" s="31" t="s">
        <v>1710</v>
      </c>
      <c r="U9" s="43">
        <v>1</v>
      </c>
      <c r="V9" s="43">
        <v>5</v>
      </c>
      <c r="W9" s="43">
        <v>11</v>
      </c>
      <c r="X9" s="43">
        <v>2</v>
      </c>
      <c r="Y9" s="43">
        <v>8</v>
      </c>
      <c r="Z9" s="43">
        <v>0</v>
      </c>
      <c r="AA9" s="43">
        <v>2</v>
      </c>
      <c r="AB9" s="43">
        <v>1</v>
      </c>
      <c r="AC9" s="43">
        <v>0</v>
      </c>
      <c r="AD9" s="43">
        <v>0</v>
      </c>
      <c r="AE9" s="30">
        <v>1</v>
      </c>
      <c r="AF9" s="22">
        <f t="shared" si="0"/>
        <v>30</v>
      </c>
      <c r="AG9" s="45"/>
    </row>
    <row r="10" spans="1:33" ht="30" x14ac:dyDescent="0.25">
      <c r="A10" s="22" t="s">
        <v>541</v>
      </c>
      <c r="B10" s="30" t="s">
        <v>0</v>
      </c>
      <c r="C10" s="34">
        <v>1</v>
      </c>
      <c r="D10" s="39">
        <v>44760</v>
      </c>
      <c r="E10" s="22" t="str">
        <f>VLOOKUP(MONTH(D10),[1]parametros!B:C,2,0)</f>
        <v>julio</v>
      </c>
      <c r="F10" s="30">
        <v>2022</v>
      </c>
      <c r="G10" s="22" t="s">
        <v>518</v>
      </c>
      <c r="H10" s="22" t="s">
        <v>519</v>
      </c>
      <c r="I10" s="22" t="s">
        <v>537</v>
      </c>
      <c r="J10" s="40">
        <v>0.26041666666666669</v>
      </c>
      <c r="K10" s="40">
        <v>0.5</v>
      </c>
      <c r="L10" s="45" t="s">
        <v>521</v>
      </c>
      <c r="M10" s="22" t="s">
        <v>495</v>
      </c>
      <c r="N10" s="41">
        <v>3</v>
      </c>
      <c r="O10" s="42">
        <v>3</v>
      </c>
      <c r="P10" s="43" t="s">
        <v>542</v>
      </c>
      <c r="Q10" s="44">
        <v>4613861</v>
      </c>
      <c r="R10" s="44">
        <v>-74116704</v>
      </c>
      <c r="S10" s="43" t="s">
        <v>1483</v>
      </c>
      <c r="T10" s="31" t="s">
        <v>1710</v>
      </c>
      <c r="U10" s="43">
        <v>0</v>
      </c>
      <c r="V10" s="43">
        <v>0</v>
      </c>
      <c r="W10" s="43">
        <v>2</v>
      </c>
      <c r="X10" s="43">
        <v>1</v>
      </c>
      <c r="Y10" s="43">
        <v>1</v>
      </c>
      <c r="Z10" s="43">
        <v>0</v>
      </c>
      <c r="AA10" s="43">
        <v>1</v>
      </c>
      <c r="AB10" s="43">
        <v>2</v>
      </c>
      <c r="AC10" s="43">
        <v>0</v>
      </c>
      <c r="AD10" s="43">
        <v>0</v>
      </c>
      <c r="AE10" s="30">
        <v>0</v>
      </c>
      <c r="AF10" s="22">
        <f t="shared" si="0"/>
        <v>7</v>
      </c>
      <c r="AG10" s="45"/>
    </row>
    <row r="11" spans="1:33" ht="30" x14ac:dyDescent="0.25">
      <c r="A11" s="22" t="s">
        <v>543</v>
      </c>
      <c r="B11" s="30"/>
      <c r="C11" s="34"/>
      <c r="D11" s="39">
        <v>44760</v>
      </c>
      <c r="E11" s="22" t="str">
        <f>VLOOKUP(MONTH(D11),[1]parametros!B:C,2,0)</f>
        <v>julio</v>
      </c>
      <c r="F11" s="30">
        <v>2022</v>
      </c>
      <c r="G11" s="22" t="s">
        <v>518</v>
      </c>
      <c r="H11" s="22" t="s">
        <v>519</v>
      </c>
      <c r="I11" s="22" t="s">
        <v>537</v>
      </c>
      <c r="J11" s="40">
        <v>0.26041666666666669</v>
      </c>
      <c r="K11" s="40">
        <v>0.5</v>
      </c>
      <c r="L11" s="45" t="s">
        <v>521</v>
      </c>
      <c r="M11" s="22" t="s">
        <v>495</v>
      </c>
      <c r="N11" s="41">
        <v>3</v>
      </c>
      <c r="O11" s="34">
        <v>3</v>
      </c>
      <c r="P11" s="30" t="s">
        <v>544</v>
      </c>
      <c r="Q11" s="44">
        <v>4615478</v>
      </c>
      <c r="R11" s="44">
        <v>-74114371</v>
      </c>
      <c r="S11" s="43" t="s">
        <v>1483</v>
      </c>
      <c r="T11" s="31" t="s">
        <v>1710</v>
      </c>
      <c r="U11" s="30">
        <v>0</v>
      </c>
      <c r="V11" s="30">
        <v>6</v>
      </c>
      <c r="W11" s="30">
        <v>8</v>
      </c>
      <c r="X11" s="30">
        <v>6</v>
      </c>
      <c r="Y11" s="30">
        <v>11</v>
      </c>
      <c r="Z11" s="30">
        <v>6</v>
      </c>
      <c r="AA11" s="30">
        <v>4</v>
      </c>
      <c r="AB11" s="30">
        <v>9</v>
      </c>
      <c r="AC11" s="30">
        <v>1</v>
      </c>
      <c r="AD11" s="30">
        <v>0</v>
      </c>
      <c r="AE11" s="30">
        <v>3</v>
      </c>
      <c r="AF11" s="22">
        <f t="shared" si="0"/>
        <v>51</v>
      </c>
      <c r="AG11" s="30"/>
    </row>
    <row r="12" spans="1:33" ht="30" x14ac:dyDescent="0.25">
      <c r="A12" s="22" t="s">
        <v>545</v>
      </c>
      <c r="B12" s="30"/>
      <c r="C12" s="34"/>
      <c r="D12" s="39">
        <v>44760</v>
      </c>
      <c r="E12" s="22" t="str">
        <f>VLOOKUP(MONTH(D12),[1]parametros!B:C,2,0)</f>
        <v>julio</v>
      </c>
      <c r="F12" s="30">
        <v>2022</v>
      </c>
      <c r="G12" s="22" t="s">
        <v>518</v>
      </c>
      <c r="H12" s="22" t="s">
        <v>519</v>
      </c>
      <c r="I12" s="22" t="s">
        <v>537</v>
      </c>
      <c r="J12" s="40">
        <v>0.26041666666666669</v>
      </c>
      <c r="K12" s="40">
        <v>0.5</v>
      </c>
      <c r="L12" s="45" t="s">
        <v>521</v>
      </c>
      <c r="M12" s="22" t="s">
        <v>495</v>
      </c>
      <c r="N12" s="41">
        <v>3</v>
      </c>
      <c r="O12" s="34">
        <v>3</v>
      </c>
      <c r="P12" s="30" t="s">
        <v>546</v>
      </c>
      <c r="Q12" s="44">
        <v>4618621</v>
      </c>
      <c r="R12" s="44">
        <v>-74105952</v>
      </c>
      <c r="S12" s="43" t="s">
        <v>1483</v>
      </c>
      <c r="T12" s="31" t="s">
        <v>1710</v>
      </c>
      <c r="U12" s="30">
        <v>5</v>
      </c>
      <c r="V12" s="30">
        <v>1</v>
      </c>
      <c r="W12" s="30">
        <v>2</v>
      </c>
      <c r="X12" s="30">
        <v>1</v>
      </c>
      <c r="Y12" s="30">
        <v>3</v>
      </c>
      <c r="Z12" s="30">
        <v>0</v>
      </c>
      <c r="AA12" s="30">
        <v>1</v>
      </c>
      <c r="AB12" s="30">
        <v>1</v>
      </c>
      <c r="AC12" s="30">
        <v>3</v>
      </c>
      <c r="AD12" s="30">
        <v>1</v>
      </c>
      <c r="AE12" s="30">
        <v>4</v>
      </c>
      <c r="AF12" s="22">
        <f t="shared" si="0"/>
        <v>18</v>
      </c>
      <c r="AG12" s="30"/>
    </row>
    <row r="13" spans="1:33" ht="30" x14ac:dyDescent="0.25">
      <c r="A13" s="22" t="s">
        <v>547</v>
      </c>
      <c r="B13" s="30" t="s">
        <v>0</v>
      </c>
      <c r="C13" s="34">
        <v>21</v>
      </c>
      <c r="D13" s="39">
        <v>44760</v>
      </c>
      <c r="E13" s="22" t="str">
        <f>VLOOKUP(MONTH(D13),[1]parametros!B:C,2,0)</f>
        <v>julio</v>
      </c>
      <c r="F13" s="30">
        <v>2022</v>
      </c>
      <c r="G13" s="22" t="s">
        <v>518</v>
      </c>
      <c r="H13" s="22" t="s">
        <v>519</v>
      </c>
      <c r="I13" s="22" t="s">
        <v>537</v>
      </c>
      <c r="J13" s="40">
        <v>0.26041666666666669</v>
      </c>
      <c r="K13" s="40">
        <v>0.5</v>
      </c>
      <c r="L13" s="45" t="s">
        <v>521</v>
      </c>
      <c r="M13" s="22" t="s">
        <v>495</v>
      </c>
      <c r="N13" s="41">
        <v>3</v>
      </c>
      <c r="O13" s="34">
        <v>3</v>
      </c>
      <c r="P13" s="30" t="s">
        <v>548</v>
      </c>
      <c r="Q13" s="44">
        <v>4633294</v>
      </c>
      <c r="R13" s="44">
        <v>-74109531</v>
      </c>
      <c r="S13" s="43" t="s">
        <v>1483</v>
      </c>
      <c r="T13" s="31" t="s">
        <v>1710</v>
      </c>
      <c r="U13" s="30">
        <v>0</v>
      </c>
      <c r="V13" s="30">
        <v>5</v>
      </c>
      <c r="W13" s="30">
        <v>1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1</v>
      </c>
      <c r="AE13" s="30">
        <v>0</v>
      </c>
      <c r="AF13" s="22">
        <f t="shared" si="0"/>
        <v>7</v>
      </c>
      <c r="AG13" s="30"/>
    </row>
    <row r="14" spans="1:33" ht="30" x14ac:dyDescent="0.25">
      <c r="A14" s="22" t="s">
        <v>549</v>
      </c>
      <c r="B14" s="30"/>
      <c r="C14" s="34"/>
      <c r="D14" s="39">
        <v>44760</v>
      </c>
      <c r="E14" s="22" t="str">
        <f>VLOOKUP(MONTH(D14),[1]parametros!B:C,2,0)</f>
        <v>julio</v>
      </c>
      <c r="F14" s="30">
        <v>2022</v>
      </c>
      <c r="G14" s="22" t="s">
        <v>518</v>
      </c>
      <c r="H14" s="22" t="s">
        <v>519</v>
      </c>
      <c r="I14" s="22" t="s">
        <v>537</v>
      </c>
      <c r="J14" s="40">
        <v>0.26041666666666669</v>
      </c>
      <c r="K14" s="40">
        <v>0.5</v>
      </c>
      <c r="L14" s="45" t="s">
        <v>521</v>
      </c>
      <c r="M14" s="22" t="s">
        <v>495</v>
      </c>
      <c r="N14" s="41">
        <v>3</v>
      </c>
      <c r="O14" s="34">
        <v>3</v>
      </c>
      <c r="P14" s="30" t="s">
        <v>550</v>
      </c>
      <c r="Q14" s="44">
        <v>4629785</v>
      </c>
      <c r="R14" s="44">
        <v>-74105249</v>
      </c>
      <c r="S14" s="43" t="s">
        <v>1483</v>
      </c>
      <c r="T14" s="31" t="s">
        <v>1710</v>
      </c>
      <c r="U14" s="30">
        <v>0</v>
      </c>
      <c r="V14" s="30">
        <v>0</v>
      </c>
      <c r="W14" s="30">
        <v>0</v>
      </c>
      <c r="X14" s="30">
        <v>0</v>
      </c>
      <c r="Y14" s="30">
        <v>2</v>
      </c>
      <c r="Z14" s="30">
        <v>1</v>
      </c>
      <c r="AA14" s="30">
        <v>0</v>
      </c>
      <c r="AB14" s="30">
        <v>0</v>
      </c>
      <c r="AC14" s="30">
        <v>1</v>
      </c>
      <c r="AD14" s="30">
        <v>0</v>
      </c>
      <c r="AE14" s="30">
        <v>0</v>
      </c>
      <c r="AF14" s="22">
        <f t="shared" si="0"/>
        <v>4</v>
      </c>
      <c r="AG14" s="30"/>
    </row>
    <row r="15" spans="1:33" ht="30" x14ac:dyDescent="0.25">
      <c r="A15" s="22" t="s">
        <v>551</v>
      </c>
      <c r="B15" s="30"/>
      <c r="C15" s="34"/>
      <c r="D15" s="39">
        <v>44760</v>
      </c>
      <c r="E15" s="22" t="str">
        <f>VLOOKUP(MONTH(D15),[1]parametros!B:C,2,0)</f>
        <v>julio</v>
      </c>
      <c r="F15" s="30">
        <v>2022</v>
      </c>
      <c r="G15" s="22" t="s">
        <v>518</v>
      </c>
      <c r="H15" s="22" t="s">
        <v>519</v>
      </c>
      <c r="I15" s="22" t="s">
        <v>537</v>
      </c>
      <c r="J15" s="40">
        <v>0.26041666666666669</v>
      </c>
      <c r="K15" s="40">
        <v>0.5</v>
      </c>
      <c r="L15" s="45" t="s">
        <v>521</v>
      </c>
      <c r="M15" s="22" t="s">
        <v>495</v>
      </c>
      <c r="N15" s="41">
        <v>3</v>
      </c>
      <c r="O15" s="34">
        <v>3</v>
      </c>
      <c r="P15" s="30" t="s">
        <v>552</v>
      </c>
      <c r="Q15" s="44">
        <v>4606673</v>
      </c>
      <c r="R15" s="44">
        <v>-74107750</v>
      </c>
      <c r="S15" s="43" t="s">
        <v>1483</v>
      </c>
      <c r="T15" s="31" t="s">
        <v>1710</v>
      </c>
      <c r="U15" s="30">
        <v>8</v>
      </c>
      <c r="V15" s="30">
        <v>2</v>
      </c>
      <c r="W15" s="30">
        <v>8</v>
      </c>
      <c r="X15" s="30">
        <v>2</v>
      </c>
      <c r="Y15" s="30">
        <v>5</v>
      </c>
      <c r="Z15" s="30">
        <v>7</v>
      </c>
      <c r="AA15" s="30">
        <v>7</v>
      </c>
      <c r="AB15" s="30">
        <v>10</v>
      </c>
      <c r="AC15" s="30">
        <v>1</v>
      </c>
      <c r="AD15" s="30">
        <v>4</v>
      </c>
      <c r="AE15" s="30">
        <v>1</v>
      </c>
      <c r="AF15" s="22">
        <f t="shared" si="0"/>
        <v>54</v>
      </c>
      <c r="AG15" s="30"/>
    </row>
    <row r="16" spans="1:33" ht="30" x14ac:dyDescent="0.25">
      <c r="A16" s="22" t="s">
        <v>553</v>
      </c>
      <c r="B16" s="30" t="s">
        <v>0</v>
      </c>
      <c r="C16" s="34">
        <v>2</v>
      </c>
      <c r="D16" s="39">
        <v>44760</v>
      </c>
      <c r="E16" s="22" t="str">
        <f>VLOOKUP(MONTH(D16),[1]parametros!B:C,2,0)</f>
        <v>julio</v>
      </c>
      <c r="F16" s="30">
        <v>2022</v>
      </c>
      <c r="G16" s="22" t="s">
        <v>518</v>
      </c>
      <c r="H16" s="22" t="s">
        <v>519</v>
      </c>
      <c r="I16" s="22" t="s">
        <v>537</v>
      </c>
      <c r="J16" s="40">
        <v>0.26041666666666669</v>
      </c>
      <c r="K16" s="40">
        <v>0.5</v>
      </c>
      <c r="L16" s="45" t="s">
        <v>521</v>
      </c>
      <c r="M16" s="22" t="s">
        <v>495</v>
      </c>
      <c r="N16" s="41">
        <v>3</v>
      </c>
      <c r="O16" s="34">
        <v>3</v>
      </c>
      <c r="P16" s="30" t="s">
        <v>554</v>
      </c>
      <c r="Q16" s="44">
        <v>4613623</v>
      </c>
      <c r="R16" s="44">
        <v>-74096319</v>
      </c>
      <c r="S16" s="43" t="s">
        <v>1483</v>
      </c>
      <c r="T16" s="31" t="s">
        <v>1710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1</v>
      </c>
      <c r="AB16" s="30">
        <v>1</v>
      </c>
      <c r="AC16" s="30">
        <v>0</v>
      </c>
      <c r="AD16" s="30">
        <v>0</v>
      </c>
      <c r="AE16" s="30">
        <v>0</v>
      </c>
      <c r="AF16" s="22">
        <f t="shared" si="0"/>
        <v>2</v>
      </c>
      <c r="AG16" s="30"/>
    </row>
    <row r="17" spans="1:33" x14ac:dyDescent="0.25">
      <c r="A17" s="22" t="s">
        <v>555</v>
      </c>
      <c r="B17" s="30"/>
      <c r="C17" s="34"/>
      <c r="D17" s="39">
        <v>44760</v>
      </c>
      <c r="E17" s="22" t="str">
        <f>VLOOKUP(MONTH(D17),[1]parametros!B:C,2,0)</f>
        <v>julio</v>
      </c>
      <c r="F17" s="30">
        <v>2022</v>
      </c>
      <c r="G17" s="22" t="s">
        <v>518</v>
      </c>
      <c r="H17" s="22" t="s">
        <v>519</v>
      </c>
      <c r="I17" s="22" t="s">
        <v>537</v>
      </c>
      <c r="J17" s="40">
        <v>0.26041666666666669</v>
      </c>
      <c r="K17" s="40">
        <v>0.5</v>
      </c>
      <c r="L17" s="45" t="s">
        <v>521</v>
      </c>
      <c r="M17" s="22" t="s">
        <v>495</v>
      </c>
      <c r="N17" s="41">
        <v>3</v>
      </c>
      <c r="O17" s="34">
        <v>3</v>
      </c>
      <c r="P17" s="30" t="s">
        <v>556</v>
      </c>
      <c r="Q17" s="44">
        <v>4595142</v>
      </c>
      <c r="R17" s="44">
        <v>-74102323</v>
      </c>
      <c r="S17" t="s">
        <v>1575</v>
      </c>
      <c r="T17" s="31" t="s">
        <v>1710</v>
      </c>
      <c r="U17" s="30">
        <v>0</v>
      </c>
      <c r="V17" s="30">
        <v>1</v>
      </c>
      <c r="W17" s="30">
        <v>9</v>
      </c>
      <c r="X17" s="30">
        <v>5</v>
      </c>
      <c r="Y17" s="30">
        <v>3</v>
      </c>
      <c r="Z17" s="30">
        <v>5</v>
      </c>
      <c r="AA17" s="30">
        <v>6</v>
      </c>
      <c r="AB17" s="30">
        <v>0</v>
      </c>
      <c r="AC17" s="30">
        <v>0</v>
      </c>
      <c r="AD17" s="30">
        <v>0</v>
      </c>
      <c r="AE17" s="30">
        <v>0</v>
      </c>
      <c r="AF17" s="22">
        <f t="shared" si="0"/>
        <v>29</v>
      </c>
      <c r="AG17" s="30"/>
    </row>
    <row r="18" spans="1:33" x14ac:dyDescent="0.25">
      <c r="A18" s="22" t="s">
        <v>557</v>
      </c>
      <c r="B18" s="30" t="s">
        <v>0</v>
      </c>
      <c r="C18" s="34">
        <v>9</v>
      </c>
      <c r="D18" s="39">
        <v>44760</v>
      </c>
      <c r="E18" s="22" t="str">
        <f>VLOOKUP(MONTH(D18),[1]parametros!B:C,2,0)</f>
        <v>julio</v>
      </c>
      <c r="F18" s="30">
        <v>2022</v>
      </c>
      <c r="G18" s="22" t="s">
        <v>518</v>
      </c>
      <c r="H18" s="22" t="s">
        <v>519</v>
      </c>
      <c r="I18" s="22" t="s">
        <v>537</v>
      </c>
      <c r="J18" s="40">
        <v>0.26041666666666669</v>
      </c>
      <c r="K18" s="40">
        <v>0.5</v>
      </c>
      <c r="L18" s="45" t="s">
        <v>521</v>
      </c>
      <c r="M18" s="22" t="s">
        <v>495</v>
      </c>
      <c r="N18" s="41">
        <v>3</v>
      </c>
      <c r="O18" s="34">
        <v>3</v>
      </c>
      <c r="P18" s="30" t="s">
        <v>558</v>
      </c>
      <c r="Q18" s="44">
        <v>4592150</v>
      </c>
      <c r="R18" s="44">
        <v>-74089766</v>
      </c>
      <c r="S18" t="s">
        <v>1575</v>
      </c>
      <c r="T18" s="31" t="s">
        <v>1710</v>
      </c>
      <c r="U18" s="30">
        <v>1</v>
      </c>
      <c r="V18" s="30">
        <v>1</v>
      </c>
      <c r="W18" s="30">
        <v>18</v>
      </c>
      <c r="X18" s="30">
        <v>6</v>
      </c>
      <c r="Y18" s="30">
        <v>7</v>
      </c>
      <c r="Z18" s="30">
        <v>6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22">
        <f t="shared" si="0"/>
        <v>39</v>
      </c>
      <c r="AG18" s="30"/>
    </row>
    <row r="19" spans="1:33" x14ac:dyDescent="0.25">
      <c r="A19" s="22" t="s">
        <v>559</v>
      </c>
      <c r="B19" s="30"/>
      <c r="C19" s="34"/>
      <c r="D19" s="39">
        <v>44760</v>
      </c>
      <c r="E19" s="22" t="str">
        <f>VLOOKUP(MONTH(D19),[1]parametros!B:C,2,0)</f>
        <v>julio</v>
      </c>
      <c r="F19" s="30">
        <v>2022</v>
      </c>
      <c r="G19" s="22" t="s">
        <v>518</v>
      </c>
      <c r="H19" s="22" t="s">
        <v>519</v>
      </c>
      <c r="I19" s="22" t="s">
        <v>537</v>
      </c>
      <c r="J19" s="40">
        <v>0.26041666666666669</v>
      </c>
      <c r="K19" s="40">
        <v>0.5</v>
      </c>
      <c r="L19" s="45" t="s">
        <v>521</v>
      </c>
      <c r="M19" s="22" t="s">
        <v>495</v>
      </c>
      <c r="N19" s="41">
        <v>3</v>
      </c>
      <c r="O19" s="34">
        <v>3</v>
      </c>
      <c r="P19" s="30" t="s">
        <v>560</v>
      </c>
      <c r="Q19" s="44">
        <v>4586684</v>
      </c>
      <c r="R19" s="44">
        <v>-74098206</v>
      </c>
      <c r="S19" t="s">
        <v>1575</v>
      </c>
      <c r="T19" s="31" t="s">
        <v>1710</v>
      </c>
      <c r="U19" s="30">
        <v>4</v>
      </c>
      <c r="V19" s="30">
        <v>0</v>
      </c>
      <c r="W19" s="30">
        <v>5</v>
      </c>
      <c r="X19" s="30">
        <v>5</v>
      </c>
      <c r="Y19" s="30">
        <v>1</v>
      </c>
      <c r="Z19" s="30">
        <v>2</v>
      </c>
      <c r="AA19" s="30">
        <v>0</v>
      </c>
      <c r="AB19" s="30">
        <v>1</v>
      </c>
      <c r="AC19" s="30">
        <v>0</v>
      </c>
      <c r="AD19" s="30">
        <v>0</v>
      </c>
      <c r="AE19" s="30">
        <v>0</v>
      </c>
      <c r="AF19" s="22">
        <f t="shared" si="0"/>
        <v>18</v>
      </c>
      <c r="AG19" s="30"/>
    </row>
    <row r="20" spans="1:33" x14ac:dyDescent="0.25">
      <c r="A20" s="22" t="s">
        <v>561</v>
      </c>
      <c r="B20" s="30"/>
      <c r="C20" s="34"/>
      <c r="D20" s="39">
        <v>44760</v>
      </c>
      <c r="E20" s="22" t="str">
        <f>VLOOKUP(MONTH(D20),[1]parametros!B:C,2,0)</f>
        <v>julio</v>
      </c>
      <c r="F20" s="30">
        <v>2022</v>
      </c>
      <c r="G20" s="22" t="s">
        <v>518</v>
      </c>
      <c r="H20" s="22" t="s">
        <v>519</v>
      </c>
      <c r="I20" s="22" t="s">
        <v>537</v>
      </c>
      <c r="J20" s="40">
        <v>0.26041666666666669</v>
      </c>
      <c r="K20" s="40">
        <v>0.5</v>
      </c>
      <c r="L20" s="45" t="s">
        <v>521</v>
      </c>
      <c r="M20" s="22" t="s">
        <v>495</v>
      </c>
      <c r="N20" s="41">
        <v>3</v>
      </c>
      <c r="O20" s="34">
        <v>3</v>
      </c>
      <c r="P20" s="30" t="s">
        <v>562</v>
      </c>
      <c r="Q20" s="44">
        <v>4569778</v>
      </c>
      <c r="R20" s="44">
        <v>-74084459</v>
      </c>
      <c r="S20" t="s">
        <v>1568</v>
      </c>
      <c r="T20" s="31" t="s">
        <v>1713</v>
      </c>
      <c r="U20" s="30">
        <v>1</v>
      </c>
      <c r="V20" s="30">
        <v>1</v>
      </c>
      <c r="W20" s="30">
        <v>11</v>
      </c>
      <c r="X20" s="30">
        <v>10</v>
      </c>
      <c r="Y20" s="30">
        <v>4</v>
      </c>
      <c r="Z20" s="30">
        <v>0</v>
      </c>
      <c r="AA20" s="30">
        <v>1</v>
      </c>
      <c r="AB20" s="30">
        <v>8</v>
      </c>
      <c r="AC20" s="30">
        <v>1</v>
      </c>
      <c r="AD20" s="30">
        <v>0</v>
      </c>
      <c r="AE20" s="30">
        <v>0</v>
      </c>
      <c r="AF20" s="22">
        <f t="shared" si="0"/>
        <v>37</v>
      </c>
      <c r="AG20" s="30"/>
    </row>
    <row r="21" spans="1:33" x14ac:dyDescent="0.25">
      <c r="A21" s="30" t="s">
        <v>563</v>
      </c>
      <c r="B21" s="30" t="s">
        <v>0</v>
      </c>
      <c r="C21" s="34">
        <v>23</v>
      </c>
      <c r="D21" s="39">
        <v>44761</v>
      </c>
      <c r="E21" s="22" t="str">
        <f>VLOOKUP(MONTH(D21),[1]parametros!B:C,2,0)</f>
        <v>julio</v>
      </c>
      <c r="F21" s="30">
        <v>2022</v>
      </c>
      <c r="G21" s="22" t="s">
        <v>518</v>
      </c>
      <c r="H21" s="22" t="s">
        <v>519</v>
      </c>
      <c r="I21" s="22" t="s">
        <v>564</v>
      </c>
      <c r="J21" s="46">
        <v>0.25</v>
      </c>
      <c r="K21" s="46">
        <v>0.27708333333333335</v>
      </c>
      <c r="L21" s="45" t="s">
        <v>521</v>
      </c>
      <c r="M21" s="22" t="s">
        <v>495</v>
      </c>
      <c r="N21" s="34">
        <v>3</v>
      </c>
      <c r="O21" s="47">
        <v>4</v>
      </c>
      <c r="P21" s="30" t="s">
        <v>565</v>
      </c>
      <c r="Q21" s="35">
        <v>4598147</v>
      </c>
      <c r="R21" s="35">
        <v>-74092788</v>
      </c>
      <c r="S21" t="s">
        <v>1573</v>
      </c>
      <c r="T21" s="31" t="s">
        <v>1710</v>
      </c>
      <c r="U21" s="30">
        <v>0</v>
      </c>
      <c r="V21" s="30">
        <v>0</v>
      </c>
      <c r="W21" s="30">
        <v>2</v>
      </c>
      <c r="X21" s="30">
        <v>0</v>
      </c>
      <c r="Y21" s="30">
        <v>3</v>
      </c>
      <c r="Z21" s="30">
        <v>9</v>
      </c>
      <c r="AA21" s="30">
        <v>2</v>
      </c>
      <c r="AB21" s="30">
        <v>8</v>
      </c>
      <c r="AC21" s="30">
        <v>1</v>
      </c>
      <c r="AD21" s="30">
        <v>0</v>
      </c>
      <c r="AE21" s="30">
        <v>0</v>
      </c>
      <c r="AF21" s="22">
        <f t="shared" si="0"/>
        <v>25</v>
      </c>
      <c r="AG21" s="30"/>
    </row>
    <row r="22" spans="1:33" x14ac:dyDescent="0.25">
      <c r="A22" s="30" t="s">
        <v>566</v>
      </c>
      <c r="B22" s="30"/>
      <c r="C22" s="34"/>
      <c r="D22" s="39">
        <v>44761</v>
      </c>
      <c r="E22" s="22" t="str">
        <f>VLOOKUP(MONTH(D22),[1]parametros!B:C,2,0)</f>
        <v>julio</v>
      </c>
      <c r="F22" s="30">
        <v>2022</v>
      </c>
      <c r="G22" s="22" t="s">
        <v>518</v>
      </c>
      <c r="H22" s="22" t="s">
        <v>519</v>
      </c>
      <c r="I22" s="22" t="s">
        <v>564</v>
      </c>
      <c r="J22" s="46">
        <v>0.27777777777777779</v>
      </c>
      <c r="K22" s="46">
        <v>0.27916666666666667</v>
      </c>
      <c r="L22" s="45" t="s">
        <v>521</v>
      </c>
      <c r="M22" s="22" t="s">
        <v>495</v>
      </c>
      <c r="N22" s="34">
        <v>3</v>
      </c>
      <c r="O22" s="47">
        <v>4</v>
      </c>
      <c r="P22" s="30" t="s">
        <v>567</v>
      </c>
      <c r="Q22" s="35">
        <v>4598545</v>
      </c>
      <c r="R22" s="35">
        <v>-74093331</v>
      </c>
      <c r="S22" t="s">
        <v>1573</v>
      </c>
      <c r="T22" s="31" t="s">
        <v>1710</v>
      </c>
      <c r="U22" s="30">
        <v>0</v>
      </c>
      <c r="V22" s="30">
        <v>0</v>
      </c>
      <c r="W22" s="30">
        <v>0</v>
      </c>
      <c r="X22" s="30">
        <v>0</v>
      </c>
      <c r="Y22" s="30">
        <v>2</v>
      </c>
      <c r="Z22" s="30">
        <v>2</v>
      </c>
      <c r="AA22" s="30">
        <v>0</v>
      </c>
      <c r="AB22" s="30">
        <v>0</v>
      </c>
      <c r="AC22" s="30">
        <v>1</v>
      </c>
      <c r="AD22" s="30">
        <v>0</v>
      </c>
      <c r="AE22" s="30">
        <v>0</v>
      </c>
      <c r="AF22" s="22">
        <f t="shared" si="0"/>
        <v>5</v>
      </c>
      <c r="AG22" s="30"/>
    </row>
    <row r="23" spans="1:33" x14ac:dyDescent="0.25">
      <c r="A23" s="30" t="s">
        <v>568</v>
      </c>
      <c r="B23" s="30"/>
      <c r="C23" s="34"/>
      <c r="D23" s="39">
        <v>44761</v>
      </c>
      <c r="E23" s="22" t="str">
        <f>VLOOKUP(MONTH(D23),[1]parametros!B:C,2,0)</f>
        <v>julio</v>
      </c>
      <c r="F23" s="30">
        <v>2022</v>
      </c>
      <c r="G23" s="22" t="s">
        <v>518</v>
      </c>
      <c r="H23" s="22" t="s">
        <v>519</v>
      </c>
      <c r="I23" s="22" t="s">
        <v>564</v>
      </c>
      <c r="J23" s="46">
        <v>0.28125</v>
      </c>
      <c r="K23" s="46">
        <v>0.29166666666666669</v>
      </c>
      <c r="L23" s="45" t="s">
        <v>521</v>
      </c>
      <c r="M23" s="22" t="s">
        <v>495</v>
      </c>
      <c r="N23" s="34">
        <v>3</v>
      </c>
      <c r="O23" s="47">
        <v>4</v>
      </c>
      <c r="P23" s="30" t="s">
        <v>569</v>
      </c>
      <c r="Q23" s="35">
        <v>4598442</v>
      </c>
      <c r="R23" s="35">
        <v>-74090769</v>
      </c>
      <c r="S23" t="s">
        <v>1573</v>
      </c>
      <c r="T23" s="31" t="s">
        <v>1710</v>
      </c>
      <c r="U23" s="30">
        <v>0</v>
      </c>
      <c r="V23" s="30">
        <v>0</v>
      </c>
      <c r="W23" s="30">
        <v>1</v>
      </c>
      <c r="X23" s="30">
        <v>0</v>
      </c>
      <c r="Y23" s="30">
        <v>2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22">
        <f t="shared" si="0"/>
        <v>3</v>
      </c>
      <c r="AG23" s="30"/>
    </row>
    <row r="24" spans="1:33" x14ac:dyDescent="0.25">
      <c r="A24" s="30" t="s">
        <v>570</v>
      </c>
      <c r="B24" s="30"/>
      <c r="C24" s="34"/>
      <c r="D24" s="39">
        <v>44761</v>
      </c>
      <c r="E24" s="22" t="str">
        <f>VLOOKUP(MONTH(D24),[1]parametros!B:C,2,0)</f>
        <v>julio</v>
      </c>
      <c r="F24" s="30">
        <v>2022</v>
      </c>
      <c r="G24" s="22" t="s">
        <v>518</v>
      </c>
      <c r="H24" s="22" t="s">
        <v>519</v>
      </c>
      <c r="I24" s="22" t="s">
        <v>564</v>
      </c>
      <c r="J24" s="46">
        <v>0.29166666666666669</v>
      </c>
      <c r="K24" s="46">
        <v>0.30555555555555552</v>
      </c>
      <c r="L24" s="45" t="s">
        <v>521</v>
      </c>
      <c r="M24" s="22" t="s">
        <v>495</v>
      </c>
      <c r="N24" s="34">
        <v>3</v>
      </c>
      <c r="O24" s="47">
        <v>4</v>
      </c>
      <c r="P24" s="30" t="s">
        <v>571</v>
      </c>
      <c r="Q24" s="35">
        <v>4608976</v>
      </c>
      <c r="R24" s="35">
        <v>-74076313</v>
      </c>
      <c r="S24" t="s">
        <v>1573</v>
      </c>
      <c r="T24" s="31" t="s">
        <v>1710</v>
      </c>
      <c r="U24" s="30">
        <v>10</v>
      </c>
      <c r="V24" s="30">
        <v>15</v>
      </c>
      <c r="W24" s="30">
        <v>6</v>
      </c>
      <c r="X24" s="30">
        <v>5</v>
      </c>
      <c r="Y24" s="30">
        <v>6</v>
      </c>
      <c r="Z24" s="30">
        <v>5</v>
      </c>
      <c r="AA24" s="30">
        <v>1</v>
      </c>
      <c r="AB24" s="30">
        <v>1</v>
      </c>
      <c r="AC24" s="30">
        <v>0</v>
      </c>
      <c r="AD24" s="30">
        <v>0</v>
      </c>
      <c r="AE24" s="30">
        <v>10</v>
      </c>
      <c r="AF24" s="22">
        <f t="shared" si="0"/>
        <v>49</v>
      </c>
      <c r="AG24" s="30"/>
    </row>
    <row r="25" spans="1:33" x14ac:dyDescent="0.25">
      <c r="A25" s="30" t="s">
        <v>572</v>
      </c>
      <c r="B25" s="30"/>
      <c r="C25" s="34"/>
      <c r="D25" s="39">
        <v>44761</v>
      </c>
      <c r="E25" s="22" t="str">
        <f>VLOOKUP(MONTH(D25),[1]parametros!B:C,2,0)</f>
        <v>julio</v>
      </c>
      <c r="F25" s="30">
        <v>2022</v>
      </c>
      <c r="G25" s="22" t="s">
        <v>518</v>
      </c>
      <c r="H25" s="22" t="s">
        <v>519</v>
      </c>
      <c r="I25" s="22" t="s">
        <v>564</v>
      </c>
      <c r="J25" s="46">
        <v>0.3125</v>
      </c>
      <c r="K25" s="46">
        <v>0.31944444444444448</v>
      </c>
      <c r="L25" s="45" t="s">
        <v>521</v>
      </c>
      <c r="M25" s="22" t="s">
        <v>495</v>
      </c>
      <c r="N25" s="34">
        <v>3</v>
      </c>
      <c r="O25" s="47">
        <v>4</v>
      </c>
      <c r="P25" s="30" t="s">
        <v>573</v>
      </c>
      <c r="Q25" s="35">
        <v>4598842</v>
      </c>
      <c r="R25" s="35">
        <v>-74090657</v>
      </c>
      <c r="S25" t="s">
        <v>1573</v>
      </c>
      <c r="T25" s="31" t="s">
        <v>1710</v>
      </c>
      <c r="U25" s="30">
        <v>0</v>
      </c>
      <c r="V25" s="30">
        <v>2</v>
      </c>
      <c r="W25" s="30">
        <v>4</v>
      </c>
      <c r="X25" s="30">
        <v>2</v>
      </c>
      <c r="Y25" s="30">
        <v>1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22">
        <f t="shared" si="0"/>
        <v>9</v>
      </c>
      <c r="AG25" s="30"/>
    </row>
    <row r="26" spans="1:33" x14ac:dyDescent="0.25">
      <c r="A26" s="30" t="s">
        <v>574</v>
      </c>
      <c r="B26" s="30"/>
      <c r="C26" s="34"/>
      <c r="D26" s="39">
        <v>44761</v>
      </c>
      <c r="E26" s="22" t="str">
        <f>VLOOKUP(MONTH(D26),[1]parametros!B:C,2,0)</f>
        <v>julio</v>
      </c>
      <c r="F26" s="30">
        <v>2022</v>
      </c>
      <c r="G26" s="22" t="s">
        <v>518</v>
      </c>
      <c r="H26" s="22" t="s">
        <v>519</v>
      </c>
      <c r="I26" s="22" t="s">
        <v>564</v>
      </c>
      <c r="J26" s="46">
        <v>0.33333333333333331</v>
      </c>
      <c r="K26" s="46">
        <v>0.34027777777777773</v>
      </c>
      <c r="L26" s="45" t="s">
        <v>521</v>
      </c>
      <c r="M26" s="22" t="s">
        <v>495</v>
      </c>
      <c r="N26" s="34">
        <v>3</v>
      </c>
      <c r="O26" s="47">
        <v>4</v>
      </c>
      <c r="P26" s="30" t="s">
        <v>575</v>
      </c>
      <c r="Q26" s="35">
        <v>4595902</v>
      </c>
      <c r="R26" s="35">
        <v>-74085903</v>
      </c>
      <c r="S26" t="s">
        <v>1573</v>
      </c>
      <c r="T26" s="31" t="s">
        <v>1710</v>
      </c>
      <c r="U26" s="30">
        <v>0</v>
      </c>
      <c r="V26" s="30">
        <v>0</v>
      </c>
      <c r="W26" s="30">
        <v>1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22">
        <f t="shared" si="0"/>
        <v>1</v>
      </c>
      <c r="AG26" s="30"/>
    </row>
    <row r="27" spans="1:33" x14ac:dyDescent="0.25">
      <c r="A27" s="30" t="s">
        <v>576</v>
      </c>
      <c r="B27" s="30"/>
      <c r="C27" s="34"/>
      <c r="D27" s="39">
        <v>44761</v>
      </c>
      <c r="E27" s="22" t="str">
        <f>VLOOKUP(MONTH(D27),[1]parametros!B:C,2,0)</f>
        <v>julio</v>
      </c>
      <c r="F27" s="30">
        <v>2022</v>
      </c>
      <c r="G27" s="22" t="s">
        <v>518</v>
      </c>
      <c r="H27" s="22" t="s">
        <v>519</v>
      </c>
      <c r="I27" s="22" t="s">
        <v>564</v>
      </c>
      <c r="J27" s="46">
        <v>0.3263888888888889</v>
      </c>
      <c r="K27" s="46">
        <v>0.33333333333333331</v>
      </c>
      <c r="L27" s="45" t="s">
        <v>521</v>
      </c>
      <c r="M27" s="22" t="s">
        <v>495</v>
      </c>
      <c r="N27" s="34">
        <v>3</v>
      </c>
      <c r="O27" s="47">
        <v>4</v>
      </c>
      <c r="P27" s="30" t="s">
        <v>577</v>
      </c>
      <c r="Q27" s="35">
        <v>4597418</v>
      </c>
      <c r="R27" s="35">
        <v>-74089622</v>
      </c>
      <c r="S27" t="s">
        <v>1573</v>
      </c>
      <c r="T27" s="31" t="s">
        <v>1710</v>
      </c>
      <c r="U27" s="30">
        <v>0</v>
      </c>
      <c r="V27" s="30">
        <v>0</v>
      </c>
      <c r="W27" s="30">
        <v>3</v>
      </c>
      <c r="X27" s="30">
        <v>1</v>
      </c>
      <c r="Y27" s="30">
        <v>2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22">
        <f t="shared" si="0"/>
        <v>6</v>
      </c>
      <c r="AG27" s="30"/>
    </row>
    <row r="28" spans="1:33" x14ac:dyDescent="0.25">
      <c r="A28" s="30" t="s">
        <v>578</v>
      </c>
      <c r="B28" s="30" t="s">
        <v>199</v>
      </c>
      <c r="C28" s="34">
        <v>24</v>
      </c>
      <c r="D28" s="39">
        <v>44761</v>
      </c>
      <c r="E28" s="22" t="str">
        <f>VLOOKUP(MONTH(D28),[1]parametros!B:C,2,0)</f>
        <v>julio</v>
      </c>
      <c r="F28" s="30">
        <v>2022</v>
      </c>
      <c r="G28" s="22" t="s">
        <v>518</v>
      </c>
      <c r="H28" s="22" t="s">
        <v>519</v>
      </c>
      <c r="I28" s="22" t="s">
        <v>564</v>
      </c>
      <c r="J28" s="46">
        <v>0.34027777777777773</v>
      </c>
      <c r="K28" s="46">
        <v>0.34375</v>
      </c>
      <c r="L28" s="45" t="s">
        <v>521</v>
      </c>
      <c r="M28" s="22" t="s">
        <v>495</v>
      </c>
      <c r="N28" s="34">
        <v>3</v>
      </c>
      <c r="O28" s="47">
        <v>4</v>
      </c>
      <c r="P28" s="30" t="s">
        <v>579</v>
      </c>
      <c r="Q28" s="35">
        <v>4595685</v>
      </c>
      <c r="R28" s="35">
        <v>-74092886</v>
      </c>
      <c r="S28" t="s">
        <v>1573</v>
      </c>
      <c r="T28" s="31" t="s">
        <v>1710</v>
      </c>
      <c r="U28" s="30">
        <v>0</v>
      </c>
      <c r="V28" s="30">
        <v>0</v>
      </c>
      <c r="W28" s="30">
        <v>3</v>
      </c>
      <c r="X28" s="30">
        <v>4</v>
      </c>
      <c r="Y28" s="30">
        <v>0</v>
      </c>
      <c r="Z28" s="30">
        <v>1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22">
        <f t="shared" si="0"/>
        <v>8</v>
      </c>
      <c r="AG28" s="30"/>
    </row>
    <row r="29" spans="1:33" x14ac:dyDescent="0.25">
      <c r="A29" s="30" t="s">
        <v>580</v>
      </c>
      <c r="B29" s="30"/>
      <c r="C29" s="34"/>
      <c r="D29" s="39">
        <v>44761</v>
      </c>
      <c r="E29" s="22" t="str">
        <f>VLOOKUP(MONTH(D29),[1]parametros!B:C,2,0)</f>
        <v>julio</v>
      </c>
      <c r="F29" s="30">
        <v>2022</v>
      </c>
      <c r="G29" s="22" t="s">
        <v>518</v>
      </c>
      <c r="H29" s="22" t="s">
        <v>519</v>
      </c>
      <c r="I29" s="22" t="s">
        <v>564</v>
      </c>
      <c r="J29" s="46">
        <v>0.34722222222222227</v>
      </c>
      <c r="K29" s="46">
        <v>0.3611111111111111</v>
      </c>
      <c r="L29" s="45" t="s">
        <v>521</v>
      </c>
      <c r="M29" s="22" t="s">
        <v>495</v>
      </c>
      <c r="N29" s="34">
        <v>3</v>
      </c>
      <c r="O29" s="47">
        <v>4</v>
      </c>
      <c r="P29" s="30" t="s">
        <v>581</v>
      </c>
      <c r="Q29" s="35">
        <v>4595169</v>
      </c>
      <c r="R29" s="35">
        <v>-74099007</v>
      </c>
      <c r="S29" t="s">
        <v>1573</v>
      </c>
      <c r="T29" s="31" t="s">
        <v>1710</v>
      </c>
      <c r="U29" s="30">
        <v>0</v>
      </c>
      <c r="V29" s="30">
        <v>4</v>
      </c>
      <c r="W29" s="30">
        <v>6</v>
      </c>
      <c r="X29" s="30">
        <v>7</v>
      </c>
      <c r="Y29" s="30">
        <v>5</v>
      </c>
      <c r="Z29" s="30">
        <v>4</v>
      </c>
      <c r="AA29" s="30">
        <v>0</v>
      </c>
      <c r="AB29" s="30">
        <v>2</v>
      </c>
      <c r="AC29" s="30">
        <v>0</v>
      </c>
      <c r="AD29" s="30">
        <v>0</v>
      </c>
      <c r="AE29" s="30">
        <v>1</v>
      </c>
      <c r="AF29" s="22">
        <f t="shared" si="0"/>
        <v>28</v>
      </c>
      <c r="AG29" s="30"/>
    </row>
    <row r="30" spans="1:33" ht="30" x14ac:dyDescent="0.25">
      <c r="A30" s="30" t="s">
        <v>582</v>
      </c>
      <c r="B30" s="30" t="s">
        <v>0</v>
      </c>
      <c r="C30" s="34">
        <v>28</v>
      </c>
      <c r="D30" s="39">
        <v>44761</v>
      </c>
      <c r="E30" s="22" t="str">
        <f>VLOOKUP(MONTH(D30),[1]parametros!B:C,2,0)</f>
        <v>julio</v>
      </c>
      <c r="F30" s="30">
        <v>2022</v>
      </c>
      <c r="G30" s="22" t="s">
        <v>518</v>
      </c>
      <c r="H30" s="22" t="s">
        <v>519</v>
      </c>
      <c r="I30" s="22" t="s">
        <v>564</v>
      </c>
      <c r="J30" s="46">
        <v>0.3611111111111111</v>
      </c>
      <c r="K30" s="46">
        <v>0.375</v>
      </c>
      <c r="L30" s="45" t="s">
        <v>521</v>
      </c>
      <c r="M30" s="22" t="s">
        <v>495</v>
      </c>
      <c r="N30" s="34">
        <v>3</v>
      </c>
      <c r="O30" s="34">
        <v>4</v>
      </c>
      <c r="P30" s="30" t="s">
        <v>583</v>
      </c>
      <c r="Q30" s="35">
        <v>4602380</v>
      </c>
      <c r="R30" s="35">
        <v>-74109782</v>
      </c>
      <c r="S30" s="43" t="s">
        <v>1483</v>
      </c>
      <c r="T30" s="31" t="s">
        <v>1710</v>
      </c>
      <c r="U30" s="30">
        <v>0</v>
      </c>
      <c r="V30" s="30">
        <v>0</v>
      </c>
      <c r="W30" s="30">
        <v>0</v>
      </c>
      <c r="X30" s="30">
        <v>2</v>
      </c>
      <c r="Y30" s="30">
        <v>0</v>
      </c>
      <c r="Z30" s="30">
        <v>2</v>
      </c>
      <c r="AA30" s="30">
        <v>0</v>
      </c>
      <c r="AB30" s="30">
        <v>1</v>
      </c>
      <c r="AC30" s="30">
        <v>0</v>
      </c>
      <c r="AD30" s="30">
        <v>0</v>
      </c>
      <c r="AE30" s="30">
        <v>0</v>
      </c>
      <c r="AF30" s="22">
        <f t="shared" si="0"/>
        <v>5</v>
      </c>
      <c r="AG30" s="30"/>
    </row>
    <row r="31" spans="1:33" x14ac:dyDescent="0.25">
      <c r="A31" s="30" t="s">
        <v>584</v>
      </c>
      <c r="B31" s="30"/>
      <c r="C31" s="34"/>
      <c r="D31" s="39">
        <v>44761</v>
      </c>
      <c r="E31" s="22" t="str">
        <f>VLOOKUP(MONTH(D31),[1]parametros!B:C,2,0)</f>
        <v>julio</v>
      </c>
      <c r="F31" s="30">
        <v>2022</v>
      </c>
      <c r="G31" s="22" t="s">
        <v>518</v>
      </c>
      <c r="H31" s="22" t="s">
        <v>519</v>
      </c>
      <c r="I31" s="22" t="s">
        <v>564</v>
      </c>
      <c r="J31" s="46">
        <v>0.375</v>
      </c>
      <c r="K31" s="46">
        <v>0.38541666666666669</v>
      </c>
      <c r="L31" s="45" t="s">
        <v>521</v>
      </c>
      <c r="M31" s="22" t="s">
        <v>495</v>
      </c>
      <c r="N31" s="34">
        <v>3</v>
      </c>
      <c r="O31" s="34">
        <v>4</v>
      </c>
      <c r="P31" s="30" t="s">
        <v>585</v>
      </c>
      <c r="Q31" s="35">
        <v>4598438</v>
      </c>
      <c r="R31" s="35">
        <v>-74106659</v>
      </c>
      <c r="S31" t="s">
        <v>1573</v>
      </c>
      <c r="T31" s="31" t="s">
        <v>1710</v>
      </c>
      <c r="U31" s="30">
        <v>1</v>
      </c>
      <c r="V31" s="30">
        <v>0</v>
      </c>
      <c r="W31" s="30">
        <v>0</v>
      </c>
      <c r="X31" s="30">
        <v>1</v>
      </c>
      <c r="Y31" s="30">
        <v>0</v>
      </c>
      <c r="Z31" s="30">
        <v>1</v>
      </c>
      <c r="AA31" s="30">
        <v>0</v>
      </c>
      <c r="AB31" s="30">
        <v>3</v>
      </c>
      <c r="AC31" s="30">
        <v>3</v>
      </c>
      <c r="AD31" s="30">
        <v>2</v>
      </c>
      <c r="AE31" s="30">
        <v>0</v>
      </c>
      <c r="AF31" s="22">
        <f t="shared" si="0"/>
        <v>11</v>
      </c>
      <c r="AG31" s="30"/>
    </row>
    <row r="32" spans="1:33" x14ac:dyDescent="0.25">
      <c r="A32" s="30" t="s">
        <v>586</v>
      </c>
      <c r="B32" s="30"/>
      <c r="C32" s="34"/>
      <c r="D32" s="39">
        <v>44761</v>
      </c>
      <c r="E32" s="22" t="str">
        <f>VLOOKUP(MONTH(D32),[1]parametros!B:C,2,0)</f>
        <v>julio</v>
      </c>
      <c r="F32" s="30">
        <v>2022</v>
      </c>
      <c r="G32" s="22" t="s">
        <v>518</v>
      </c>
      <c r="H32" s="22" t="s">
        <v>519</v>
      </c>
      <c r="I32" s="22" t="s">
        <v>564</v>
      </c>
      <c r="J32" s="46">
        <v>0.38541666666666669</v>
      </c>
      <c r="K32" s="46">
        <v>0.3888888888888889</v>
      </c>
      <c r="L32" s="45" t="s">
        <v>521</v>
      </c>
      <c r="M32" s="22" t="s">
        <v>495</v>
      </c>
      <c r="N32" s="34">
        <v>3</v>
      </c>
      <c r="O32" s="34">
        <v>4</v>
      </c>
      <c r="P32" s="30" t="s">
        <v>587</v>
      </c>
      <c r="Q32" s="35">
        <v>4629164</v>
      </c>
      <c r="R32" s="35">
        <v>-74080108</v>
      </c>
      <c r="S32" s="30" t="s">
        <v>323</v>
      </c>
      <c r="T32" s="31" t="s">
        <v>1710</v>
      </c>
      <c r="U32" s="30">
        <v>1</v>
      </c>
      <c r="V32" s="30">
        <v>0</v>
      </c>
      <c r="W32" s="30">
        <v>2</v>
      </c>
      <c r="X32" s="30">
        <v>3</v>
      </c>
      <c r="Y32" s="30">
        <v>0</v>
      </c>
      <c r="Z32" s="30">
        <v>0</v>
      </c>
      <c r="AA32" s="30">
        <v>6</v>
      </c>
      <c r="AB32" s="30">
        <v>0</v>
      </c>
      <c r="AC32" s="30">
        <v>0</v>
      </c>
      <c r="AD32" s="30">
        <v>0</v>
      </c>
      <c r="AE32" s="30">
        <v>0</v>
      </c>
      <c r="AF32" s="22">
        <f t="shared" si="0"/>
        <v>12</v>
      </c>
      <c r="AG32" s="30"/>
    </row>
    <row r="33" spans="1:33" x14ac:dyDescent="0.25">
      <c r="A33" s="30" t="s">
        <v>588</v>
      </c>
      <c r="B33" s="30"/>
      <c r="C33" s="34"/>
      <c r="D33" s="39">
        <v>44761</v>
      </c>
      <c r="E33" s="22" t="str">
        <f>VLOOKUP(MONTH(D33),[1]parametros!B:C,2,0)</f>
        <v>julio</v>
      </c>
      <c r="F33" s="30">
        <v>2022</v>
      </c>
      <c r="G33" s="22" t="s">
        <v>518</v>
      </c>
      <c r="H33" s="22" t="s">
        <v>519</v>
      </c>
      <c r="I33" s="22" t="s">
        <v>564</v>
      </c>
      <c r="J33" s="46">
        <v>0.3888888888888889</v>
      </c>
      <c r="K33" s="46">
        <v>0.42708333333333331</v>
      </c>
      <c r="L33" s="45" t="s">
        <v>521</v>
      </c>
      <c r="M33" s="22" t="s">
        <v>495</v>
      </c>
      <c r="N33" s="34">
        <v>3</v>
      </c>
      <c r="O33" s="34">
        <v>4</v>
      </c>
      <c r="P33" s="30" t="s">
        <v>589</v>
      </c>
      <c r="Q33" s="35">
        <v>4756479</v>
      </c>
      <c r="R33" s="35">
        <v>-74027660</v>
      </c>
      <c r="S33" s="30" t="s">
        <v>1574</v>
      </c>
      <c r="T33" s="31" t="s">
        <v>1713</v>
      </c>
      <c r="U33" s="30">
        <v>0</v>
      </c>
      <c r="V33" s="30">
        <v>0</v>
      </c>
      <c r="W33" s="30">
        <v>0</v>
      </c>
      <c r="X33" s="30">
        <v>0</v>
      </c>
      <c r="Y33" s="30">
        <v>1</v>
      </c>
      <c r="Z33" s="30">
        <v>4</v>
      </c>
      <c r="AA33" s="30">
        <v>0</v>
      </c>
      <c r="AB33" s="30">
        <v>0</v>
      </c>
      <c r="AC33" s="30">
        <v>1</v>
      </c>
      <c r="AD33" s="30">
        <v>0</v>
      </c>
      <c r="AE33" s="30">
        <v>0</v>
      </c>
      <c r="AF33" s="22">
        <f t="shared" si="0"/>
        <v>6</v>
      </c>
      <c r="AG33" s="30"/>
    </row>
    <row r="34" spans="1:33" x14ac:dyDescent="0.25">
      <c r="A34" s="30" t="s">
        <v>590</v>
      </c>
      <c r="B34" s="30"/>
      <c r="C34" s="34"/>
      <c r="D34" s="39">
        <v>44761</v>
      </c>
      <c r="E34" s="22" t="str">
        <f>VLOOKUP(MONTH(D34),[1]parametros!B:C,2,0)</f>
        <v>julio</v>
      </c>
      <c r="F34" s="30">
        <v>2022</v>
      </c>
      <c r="G34" s="22" t="s">
        <v>518</v>
      </c>
      <c r="H34" s="22" t="s">
        <v>519</v>
      </c>
      <c r="I34" s="22" t="s">
        <v>564</v>
      </c>
      <c r="J34" s="46">
        <v>0.42708333333333331</v>
      </c>
      <c r="K34" s="46">
        <v>0.44444444444444442</v>
      </c>
      <c r="L34" s="45" t="s">
        <v>521</v>
      </c>
      <c r="M34" s="22" t="s">
        <v>495</v>
      </c>
      <c r="N34" s="34">
        <v>3</v>
      </c>
      <c r="O34" s="34">
        <v>4</v>
      </c>
      <c r="P34" s="30" t="s">
        <v>591</v>
      </c>
      <c r="Q34" s="35">
        <v>4760518</v>
      </c>
      <c r="R34" s="35">
        <v>-74031537</v>
      </c>
      <c r="S34" s="30" t="s">
        <v>1574</v>
      </c>
      <c r="T34" s="31" t="s">
        <v>1713</v>
      </c>
      <c r="U34" s="30">
        <v>0</v>
      </c>
      <c r="V34" s="30">
        <v>5</v>
      </c>
      <c r="W34" s="30">
        <v>18</v>
      </c>
      <c r="X34" s="30">
        <v>5</v>
      </c>
      <c r="Y34" s="30">
        <v>5</v>
      </c>
      <c r="Z34" s="30">
        <v>4</v>
      </c>
      <c r="AA34" s="30">
        <v>0</v>
      </c>
      <c r="AB34" s="30">
        <v>0</v>
      </c>
      <c r="AC34" s="30">
        <v>1</v>
      </c>
      <c r="AD34" s="30">
        <v>0</v>
      </c>
      <c r="AE34" s="30">
        <v>0</v>
      </c>
      <c r="AF34" s="22">
        <f t="shared" si="0"/>
        <v>38</v>
      </c>
      <c r="AG34" s="30"/>
    </row>
    <row r="35" spans="1:33" x14ac:dyDescent="0.25">
      <c r="A35" s="30" t="s">
        <v>592</v>
      </c>
      <c r="B35" s="30"/>
      <c r="C35" s="34"/>
      <c r="D35" s="39">
        <v>44761</v>
      </c>
      <c r="E35" s="22" t="str">
        <f>VLOOKUP(MONTH(D35),[1]parametros!B:C,2,0)</f>
        <v>julio</v>
      </c>
      <c r="F35" s="30">
        <v>2022</v>
      </c>
      <c r="G35" s="22" t="s">
        <v>518</v>
      </c>
      <c r="H35" s="22" t="s">
        <v>519</v>
      </c>
      <c r="I35" s="22" t="s">
        <v>564</v>
      </c>
      <c r="J35" s="46">
        <v>0.44444444444444442</v>
      </c>
      <c r="K35" s="46">
        <v>0.4916666666666667</v>
      </c>
      <c r="L35" s="45" t="s">
        <v>521</v>
      </c>
      <c r="M35" s="22" t="s">
        <v>495</v>
      </c>
      <c r="N35" s="34">
        <v>3</v>
      </c>
      <c r="O35" s="34">
        <v>4</v>
      </c>
      <c r="P35" s="30" t="s">
        <v>593</v>
      </c>
      <c r="Q35" s="35">
        <v>4767948</v>
      </c>
      <c r="R35" s="35">
        <v>-74028840</v>
      </c>
      <c r="S35" s="30" t="s">
        <v>1574</v>
      </c>
      <c r="T35" s="31" t="s">
        <v>1713</v>
      </c>
      <c r="U35" s="30">
        <v>0</v>
      </c>
      <c r="V35" s="30">
        <v>0</v>
      </c>
      <c r="W35" s="30">
        <v>1</v>
      </c>
      <c r="X35" s="30">
        <v>2</v>
      </c>
      <c r="Y35" s="30">
        <v>1</v>
      </c>
      <c r="Z35" s="30">
        <v>4</v>
      </c>
      <c r="AA35" s="30">
        <v>0</v>
      </c>
      <c r="AB35" s="30">
        <v>0</v>
      </c>
      <c r="AC35" s="30">
        <v>1</v>
      </c>
      <c r="AD35" s="30">
        <v>0</v>
      </c>
      <c r="AE35" s="30">
        <v>0</v>
      </c>
      <c r="AF35" s="22">
        <f t="shared" si="0"/>
        <v>9</v>
      </c>
      <c r="AG35" s="30"/>
    </row>
    <row r="36" spans="1:33" x14ac:dyDescent="0.25">
      <c r="A36" s="30" t="s">
        <v>594</v>
      </c>
      <c r="B36" s="30"/>
      <c r="C36" s="34"/>
      <c r="D36" s="39">
        <v>44764</v>
      </c>
      <c r="E36" s="22" t="str">
        <f>VLOOKUP(MONTH(D36),[1]parametros!B:C,2,0)</f>
        <v>julio</v>
      </c>
      <c r="F36" s="30">
        <v>2022</v>
      </c>
      <c r="G36" s="22" t="s">
        <v>518</v>
      </c>
      <c r="H36" s="22" t="s">
        <v>519</v>
      </c>
      <c r="I36" s="22" t="s">
        <v>564</v>
      </c>
      <c r="J36" s="46">
        <v>0.25</v>
      </c>
      <c r="K36" s="46">
        <v>0.3125</v>
      </c>
      <c r="L36" s="45" t="s">
        <v>521</v>
      </c>
      <c r="M36" s="22" t="s">
        <v>495</v>
      </c>
      <c r="N36" s="34">
        <v>3</v>
      </c>
      <c r="O36" s="34">
        <v>5</v>
      </c>
      <c r="P36" s="30" t="s">
        <v>595</v>
      </c>
      <c r="Q36" s="35">
        <v>4558657</v>
      </c>
      <c r="R36" s="36">
        <v>-74135261</v>
      </c>
      <c r="S36" s="30" t="s">
        <v>523</v>
      </c>
      <c r="T36" s="31" t="s">
        <v>1710</v>
      </c>
      <c r="U36" s="48">
        <v>0</v>
      </c>
      <c r="V36" s="30">
        <v>0</v>
      </c>
      <c r="W36" s="30">
        <v>1</v>
      </c>
      <c r="X36" s="30">
        <v>0</v>
      </c>
      <c r="Y36" s="30">
        <v>0</v>
      </c>
      <c r="Z36" s="30">
        <v>0</v>
      </c>
      <c r="AA36" s="30">
        <v>0</v>
      </c>
      <c r="AB36" s="30">
        <v>1</v>
      </c>
      <c r="AC36" s="30">
        <v>1</v>
      </c>
      <c r="AD36" s="30">
        <v>10</v>
      </c>
      <c r="AE36" s="30">
        <v>2750</v>
      </c>
      <c r="AF36" s="22">
        <f t="shared" si="0"/>
        <v>13</v>
      </c>
      <c r="AG36" s="30"/>
    </row>
    <row r="37" spans="1:33" x14ac:dyDescent="0.25">
      <c r="A37" s="30" t="s">
        <v>596</v>
      </c>
      <c r="B37" s="30"/>
      <c r="C37" s="34"/>
      <c r="D37" s="39">
        <v>44764</v>
      </c>
      <c r="E37" s="22" t="str">
        <f>VLOOKUP(MONTH(D37),[1]parametros!B:C,2,0)</f>
        <v>julio</v>
      </c>
      <c r="F37" s="30">
        <v>2022</v>
      </c>
      <c r="G37" s="22" t="s">
        <v>518</v>
      </c>
      <c r="H37" s="22" t="s">
        <v>519</v>
      </c>
      <c r="I37" s="22" t="s">
        <v>564</v>
      </c>
      <c r="J37" s="46">
        <v>0.3125</v>
      </c>
      <c r="K37" s="46">
        <v>0.33333333333333331</v>
      </c>
      <c r="L37" s="45" t="s">
        <v>521</v>
      </c>
      <c r="M37" s="22" t="s">
        <v>495</v>
      </c>
      <c r="N37" s="34">
        <v>3</v>
      </c>
      <c r="O37" s="34">
        <v>5</v>
      </c>
      <c r="P37" s="30" t="s">
        <v>597</v>
      </c>
      <c r="Q37" s="35">
        <v>4561353</v>
      </c>
      <c r="R37" s="35">
        <v>-74131030</v>
      </c>
      <c r="S37" s="22" t="s">
        <v>1570</v>
      </c>
      <c r="T37" s="31" t="s">
        <v>1710</v>
      </c>
      <c r="U37" s="30">
        <v>1</v>
      </c>
      <c r="V37" s="30">
        <v>0</v>
      </c>
      <c r="W37" s="30">
        <v>2</v>
      </c>
      <c r="X37" s="30">
        <v>1</v>
      </c>
      <c r="Y37" s="30">
        <v>1</v>
      </c>
      <c r="Z37" s="30">
        <v>2</v>
      </c>
      <c r="AA37" s="30">
        <v>2</v>
      </c>
      <c r="AB37" s="30">
        <v>0</v>
      </c>
      <c r="AC37" s="30">
        <v>0</v>
      </c>
      <c r="AD37" s="30">
        <v>0</v>
      </c>
      <c r="AE37" s="30">
        <v>1</v>
      </c>
      <c r="AF37" s="22">
        <f t="shared" si="0"/>
        <v>9</v>
      </c>
      <c r="AG37" s="30"/>
    </row>
    <row r="38" spans="1:33" x14ac:dyDescent="0.25">
      <c r="A38" s="30" t="s">
        <v>598</v>
      </c>
      <c r="B38" s="30"/>
      <c r="C38" s="34"/>
      <c r="D38" s="39">
        <v>44764</v>
      </c>
      <c r="E38" s="22" t="str">
        <f>VLOOKUP(MONTH(D38),[1]parametros!B:C,2,0)</f>
        <v>julio</v>
      </c>
      <c r="F38" s="30">
        <v>2022</v>
      </c>
      <c r="G38" s="22" t="s">
        <v>518</v>
      </c>
      <c r="H38" s="22" t="s">
        <v>519</v>
      </c>
      <c r="I38" s="22" t="s">
        <v>564</v>
      </c>
      <c r="J38" s="46">
        <v>0.33333333333333331</v>
      </c>
      <c r="K38" s="46">
        <v>0.34375</v>
      </c>
      <c r="L38" s="45" t="s">
        <v>521</v>
      </c>
      <c r="M38" s="22" t="s">
        <v>495</v>
      </c>
      <c r="N38" s="34">
        <v>3</v>
      </c>
      <c r="O38" s="34">
        <v>5</v>
      </c>
      <c r="P38" s="30" t="s">
        <v>599</v>
      </c>
      <c r="Q38" s="35">
        <v>4566102</v>
      </c>
      <c r="R38" s="35">
        <v>-74135838</v>
      </c>
      <c r="S38" s="22" t="s">
        <v>1570</v>
      </c>
      <c r="T38" s="31" t="s">
        <v>1710</v>
      </c>
      <c r="U38" s="30">
        <v>0</v>
      </c>
      <c r="V38" s="30">
        <v>0</v>
      </c>
      <c r="W38" s="30">
        <v>3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22">
        <f t="shared" si="0"/>
        <v>3</v>
      </c>
      <c r="AG38" s="30"/>
    </row>
    <row r="39" spans="1:33" x14ac:dyDescent="0.25">
      <c r="A39" s="30" t="s">
        <v>600</v>
      </c>
      <c r="B39" s="30" t="s">
        <v>199</v>
      </c>
      <c r="C39" s="34">
        <v>18</v>
      </c>
      <c r="D39" s="39">
        <v>44764</v>
      </c>
      <c r="E39" s="22" t="str">
        <f>VLOOKUP(MONTH(D39),[1]parametros!B:C,2,0)</f>
        <v>julio</v>
      </c>
      <c r="F39" s="30">
        <v>2022</v>
      </c>
      <c r="G39" s="22" t="s">
        <v>518</v>
      </c>
      <c r="H39" s="22" t="s">
        <v>519</v>
      </c>
      <c r="I39" s="22" t="s">
        <v>564</v>
      </c>
      <c r="J39" s="46">
        <v>0.34375</v>
      </c>
      <c r="K39" s="46">
        <v>0.35416666666666669</v>
      </c>
      <c r="L39" s="45" t="s">
        <v>521</v>
      </c>
      <c r="M39" s="22" t="s">
        <v>495</v>
      </c>
      <c r="N39" s="34">
        <v>3</v>
      </c>
      <c r="O39" s="34">
        <v>5</v>
      </c>
      <c r="P39" s="30" t="s">
        <v>601</v>
      </c>
      <c r="Q39" s="35">
        <v>4563363</v>
      </c>
      <c r="R39" s="36">
        <v>-74139856</v>
      </c>
      <c r="S39" s="30" t="s">
        <v>523</v>
      </c>
      <c r="T39" s="31" t="s">
        <v>1710</v>
      </c>
      <c r="U39" s="48">
        <v>0</v>
      </c>
      <c r="V39" s="30">
        <v>0</v>
      </c>
      <c r="W39" s="30">
        <v>0</v>
      </c>
      <c r="X39" s="30">
        <v>0</v>
      </c>
      <c r="Y39" s="30">
        <v>2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1</v>
      </c>
      <c r="AF39" s="22">
        <f t="shared" si="0"/>
        <v>2</v>
      </c>
      <c r="AG39" s="30"/>
    </row>
    <row r="40" spans="1:33" x14ac:dyDescent="0.25">
      <c r="A40" s="30" t="s">
        <v>602</v>
      </c>
      <c r="B40" s="30" t="s">
        <v>0</v>
      </c>
      <c r="C40" s="34">
        <v>36</v>
      </c>
      <c r="D40" s="39">
        <v>44764</v>
      </c>
      <c r="E40" s="22" t="str">
        <f>VLOOKUP(MONTH(D40),[1]parametros!B:C,2,0)</f>
        <v>julio</v>
      </c>
      <c r="F40" s="30">
        <v>2022</v>
      </c>
      <c r="G40" s="22" t="s">
        <v>518</v>
      </c>
      <c r="H40" s="22" t="s">
        <v>519</v>
      </c>
      <c r="I40" s="22" t="s">
        <v>564</v>
      </c>
      <c r="J40" s="46">
        <v>0.35416666666666669</v>
      </c>
      <c r="K40" s="46">
        <v>0.375</v>
      </c>
      <c r="L40" s="45" t="s">
        <v>521</v>
      </c>
      <c r="M40" s="22" t="s">
        <v>495</v>
      </c>
      <c r="N40" s="34">
        <v>3</v>
      </c>
      <c r="O40" s="34">
        <v>5</v>
      </c>
      <c r="P40" s="30" t="s">
        <v>603</v>
      </c>
      <c r="Q40" s="35">
        <v>4589159</v>
      </c>
      <c r="R40" s="35">
        <v>-74140022</v>
      </c>
      <c r="S40" s="22" t="s">
        <v>1570</v>
      </c>
      <c r="T40" s="31" t="s">
        <v>1710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1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22">
        <f t="shared" si="0"/>
        <v>1</v>
      </c>
      <c r="AG40" s="30"/>
    </row>
    <row r="41" spans="1:33" x14ac:dyDescent="0.25">
      <c r="A41" s="30" t="s">
        <v>604</v>
      </c>
      <c r="B41" s="30" t="s">
        <v>0</v>
      </c>
      <c r="C41" s="34">
        <v>35</v>
      </c>
      <c r="D41" s="39">
        <v>44764</v>
      </c>
      <c r="E41" s="22" t="str">
        <f>VLOOKUP(MONTH(D41),[1]parametros!B:C,2,0)</f>
        <v>julio</v>
      </c>
      <c r="F41" s="30">
        <v>2022</v>
      </c>
      <c r="G41" s="22" t="s">
        <v>518</v>
      </c>
      <c r="H41" s="22" t="s">
        <v>519</v>
      </c>
      <c r="I41" s="22" t="s">
        <v>564</v>
      </c>
      <c r="J41" s="46">
        <v>0.375</v>
      </c>
      <c r="K41" s="46">
        <v>0.40625</v>
      </c>
      <c r="L41" s="45" t="s">
        <v>521</v>
      </c>
      <c r="M41" s="22" t="s">
        <v>495</v>
      </c>
      <c r="N41" s="34">
        <v>3</v>
      </c>
      <c r="O41" s="34">
        <v>5</v>
      </c>
      <c r="P41" s="30" t="s">
        <v>605</v>
      </c>
      <c r="Q41" s="35">
        <v>4584797</v>
      </c>
      <c r="R41" s="35">
        <v>-74137009</v>
      </c>
      <c r="S41" s="22" t="s">
        <v>1570</v>
      </c>
      <c r="T41" s="31" t="s">
        <v>1710</v>
      </c>
      <c r="U41" s="30">
        <v>1</v>
      </c>
      <c r="V41" s="30">
        <v>4</v>
      </c>
      <c r="W41" s="30">
        <v>1</v>
      </c>
      <c r="X41" s="30">
        <v>0</v>
      </c>
      <c r="Y41" s="30">
        <v>3</v>
      </c>
      <c r="Z41" s="30">
        <v>0</v>
      </c>
      <c r="AA41" s="30">
        <v>2</v>
      </c>
      <c r="AB41" s="30">
        <v>0</v>
      </c>
      <c r="AC41" s="30">
        <v>0</v>
      </c>
      <c r="AD41" s="30">
        <v>0</v>
      </c>
      <c r="AE41" s="30">
        <v>3</v>
      </c>
      <c r="AF41" s="22">
        <f t="shared" si="0"/>
        <v>11</v>
      </c>
      <c r="AG41" s="30"/>
    </row>
    <row r="42" spans="1:33" x14ac:dyDescent="0.25">
      <c r="A42" s="30" t="s">
        <v>606</v>
      </c>
      <c r="B42" s="30" t="s">
        <v>0</v>
      </c>
      <c r="C42" s="34">
        <v>6</v>
      </c>
      <c r="D42" s="39">
        <v>44764</v>
      </c>
      <c r="E42" s="22" t="str">
        <f>VLOOKUP(MONTH(D42),[1]parametros!B:C,2,0)</f>
        <v>julio</v>
      </c>
      <c r="F42" s="30">
        <v>2022</v>
      </c>
      <c r="G42" s="22" t="s">
        <v>518</v>
      </c>
      <c r="H42" s="22" t="s">
        <v>519</v>
      </c>
      <c r="I42" s="22" t="s">
        <v>564</v>
      </c>
      <c r="J42" s="46">
        <v>0.38541666666666669</v>
      </c>
      <c r="K42" s="46">
        <v>0.41666666666666669</v>
      </c>
      <c r="L42" s="45" t="s">
        <v>521</v>
      </c>
      <c r="M42" s="22" t="s">
        <v>495</v>
      </c>
      <c r="N42" s="34">
        <v>3</v>
      </c>
      <c r="O42" s="34">
        <v>5</v>
      </c>
      <c r="P42" s="30" t="s">
        <v>607</v>
      </c>
      <c r="Q42" s="35">
        <v>4581565</v>
      </c>
      <c r="R42" s="35">
        <v>-74115557</v>
      </c>
      <c r="S42" t="s">
        <v>608</v>
      </c>
      <c r="T42" s="31" t="s">
        <v>1710</v>
      </c>
      <c r="U42" s="30">
        <v>0</v>
      </c>
      <c r="V42" s="30">
        <v>0</v>
      </c>
      <c r="W42" s="30">
        <v>0</v>
      </c>
      <c r="X42" s="30">
        <v>1</v>
      </c>
      <c r="Y42" s="30">
        <v>1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22">
        <f t="shared" si="0"/>
        <v>2</v>
      </c>
      <c r="AG42" s="30"/>
    </row>
    <row r="43" spans="1:33" x14ac:dyDescent="0.25">
      <c r="A43" s="30" t="s">
        <v>609</v>
      </c>
      <c r="B43" s="30" t="s">
        <v>0</v>
      </c>
      <c r="C43" s="34">
        <v>19</v>
      </c>
      <c r="D43" s="39">
        <v>44764</v>
      </c>
      <c r="E43" s="22" t="str">
        <f>VLOOKUP(MONTH(D43),[1]parametros!B:C,2,0)</f>
        <v>julio</v>
      </c>
      <c r="F43" s="30">
        <v>2022</v>
      </c>
      <c r="G43" s="22" t="s">
        <v>518</v>
      </c>
      <c r="H43" s="22" t="s">
        <v>519</v>
      </c>
      <c r="I43" s="22" t="s">
        <v>564</v>
      </c>
      <c r="J43" s="46">
        <v>0.40625</v>
      </c>
      <c r="K43" s="46">
        <v>0.41666666666666669</v>
      </c>
      <c r="L43" s="45" t="s">
        <v>521</v>
      </c>
      <c r="M43" s="22" t="s">
        <v>495</v>
      </c>
      <c r="N43" s="34">
        <v>3</v>
      </c>
      <c r="O43" s="34">
        <v>5</v>
      </c>
      <c r="P43" s="30" t="s">
        <v>610</v>
      </c>
      <c r="Q43" s="35">
        <v>4575569</v>
      </c>
      <c r="R43" s="35">
        <v>-74105548</v>
      </c>
      <c r="S43" t="s">
        <v>608</v>
      </c>
      <c r="T43" s="31" t="s">
        <v>1710</v>
      </c>
      <c r="U43" s="30">
        <v>0</v>
      </c>
      <c r="V43" s="30">
        <v>1</v>
      </c>
      <c r="W43" s="30">
        <v>8</v>
      </c>
      <c r="X43" s="30">
        <v>5</v>
      </c>
      <c r="Y43" s="30">
        <v>2</v>
      </c>
      <c r="Z43" s="30">
        <v>1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22">
        <f t="shared" si="0"/>
        <v>17</v>
      </c>
      <c r="AG43" s="30"/>
    </row>
    <row r="44" spans="1:33" x14ac:dyDescent="0.25">
      <c r="A44" s="30" t="s">
        <v>611</v>
      </c>
      <c r="B44" s="30"/>
      <c r="C44" s="34"/>
      <c r="D44" s="39">
        <v>44764</v>
      </c>
      <c r="E44" s="22" t="str">
        <f>VLOOKUP(MONTH(D44),[1]parametros!B:C,2,0)</f>
        <v>julio</v>
      </c>
      <c r="F44" s="30">
        <v>2022</v>
      </c>
      <c r="G44" s="22" t="s">
        <v>518</v>
      </c>
      <c r="H44" s="22" t="s">
        <v>519</v>
      </c>
      <c r="I44" s="22" t="s">
        <v>564</v>
      </c>
      <c r="J44" s="46">
        <v>0.41666666666666669</v>
      </c>
      <c r="K44" s="46">
        <v>0.47916666666666669</v>
      </c>
      <c r="L44" s="45" t="s">
        <v>521</v>
      </c>
      <c r="M44" s="22" t="s">
        <v>495</v>
      </c>
      <c r="N44" s="34">
        <v>3</v>
      </c>
      <c r="O44" s="34">
        <v>5</v>
      </c>
      <c r="P44" s="30" t="s">
        <v>612</v>
      </c>
      <c r="Q44" s="35">
        <v>4576671</v>
      </c>
      <c r="R44" s="35">
        <v>-74108663</v>
      </c>
      <c r="S44" t="s">
        <v>608</v>
      </c>
      <c r="T44" s="31" t="s">
        <v>1710</v>
      </c>
      <c r="U44" s="30">
        <v>0</v>
      </c>
      <c r="V44" s="30">
        <v>2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22">
        <f t="shared" si="0"/>
        <v>2</v>
      </c>
      <c r="AG44" s="30"/>
    </row>
    <row r="45" spans="1:33" x14ac:dyDescent="0.25">
      <c r="A45" s="30" t="s">
        <v>613</v>
      </c>
      <c r="B45" s="30" t="s">
        <v>0</v>
      </c>
      <c r="C45" s="34">
        <v>26</v>
      </c>
      <c r="D45" s="39">
        <v>44767</v>
      </c>
      <c r="E45" s="22" t="str">
        <f>VLOOKUP(MONTH(D45),[1]parametros!B:C,2,0)</f>
        <v>julio</v>
      </c>
      <c r="F45" s="30">
        <v>2022</v>
      </c>
      <c r="G45" s="22" t="s">
        <v>518</v>
      </c>
      <c r="H45" s="22" t="s">
        <v>519</v>
      </c>
      <c r="I45" s="22" t="s">
        <v>564</v>
      </c>
      <c r="J45" s="46">
        <v>0.25</v>
      </c>
      <c r="K45" s="46">
        <v>0.27083333333333331</v>
      </c>
      <c r="L45" s="45" t="s">
        <v>521</v>
      </c>
      <c r="M45" s="22" t="s">
        <v>495</v>
      </c>
      <c r="N45" s="34">
        <v>3</v>
      </c>
      <c r="O45" s="34">
        <v>6</v>
      </c>
      <c r="P45" s="30" t="s">
        <v>614</v>
      </c>
      <c r="Q45" s="35">
        <v>4630336</v>
      </c>
      <c r="R45" s="35">
        <v>-74139328</v>
      </c>
      <c r="S45" t="s">
        <v>1569</v>
      </c>
      <c r="T45" s="31" t="s">
        <v>1714</v>
      </c>
      <c r="U45" s="30">
        <v>0</v>
      </c>
      <c r="V45" s="30">
        <v>0</v>
      </c>
      <c r="W45" s="30">
        <v>0</v>
      </c>
      <c r="X45" s="30">
        <v>2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22">
        <f t="shared" si="0"/>
        <v>2</v>
      </c>
      <c r="AG45" s="30"/>
    </row>
    <row r="46" spans="1:33" x14ac:dyDescent="0.25">
      <c r="A46" s="30" t="s">
        <v>615</v>
      </c>
      <c r="B46" s="30"/>
      <c r="C46" s="34"/>
      <c r="D46" s="39">
        <v>44767</v>
      </c>
      <c r="E46" s="22" t="str">
        <f>VLOOKUP(MONTH(D46),[1]parametros!B:C,2,0)</f>
        <v>julio</v>
      </c>
      <c r="F46" s="30">
        <v>2022</v>
      </c>
      <c r="G46" s="22" t="s">
        <v>518</v>
      </c>
      <c r="H46" s="22" t="s">
        <v>519</v>
      </c>
      <c r="I46" s="22" t="s">
        <v>564</v>
      </c>
      <c r="J46" s="46">
        <v>0.27083333333333331</v>
      </c>
      <c r="K46" s="46">
        <v>0.29166666666666669</v>
      </c>
      <c r="L46" s="45" t="s">
        <v>521</v>
      </c>
      <c r="M46" s="22" t="s">
        <v>495</v>
      </c>
      <c r="N46" s="34">
        <v>3</v>
      </c>
      <c r="O46" s="34">
        <v>6</v>
      </c>
      <c r="P46" s="30" t="s">
        <v>616</v>
      </c>
      <c r="Q46" s="35">
        <v>4614231</v>
      </c>
      <c r="R46" s="35">
        <v>-74140557</v>
      </c>
      <c r="S46" t="s">
        <v>1569</v>
      </c>
      <c r="T46" s="31" t="s">
        <v>1714</v>
      </c>
      <c r="U46" s="30">
        <v>0</v>
      </c>
      <c r="V46" s="30">
        <v>1</v>
      </c>
      <c r="W46" s="30">
        <v>4</v>
      </c>
      <c r="X46" s="30">
        <v>4</v>
      </c>
      <c r="Y46" s="30">
        <v>5</v>
      </c>
      <c r="Z46" s="30">
        <v>0</v>
      </c>
      <c r="AA46" s="30">
        <v>1</v>
      </c>
      <c r="AB46" s="30">
        <v>2</v>
      </c>
      <c r="AC46" s="30">
        <v>0</v>
      </c>
      <c r="AD46" s="30">
        <v>0</v>
      </c>
      <c r="AE46" s="30">
        <v>1</v>
      </c>
      <c r="AF46" s="22">
        <f t="shared" si="0"/>
        <v>17</v>
      </c>
      <c r="AG46" s="30"/>
    </row>
    <row r="47" spans="1:33" x14ac:dyDescent="0.25">
      <c r="A47" s="30" t="s">
        <v>617</v>
      </c>
      <c r="B47" s="30"/>
      <c r="C47" s="34"/>
      <c r="D47" s="39">
        <v>44767</v>
      </c>
      <c r="E47" s="22" t="str">
        <f>VLOOKUP(MONTH(D47),[1]parametros!B:C,2,0)</f>
        <v>julio</v>
      </c>
      <c r="F47" s="30">
        <v>2022</v>
      </c>
      <c r="G47" s="22" t="s">
        <v>518</v>
      </c>
      <c r="H47" s="22" t="s">
        <v>519</v>
      </c>
      <c r="I47" s="22" t="s">
        <v>564</v>
      </c>
      <c r="J47" s="46">
        <v>0.29166666666666669</v>
      </c>
      <c r="K47" s="46">
        <v>0.30208333333333331</v>
      </c>
      <c r="L47" s="45" t="s">
        <v>521</v>
      </c>
      <c r="M47" s="22" t="s">
        <v>495</v>
      </c>
      <c r="N47" s="34">
        <v>3</v>
      </c>
      <c r="O47" s="34">
        <v>6</v>
      </c>
      <c r="P47" s="30" t="s">
        <v>618</v>
      </c>
      <c r="Q47" s="35">
        <v>4644406</v>
      </c>
      <c r="R47" s="35">
        <v>-74169309</v>
      </c>
      <c r="S47" t="s">
        <v>1569</v>
      </c>
      <c r="T47" s="31" t="s">
        <v>1714</v>
      </c>
      <c r="U47" s="30">
        <v>1</v>
      </c>
      <c r="V47" s="30">
        <v>1</v>
      </c>
      <c r="W47" s="30">
        <v>5</v>
      </c>
      <c r="X47" s="30">
        <v>4</v>
      </c>
      <c r="Y47" s="30">
        <v>1</v>
      </c>
      <c r="Z47" s="30">
        <v>0</v>
      </c>
      <c r="AA47" s="30">
        <v>0</v>
      </c>
      <c r="AB47" s="30">
        <v>0</v>
      </c>
      <c r="AC47" s="30">
        <v>3</v>
      </c>
      <c r="AD47" s="30">
        <v>0</v>
      </c>
      <c r="AE47" s="30">
        <v>0</v>
      </c>
      <c r="AF47" s="22">
        <f t="shared" si="0"/>
        <v>15</v>
      </c>
      <c r="AG47" s="30"/>
    </row>
    <row r="48" spans="1:33" x14ac:dyDescent="0.25">
      <c r="A48" s="30" t="s">
        <v>619</v>
      </c>
      <c r="B48" s="30" t="s">
        <v>0</v>
      </c>
      <c r="C48" s="34">
        <v>13</v>
      </c>
      <c r="D48" s="39">
        <v>44767</v>
      </c>
      <c r="E48" s="22" t="str">
        <f>VLOOKUP(MONTH(D48),[1]parametros!B:C,2,0)</f>
        <v>julio</v>
      </c>
      <c r="F48" s="30">
        <v>2022</v>
      </c>
      <c r="G48" s="22" t="s">
        <v>518</v>
      </c>
      <c r="H48" s="22" t="s">
        <v>519</v>
      </c>
      <c r="I48" s="22" t="s">
        <v>564</v>
      </c>
      <c r="J48" s="46">
        <v>0.30208333333333331</v>
      </c>
      <c r="K48" s="46">
        <v>0.3125</v>
      </c>
      <c r="L48" s="45" t="s">
        <v>521</v>
      </c>
      <c r="M48" s="22" t="s">
        <v>495</v>
      </c>
      <c r="N48" s="34">
        <v>3</v>
      </c>
      <c r="O48" s="34">
        <v>6</v>
      </c>
      <c r="P48" s="30" t="s">
        <v>620</v>
      </c>
      <c r="Q48" s="35">
        <v>4599916</v>
      </c>
      <c r="R48" s="35">
        <v>-74142772</v>
      </c>
      <c r="S48" t="s">
        <v>1569</v>
      </c>
      <c r="T48" s="31" t="s">
        <v>1714</v>
      </c>
      <c r="U48" s="30">
        <v>0</v>
      </c>
      <c r="V48" s="30">
        <v>0</v>
      </c>
      <c r="W48" s="30">
        <v>0</v>
      </c>
      <c r="X48" s="30">
        <v>0</v>
      </c>
      <c r="Y48" s="30">
        <v>2</v>
      </c>
      <c r="Z48" s="30">
        <v>3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22">
        <f t="shared" si="0"/>
        <v>5</v>
      </c>
      <c r="AG48" s="30"/>
    </row>
    <row r="49" spans="1:33" x14ac:dyDescent="0.25">
      <c r="A49" s="30" t="s">
        <v>621</v>
      </c>
      <c r="B49" s="30"/>
      <c r="C49" s="34"/>
      <c r="D49" s="39">
        <v>44767</v>
      </c>
      <c r="E49" s="22" t="str">
        <f>VLOOKUP(MONTH(D49),[1]parametros!B:C,2,0)</f>
        <v>julio</v>
      </c>
      <c r="F49" s="30">
        <v>2022</v>
      </c>
      <c r="G49" s="22" t="s">
        <v>518</v>
      </c>
      <c r="H49" s="22" t="s">
        <v>519</v>
      </c>
      <c r="I49" s="22" t="s">
        <v>564</v>
      </c>
      <c r="J49" s="46">
        <v>0.3125</v>
      </c>
      <c r="K49" s="46">
        <v>0.33333333333333331</v>
      </c>
      <c r="L49" s="45" t="s">
        <v>521</v>
      </c>
      <c r="M49" s="22" t="s">
        <v>495</v>
      </c>
      <c r="N49" s="34">
        <v>3</v>
      </c>
      <c r="O49" s="34">
        <v>6</v>
      </c>
      <c r="P49" s="30" t="s">
        <v>622</v>
      </c>
      <c r="Q49" s="35">
        <v>4598707</v>
      </c>
      <c r="R49" s="35">
        <v>-74143748</v>
      </c>
      <c r="S49" t="s">
        <v>1569</v>
      </c>
      <c r="T49" s="31" t="s">
        <v>1714</v>
      </c>
      <c r="U49" s="30">
        <v>0</v>
      </c>
      <c r="V49" s="30">
        <v>0</v>
      </c>
      <c r="W49" s="30">
        <v>0</v>
      </c>
      <c r="X49" s="30">
        <v>0</v>
      </c>
      <c r="Y49" s="30">
        <v>1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22">
        <f t="shared" si="0"/>
        <v>1</v>
      </c>
      <c r="AG49" s="30"/>
    </row>
    <row r="50" spans="1:33" x14ac:dyDescent="0.25">
      <c r="A50" s="30" t="s">
        <v>623</v>
      </c>
      <c r="B50" s="30"/>
      <c r="C50" s="34"/>
      <c r="D50" s="39">
        <v>44767</v>
      </c>
      <c r="E50" s="22" t="str">
        <f>VLOOKUP(MONTH(D50),[1]parametros!B:C,2,0)</f>
        <v>julio</v>
      </c>
      <c r="F50" s="30">
        <v>2022</v>
      </c>
      <c r="G50" s="22" t="s">
        <v>518</v>
      </c>
      <c r="H50" s="22" t="s">
        <v>519</v>
      </c>
      <c r="I50" s="22" t="s">
        <v>564</v>
      </c>
      <c r="J50" s="46">
        <v>0.33333333333333331</v>
      </c>
      <c r="K50" s="46">
        <v>0.34375</v>
      </c>
      <c r="L50" s="45" t="s">
        <v>521</v>
      </c>
      <c r="M50" s="22" t="s">
        <v>495</v>
      </c>
      <c r="N50" s="34">
        <v>3</v>
      </c>
      <c r="O50" s="34">
        <v>6</v>
      </c>
      <c r="P50" s="30" t="s">
        <v>624</v>
      </c>
      <c r="Q50" s="35">
        <v>4602858</v>
      </c>
      <c r="R50" s="35">
        <v>-74144277</v>
      </c>
      <c r="S50" t="s">
        <v>1569</v>
      </c>
      <c r="T50" s="31" t="s">
        <v>1714</v>
      </c>
      <c r="U50" s="30">
        <v>4</v>
      </c>
      <c r="V50" s="30">
        <v>6</v>
      </c>
      <c r="W50" s="30">
        <v>9</v>
      </c>
      <c r="X50" s="30">
        <v>5</v>
      </c>
      <c r="Y50" s="30">
        <v>1</v>
      </c>
      <c r="Z50" s="30">
        <v>1</v>
      </c>
      <c r="AA50" s="30">
        <v>9</v>
      </c>
      <c r="AB50" s="30">
        <v>10</v>
      </c>
      <c r="AC50" s="30">
        <v>13</v>
      </c>
      <c r="AD50" s="30">
        <v>0</v>
      </c>
      <c r="AE50" s="30">
        <v>4</v>
      </c>
      <c r="AF50" s="22">
        <f t="shared" si="0"/>
        <v>58</v>
      </c>
      <c r="AG50" s="30"/>
    </row>
    <row r="51" spans="1:33" x14ac:dyDescent="0.25">
      <c r="A51" s="30" t="s">
        <v>625</v>
      </c>
      <c r="B51" s="30"/>
      <c r="C51" s="34"/>
      <c r="D51" s="39">
        <v>44767</v>
      </c>
      <c r="E51" s="22" t="str">
        <f>VLOOKUP(MONTH(D51),[1]parametros!B:C,2,0)</f>
        <v>julio</v>
      </c>
      <c r="F51" s="30">
        <v>2022</v>
      </c>
      <c r="G51" s="22" t="s">
        <v>518</v>
      </c>
      <c r="H51" s="22" t="s">
        <v>519</v>
      </c>
      <c r="I51" s="22" t="s">
        <v>564</v>
      </c>
      <c r="J51" s="46">
        <v>0.34375</v>
      </c>
      <c r="K51" s="46">
        <v>0.3576388888888889</v>
      </c>
      <c r="L51" s="45" t="s">
        <v>521</v>
      </c>
      <c r="M51" s="22" t="s">
        <v>495</v>
      </c>
      <c r="N51" s="34">
        <v>3</v>
      </c>
      <c r="O51" s="34">
        <v>6</v>
      </c>
      <c r="P51" s="30" t="s">
        <v>626</v>
      </c>
      <c r="Q51" s="35">
        <v>4601135</v>
      </c>
      <c r="R51" s="35">
        <v>-74148580</v>
      </c>
      <c r="S51" t="s">
        <v>1569</v>
      </c>
      <c r="T51" s="31" t="s">
        <v>1714</v>
      </c>
      <c r="U51" s="30">
        <v>0</v>
      </c>
      <c r="V51" s="30">
        <v>3</v>
      </c>
      <c r="W51" s="30">
        <v>1</v>
      </c>
      <c r="X51" s="30">
        <v>1</v>
      </c>
      <c r="Y51" s="30">
        <v>0</v>
      </c>
      <c r="Z51" s="30">
        <v>1</v>
      </c>
      <c r="AA51" s="30">
        <v>2</v>
      </c>
      <c r="AB51" s="30"/>
      <c r="AC51" s="30">
        <v>4</v>
      </c>
      <c r="AD51" s="30">
        <v>0</v>
      </c>
      <c r="AE51" s="30">
        <v>0</v>
      </c>
      <c r="AF51" s="22">
        <f t="shared" si="0"/>
        <v>12</v>
      </c>
      <c r="AG51" s="30"/>
    </row>
    <row r="52" spans="1:33" x14ac:dyDescent="0.25">
      <c r="A52" s="30" t="s">
        <v>627</v>
      </c>
      <c r="B52" s="30" t="s">
        <v>0</v>
      </c>
      <c r="C52" s="34">
        <v>8</v>
      </c>
      <c r="D52" s="39">
        <v>44767</v>
      </c>
      <c r="E52" s="22" t="str">
        <f>VLOOKUP(MONTH(D52),[1]parametros!B:C,2,0)</f>
        <v>julio</v>
      </c>
      <c r="F52" s="30">
        <v>2022</v>
      </c>
      <c r="G52" s="22" t="s">
        <v>518</v>
      </c>
      <c r="H52" s="22" t="s">
        <v>519</v>
      </c>
      <c r="I52" s="22" t="s">
        <v>564</v>
      </c>
      <c r="J52" s="46">
        <v>0.3611111111111111</v>
      </c>
      <c r="K52" s="46">
        <v>0.375</v>
      </c>
      <c r="L52" s="45" t="s">
        <v>521</v>
      </c>
      <c r="M52" s="22" t="s">
        <v>495</v>
      </c>
      <c r="N52" s="34">
        <v>3</v>
      </c>
      <c r="O52" s="34">
        <v>6</v>
      </c>
      <c r="P52" s="30" t="s">
        <v>628</v>
      </c>
      <c r="Q52" s="35">
        <v>4603230</v>
      </c>
      <c r="R52" s="35">
        <v>-74143308</v>
      </c>
      <c r="S52" t="s">
        <v>1569</v>
      </c>
      <c r="T52" s="31" t="s">
        <v>1714</v>
      </c>
      <c r="U52" s="30">
        <v>6</v>
      </c>
      <c r="V52" s="30">
        <v>11</v>
      </c>
      <c r="W52" s="30">
        <v>1</v>
      </c>
      <c r="X52" s="30">
        <v>2</v>
      </c>
      <c r="Y52" s="30">
        <v>2</v>
      </c>
      <c r="Z52" s="30">
        <v>3</v>
      </c>
      <c r="AA52" s="30">
        <v>3</v>
      </c>
      <c r="AB52" s="30">
        <v>13</v>
      </c>
      <c r="AC52" s="30">
        <v>2</v>
      </c>
      <c r="AD52" s="30">
        <v>0</v>
      </c>
      <c r="AE52" s="30">
        <v>6</v>
      </c>
      <c r="AF52" s="22">
        <f t="shared" si="0"/>
        <v>43</v>
      </c>
      <c r="AG52" s="30"/>
    </row>
    <row r="53" spans="1:33" x14ac:dyDescent="0.25">
      <c r="A53" s="30" t="s">
        <v>629</v>
      </c>
      <c r="B53" s="30" t="s">
        <v>199</v>
      </c>
      <c r="C53" s="34">
        <v>37</v>
      </c>
      <c r="D53" s="39">
        <v>44767</v>
      </c>
      <c r="E53" s="22" t="str">
        <f>VLOOKUP(MONTH(D53),[1]parametros!B:C,2,0)</f>
        <v>julio</v>
      </c>
      <c r="F53" s="30">
        <v>2022</v>
      </c>
      <c r="G53" s="22" t="s">
        <v>518</v>
      </c>
      <c r="H53" s="22" t="s">
        <v>519</v>
      </c>
      <c r="I53" s="22" t="s">
        <v>564</v>
      </c>
      <c r="J53" s="46">
        <v>0.375</v>
      </c>
      <c r="K53" s="46">
        <v>0.39583333333333331</v>
      </c>
      <c r="L53" s="45" t="s">
        <v>521</v>
      </c>
      <c r="M53" s="22" t="s">
        <v>495</v>
      </c>
      <c r="N53" s="34">
        <v>3</v>
      </c>
      <c r="O53" s="34">
        <v>6</v>
      </c>
      <c r="P53" s="30" t="s">
        <v>630</v>
      </c>
      <c r="Q53" s="35">
        <v>4615562</v>
      </c>
      <c r="R53" s="35">
        <v>-74151735</v>
      </c>
      <c r="S53" t="s">
        <v>1569</v>
      </c>
      <c r="T53" s="31" t="s">
        <v>1714</v>
      </c>
      <c r="U53" s="30">
        <v>0</v>
      </c>
      <c r="V53" s="30">
        <v>0</v>
      </c>
      <c r="W53" s="30">
        <v>1</v>
      </c>
      <c r="X53" s="30">
        <v>0</v>
      </c>
      <c r="Y53" s="30">
        <v>0</v>
      </c>
      <c r="Z53" s="30">
        <v>0</v>
      </c>
      <c r="AA53" s="30">
        <v>1</v>
      </c>
      <c r="AB53" s="30">
        <v>0</v>
      </c>
      <c r="AC53" s="30">
        <v>0</v>
      </c>
      <c r="AD53" s="30">
        <v>0</v>
      </c>
      <c r="AE53" s="30">
        <v>0</v>
      </c>
      <c r="AF53" s="22">
        <f t="shared" si="0"/>
        <v>2</v>
      </c>
      <c r="AG53" s="30"/>
    </row>
    <row r="54" spans="1:33" x14ac:dyDescent="0.25">
      <c r="A54" s="30" t="s">
        <v>631</v>
      </c>
      <c r="B54" s="30"/>
      <c r="C54" s="34"/>
      <c r="D54" s="39">
        <v>44767</v>
      </c>
      <c r="E54" s="22" t="str">
        <f>VLOOKUP(MONTH(D54),[1]parametros!B:C,2,0)</f>
        <v>julio</v>
      </c>
      <c r="F54" s="30">
        <v>2022</v>
      </c>
      <c r="G54" s="22" t="s">
        <v>518</v>
      </c>
      <c r="H54" s="22" t="s">
        <v>519</v>
      </c>
      <c r="I54" s="22" t="s">
        <v>564</v>
      </c>
      <c r="J54" s="46">
        <v>0.39583333333333331</v>
      </c>
      <c r="K54" s="46">
        <v>0.41666666666666669</v>
      </c>
      <c r="L54" s="45" t="s">
        <v>521</v>
      </c>
      <c r="M54" s="22" t="s">
        <v>495</v>
      </c>
      <c r="N54" s="34">
        <v>3</v>
      </c>
      <c r="O54" s="34">
        <v>6</v>
      </c>
      <c r="P54" s="30" t="s">
        <v>632</v>
      </c>
      <c r="Q54" s="35">
        <v>4617179</v>
      </c>
      <c r="R54" s="35">
        <v>-74178561</v>
      </c>
      <c r="S54" t="s">
        <v>1569</v>
      </c>
      <c r="T54" s="31" t="s">
        <v>1714</v>
      </c>
      <c r="U54" s="30">
        <v>0</v>
      </c>
      <c r="V54" s="30">
        <v>0</v>
      </c>
      <c r="W54" s="30">
        <v>1</v>
      </c>
      <c r="X54" s="30">
        <v>4</v>
      </c>
      <c r="Y54" s="30">
        <v>4</v>
      </c>
      <c r="Z54" s="30">
        <v>3</v>
      </c>
      <c r="AA54" s="30">
        <v>2</v>
      </c>
      <c r="AB54" s="30">
        <v>6</v>
      </c>
      <c r="AC54" s="30">
        <v>1</v>
      </c>
      <c r="AD54" s="30">
        <v>0</v>
      </c>
      <c r="AE54" s="30">
        <v>0</v>
      </c>
      <c r="AF54" s="22">
        <f t="shared" si="0"/>
        <v>21</v>
      </c>
      <c r="AG54" s="30"/>
    </row>
    <row r="55" spans="1:33" x14ac:dyDescent="0.25">
      <c r="A55" s="30" t="s">
        <v>633</v>
      </c>
      <c r="B55" s="30" t="s">
        <v>0</v>
      </c>
      <c r="C55" s="34">
        <v>10</v>
      </c>
      <c r="D55" s="39">
        <v>44767</v>
      </c>
      <c r="E55" s="22" t="str">
        <f>VLOOKUP(MONTH(D55),[1]parametros!B:C,2,0)</f>
        <v>julio</v>
      </c>
      <c r="F55" s="30">
        <v>2022</v>
      </c>
      <c r="G55" s="22" t="s">
        <v>518</v>
      </c>
      <c r="H55" s="22" t="s">
        <v>519</v>
      </c>
      <c r="I55" s="22" t="s">
        <v>564</v>
      </c>
      <c r="J55" s="46">
        <v>0.42708333333333331</v>
      </c>
      <c r="K55" s="46">
        <v>0.44791666666666669</v>
      </c>
      <c r="L55" s="45" t="s">
        <v>521</v>
      </c>
      <c r="M55" s="22" t="s">
        <v>495</v>
      </c>
      <c r="N55" s="34">
        <v>3</v>
      </c>
      <c r="O55" s="34">
        <v>6</v>
      </c>
      <c r="P55" s="30" t="s">
        <v>634</v>
      </c>
      <c r="Q55" s="35">
        <v>4625300</v>
      </c>
      <c r="R55" s="35">
        <v>-74177507</v>
      </c>
      <c r="S55" t="s">
        <v>1569</v>
      </c>
      <c r="T55" s="31" t="s">
        <v>1714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1</v>
      </c>
      <c r="AB55" s="30">
        <v>2</v>
      </c>
      <c r="AC55" s="30">
        <v>0</v>
      </c>
      <c r="AD55" s="30">
        <v>0</v>
      </c>
      <c r="AE55" s="30">
        <v>0</v>
      </c>
      <c r="AF55" s="22">
        <f t="shared" si="0"/>
        <v>3</v>
      </c>
      <c r="AG55" s="30"/>
    </row>
    <row r="56" spans="1:33" x14ac:dyDescent="0.25">
      <c r="A56" s="30" t="s">
        <v>635</v>
      </c>
      <c r="B56" s="30" t="s">
        <v>0</v>
      </c>
      <c r="C56" s="34"/>
      <c r="D56" s="39">
        <v>44767</v>
      </c>
      <c r="E56" s="22" t="str">
        <f>VLOOKUP(MONTH(D56),[1]parametros!B:C,2,0)</f>
        <v>julio</v>
      </c>
      <c r="F56" s="30">
        <v>2022</v>
      </c>
      <c r="G56" s="22" t="s">
        <v>518</v>
      </c>
      <c r="H56" s="22" t="s">
        <v>519</v>
      </c>
      <c r="I56" s="22" t="s">
        <v>564</v>
      </c>
      <c r="J56" s="46">
        <v>0.44791666666666669</v>
      </c>
      <c r="K56" s="46">
        <v>0.46319444444444446</v>
      </c>
      <c r="L56" s="45" t="s">
        <v>521</v>
      </c>
      <c r="M56" s="22" t="s">
        <v>495</v>
      </c>
      <c r="N56" s="34">
        <v>3</v>
      </c>
      <c r="O56" s="34">
        <v>6</v>
      </c>
      <c r="P56" s="30" t="s">
        <v>636</v>
      </c>
      <c r="Q56" s="35">
        <v>4637786</v>
      </c>
      <c r="R56" s="35">
        <v>-74172548</v>
      </c>
      <c r="S56" t="s">
        <v>1569</v>
      </c>
      <c r="T56" s="31" t="s">
        <v>1714</v>
      </c>
      <c r="U56" s="30">
        <v>0</v>
      </c>
      <c r="V56" s="30">
        <v>4</v>
      </c>
      <c r="W56" s="30">
        <v>0</v>
      </c>
      <c r="X56" s="30">
        <v>1</v>
      </c>
      <c r="Y56" s="30">
        <v>1</v>
      </c>
      <c r="Z56" s="30">
        <v>0</v>
      </c>
      <c r="AA56" s="30">
        <v>2</v>
      </c>
      <c r="AB56" s="30">
        <v>0</v>
      </c>
      <c r="AC56" s="30">
        <v>4</v>
      </c>
      <c r="AD56" s="30">
        <v>0</v>
      </c>
      <c r="AE56" s="30">
        <v>0</v>
      </c>
      <c r="AF56" s="22">
        <f t="shared" si="0"/>
        <v>12</v>
      </c>
      <c r="AG56" s="30"/>
    </row>
    <row r="57" spans="1:33" x14ac:dyDescent="0.25">
      <c r="A57" s="30" t="s">
        <v>637</v>
      </c>
      <c r="B57" s="30"/>
      <c r="C57" s="34"/>
      <c r="D57" s="39">
        <v>44769</v>
      </c>
      <c r="E57" s="22" t="str">
        <f>VLOOKUP(MONTH(D57),[1]parametros!B:C,2,0)</f>
        <v>julio</v>
      </c>
      <c r="F57" s="30">
        <v>2022</v>
      </c>
      <c r="G57" s="22" t="s">
        <v>518</v>
      </c>
      <c r="H57" s="22" t="s">
        <v>519</v>
      </c>
      <c r="I57" s="22" t="s">
        <v>564</v>
      </c>
      <c r="J57" s="46">
        <v>0.26250000000000001</v>
      </c>
      <c r="K57" s="46">
        <v>0.27777777777777779</v>
      </c>
      <c r="L57" s="45" t="s">
        <v>521</v>
      </c>
      <c r="M57" s="22" t="s">
        <v>495</v>
      </c>
      <c r="N57" s="34">
        <v>3</v>
      </c>
      <c r="O57" s="34">
        <v>7</v>
      </c>
      <c r="P57" s="30" t="s">
        <v>638</v>
      </c>
      <c r="Q57" s="35">
        <v>4627226</v>
      </c>
      <c r="R57" s="35">
        <v>-74199651</v>
      </c>
      <c r="S57" s="30" t="s">
        <v>1510</v>
      </c>
      <c r="T57" s="31" t="s">
        <v>1710</v>
      </c>
      <c r="U57" s="30">
        <v>0</v>
      </c>
      <c r="V57" s="30">
        <v>0</v>
      </c>
      <c r="W57" s="30">
        <v>3</v>
      </c>
      <c r="X57" s="30">
        <v>0</v>
      </c>
      <c r="Y57" s="30">
        <v>2</v>
      </c>
      <c r="Z57" s="30">
        <v>1</v>
      </c>
      <c r="AA57" s="30">
        <v>0</v>
      </c>
      <c r="AB57" s="30">
        <v>3</v>
      </c>
      <c r="AC57" s="30">
        <v>0</v>
      </c>
      <c r="AD57" s="30">
        <v>0</v>
      </c>
      <c r="AE57" s="30">
        <v>0</v>
      </c>
      <c r="AF57" s="22">
        <f t="shared" si="0"/>
        <v>9</v>
      </c>
      <c r="AG57" s="30"/>
    </row>
    <row r="58" spans="1:33" x14ac:dyDescent="0.25">
      <c r="A58" s="30" t="s">
        <v>639</v>
      </c>
      <c r="B58" s="30"/>
      <c r="C58" s="34"/>
      <c r="D58" s="39">
        <v>44769</v>
      </c>
      <c r="E58" s="22" t="str">
        <f>VLOOKUP(MONTH(D58),[1]parametros!B:C,2,0)</f>
        <v>julio</v>
      </c>
      <c r="F58" s="30">
        <v>2022</v>
      </c>
      <c r="G58" s="22" t="s">
        <v>518</v>
      </c>
      <c r="H58" s="22" t="s">
        <v>519</v>
      </c>
      <c r="I58" s="22" t="s">
        <v>564</v>
      </c>
      <c r="J58" s="46">
        <v>0.27777777777777779</v>
      </c>
      <c r="K58" s="46">
        <v>0.2986111111111111</v>
      </c>
      <c r="L58" s="45" t="s">
        <v>521</v>
      </c>
      <c r="M58" s="22" t="s">
        <v>495</v>
      </c>
      <c r="N58" s="34">
        <v>3</v>
      </c>
      <c r="O58" s="34">
        <v>7</v>
      </c>
      <c r="P58" s="30" t="s">
        <v>640</v>
      </c>
      <c r="Q58" s="35">
        <v>4627408</v>
      </c>
      <c r="R58" s="35">
        <v>-74199327</v>
      </c>
      <c r="S58" s="30" t="s">
        <v>1510</v>
      </c>
      <c r="T58" s="31" t="s">
        <v>1710</v>
      </c>
      <c r="U58" s="30">
        <v>7</v>
      </c>
      <c r="V58" s="30">
        <v>0</v>
      </c>
      <c r="W58" s="30">
        <v>1</v>
      </c>
      <c r="X58" s="30">
        <v>0</v>
      </c>
      <c r="Y58" s="30">
        <v>2</v>
      </c>
      <c r="Z58" s="30">
        <v>3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22">
        <f t="shared" si="0"/>
        <v>13</v>
      </c>
      <c r="AG58" s="30"/>
    </row>
    <row r="59" spans="1:33" x14ac:dyDescent="0.25">
      <c r="A59" s="30" t="s">
        <v>641</v>
      </c>
      <c r="B59" s="30"/>
      <c r="C59" s="34"/>
      <c r="D59" s="39">
        <v>44769</v>
      </c>
      <c r="E59" s="22" t="str">
        <f>VLOOKUP(MONTH(D59),[1]parametros!B:C,2,0)</f>
        <v>julio</v>
      </c>
      <c r="F59" s="30">
        <v>2022</v>
      </c>
      <c r="G59" s="22" t="s">
        <v>518</v>
      </c>
      <c r="H59" s="22" t="s">
        <v>519</v>
      </c>
      <c r="I59" s="22" t="s">
        <v>564</v>
      </c>
      <c r="J59" s="46">
        <v>0.2986111111111111</v>
      </c>
      <c r="K59" s="46">
        <v>0.3125</v>
      </c>
      <c r="L59" s="45" t="s">
        <v>521</v>
      </c>
      <c r="M59" s="22" t="s">
        <v>495</v>
      </c>
      <c r="N59" s="34">
        <v>3</v>
      </c>
      <c r="O59" s="34">
        <v>7</v>
      </c>
      <c r="P59" s="30" t="s">
        <v>642</v>
      </c>
      <c r="Q59" s="35">
        <v>4634619</v>
      </c>
      <c r="R59" s="35">
        <v>-74187739</v>
      </c>
      <c r="S59" s="30" t="s">
        <v>1510</v>
      </c>
      <c r="T59" s="31" t="s">
        <v>1710</v>
      </c>
      <c r="U59" s="30">
        <v>5</v>
      </c>
      <c r="V59" s="30">
        <v>0</v>
      </c>
      <c r="W59" s="30">
        <v>1</v>
      </c>
      <c r="X59" s="30">
        <v>8</v>
      </c>
      <c r="Y59" s="30">
        <v>5</v>
      </c>
      <c r="Z59" s="30">
        <v>1</v>
      </c>
      <c r="AA59" s="30">
        <v>0</v>
      </c>
      <c r="AB59" s="30">
        <v>1</v>
      </c>
      <c r="AC59" s="30">
        <v>0</v>
      </c>
      <c r="AD59" s="30">
        <v>0</v>
      </c>
      <c r="AE59" s="30">
        <v>0</v>
      </c>
      <c r="AF59" s="22">
        <f t="shared" si="0"/>
        <v>21</v>
      </c>
      <c r="AG59" s="30"/>
    </row>
    <row r="60" spans="1:33" x14ac:dyDescent="0.25">
      <c r="A60" s="30" t="s">
        <v>643</v>
      </c>
      <c r="B60" s="30"/>
      <c r="C60" s="34"/>
      <c r="D60" s="39">
        <v>44769</v>
      </c>
      <c r="E60" s="22" t="str">
        <f>VLOOKUP(MONTH(D60),[1]parametros!B:C,2,0)</f>
        <v>julio</v>
      </c>
      <c r="F60" s="30">
        <v>2022</v>
      </c>
      <c r="G60" s="22" t="s">
        <v>518</v>
      </c>
      <c r="H60" s="22" t="s">
        <v>519</v>
      </c>
      <c r="I60" s="22" t="s">
        <v>564</v>
      </c>
      <c r="J60" s="46">
        <v>0.3125</v>
      </c>
      <c r="K60" s="46">
        <v>0.32291666666666669</v>
      </c>
      <c r="L60" s="45" t="s">
        <v>521</v>
      </c>
      <c r="M60" s="22" t="s">
        <v>495</v>
      </c>
      <c r="N60" s="34">
        <v>3</v>
      </c>
      <c r="O60" s="34">
        <v>7</v>
      </c>
      <c r="P60" s="30" t="s">
        <v>644</v>
      </c>
      <c r="Q60" s="35">
        <v>4630994</v>
      </c>
      <c r="R60" s="35">
        <v>-74184353</v>
      </c>
      <c r="S60" s="30" t="s">
        <v>1510</v>
      </c>
      <c r="T60" s="31" t="s">
        <v>1710</v>
      </c>
      <c r="U60" s="30">
        <v>4</v>
      </c>
      <c r="V60" s="30">
        <v>3</v>
      </c>
      <c r="W60" s="30">
        <v>11</v>
      </c>
      <c r="X60" s="30">
        <v>12</v>
      </c>
      <c r="Y60" s="30">
        <v>20</v>
      </c>
      <c r="Z60" s="30">
        <v>4</v>
      </c>
      <c r="AA60" s="30">
        <v>2</v>
      </c>
      <c r="AB60" s="30">
        <v>24</v>
      </c>
      <c r="AC60" s="30">
        <v>1</v>
      </c>
      <c r="AD60" s="30">
        <v>0</v>
      </c>
      <c r="AE60" s="30">
        <v>0</v>
      </c>
      <c r="AF60" s="22">
        <f t="shared" si="0"/>
        <v>81</v>
      </c>
      <c r="AG60" s="30"/>
    </row>
    <row r="61" spans="1:33" x14ac:dyDescent="0.25">
      <c r="A61" s="30" t="s">
        <v>645</v>
      </c>
      <c r="B61" s="30"/>
      <c r="C61" s="34"/>
      <c r="D61" s="39">
        <v>44769</v>
      </c>
      <c r="E61" s="22" t="str">
        <f>VLOOKUP(MONTH(D61),[1]parametros!B:C,2,0)</f>
        <v>julio</v>
      </c>
      <c r="F61" s="30">
        <v>2022</v>
      </c>
      <c r="G61" s="22" t="s">
        <v>518</v>
      </c>
      <c r="H61" s="22" t="s">
        <v>519</v>
      </c>
      <c r="I61" s="22" t="s">
        <v>564</v>
      </c>
      <c r="J61" s="46">
        <v>0.32291666666666669</v>
      </c>
      <c r="K61" s="46">
        <v>0.3263888888888889</v>
      </c>
      <c r="L61" s="45" t="s">
        <v>521</v>
      </c>
      <c r="M61" s="22" t="s">
        <v>495</v>
      </c>
      <c r="N61" s="34">
        <v>3</v>
      </c>
      <c r="O61" s="34">
        <v>7</v>
      </c>
      <c r="P61" s="30" t="s">
        <v>646</v>
      </c>
      <c r="Q61" s="35">
        <v>4629321</v>
      </c>
      <c r="R61" s="35">
        <v>-74187295</v>
      </c>
      <c r="S61" s="30" t="s">
        <v>1510</v>
      </c>
      <c r="T61" s="31" t="s">
        <v>1710</v>
      </c>
      <c r="U61" s="30">
        <v>0</v>
      </c>
      <c r="V61" s="30">
        <v>0</v>
      </c>
      <c r="W61" s="30">
        <v>4</v>
      </c>
      <c r="X61" s="30">
        <v>5</v>
      </c>
      <c r="Y61" s="30">
        <v>4</v>
      </c>
      <c r="Z61" s="30">
        <v>1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22">
        <f t="shared" si="0"/>
        <v>14</v>
      </c>
      <c r="AG61" s="30"/>
    </row>
    <row r="62" spans="1:33" x14ac:dyDescent="0.25">
      <c r="A62" s="30" t="s">
        <v>647</v>
      </c>
      <c r="B62" s="30"/>
      <c r="C62" s="34"/>
      <c r="D62" s="39">
        <v>44769</v>
      </c>
      <c r="E62" s="22" t="str">
        <f>VLOOKUP(MONTH(D62),[1]parametros!B:C,2,0)</f>
        <v>julio</v>
      </c>
      <c r="F62" s="30">
        <v>2022</v>
      </c>
      <c r="G62" s="22" t="s">
        <v>518</v>
      </c>
      <c r="H62" s="22" t="s">
        <v>519</v>
      </c>
      <c r="I62" s="22" t="s">
        <v>564</v>
      </c>
      <c r="J62" s="46">
        <v>0.3263888888888889</v>
      </c>
      <c r="K62" s="46">
        <v>0.34375</v>
      </c>
      <c r="L62" s="45" t="s">
        <v>521</v>
      </c>
      <c r="M62" s="22" t="s">
        <v>495</v>
      </c>
      <c r="N62" s="34">
        <v>3</v>
      </c>
      <c r="O62" s="34">
        <v>7</v>
      </c>
      <c r="P62" s="30" t="s">
        <v>648</v>
      </c>
      <c r="Q62" s="35">
        <v>4624647</v>
      </c>
      <c r="R62" s="35">
        <v>-74183417</v>
      </c>
      <c r="S62" s="30" t="s">
        <v>1510</v>
      </c>
      <c r="T62" s="31" t="s">
        <v>1710</v>
      </c>
      <c r="U62" s="30">
        <v>9</v>
      </c>
      <c r="V62" s="30">
        <v>4</v>
      </c>
      <c r="W62" s="30">
        <v>1</v>
      </c>
      <c r="X62" s="30">
        <v>4</v>
      </c>
      <c r="Y62" s="30">
        <v>3</v>
      </c>
      <c r="Z62" s="30">
        <v>1</v>
      </c>
      <c r="AA62" s="30">
        <v>0</v>
      </c>
      <c r="AB62" s="30">
        <v>6</v>
      </c>
      <c r="AC62" s="30">
        <v>0</v>
      </c>
      <c r="AD62" s="30">
        <v>0</v>
      </c>
      <c r="AE62" s="30">
        <v>0</v>
      </c>
      <c r="AF62" s="22">
        <f t="shared" si="0"/>
        <v>28</v>
      </c>
      <c r="AG62" s="30"/>
    </row>
    <row r="63" spans="1:33" x14ac:dyDescent="0.25">
      <c r="A63" s="30" t="s">
        <v>649</v>
      </c>
      <c r="B63" s="30" t="s">
        <v>0</v>
      </c>
      <c r="C63" s="34"/>
      <c r="D63" s="39">
        <v>44769</v>
      </c>
      <c r="E63" s="22" t="str">
        <f>VLOOKUP(MONTH(D63),[1]parametros!B:C,2,0)</f>
        <v>julio</v>
      </c>
      <c r="F63" s="30">
        <v>2022</v>
      </c>
      <c r="G63" s="22" t="s">
        <v>518</v>
      </c>
      <c r="H63" s="22" t="s">
        <v>519</v>
      </c>
      <c r="I63" s="22" t="s">
        <v>564</v>
      </c>
      <c r="J63" s="46">
        <v>0.375</v>
      </c>
      <c r="K63" s="46">
        <v>0.39583333333333331</v>
      </c>
      <c r="L63" s="45" t="s">
        <v>521</v>
      </c>
      <c r="M63" s="22" t="s">
        <v>495</v>
      </c>
      <c r="N63" s="34">
        <v>3</v>
      </c>
      <c r="O63" s="34">
        <v>7</v>
      </c>
      <c r="P63" s="30" t="s">
        <v>650</v>
      </c>
      <c r="Q63" s="35">
        <v>4591559</v>
      </c>
      <c r="R63" s="36">
        <v>-74154327</v>
      </c>
      <c r="S63" s="30" t="s">
        <v>523</v>
      </c>
      <c r="T63" s="31" t="s">
        <v>1710</v>
      </c>
      <c r="U63" s="48">
        <v>0</v>
      </c>
      <c r="V63" s="30">
        <v>0</v>
      </c>
      <c r="W63" s="30">
        <v>0</v>
      </c>
      <c r="X63" s="30">
        <v>1</v>
      </c>
      <c r="Y63" s="30">
        <v>0</v>
      </c>
      <c r="Z63" s="30"/>
      <c r="AA63" s="30">
        <v>2</v>
      </c>
      <c r="AB63" s="30">
        <v>0</v>
      </c>
      <c r="AC63" s="30">
        <v>0</v>
      </c>
      <c r="AD63" s="30">
        <v>0</v>
      </c>
      <c r="AE63" s="30">
        <v>0</v>
      </c>
      <c r="AF63" s="22">
        <f t="shared" si="0"/>
        <v>3</v>
      </c>
      <c r="AG63" s="30"/>
    </row>
    <row r="64" spans="1:33" x14ac:dyDescent="0.25">
      <c r="A64" s="30" t="s">
        <v>651</v>
      </c>
      <c r="B64" s="30" t="s">
        <v>0</v>
      </c>
      <c r="C64" s="34"/>
      <c r="D64" s="39">
        <v>44769</v>
      </c>
      <c r="E64" s="22" t="str">
        <f>VLOOKUP(MONTH(D64),[1]parametros!B:C,2,0)</f>
        <v>julio</v>
      </c>
      <c r="F64" s="30">
        <v>2022</v>
      </c>
      <c r="G64" s="22" t="s">
        <v>518</v>
      </c>
      <c r="H64" s="22" t="s">
        <v>519</v>
      </c>
      <c r="I64" s="22" t="s">
        <v>564</v>
      </c>
      <c r="J64" s="46">
        <v>0.39583333333333331</v>
      </c>
      <c r="K64" s="46">
        <v>0.41666666666666669</v>
      </c>
      <c r="L64" s="45" t="s">
        <v>521</v>
      </c>
      <c r="M64" s="22" t="s">
        <v>495</v>
      </c>
      <c r="N64" s="34">
        <v>3</v>
      </c>
      <c r="O64" s="34">
        <v>7</v>
      </c>
      <c r="P64" s="30" t="s">
        <v>652</v>
      </c>
      <c r="Q64" s="35">
        <v>4560996</v>
      </c>
      <c r="R64" s="36">
        <v>-74141530</v>
      </c>
      <c r="S64" s="30" t="s">
        <v>523</v>
      </c>
      <c r="T64" s="31" t="s">
        <v>1710</v>
      </c>
      <c r="U64" s="48">
        <v>0</v>
      </c>
      <c r="V64" s="30">
        <v>0</v>
      </c>
      <c r="W64" s="30">
        <v>0</v>
      </c>
      <c r="X64" s="30">
        <v>0</v>
      </c>
      <c r="Y64" s="30">
        <v>0</v>
      </c>
      <c r="Z64" s="30"/>
      <c r="AA64" s="30">
        <v>0</v>
      </c>
      <c r="AB64" s="30">
        <v>1</v>
      </c>
      <c r="AC64" s="30">
        <v>0</v>
      </c>
      <c r="AD64" s="30">
        <v>0</v>
      </c>
      <c r="AE64" s="30">
        <v>0</v>
      </c>
      <c r="AF64" s="22">
        <f t="shared" si="0"/>
        <v>1</v>
      </c>
      <c r="AG64" s="30"/>
    </row>
    <row r="65" spans="1:33" x14ac:dyDescent="0.25">
      <c r="A65" s="30" t="s">
        <v>653</v>
      </c>
      <c r="B65" s="30" t="s">
        <v>0</v>
      </c>
      <c r="C65" s="34"/>
      <c r="D65" s="39">
        <v>44769</v>
      </c>
      <c r="E65" s="22" t="str">
        <f>VLOOKUP(MONTH(D65),[1]parametros!B:C,2,0)</f>
        <v>julio</v>
      </c>
      <c r="F65" s="30">
        <v>2022</v>
      </c>
      <c r="G65" s="22" t="s">
        <v>518</v>
      </c>
      <c r="H65" s="22" t="s">
        <v>519</v>
      </c>
      <c r="I65" s="22" t="s">
        <v>564</v>
      </c>
      <c r="J65" s="46">
        <v>0.41666666666666669</v>
      </c>
      <c r="K65" s="46">
        <v>0.46180555555555558</v>
      </c>
      <c r="L65" s="45" t="s">
        <v>521</v>
      </c>
      <c r="M65" s="22" t="s">
        <v>495</v>
      </c>
      <c r="N65" s="34">
        <v>3</v>
      </c>
      <c r="O65" s="34">
        <v>7</v>
      </c>
      <c r="P65" s="30" t="s">
        <v>654</v>
      </c>
      <c r="Q65" s="35">
        <v>4611617</v>
      </c>
      <c r="R65" s="35">
        <v>-74140899</v>
      </c>
      <c r="S65" t="s">
        <v>1569</v>
      </c>
      <c r="T65" s="31" t="s">
        <v>1714</v>
      </c>
      <c r="U65" s="30">
        <v>7</v>
      </c>
      <c r="V65" s="30">
        <v>10</v>
      </c>
      <c r="W65" s="30">
        <v>4</v>
      </c>
      <c r="X65" s="30">
        <v>7</v>
      </c>
      <c r="Y65" s="30">
        <v>5</v>
      </c>
      <c r="Z65" s="30">
        <v>3</v>
      </c>
      <c r="AA65" s="30">
        <v>2</v>
      </c>
      <c r="AB65" s="30">
        <v>20</v>
      </c>
      <c r="AC65" s="30">
        <v>15</v>
      </c>
      <c r="AD65" s="30">
        <v>0</v>
      </c>
      <c r="AE65" s="30">
        <v>6</v>
      </c>
      <c r="AF65" s="22">
        <f t="shared" si="0"/>
        <v>73</v>
      </c>
      <c r="AG65" s="30"/>
    </row>
    <row r="66" spans="1:33" x14ac:dyDescent="0.25">
      <c r="A66" s="22" t="s">
        <v>655</v>
      </c>
      <c r="B66" s="30" t="s">
        <v>0</v>
      </c>
      <c r="C66" s="34">
        <v>31</v>
      </c>
      <c r="D66" s="39">
        <v>44770</v>
      </c>
      <c r="E66" s="22" t="str">
        <f>VLOOKUP(MONTH(D66),[1]parametros!B:C,2,0)</f>
        <v>julio</v>
      </c>
      <c r="F66" s="30">
        <v>2022</v>
      </c>
      <c r="G66" s="22" t="s">
        <v>518</v>
      </c>
      <c r="H66" s="22" t="s">
        <v>519</v>
      </c>
      <c r="I66" s="22" t="s">
        <v>564</v>
      </c>
      <c r="J66" s="46">
        <v>0.33333333333333331</v>
      </c>
      <c r="K66" s="46">
        <v>0.34722222222222227</v>
      </c>
      <c r="L66" s="45" t="s">
        <v>521</v>
      </c>
      <c r="M66" s="22" t="s">
        <v>495</v>
      </c>
      <c r="N66" s="34">
        <v>3</v>
      </c>
      <c r="O66" s="34">
        <v>8</v>
      </c>
      <c r="P66" s="30" t="s">
        <v>656</v>
      </c>
      <c r="Q66" s="35">
        <v>4686099</v>
      </c>
      <c r="R66" s="35">
        <v>-74090032</v>
      </c>
      <c r="S66" s="30" t="s">
        <v>1571</v>
      </c>
      <c r="T66" s="31" t="s">
        <v>1712</v>
      </c>
      <c r="U66" s="30">
        <v>1</v>
      </c>
      <c r="V66" s="30">
        <v>1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5</v>
      </c>
      <c r="AC66" s="30">
        <v>6</v>
      </c>
      <c r="AD66" s="30">
        <v>0</v>
      </c>
      <c r="AE66" s="30">
        <v>1</v>
      </c>
      <c r="AF66" s="22">
        <f t="shared" ref="AF66:AF129" si="1">SUM(U66+V66+W66+X66+Y66+Z66+AA66+AB66+AC66+AD66)</f>
        <v>13</v>
      </c>
      <c r="AG66" s="30"/>
    </row>
    <row r="67" spans="1:33" x14ac:dyDescent="0.25">
      <c r="A67" s="22" t="s">
        <v>657</v>
      </c>
      <c r="B67" s="30"/>
      <c r="C67" s="34"/>
      <c r="D67" s="39">
        <v>44770</v>
      </c>
      <c r="E67" s="22" t="str">
        <f>VLOOKUP(MONTH(D67),[1]parametros!B:C,2,0)</f>
        <v>julio</v>
      </c>
      <c r="F67" s="30">
        <v>2022</v>
      </c>
      <c r="G67" s="22" t="s">
        <v>518</v>
      </c>
      <c r="H67" s="22" t="s">
        <v>519</v>
      </c>
      <c r="I67" s="22" t="s">
        <v>564</v>
      </c>
      <c r="J67" s="34" t="s">
        <v>658</v>
      </c>
      <c r="K67" s="46">
        <v>0.35416666666666669</v>
      </c>
      <c r="L67" s="45" t="s">
        <v>521</v>
      </c>
      <c r="M67" s="22" t="s">
        <v>495</v>
      </c>
      <c r="N67" s="34">
        <v>3</v>
      </c>
      <c r="O67" s="34">
        <v>8</v>
      </c>
      <c r="P67" s="30" t="s">
        <v>659</v>
      </c>
      <c r="Q67" s="35">
        <v>4701220</v>
      </c>
      <c r="R67" s="35">
        <v>-74113407</v>
      </c>
      <c r="S67" s="30" t="s">
        <v>1571</v>
      </c>
      <c r="T67" s="31" t="s">
        <v>1712</v>
      </c>
      <c r="U67" s="30">
        <v>0</v>
      </c>
      <c r="V67" s="30">
        <v>0</v>
      </c>
      <c r="W67" s="30">
        <v>0</v>
      </c>
      <c r="X67" s="30">
        <v>0</v>
      </c>
      <c r="Y67" s="30">
        <v>1</v>
      </c>
      <c r="Z67" s="30">
        <v>0</v>
      </c>
      <c r="AA67" s="30">
        <v>0</v>
      </c>
      <c r="AB67" s="30">
        <v>1</v>
      </c>
      <c r="AC67" s="30">
        <v>0</v>
      </c>
      <c r="AD67" s="30">
        <v>0</v>
      </c>
      <c r="AE67" s="30">
        <v>0</v>
      </c>
      <c r="AF67" s="22">
        <f t="shared" si="1"/>
        <v>2</v>
      </c>
      <c r="AG67" s="30"/>
    </row>
    <row r="68" spans="1:33" x14ac:dyDescent="0.25">
      <c r="A68" s="22" t="s">
        <v>660</v>
      </c>
      <c r="B68" s="30"/>
      <c r="C68" s="34"/>
      <c r="D68" s="39">
        <v>44770</v>
      </c>
      <c r="E68" s="22" t="str">
        <f>VLOOKUP(MONTH(D68),[1]parametros!B:C,2,0)</f>
        <v>julio</v>
      </c>
      <c r="F68" s="30">
        <v>2022</v>
      </c>
      <c r="G68" s="22" t="s">
        <v>518</v>
      </c>
      <c r="H68" s="22" t="s">
        <v>519</v>
      </c>
      <c r="I68" s="22" t="s">
        <v>564</v>
      </c>
      <c r="J68" s="46">
        <v>0.35416666666666669</v>
      </c>
      <c r="K68" s="46">
        <v>0.36458333333333331</v>
      </c>
      <c r="L68" s="45" t="s">
        <v>521</v>
      </c>
      <c r="M68" s="22" t="s">
        <v>495</v>
      </c>
      <c r="N68" s="34">
        <v>3</v>
      </c>
      <c r="O68" s="34">
        <v>8</v>
      </c>
      <c r="P68" s="30" t="s">
        <v>661</v>
      </c>
      <c r="Q68" s="35">
        <v>4708403</v>
      </c>
      <c r="R68" s="35">
        <v>-74129882</v>
      </c>
      <c r="S68" s="30" t="s">
        <v>1571</v>
      </c>
      <c r="T68" s="31" t="s">
        <v>1712</v>
      </c>
      <c r="U68" s="30">
        <v>0</v>
      </c>
      <c r="V68" s="30">
        <v>0</v>
      </c>
      <c r="W68" s="30">
        <v>0</v>
      </c>
      <c r="X68" s="30">
        <v>1</v>
      </c>
      <c r="Y68" s="30">
        <v>1</v>
      </c>
      <c r="Z68" s="30">
        <v>1</v>
      </c>
      <c r="AA68" s="30">
        <v>0</v>
      </c>
      <c r="AB68" s="30">
        <v>2</v>
      </c>
      <c r="AC68" s="30">
        <v>0</v>
      </c>
      <c r="AD68" s="30">
        <v>0</v>
      </c>
      <c r="AE68" s="30">
        <v>0</v>
      </c>
      <c r="AF68" s="22">
        <f t="shared" si="1"/>
        <v>5</v>
      </c>
      <c r="AG68" s="30"/>
    </row>
    <row r="69" spans="1:33" x14ac:dyDescent="0.25">
      <c r="A69" s="22" t="s">
        <v>662</v>
      </c>
      <c r="B69" s="30"/>
      <c r="C69" s="34"/>
      <c r="D69" s="39">
        <v>44770</v>
      </c>
      <c r="E69" s="22" t="str">
        <f>VLOOKUP(MONTH(D69),[1]parametros!B:C,2,0)</f>
        <v>julio</v>
      </c>
      <c r="F69" s="30">
        <v>2022</v>
      </c>
      <c r="G69" s="22" t="s">
        <v>518</v>
      </c>
      <c r="H69" s="22" t="s">
        <v>519</v>
      </c>
      <c r="I69" s="22" t="s">
        <v>564</v>
      </c>
      <c r="J69" s="46">
        <v>0.36458333333333331</v>
      </c>
      <c r="K69" s="46">
        <v>0.375</v>
      </c>
      <c r="L69" s="45" t="s">
        <v>521</v>
      </c>
      <c r="M69" s="22" t="s">
        <v>495</v>
      </c>
      <c r="N69" s="34">
        <v>3</v>
      </c>
      <c r="O69" s="34">
        <v>8</v>
      </c>
      <c r="P69" s="49" t="s">
        <v>663</v>
      </c>
      <c r="Q69" s="35">
        <v>4708291</v>
      </c>
      <c r="R69" s="35">
        <v>-74134839</v>
      </c>
      <c r="S69" s="30" t="s">
        <v>1571</v>
      </c>
      <c r="T69" s="31" t="s">
        <v>1712</v>
      </c>
      <c r="U69" s="30">
        <v>0</v>
      </c>
      <c r="V69" s="30">
        <v>0</v>
      </c>
      <c r="W69" s="30">
        <v>1</v>
      </c>
      <c r="X69" s="30">
        <v>1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22">
        <f t="shared" si="1"/>
        <v>2</v>
      </c>
      <c r="AG69" s="30"/>
    </row>
    <row r="70" spans="1:33" x14ac:dyDescent="0.25">
      <c r="A70" s="22" t="s">
        <v>664</v>
      </c>
      <c r="B70" s="30" t="s">
        <v>0</v>
      </c>
      <c r="C70" s="34">
        <v>42</v>
      </c>
      <c r="D70" s="39">
        <v>44770</v>
      </c>
      <c r="E70" s="22" t="str">
        <f>VLOOKUP(MONTH(D70),[1]parametros!B:C,2,0)</f>
        <v>julio</v>
      </c>
      <c r="F70" s="30">
        <v>2022</v>
      </c>
      <c r="G70" s="22" t="s">
        <v>518</v>
      </c>
      <c r="H70" s="22" t="s">
        <v>519</v>
      </c>
      <c r="I70" s="22" t="s">
        <v>564</v>
      </c>
      <c r="J70" s="46">
        <v>0.375</v>
      </c>
      <c r="K70" s="46">
        <v>0.3888888888888889</v>
      </c>
      <c r="L70" s="45" t="s">
        <v>521</v>
      </c>
      <c r="M70" s="22" t="s">
        <v>495</v>
      </c>
      <c r="N70" s="34">
        <v>3</v>
      </c>
      <c r="O70" s="34">
        <v>8</v>
      </c>
      <c r="P70" s="30" t="s">
        <v>665</v>
      </c>
      <c r="Q70" s="35">
        <v>4716624</v>
      </c>
      <c r="R70" s="35">
        <v>-74142913</v>
      </c>
      <c r="S70" s="30" t="s">
        <v>1571</v>
      </c>
      <c r="T70" s="31" t="s">
        <v>1712</v>
      </c>
      <c r="U70" s="30">
        <v>0</v>
      </c>
      <c r="V70" s="30">
        <v>0</v>
      </c>
      <c r="W70" s="30">
        <v>3</v>
      </c>
      <c r="X70" s="30">
        <v>15</v>
      </c>
      <c r="Y70" s="30">
        <v>3</v>
      </c>
      <c r="Z70" s="30">
        <v>5</v>
      </c>
      <c r="AA70" s="30">
        <v>0</v>
      </c>
      <c r="AB70" s="30">
        <v>6</v>
      </c>
      <c r="AC70" s="30">
        <v>4</v>
      </c>
      <c r="AD70" s="30">
        <v>2</v>
      </c>
      <c r="AE70" s="30">
        <v>0</v>
      </c>
      <c r="AF70" s="22">
        <f t="shared" si="1"/>
        <v>38</v>
      </c>
      <c r="AG70" s="30"/>
    </row>
    <row r="71" spans="1:33" x14ac:dyDescent="0.25">
      <c r="A71" s="22" t="s">
        <v>666</v>
      </c>
      <c r="B71" s="30"/>
      <c r="C71" s="34"/>
      <c r="D71" s="39">
        <v>44770</v>
      </c>
      <c r="E71" s="22" t="str">
        <f>VLOOKUP(MONTH(D71),[1]parametros!B:C,2,0)</f>
        <v>julio</v>
      </c>
      <c r="F71" s="30">
        <v>2022</v>
      </c>
      <c r="G71" s="22" t="s">
        <v>518</v>
      </c>
      <c r="H71" s="22" t="s">
        <v>519</v>
      </c>
      <c r="I71" s="22" t="s">
        <v>564</v>
      </c>
      <c r="J71" s="46">
        <v>0.3888888888888889</v>
      </c>
      <c r="K71" s="46">
        <v>0.41666666666666669</v>
      </c>
      <c r="L71" s="45" t="s">
        <v>521</v>
      </c>
      <c r="M71" s="22" t="s">
        <v>495</v>
      </c>
      <c r="N71" s="34">
        <v>3</v>
      </c>
      <c r="O71" s="34">
        <v>8</v>
      </c>
      <c r="P71" s="30" t="s">
        <v>667</v>
      </c>
      <c r="Q71" s="35">
        <v>4710172</v>
      </c>
      <c r="R71" s="35">
        <v>-74139275</v>
      </c>
      <c r="S71" s="30" t="s">
        <v>1571</v>
      </c>
      <c r="T71" s="31" t="s">
        <v>1712</v>
      </c>
      <c r="U71" s="30">
        <v>0</v>
      </c>
      <c r="V71" s="30">
        <v>2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1</v>
      </c>
      <c r="AC71" s="30">
        <v>3</v>
      </c>
      <c r="AD71" s="30">
        <v>0</v>
      </c>
      <c r="AE71" s="30">
        <v>0</v>
      </c>
      <c r="AF71" s="22">
        <f t="shared" si="1"/>
        <v>6</v>
      </c>
      <c r="AG71" s="30"/>
    </row>
    <row r="72" spans="1:33" x14ac:dyDescent="0.25">
      <c r="A72" s="22" t="s">
        <v>668</v>
      </c>
      <c r="B72" s="30"/>
      <c r="C72" s="34"/>
      <c r="D72" s="39">
        <v>44770</v>
      </c>
      <c r="E72" s="22" t="str">
        <f>VLOOKUP(MONTH(D72),[1]parametros!B:C,2,0)</f>
        <v>julio</v>
      </c>
      <c r="F72" s="30">
        <v>2022</v>
      </c>
      <c r="G72" s="22" t="s">
        <v>518</v>
      </c>
      <c r="H72" s="22" t="s">
        <v>519</v>
      </c>
      <c r="I72" s="22" t="s">
        <v>564</v>
      </c>
      <c r="J72" s="46">
        <v>0.41666666666666669</v>
      </c>
      <c r="K72" s="46">
        <v>0.42708333333333331</v>
      </c>
      <c r="L72" s="45" t="s">
        <v>521</v>
      </c>
      <c r="M72" s="22" t="s">
        <v>495</v>
      </c>
      <c r="N72" s="34">
        <v>3</v>
      </c>
      <c r="O72" s="34">
        <v>8</v>
      </c>
      <c r="P72" s="30" t="s">
        <v>669</v>
      </c>
      <c r="Q72" s="35">
        <v>4703811</v>
      </c>
      <c r="R72" s="35">
        <v>-74135061</v>
      </c>
      <c r="S72" s="30" t="s">
        <v>1571</v>
      </c>
      <c r="T72" s="31" t="s">
        <v>1712</v>
      </c>
      <c r="U72" s="30">
        <v>2</v>
      </c>
      <c r="V72" s="30">
        <v>4</v>
      </c>
      <c r="W72" s="30">
        <v>2</v>
      </c>
      <c r="X72" s="30">
        <v>1</v>
      </c>
      <c r="Y72" s="30">
        <v>1</v>
      </c>
      <c r="Z72" s="30">
        <v>2</v>
      </c>
      <c r="AA72" s="30">
        <v>1</v>
      </c>
      <c r="AB72" s="30">
        <v>3</v>
      </c>
      <c r="AC72" s="30">
        <v>1</v>
      </c>
      <c r="AD72" s="30">
        <v>3</v>
      </c>
      <c r="AE72" s="30">
        <v>0</v>
      </c>
      <c r="AF72" s="22">
        <f t="shared" si="1"/>
        <v>20</v>
      </c>
      <c r="AG72" s="30"/>
    </row>
    <row r="73" spans="1:33" x14ac:dyDescent="0.25">
      <c r="A73" s="22" t="s">
        <v>670</v>
      </c>
      <c r="B73" s="30"/>
      <c r="C73" s="34"/>
      <c r="D73" s="39">
        <v>44770</v>
      </c>
      <c r="E73" s="22" t="str">
        <f>VLOOKUP(MONTH(D73),[1]parametros!B:C,2,0)</f>
        <v>julio</v>
      </c>
      <c r="F73" s="30">
        <v>2022</v>
      </c>
      <c r="G73" s="22" t="s">
        <v>518</v>
      </c>
      <c r="H73" s="22" t="s">
        <v>519</v>
      </c>
      <c r="I73" s="22" t="s">
        <v>564</v>
      </c>
      <c r="J73" s="46">
        <v>0.42708333333333331</v>
      </c>
      <c r="K73" s="46">
        <v>0.44791666666666669</v>
      </c>
      <c r="L73" s="45" t="s">
        <v>521</v>
      </c>
      <c r="M73" s="22" t="s">
        <v>495</v>
      </c>
      <c r="N73" s="34">
        <v>3</v>
      </c>
      <c r="O73" s="34">
        <v>8</v>
      </c>
      <c r="P73" s="30" t="s">
        <v>671</v>
      </c>
      <c r="Q73" s="35">
        <v>4684646</v>
      </c>
      <c r="R73" s="35">
        <v>-74114368</v>
      </c>
      <c r="S73" s="30" t="s">
        <v>1571</v>
      </c>
      <c r="T73" s="31" t="s">
        <v>1712</v>
      </c>
      <c r="U73" s="30">
        <v>2</v>
      </c>
      <c r="V73" s="30">
        <v>0</v>
      </c>
      <c r="W73" s="30">
        <v>6</v>
      </c>
      <c r="X73" s="30">
        <v>1</v>
      </c>
      <c r="Y73" s="30">
        <v>1</v>
      </c>
      <c r="Z73" s="30">
        <v>2</v>
      </c>
      <c r="AA73" s="30">
        <v>0</v>
      </c>
      <c r="AB73" s="30">
        <v>12</v>
      </c>
      <c r="AC73" s="30">
        <v>1</v>
      </c>
      <c r="AD73" s="30">
        <v>0</v>
      </c>
      <c r="AE73" s="30">
        <v>0</v>
      </c>
      <c r="AF73" s="22">
        <f t="shared" si="1"/>
        <v>25</v>
      </c>
      <c r="AG73" s="30"/>
    </row>
    <row r="74" spans="1:33" x14ac:dyDescent="0.25">
      <c r="A74" s="22" t="s">
        <v>672</v>
      </c>
      <c r="B74" s="30"/>
      <c r="C74" s="34"/>
      <c r="D74" s="39">
        <v>44770</v>
      </c>
      <c r="E74" s="22" t="str">
        <f>VLOOKUP(MONTH(D74),[1]parametros!B:C,2,0)</f>
        <v>julio</v>
      </c>
      <c r="F74" s="30">
        <v>2022</v>
      </c>
      <c r="G74" s="22" t="s">
        <v>518</v>
      </c>
      <c r="H74" s="22" t="s">
        <v>519</v>
      </c>
      <c r="I74" s="22" t="s">
        <v>564</v>
      </c>
      <c r="J74" s="46">
        <v>0.44791666666666669</v>
      </c>
      <c r="K74" s="46">
        <v>0.45833333333333331</v>
      </c>
      <c r="L74" s="45" t="s">
        <v>521</v>
      </c>
      <c r="M74" s="22" t="s">
        <v>495</v>
      </c>
      <c r="N74" s="34">
        <v>3</v>
      </c>
      <c r="O74" s="34">
        <v>8</v>
      </c>
      <c r="P74" s="30" t="s">
        <v>673</v>
      </c>
      <c r="Q74" s="35">
        <v>4672283</v>
      </c>
      <c r="R74" s="35">
        <v>-74125234</v>
      </c>
      <c r="S74" s="30" t="s">
        <v>1572</v>
      </c>
      <c r="T74" s="31" t="s">
        <v>1714</v>
      </c>
      <c r="U74" s="30">
        <v>1</v>
      </c>
      <c r="V74" s="30">
        <v>0</v>
      </c>
      <c r="W74" s="30">
        <v>0</v>
      </c>
      <c r="X74" s="30">
        <v>6</v>
      </c>
      <c r="Y74" s="30">
        <v>5</v>
      </c>
      <c r="Z74" s="30">
        <v>4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22">
        <f t="shared" si="1"/>
        <v>16</v>
      </c>
      <c r="AG74" s="30"/>
    </row>
    <row r="75" spans="1:33" x14ac:dyDescent="0.25">
      <c r="A75" s="22" t="s">
        <v>674</v>
      </c>
      <c r="B75" s="30" t="s">
        <v>0</v>
      </c>
      <c r="C75" s="34">
        <v>33</v>
      </c>
      <c r="D75" s="39">
        <v>44770</v>
      </c>
      <c r="E75" s="22" t="str">
        <f>VLOOKUP(MONTH(D75),[1]parametros!B:C,2,0)</f>
        <v>julio</v>
      </c>
      <c r="F75" s="30">
        <v>2022</v>
      </c>
      <c r="G75" s="22" t="s">
        <v>518</v>
      </c>
      <c r="H75" s="22" t="s">
        <v>519</v>
      </c>
      <c r="I75" s="22" t="s">
        <v>564</v>
      </c>
      <c r="J75" s="46">
        <v>0.45833333333333331</v>
      </c>
      <c r="K75" s="46">
        <v>0.47916666666666669</v>
      </c>
      <c r="L75" s="45" t="s">
        <v>521</v>
      </c>
      <c r="M75" s="22" t="s">
        <v>495</v>
      </c>
      <c r="N75" s="34">
        <v>3</v>
      </c>
      <c r="O75" s="34">
        <v>8</v>
      </c>
      <c r="P75" s="30" t="s">
        <v>675</v>
      </c>
      <c r="Q75" s="35">
        <v>4685034</v>
      </c>
      <c r="R75" s="35">
        <v>-74139465</v>
      </c>
      <c r="S75" s="30" t="s">
        <v>1572</v>
      </c>
      <c r="T75" s="31" t="s">
        <v>1714</v>
      </c>
      <c r="U75" s="30">
        <v>0</v>
      </c>
      <c r="V75" s="30">
        <v>1</v>
      </c>
      <c r="W75" s="30">
        <v>2</v>
      </c>
      <c r="X75" s="30">
        <v>3</v>
      </c>
      <c r="Y75" s="30">
        <v>3</v>
      </c>
      <c r="Z75" s="30">
        <v>3</v>
      </c>
      <c r="AA75" s="30">
        <v>1</v>
      </c>
      <c r="AB75" s="30">
        <v>6</v>
      </c>
      <c r="AC75" s="30">
        <v>1</v>
      </c>
      <c r="AD75" s="30">
        <v>0</v>
      </c>
      <c r="AE75" s="30">
        <v>0</v>
      </c>
      <c r="AF75" s="22">
        <f t="shared" si="1"/>
        <v>20</v>
      </c>
      <c r="AG75" s="30"/>
    </row>
    <row r="76" spans="1:33" x14ac:dyDescent="0.25">
      <c r="A76" s="22" t="s">
        <v>676</v>
      </c>
      <c r="B76" s="30"/>
      <c r="C76" s="34"/>
      <c r="D76" s="39">
        <v>44770</v>
      </c>
      <c r="E76" s="22" t="str">
        <f>VLOOKUP(MONTH(D76),[1]parametros!B:C,2,0)</f>
        <v>julio</v>
      </c>
      <c r="F76" s="30">
        <v>2022</v>
      </c>
      <c r="G76" s="22" t="s">
        <v>518</v>
      </c>
      <c r="H76" s="22" t="s">
        <v>519</v>
      </c>
      <c r="I76" s="22" t="s">
        <v>564</v>
      </c>
      <c r="J76" s="46">
        <v>0.47916666666666669</v>
      </c>
      <c r="K76" s="46">
        <v>0.5</v>
      </c>
      <c r="L76" s="45" t="s">
        <v>521</v>
      </c>
      <c r="M76" s="22" t="s">
        <v>495</v>
      </c>
      <c r="N76" s="34">
        <v>3</v>
      </c>
      <c r="O76" s="34">
        <v>8</v>
      </c>
      <c r="P76" s="30" t="s">
        <v>677</v>
      </c>
      <c r="Q76" s="35">
        <v>4687240</v>
      </c>
      <c r="R76" s="35">
        <v>-74150171</v>
      </c>
      <c r="S76" s="30" t="s">
        <v>1572</v>
      </c>
      <c r="T76" s="31" t="s">
        <v>1714</v>
      </c>
      <c r="U76" s="30">
        <v>0</v>
      </c>
      <c r="V76" s="30">
        <v>1</v>
      </c>
      <c r="W76" s="30">
        <v>2</v>
      </c>
      <c r="X76" s="30">
        <v>2</v>
      </c>
      <c r="Y76" s="30">
        <v>2</v>
      </c>
      <c r="Z76" s="30">
        <v>0</v>
      </c>
      <c r="AA76" s="30">
        <v>1</v>
      </c>
      <c r="AB76" s="30">
        <v>4</v>
      </c>
      <c r="AC76" s="30">
        <v>7</v>
      </c>
      <c r="AD76" s="30">
        <v>2</v>
      </c>
      <c r="AE76" s="30">
        <v>2</v>
      </c>
      <c r="AF76" s="22">
        <f t="shared" si="1"/>
        <v>21</v>
      </c>
      <c r="AG76" s="30"/>
    </row>
    <row r="77" spans="1:33" x14ac:dyDescent="0.25">
      <c r="A77" s="30" t="s">
        <v>678</v>
      </c>
      <c r="B77" s="30"/>
      <c r="C77" s="34"/>
      <c r="D77" s="39">
        <v>44774</v>
      </c>
      <c r="E77" s="22" t="str">
        <f>VLOOKUP(MONTH(D77),[1]parametros!B:C,2,0)</f>
        <v>agosto</v>
      </c>
      <c r="F77" s="30">
        <v>2022</v>
      </c>
      <c r="G77" s="22" t="s">
        <v>518</v>
      </c>
      <c r="H77" s="22" t="s">
        <v>519</v>
      </c>
      <c r="I77" s="22" t="s">
        <v>564</v>
      </c>
      <c r="J77" s="46">
        <v>0.29166666666666669</v>
      </c>
      <c r="K77" s="46">
        <v>0.33333333333333331</v>
      </c>
      <c r="L77" s="30" t="s">
        <v>521</v>
      </c>
      <c r="M77" s="22" t="s">
        <v>495</v>
      </c>
      <c r="N77" s="34">
        <v>3</v>
      </c>
      <c r="O77" s="34">
        <v>9</v>
      </c>
      <c r="P77" s="30" t="s">
        <v>679</v>
      </c>
      <c r="Q77" s="35">
        <v>4740545</v>
      </c>
      <c r="R77" s="35">
        <v>-74124813</v>
      </c>
      <c r="S77" s="30" t="s">
        <v>528</v>
      </c>
      <c r="T77" s="31" t="s">
        <v>1711</v>
      </c>
      <c r="U77" s="30">
        <v>2</v>
      </c>
      <c r="V77" s="30">
        <v>3</v>
      </c>
      <c r="W77" s="30">
        <v>0</v>
      </c>
      <c r="X77" s="30">
        <v>2</v>
      </c>
      <c r="Y77" s="30">
        <v>0</v>
      </c>
      <c r="Z77" s="30">
        <v>0</v>
      </c>
      <c r="AA77" s="30">
        <v>1</v>
      </c>
      <c r="AB77" s="30">
        <v>11</v>
      </c>
      <c r="AC77" s="30">
        <v>30</v>
      </c>
      <c r="AD77" s="30">
        <v>3</v>
      </c>
      <c r="AE77" s="30">
        <v>11</v>
      </c>
      <c r="AF77" s="22">
        <f t="shared" si="1"/>
        <v>52</v>
      </c>
      <c r="AG77" s="30"/>
    </row>
    <row r="78" spans="1:33" x14ac:dyDescent="0.25">
      <c r="A78" s="22" t="s">
        <v>680</v>
      </c>
      <c r="B78" s="30"/>
      <c r="C78" s="34"/>
      <c r="D78" s="39">
        <v>44774</v>
      </c>
      <c r="E78" s="22" t="str">
        <f>VLOOKUP(MONTH(D78),[1]parametros!B:C,2,0)</f>
        <v>agosto</v>
      </c>
      <c r="F78" s="30">
        <v>2022</v>
      </c>
      <c r="G78" s="22" t="s">
        <v>518</v>
      </c>
      <c r="H78" s="22" t="s">
        <v>519</v>
      </c>
      <c r="I78" s="22" t="s">
        <v>564</v>
      </c>
      <c r="J78" s="46">
        <v>0.34930555555555554</v>
      </c>
      <c r="K78" s="46">
        <v>0.375</v>
      </c>
      <c r="L78" s="30" t="s">
        <v>521</v>
      </c>
      <c r="M78" s="22" t="s">
        <v>495</v>
      </c>
      <c r="N78" s="34">
        <v>3</v>
      </c>
      <c r="O78" s="34">
        <v>9</v>
      </c>
      <c r="P78" s="30" t="s">
        <v>681</v>
      </c>
      <c r="Q78" s="35">
        <v>4741739</v>
      </c>
      <c r="R78" s="35">
        <v>-74113862</v>
      </c>
      <c r="S78" s="30" t="s">
        <v>528</v>
      </c>
      <c r="T78" s="31" t="s">
        <v>1711</v>
      </c>
      <c r="U78" s="30">
        <v>0</v>
      </c>
      <c r="V78" s="30">
        <v>1</v>
      </c>
      <c r="W78" s="30">
        <v>4</v>
      </c>
      <c r="X78" s="30">
        <v>6</v>
      </c>
      <c r="Y78" s="30">
        <v>4</v>
      </c>
      <c r="Z78" s="30">
        <v>0</v>
      </c>
      <c r="AA78" s="30">
        <v>0</v>
      </c>
      <c r="AB78" s="30">
        <v>4</v>
      </c>
      <c r="AC78" s="30">
        <v>18</v>
      </c>
      <c r="AD78" s="30">
        <v>0</v>
      </c>
      <c r="AE78" s="30">
        <v>0</v>
      </c>
      <c r="AF78" s="22">
        <f t="shared" si="1"/>
        <v>37</v>
      </c>
      <c r="AG78" s="30"/>
    </row>
    <row r="79" spans="1:33" x14ac:dyDescent="0.25">
      <c r="A79" s="30" t="s">
        <v>682</v>
      </c>
      <c r="B79" s="30"/>
      <c r="C79" s="34"/>
      <c r="D79" s="39">
        <v>44776</v>
      </c>
      <c r="E79" s="22" t="str">
        <f>VLOOKUP(MONTH(D79),[1]parametros!B:C,2,0)</f>
        <v>agosto</v>
      </c>
      <c r="F79" s="30">
        <v>2022</v>
      </c>
      <c r="G79" s="22" t="s">
        <v>518</v>
      </c>
      <c r="H79" s="22" t="s">
        <v>519</v>
      </c>
      <c r="I79" s="22" t="s">
        <v>564</v>
      </c>
      <c r="J79" s="46">
        <v>0.25</v>
      </c>
      <c r="K79" s="46">
        <v>0.44583333333333303</v>
      </c>
      <c r="L79" s="30" t="s">
        <v>521</v>
      </c>
      <c r="M79" s="22" t="s">
        <v>495</v>
      </c>
      <c r="N79" s="34">
        <v>3</v>
      </c>
      <c r="O79" s="34">
        <v>10</v>
      </c>
      <c r="P79" s="30" t="s">
        <v>683</v>
      </c>
      <c r="Q79" s="35">
        <v>4595407</v>
      </c>
      <c r="R79" s="35">
        <v>-74083502</v>
      </c>
      <c r="S79" t="s">
        <v>1567</v>
      </c>
      <c r="T79" s="31" t="s">
        <v>1713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1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22">
        <f t="shared" si="1"/>
        <v>1</v>
      </c>
      <c r="AG79" s="30"/>
    </row>
    <row r="80" spans="1:33" x14ac:dyDescent="0.25">
      <c r="A80" s="22" t="s">
        <v>684</v>
      </c>
      <c r="B80" s="30"/>
      <c r="C80" s="34"/>
      <c r="D80" s="39">
        <v>44776</v>
      </c>
      <c r="E80" s="22" t="str">
        <f>VLOOKUP(MONTH(D80),[1]parametros!B:C,2,0)</f>
        <v>agosto</v>
      </c>
      <c r="F80" s="30">
        <v>2022</v>
      </c>
      <c r="G80" s="22" t="s">
        <v>518</v>
      </c>
      <c r="H80" s="22" t="s">
        <v>519</v>
      </c>
      <c r="I80" s="22" t="s">
        <v>564</v>
      </c>
      <c r="J80" s="46">
        <v>0.25</v>
      </c>
      <c r="K80" s="46">
        <v>0.44583333333333303</v>
      </c>
      <c r="L80" s="30" t="s">
        <v>521</v>
      </c>
      <c r="M80" s="22" t="s">
        <v>495</v>
      </c>
      <c r="N80" s="34">
        <v>3</v>
      </c>
      <c r="O80" s="34">
        <v>10</v>
      </c>
      <c r="P80" s="30" t="s">
        <v>685</v>
      </c>
      <c r="Q80" s="35">
        <v>4592984</v>
      </c>
      <c r="R80" s="35">
        <v>-74081144</v>
      </c>
      <c r="S80" t="s">
        <v>1567</v>
      </c>
      <c r="T80" s="31" t="s">
        <v>1713</v>
      </c>
      <c r="U80" s="30">
        <v>0</v>
      </c>
      <c r="V80" s="30">
        <v>0</v>
      </c>
      <c r="W80" s="30">
        <v>0</v>
      </c>
      <c r="X80" s="30">
        <v>1</v>
      </c>
      <c r="Y80" s="30">
        <v>0</v>
      </c>
      <c r="Z80" s="30">
        <v>1</v>
      </c>
      <c r="AA80" s="30">
        <v>1</v>
      </c>
      <c r="AB80" s="30">
        <v>0</v>
      </c>
      <c r="AC80" s="30">
        <v>0</v>
      </c>
      <c r="AD80" s="30">
        <v>0</v>
      </c>
      <c r="AE80" s="30">
        <v>0</v>
      </c>
      <c r="AF80" s="22">
        <f t="shared" si="1"/>
        <v>3</v>
      </c>
      <c r="AG80" s="30"/>
    </row>
    <row r="81" spans="1:33" x14ac:dyDescent="0.25">
      <c r="A81" s="30" t="s">
        <v>686</v>
      </c>
      <c r="B81" s="30"/>
      <c r="C81" s="34"/>
      <c r="D81" s="39">
        <v>44776</v>
      </c>
      <c r="E81" s="22" t="str">
        <f>VLOOKUP(MONTH(D81),[1]parametros!B:C,2,0)</f>
        <v>agosto</v>
      </c>
      <c r="F81" s="30">
        <v>2022</v>
      </c>
      <c r="G81" s="22" t="s">
        <v>518</v>
      </c>
      <c r="H81" s="22" t="s">
        <v>519</v>
      </c>
      <c r="I81" s="22" t="s">
        <v>564</v>
      </c>
      <c r="J81" s="46">
        <v>0.25</v>
      </c>
      <c r="K81" s="46">
        <v>0.44583333333333303</v>
      </c>
      <c r="L81" s="30" t="s">
        <v>521</v>
      </c>
      <c r="M81" s="22" t="s">
        <v>495</v>
      </c>
      <c r="N81" s="34">
        <v>3</v>
      </c>
      <c r="O81" s="34">
        <v>10</v>
      </c>
      <c r="P81" s="30" t="s">
        <v>687</v>
      </c>
      <c r="Q81" s="35">
        <v>4589322</v>
      </c>
      <c r="R81" s="35">
        <v>-74079188</v>
      </c>
      <c r="S81" t="s">
        <v>1567</v>
      </c>
      <c r="T81" s="31" t="s">
        <v>1713</v>
      </c>
      <c r="U81" s="30">
        <v>0</v>
      </c>
      <c r="V81" s="30">
        <v>0</v>
      </c>
      <c r="W81" s="30">
        <v>2</v>
      </c>
      <c r="X81" s="30">
        <v>1</v>
      </c>
      <c r="Y81" s="30">
        <v>1</v>
      </c>
      <c r="Z81" s="30">
        <v>1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22">
        <f t="shared" si="1"/>
        <v>5</v>
      </c>
      <c r="AG81" s="30"/>
    </row>
    <row r="82" spans="1:33" x14ac:dyDescent="0.25">
      <c r="A82" s="22" t="s">
        <v>688</v>
      </c>
      <c r="B82" s="30"/>
      <c r="C82" s="34"/>
      <c r="D82" s="39">
        <v>44776</v>
      </c>
      <c r="E82" s="22" t="str">
        <f>VLOOKUP(MONTH(D82),[1]parametros!B:C,2,0)</f>
        <v>agosto</v>
      </c>
      <c r="F82" s="30">
        <v>2022</v>
      </c>
      <c r="G82" s="22" t="s">
        <v>518</v>
      </c>
      <c r="H82" s="22" t="s">
        <v>519</v>
      </c>
      <c r="I82" s="22" t="s">
        <v>564</v>
      </c>
      <c r="J82" s="46">
        <v>0.25</v>
      </c>
      <c r="K82" s="46">
        <v>0.44583333333333303</v>
      </c>
      <c r="L82" s="30" t="s">
        <v>521</v>
      </c>
      <c r="M82" s="22" t="s">
        <v>495</v>
      </c>
      <c r="N82" s="34">
        <v>3</v>
      </c>
      <c r="O82" s="34">
        <v>10</v>
      </c>
      <c r="P82" s="30" t="s">
        <v>689</v>
      </c>
      <c r="Q82" s="35">
        <v>4586021</v>
      </c>
      <c r="R82" s="35">
        <v>-74081078</v>
      </c>
      <c r="S82" t="s">
        <v>1567</v>
      </c>
      <c r="T82" s="31" t="s">
        <v>1713</v>
      </c>
      <c r="U82" s="30">
        <v>0</v>
      </c>
      <c r="V82" s="30">
        <v>2</v>
      </c>
      <c r="W82" s="30">
        <v>1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22">
        <f t="shared" si="1"/>
        <v>3</v>
      </c>
      <c r="AG82" s="30"/>
    </row>
    <row r="83" spans="1:33" x14ac:dyDescent="0.25">
      <c r="A83" s="30" t="s">
        <v>690</v>
      </c>
      <c r="B83" s="30"/>
      <c r="C83" s="34"/>
      <c r="D83" s="39">
        <v>44776</v>
      </c>
      <c r="E83" s="22" t="str">
        <f>VLOOKUP(MONTH(D83),[1]parametros!B:C,2,0)</f>
        <v>agosto</v>
      </c>
      <c r="F83" s="30">
        <v>2022</v>
      </c>
      <c r="G83" s="22" t="s">
        <v>518</v>
      </c>
      <c r="H83" s="22" t="s">
        <v>519</v>
      </c>
      <c r="I83" s="22" t="s">
        <v>564</v>
      </c>
      <c r="J83" s="46">
        <v>0.25</v>
      </c>
      <c r="K83" s="46">
        <v>0.44583333333333303</v>
      </c>
      <c r="L83" s="30" t="s">
        <v>521</v>
      </c>
      <c r="M83" s="22" t="s">
        <v>495</v>
      </c>
      <c r="N83" s="34">
        <v>3</v>
      </c>
      <c r="O83" s="34">
        <v>10</v>
      </c>
      <c r="P83" s="30" t="s">
        <v>691</v>
      </c>
      <c r="Q83" s="35">
        <v>4588564</v>
      </c>
      <c r="R83" s="35">
        <v>-74083812</v>
      </c>
      <c r="S83" t="s">
        <v>1575</v>
      </c>
      <c r="T83" s="31" t="s">
        <v>1710</v>
      </c>
      <c r="U83" s="30">
        <v>0</v>
      </c>
      <c r="V83" s="30">
        <v>1</v>
      </c>
      <c r="W83" s="30">
        <v>2</v>
      </c>
      <c r="X83" s="30">
        <v>0</v>
      </c>
      <c r="Y83" s="30">
        <v>1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22">
        <f t="shared" si="1"/>
        <v>4</v>
      </c>
      <c r="AG83" s="30"/>
    </row>
    <row r="84" spans="1:33" x14ac:dyDescent="0.25">
      <c r="A84" s="22" t="s">
        <v>692</v>
      </c>
      <c r="B84" s="30"/>
      <c r="C84" s="34"/>
      <c r="D84" s="39">
        <v>44776</v>
      </c>
      <c r="E84" s="22" t="str">
        <f>VLOOKUP(MONTH(D84),[1]parametros!B:C,2,0)</f>
        <v>agosto</v>
      </c>
      <c r="F84" s="30">
        <v>2022</v>
      </c>
      <c r="G84" s="22" t="s">
        <v>518</v>
      </c>
      <c r="H84" s="22" t="s">
        <v>519</v>
      </c>
      <c r="I84" s="22" t="s">
        <v>564</v>
      </c>
      <c r="J84" s="46">
        <v>0.25</v>
      </c>
      <c r="K84" s="46">
        <v>0.44583333333333303</v>
      </c>
      <c r="L84" s="30" t="s">
        <v>521</v>
      </c>
      <c r="M84" s="22" t="s">
        <v>495</v>
      </c>
      <c r="N84" s="34">
        <v>3</v>
      </c>
      <c r="O84" s="34">
        <v>10</v>
      </c>
      <c r="P84" s="30" t="s">
        <v>693</v>
      </c>
      <c r="Q84" s="35">
        <v>4594901</v>
      </c>
      <c r="R84" s="35">
        <v>-74102445</v>
      </c>
      <c r="S84" t="s">
        <v>1575</v>
      </c>
      <c r="T84" s="31" t="s">
        <v>1710</v>
      </c>
      <c r="U84" s="30">
        <v>2</v>
      </c>
      <c r="V84" s="30">
        <v>5</v>
      </c>
      <c r="W84" s="30">
        <v>25</v>
      </c>
      <c r="X84" s="30">
        <v>19</v>
      </c>
      <c r="Y84" s="30">
        <v>14</v>
      </c>
      <c r="Z84" s="30">
        <v>6</v>
      </c>
      <c r="AA84" s="30">
        <v>7</v>
      </c>
      <c r="AB84" s="30">
        <v>6</v>
      </c>
      <c r="AC84" s="30">
        <v>0</v>
      </c>
      <c r="AD84" s="30">
        <v>0</v>
      </c>
      <c r="AE84" s="30">
        <v>2</v>
      </c>
      <c r="AF84" s="22">
        <f t="shared" si="1"/>
        <v>84</v>
      </c>
      <c r="AG84" s="30"/>
    </row>
    <row r="85" spans="1:33" x14ac:dyDescent="0.25">
      <c r="A85" s="30" t="s">
        <v>694</v>
      </c>
      <c r="B85" s="30"/>
      <c r="C85" s="34"/>
      <c r="D85" s="39">
        <v>44776</v>
      </c>
      <c r="E85" s="22" t="str">
        <f>VLOOKUP(MONTH(D85),[1]parametros!B:C,2,0)</f>
        <v>agosto</v>
      </c>
      <c r="F85" s="30">
        <v>2022</v>
      </c>
      <c r="G85" s="22" t="s">
        <v>518</v>
      </c>
      <c r="H85" s="22" t="s">
        <v>519</v>
      </c>
      <c r="I85" s="22" t="s">
        <v>564</v>
      </c>
      <c r="J85" s="46">
        <v>0.25</v>
      </c>
      <c r="K85" s="46">
        <v>0.44583333333333303</v>
      </c>
      <c r="L85" s="30" t="s">
        <v>521</v>
      </c>
      <c r="M85" s="22" t="s">
        <v>495</v>
      </c>
      <c r="N85" s="34">
        <v>3</v>
      </c>
      <c r="O85" s="34">
        <v>10</v>
      </c>
      <c r="P85" s="30" t="s">
        <v>695</v>
      </c>
      <c r="Q85" s="35">
        <v>4593411</v>
      </c>
      <c r="R85" s="35">
        <v>-74099841</v>
      </c>
      <c r="S85" t="s">
        <v>1575</v>
      </c>
      <c r="T85" s="31" t="s">
        <v>1710</v>
      </c>
      <c r="U85" s="30">
        <v>0</v>
      </c>
      <c r="V85" s="30">
        <v>0</v>
      </c>
      <c r="W85" s="30">
        <v>3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22">
        <f t="shared" si="1"/>
        <v>3</v>
      </c>
      <c r="AG85" s="30"/>
    </row>
    <row r="86" spans="1:33" x14ac:dyDescent="0.25">
      <c r="A86" s="22" t="s">
        <v>696</v>
      </c>
      <c r="B86" s="30"/>
      <c r="C86" s="34"/>
      <c r="D86" s="39">
        <v>44776</v>
      </c>
      <c r="E86" s="22" t="str">
        <f>VLOOKUP(MONTH(D86),[1]parametros!B:C,2,0)</f>
        <v>agosto</v>
      </c>
      <c r="F86" s="30">
        <v>2022</v>
      </c>
      <c r="G86" s="22" t="s">
        <v>518</v>
      </c>
      <c r="H86" s="22" t="s">
        <v>519</v>
      </c>
      <c r="I86" s="22" t="s">
        <v>564</v>
      </c>
      <c r="J86" s="46">
        <v>0.25</v>
      </c>
      <c r="K86" s="46">
        <v>0.44583333333333303</v>
      </c>
      <c r="L86" s="30" t="s">
        <v>521</v>
      </c>
      <c r="M86" s="22" t="s">
        <v>495</v>
      </c>
      <c r="N86" s="34">
        <v>3</v>
      </c>
      <c r="O86" s="34">
        <v>10</v>
      </c>
      <c r="P86" s="30" t="s">
        <v>697</v>
      </c>
      <c r="Q86" s="35">
        <v>4592419</v>
      </c>
      <c r="R86" s="35">
        <v>-74099880</v>
      </c>
      <c r="S86" t="s">
        <v>1575</v>
      </c>
      <c r="T86" s="31" t="s">
        <v>1710</v>
      </c>
      <c r="U86" s="30">
        <v>5</v>
      </c>
      <c r="V86" s="30">
        <v>1</v>
      </c>
      <c r="W86" s="30">
        <v>0</v>
      </c>
      <c r="X86" s="30">
        <v>6</v>
      </c>
      <c r="Y86" s="30">
        <v>4</v>
      </c>
      <c r="Z86" s="30">
        <v>4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22">
        <f t="shared" si="1"/>
        <v>20</v>
      </c>
      <c r="AG86" s="30"/>
    </row>
    <row r="87" spans="1:33" x14ac:dyDescent="0.25">
      <c r="A87" s="30" t="s">
        <v>698</v>
      </c>
      <c r="B87" s="30"/>
      <c r="C87" s="34"/>
      <c r="D87" s="39">
        <v>44776</v>
      </c>
      <c r="E87" s="22" t="str">
        <f>VLOOKUP(MONTH(D87),[1]parametros!B:C,2,0)</f>
        <v>agosto</v>
      </c>
      <c r="F87" s="30">
        <v>2022</v>
      </c>
      <c r="G87" s="22" t="s">
        <v>518</v>
      </c>
      <c r="H87" s="22" t="s">
        <v>519</v>
      </c>
      <c r="I87" s="22" t="s">
        <v>564</v>
      </c>
      <c r="J87" s="46">
        <v>0.25</v>
      </c>
      <c r="K87" s="46">
        <v>0.44583333333333303</v>
      </c>
      <c r="L87" s="30" t="s">
        <v>521</v>
      </c>
      <c r="M87" s="22" t="s">
        <v>495</v>
      </c>
      <c r="N87" s="34">
        <v>3</v>
      </c>
      <c r="O87" s="34">
        <v>10</v>
      </c>
      <c r="P87" s="30" t="s">
        <v>699</v>
      </c>
      <c r="Q87" s="35">
        <v>4593606</v>
      </c>
      <c r="R87" s="35">
        <v>-74104355</v>
      </c>
      <c r="S87" t="s">
        <v>1575</v>
      </c>
      <c r="T87" s="31" t="s">
        <v>1710</v>
      </c>
      <c r="U87" s="30">
        <v>1</v>
      </c>
      <c r="V87" s="30">
        <v>6</v>
      </c>
      <c r="W87" s="30">
        <v>4</v>
      </c>
      <c r="X87" s="30">
        <v>6</v>
      </c>
      <c r="Y87" s="30">
        <v>5</v>
      </c>
      <c r="Z87" s="30">
        <v>2</v>
      </c>
      <c r="AA87" s="30">
        <v>3</v>
      </c>
      <c r="AB87" s="30">
        <v>3</v>
      </c>
      <c r="AC87" s="30">
        <v>1</v>
      </c>
      <c r="AD87" s="30">
        <v>0</v>
      </c>
      <c r="AE87" s="30">
        <v>2</v>
      </c>
      <c r="AF87" s="22">
        <f t="shared" si="1"/>
        <v>31</v>
      </c>
      <c r="AG87" s="30"/>
    </row>
    <row r="88" spans="1:33" x14ac:dyDescent="0.25">
      <c r="A88" s="22" t="s">
        <v>700</v>
      </c>
      <c r="B88" s="30" t="s">
        <v>21</v>
      </c>
      <c r="C88" s="34"/>
      <c r="D88" s="39">
        <v>44776</v>
      </c>
      <c r="E88" s="22" t="str">
        <f>VLOOKUP(MONTH(D88),[1]parametros!B:C,2,0)</f>
        <v>agosto</v>
      </c>
      <c r="F88" s="30">
        <v>2022</v>
      </c>
      <c r="G88" s="22" t="s">
        <v>518</v>
      </c>
      <c r="H88" s="22" t="s">
        <v>519</v>
      </c>
      <c r="I88" s="22" t="s">
        <v>564</v>
      </c>
      <c r="J88" s="46">
        <v>0.25</v>
      </c>
      <c r="K88" s="46">
        <v>0.44583333333333303</v>
      </c>
      <c r="L88" s="30" t="s">
        <v>521</v>
      </c>
      <c r="M88" s="22" t="s">
        <v>495</v>
      </c>
      <c r="N88" s="34">
        <v>3</v>
      </c>
      <c r="O88" s="34">
        <v>10</v>
      </c>
      <c r="P88" s="30" t="s">
        <v>701</v>
      </c>
      <c r="Q88" s="35">
        <v>4588033</v>
      </c>
      <c r="R88" s="35">
        <v>-74121109</v>
      </c>
      <c r="S88" t="s">
        <v>608</v>
      </c>
      <c r="T88" s="31" t="s">
        <v>1710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1</v>
      </c>
      <c r="AA88" s="30">
        <v>0</v>
      </c>
      <c r="AB88" s="30">
        <v>16</v>
      </c>
      <c r="AC88" s="30">
        <v>6</v>
      </c>
      <c r="AD88" s="30">
        <v>0</v>
      </c>
      <c r="AE88" s="30">
        <v>1</v>
      </c>
      <c r="AF88" s="22">
        <f t="shared" si="1"/>
        <v>23</v>
      </c>
      <c r="AG88" s="30"/>
    </row>
    <row r="89" spans="1:33" x14ac:dyDescent="0.25">
      <c r="A89" s="30" t="s">
        <v>702</v>
      </c>
      <c r="B89" s="30"/>
      <c r="C89" s="34"/>
      <c r="D89" s="39">
        <v>44776</v>
      </c>
      <c r="E89" s="22" t="str">
        <f>VLOOKUP(MONTH(D89),[1]parametros!B:C,2,0)</f>
        <v>agosto</v>
      </c>
      <c r="F89" s="30">
        <v>2022</v>
      </c>
      <c r="G89" s="22" t="s">
        <v>518</v>
      </c>
      <c r="H89" s="22" t="s">
        <v>519</v>
      </c>
      <c r="I89" s="22" t="s">
        <v>564</v>
      </c>
      <c r="J89" s="46">
        <v>0.25</v>
      </c>
      <c r="K89" s="46">
        <v>0.44583333333333303</v>
      </c>
      <c r="L89" s="30" t="s">
        <v>521</v>
      </c>
      <c r="M89" s="22" t="s">
        <v>495</v>
      </c>
      <c r="N89" s="34">
        <v>3</v>
      </c>
      <c r="O89" s="34">
        <v>10</v>
      </c>
      <c r="P89" s="30" t="s">
        <v>703</v>
      </c>
      <c r="Q89" s="35">
        <v>4589781</v>
      </c>
      <c r="R89" s="35">
        <v>-74118642</v>
      </c>
      <c r="S89" t="s">
        <v>1575</v>
      </c>
      <c r="T89" s="31" t="s">
        <v>1710</v>
      </c>
      <c r="U89" s="30">
        <v>0</v>
      </c>
      <c r="V89" s="30">
        <v>2</v>
      </c>
      <c r="W89" s="30">
        <v>0</v>
      </c>
      <c r="X89" s="30">
        <v>2</v>
      </c>
      <c r="Y89" s="30">
        <v>0</v>
      </c>
      <c r="Z89" s="30">
        <v>2</v>
      </c>
      <c r="AA89" s="30">
        <v>0</v>
      </c>
      <c r="AB89" s="30">
        <v>3</v>
      </c>
      <c r="AC89" s="30">
        <v>1</v>
      </c>
      <c r="AD89" s="30">
        <v>0</v>
      </c>
      <c r="AE89" s="30">
        <v>1</v>
      </c>
      <c r="AF89" s="22">
        <f t="shared" si="1"/>
        <v>10</v>
      </c>
      <c r="AG89" s="30"/>
    </row>
    <row r="90" spans="1:33" ht="30" x14ac:dyDescent="0.25">
      <c r="A90" s="22" t="s">
        <v>704</v>
      </c>
      <c r="B90" s="30"/>
      <c r="C90" s="34"/>
      <c r="D90" s="39">
        <v>44776</v>
      </c>
      <c r="E90" s="22" t="str">
        <f>VLOOKUP(MONTH(D90),[1]parametros!B:C,2,0)</f>
        <v>agosto</v>
      </c>
      <c r="F90" s="30">
        <v>2022</v>
      </c>
      <c r="G90" s="22" t="s">
        <v>518</v>
      </c>
      <c r="H90" s="22" t="s">
        <v>519</v>
      </c>
      <c r="I90" s="22" t="s">
        <v>564</v>
      </c>
      <c r="J90" s="46">
        <v>0.25</v>
      </c>
      <c r="K90" s="46">
        <v>0.4458333333333333</v>
      </c>
      <c r="L90" s="30" t="s">
        <v>521</v>
      </c>
      <c r="M90" s="22" t="s">
        <v>495</v>
      </c>
      <c r="N90" s="34">
        <v>3</v>
      </c>
      <c r="O90" s="34">
        <v>10</v>
      </c>
      <c r="P90" s="30" t="s">
        <v>705</v>
      </c>
      <c r="Q90" s="35">
        <v>4608518</v>
      </c>
      <c r="R90" s="35">
        <v>-74099899</v>
      </c>
      <c r="S90" s="43" t="s">
        <v>1483</v>
      </c>
      <c r="T90" s="31" t="s">
        <v>1710</v>
      </c>
      <c r="U90" s="30">
        <v>0</v>
      </c>
      <c r="V90" s="30">
        <v>2</v>
      </c>
      <c r="W90" s="30">
        <v>2</v>
      </c>
      <c r="X90" s="30">
        <v>1</v>
      </c>
      <c r="Y90" s="30">
        <v>3</v>
      </c>
      <c r="Z90" s="30">
        <v>2</v>
      </c>
      <c r="AA90" s="30">
        <v>1</v>
      </c>
      <c r="AB90" s="30">
        <v>6</v>
      </c>
      <c r="AC90" s="30">
        <v>4</v>
      </c>
      <c r="AD90" s="30">
        <v>0</v>
      </c>
      <c r="AE90" s="30">
        <v>0</v>
      </c>
      <c r="AF90" s="22">
        <f t="shared" si="1"/>
        <v>21</v>
      </c>
      <c r="AG90" s="30"/>
    </row>
    <row r="91" spans="1:33" ht="30" x14ac:dyDescent="0.25">
      <c r="A91" s="30" t="s">
        <v>706</v>
      </c>
      <c r="B91" s="30" t="s">
        <v>21</v>
      </c>
      <c r="C91" s="34"/>
      <c r="D91" s="39">
        <v>44776</v>
      </c>
      <c r="E91" s="22" t="str">
        <f>VLOOKUP(MONTH(D91),[1]parametros!B:C,2,0)</f>
        <v>agosto</v>
      </c>
      <c r="F91" s="30">
        <v>2022</v>
      </c>
      <c r="G91" s="22" t="s">
        <v>518</v>
      </c>
      <c r="H91" s="22" t="s">
        <v>519</v>
      </c>
      <c r="I91" s="22" t="s">
        <v>564</v>
      </c>
      <c r="J91" s="46">
        <v>0.25</v>
      </c>
      <c r="K91" s="46">
        <v>0.4458333333333333</v>
      </c>
      <c r="L91" s="30" t="s">
        <v>521</v>
      </c>
      <c r="M91" s="22" t="s">
        <v>495</v>
      </c>
      <c r="N91" s="34">
        <v>3</v>
      </c>
      <c r="O91" s="34">
        <v>10</v>
      </c>
      <c r="P91" s="30" t="s">
        <v>707</v>
      </c>
      <c r="Q91" s="35">
        <v>4606802</v>
      </c>
      <c r="R91" s="35">
        <v>-74099352</v>
      </c>
      <c r="S91" s="43" t="s">
        <v>1483</v>
      </c>
      <c r="T91" s="31" t="s">
        <v>1710</v>
      </c>
      <c r="U91" s="30">
        <v>0</v>
      </c>
      <c r="V91" s="30">
        <v>4</v>
      </c>
      <c r="W91" s="30">
        <v>0</v>
      </c>
      <c r="X91" s="30">
        <v>1</v>
      </c>
      <c r="Y91" s="30">
        <v>0</v>
      </c>
      <c r="Z91" s="30">
        <v>0</v>
      </c>
      <c r="AA91" s="30">
        <v>2</v>
      </c>
      <c r="AB91" s="30">
        <v>3</v>
      </c>
      <c r="AC91" s="30">
        <v>3</v>
      </c>
      <c r="AD91" s="30">
        <v>0</v>
      </c>
      <c r="AE91" s="30">
        <v>0</v>
      </c>
      <c r="AF91" s="22">
        <f t="shared" si="1"/>
        <v>13</v>
      </c>
      <c r="AG91" s="30"/>
    </row>
    <row r="92" spans="1:33" x14ac:dyDescent="0.25">
      <c r="A92" s="22" t="s">
        <v>708</v>
      </c>
      <c r="B92" s="30"/>
      <c r="C92" s="34"/>
      <c r="D92" s="39">
        <v>44778</v>
      </c>
      <c r="E92" s="22" t="str">
        <f>VLOOKUP(MONTH(D92),[1]parametros!B:C,2,0)</f>
        <v>agosto</v>
      </c>
      <c r="F92" s="30">
        <v>2022</v>
      </c>
      <c r="G92" s="22" t="s">
        <v>518</v>
      </c>
      <c r="H92" s="22" t="s">
        <v>519</v>
      </c>
      <c r="I92" s="22" t="s">
        <v>564</v>
      </c>
      <c r="J92" s="46">
        <v>0.25</v>
      </c>
      <c r="K92" s="46">
        <v>0.47916666666666669</v>
      </c>
      <c r="L92" s="30" t="s">
        <v>521</v>
      </c>
      <c r="M92" s="22" t="s">
        <v>495</v>
      </c>
      <c r="N92" s="34">
        <v>3</v>
      </c>
      <c r="O92" s="34">
        <v>11</v>
      </c>
      <c r="P92" s="30" t="s">
        <v>709</v>
      </c>
      <c r="Q92" s="35">
        <v>4631452</v>
      </c>
      <c r="R92" s="35">
        <v>-74079440</v>
      </c>
      <c r="S92" s="30" t="s">
        <v>323</v>
      </c>
      <c r="T92" s="31" t="s">
        <v>1710</v>
      </c>
      <c r="U92" s="30">
        <v>13</v>
      </c>
      <c r="V92" s="30">
        <v>0</v>
      </c>
      <c r="W92" s="30">
        <v>2</v>
      </c>
      <c r="X92" s="30">
        <v>0</v>
      </c>
      <c r="Y92" s="30">
        <v>0</v>
      </c>
      <c r="Z92" s="30">
        <v>1</v>
      </c>
      <c r="AA92" s="30">
        <v>0</v>
      </c>
      <c r="AB92" s="30">
        <v>0</v>
      </c>
      <c r="AC92" s="30">
        <v>0</v>
      </c>
      <c r="AD92" s="30">
        <v>0</v>
      </c>
      <c r="AE92" s="30">
        <v>1</v>
      </c>
      <c r="AF92" s="22">
        <f t="shared" si="1"/>
        <v>16</v>
      </c>
      <c r="AG92" s="30"/>
    </row>
    <row r="93" spans="1:33" x14ac:dyDescent="0.25">
      <c r="A93" s="22" t="s">
        <v>710</v>
      </c>
      <c r="B93" s="30"/>
      <c r="C93" s="34"/>
      <c r="D93" s="39">
        <v>44778</v>
      </c>
      <c r="E93" s="22" t="str">
        <f>VLOOKUP(MONTH(D93),[1]parametros!B:C,2,0)</f>
        <v>agosto</v>
      </c>
      <c r="F93" s="30">
        <v>2022</v>
      </c>
      <c r="G93" s="22" t="s">
        <v>518</v>
      </c>
      <c r="H93" s="22" t="s">
        <v>519</v>
      </c>
      <c r="I93" s="22" t="s">
        <v>564</v>
      </c>
      <c r="J93" s="46">
        <v>0.25</v>
      </c>
      <c r="K93" s="46">
        <v>0.47916666666666669</v>
      </c>
      <c r="L93" s="30" t="s">
        <v>521</v>
      </c>
      <c r="M93" s="22" t="s">
        <v>495</v>
      </c>
      <c r="N93" s="34">
        <v>3</v>
      </c>
      <c r="O93" s="34">
        <v>11</v>
      </c>
      <c r="P93" s="30" t="s">
        <v>711</v>
      </c>
      <c r="Q93" s="35">
        <v>4609003</v>
      </c>
      <c r="R93" s="35">
        <v>-74066736</v>
      </c>
      <c r="S93" t="s">
        <v>1567</v>
      </c>
      <c r="T93" s="31" t="s">
        <v>1713</v>
      </c>
      <c r="U93" s="30">
        <v>1</v>
      </c>
      <c r="V93" s="30">
        <v>3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22">
        <f t="shared" si="1"/>
        <v>4</v>
      </c>
      <c r="AG93" s="30"/>
    </row>
    <row r="94" spans="1:33" x14ac:dyDescent="0.25">
      <c r="A94" s="22" t="s">
        <v>712</v>
      </c>
      <c r="B94" s="30"/>
      <c r="C94" s="34"/>
      <c r="D94" s="39">
        <v>44778</v>
      </c>
      <c r="E94" s="22" t="str">
        <f>VLOOKUP(MONTH(D94),[1]parametros!B:C,2,0)</f>
        <v>agosto</v>
      </c>
      <c r="F94" s="30">
        <v>2022</v>
      </c>
      <c r="G94" s="22" t="s">
        <v>518</v>
      </c>
      <c r="H94" s="22" t="s">
        <v>519</v>
      </c>
      <c r="I94" s="22" t="s">
        <v>564</v>
      </c>
      <c r="J94" s="46">
        <v>0.25</v>
      </c>
      <c r="K94" s="46">
        <v>0.47916666666666702</v>
      </c>
      <c r="L94" s="30" t="s">
        <v>521</v>
      </c>
      <c r="M94" s="22" t="s">
        <v>495</v>
      </c>
      <c r="N94" s="34">
        <v>3</v>
      </c>
      <c r="O94" s="34">
        <v>11</v>
      </c>
      <c r="P94" s="30" t="s">
        <v>713</v>
      </c>
      <c r="Q94" s="35">
        <v>4612812</v>
      </c>
      <c r="R94" s="35">
        <v>-74070787</v>
      </c>
      <c r="S94" s="30" t="s">
        <v>323</v>
      </c>
      <c r="T94" s="31" t="s">
        <v>1710</v>
      </c>
      <c r="U94" s="30">
        <v>0</v>
      </c>
      <c r="V94" s="30">
        <v>0</v>
      </c>
      <c r="W94" s="30">
        <v>5</v>
      </c>
      <c r="X94" s="30">
        <v>5</v>
      </c>
      <c r="Y94" s="30">
        <v>5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21</v>
      </c>
      <c r="AF94" s="22">
        <f t="shared" si="1"/>
        <v>15</v>
      </c>
      <c r="AG94" s="30"/>
    </row>
    <row r="95" spans="1:33" x14ac:dyDescent="0.25">
      <c r="A95" s="22" t="s">
        <v>714</v>
      </c>
      <c r="B95" s="30"/>
      <c r="C95" s="34"/>
      <c r="D95" s="39">
        <v>44778</v>
      </c>
      <c r="E95" s="22" t="str">
        <f>VLOOKUP(MONTH(D95),[1]parametros!B:C,2,0)</f>
        <v>agosto</v>
      </c>
      <c r="F95" s="30">
        <v>2022</v>
      </c>
      <c r="G95" s="22" t="s">
        <v>518</v>
      </c>
      <c r="H95" s="22" t="s">
        <v>519</v>
      </c>
      <c r="I95" s="22" t="s">
        <v>564</v>
      </c>
      <c r="J95" s="46">
        <v>0.25</v>
      </c>
      <c r="K95" s="46">
        <v>0.47916666666666702</v>
      </c>
      <c r="L95" s="30" t="s">
        <v>521</v>
      </c>
      <c r="M95" s="22" t="s">
        <v>495</v>
      </c>
      <c r="N95" s="34">
        <v>3</v>
      </c>
      <c r="O95" s="34">
        <v>11</v>
      </c>
      <c r="P95" s="30" t="s">
        <v>715</v>
      </c>
      <c r="Q95" s="35">
        <v>4643595</v>
      </c>
      <c r="R95" s="35">
        <v>-74071837</v>
      </c>
      <c r="S95" s="30" t="s">
        <v>1571</v>
      </c>
      <c r="T95" s="31" t="s">
        <v>1712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5</v>
      </c>
      <c r="AB95" s="30">
        <v>5</v>
      </c>
      <c r="AC95" s="30">
        <v>1</v>
      </c>
      <c r="AD95" s="30">
        <v>1</v>
      </c>
      <c r="AE95" s="30">
        <v>0</v>
      </c>
      <c r="AF95" s="22">
        <f t="shared" si="1"/>
        <v>12</v>
      </c>
      <c r="AG95" s="30"/>
    </row>
    <row r="96" spans="1:33" x14ac:dyDescent="0.25">
      <c r="A96" s="22" t="s">
        <v>716</v>
      </c>
      <c r="B96" s="30"/>
      <c r="C96" s="34"/>
      <c r="D96" s="39">
        <v>44778</v>
      </c>
      <c r="E96" s="22" t="str">
        <f>VLOOKUP(MONTH(D96),[1]parametros!B:C,2,0)</f>
        <v>agosto</v>
      </c>
      <c r="F96" s="30">
        <v>2022</v>
      </c>
      <c r="G96" s="22" t="s">
        <v>518</v>
      </c>
      <c r="H96" s="22" t="s">
        <v>519</v>
      </c>
      <c r="I96" s="22" t="s">
        <v>564</v>
      </c>
      <c r="J96" s="46">
        <v>0.25</v>
      </c>
      <c r="K96" s="46">
        <v>0.47916666666666702</v>
      </c>
      <c r="L96" s="30" t="s">
        <v>521</v>
      </c>
      <c r="M96" s="22" t="s">
        <v>495</v>
      </c>
      <c r="N96" s="34">
        <v>3</v>
      </c>
      <c r="O96" s="34">
        <v>11</v>
      </c>
      <c r="P96" s="30" t="s">
        <v>717</v>
      </c>
      <c r="Q96" s="35">
        <v>4680585</v>
      </c>
      <c r="R96" s="50">
        <v>-74120669</v>
      </c>
      <c r="S96" s="30" t="s">
        <v>1572</v>
      </c>
      <c r="T96" s="31" t="s">
        <v>1714</v>
      </c>
      <c r="U96" s="30">
        <v>0</v>
      </c>
      <c r="V96" s="30">
        <v>0</v>
      </c>
      <c r="W96" s="30">
        <v>4</v>
      </c>
      <c r="X96" s="30">
        <v>0</v>
      </c>
      <c r="Y96" s="30">
        <v>4</v>
      </c>
      <c r="Z96" s="30">
        <v>0</v>
      </c>
      <c r="AA96" s="30">
        <v>2</v>
      </c>
      <c r="AB96" s="30">
        <v>0</v>
      </c>
      <c r="AC96" s="30">
        <v>0</v>
      </c>
      <c r="AD96" s="30">
        <v>0</v>
      </c>
      <c r="AE96" s="30">
        <v>0</v>
      </c>
      <c r="AF96" s="22">
        <f t="shared" si="1"/>
        <v>10</v>
      </c>
      <c r="AG96" s="30"/>
    </row>
    <row r="97" spans="1:33" x14ac:dyDescent="0.25">
      <c r="A97" s="22" t="s">
        <v>718</v>
      </c>
      <c r="B97" s="30"/>
      <c r="C97" s="34"/>
      <c r="D97" s="39">
        <v>44778</v>
      </c>
      <c r="E97" s="22" t="str">
        <f>VLOOKUP(MONTH(D97),[1]parametros!B:C,2,0)</f>
        <v>agosto</v>
      </c>
      <c r="F97" s="30">
        <v>2022</v>
      </c>
      <c r="G97" s="22" t="s">
        <v>518</v>
      </c>
      <c r="H97" s="22" t="s">
        <v>519</v>
      </c>
      <c r="I97" s="22" t="s">
        <v>564</v>
      </c>
      <c r="J97" s="46">
        <v>0.25</v>
      </c>
      <c r="K97" s="46">
        <v>0.47916666666666702</v>
      </c>
      <c r="L97" s="30" t="s">
        <v>521</v>
      </c>
      <c r="M97" s="22" t="s">
        <v>495</v>
      </c>
      <c r="N97" s="34">
        <v>3</v>
      </c>
      <c r="O97" s="34">
        <v>11</v>
      </c>
      <c r="P97" s="30" t="s">
        <v>719</v>
      </c>
      <c r="Q97" s="36">
        <v>4675754</v>
      </c>
      <c r="R97" s="51">
        <v>-74117815</v>
      </c>
      <c r="S97" t="s">
        <v>1573</v>
      </c>
      <c r="T97" s="31" t="s">
        <v>1710</v>
      </c>
      <c r="U97" s="48">
        <v>0</v>
      </c>
      <c r="V97" s="30">
        <v>0</v>
      </c>
      <c r="W97" s="30">
        <v>0</v>
      </c>
      <c r="X97" s="30">
        <v>5</v>
      </c>
      <c r="Y97" s="30">
        <v>0</v>
      </c>
      <c r="Z97" s="30">
        <v>3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22">
        <f t="shared" si="1"/>
        <v>8</v>
      </c>
      <c r="AG97" s="30"/>
    </row>
    <row r="98" spans="1:33" x14ac:dyDescent="0.25">
      <c r="A98" s="22" t="s">
        <v>720</v>
      </c>
      <c r="B98" s="30"/>
      <c r="C98" s="34"/>
      <c r="D98" s="39">
        <v>44778</v>
      </c>
      <c r="E98" s="22" t="str">
        <f>VLOOKUP(MONTH(D98),[1]parametros!B:C,2,0)</f>
        <v>agosto</v>
      </c>
      <c r="F98" s="30">
        <v>2022</v>
      </c>
      <c r="G98" s="22" t="s">
        <v>518</v>
      </c>
      <c r="H98" s="22" t="s">
        <v>519</v>
      </c>
      <c r="I98" s="22" t="s">
        <v>564</v>
      </c>
      <c r="J98" s="46">
        <v>0.25</v>
      </c>
      <c r="K98" s="46">
        <v>0.47916666666666702</v>
      </c>
      <c r="L98" s="30" t="s">
        <v>521</v>
      </c>
      <c r="M98" s="22" t="s">
        <v>495</v>
      </c>
      <c r="N98" s="34">
        <v>3</v>
      </c>
      <c r="O98" s="34">
        <v>11</v>
      </c>
      <c r="P98" s="30" t="s">
        <v>721</v>
      </c>
      <c r="Q98" s="35">
        <v>4611355</v>
      </c>
      <c r="R98" s="52">
        <v>-74070155</v>
      </c>
      <c r="S98" t="s">
        <v>1567</v>
      </c>
      <c r="T98" s="31" t="s">
        <v>1713</v>
      </c>
      <c r="U98" s="30">
        <v>0</v>
      </c>
      <c r="V98" s="30">
        <v>0</v>
      </c>
      <c r="W98" s="30">
        <v>0</v>
      </c>
      <c r="X98" s="30">
        <v>4</v>
      </c>
      <c r="Y98" s="30">
        <v>0</v>
      </c>
      <c r="Z98" s="30">
        <v>0</v>
      </c>
      <c r="AA98" s="30">
        <v>0</v>
      </c>
      <c r="AB98" s="30">
        <v>5</v>
      </c>
      <c r="AC98" s="30">
        <v>0</v>
      </c>
      <c r="AD98" s="30">
        <v>0</v>
      </c>
      <c r="AE98" s="30">
        <v>0</v>
      </c>
      <c r="AF98" s="22">
        <f t="shared" si="1"/>
        <v>9</v>
      </c>
      <c r="AG98" s="30"/>
    </row>
    <row r="99" spans="1:33" x14ac:dyDescent="0.25">
      <c r="A99" s="22" t="s">
        <v>722</v>
      </c>
      <c r="B99" s="30"/>
      <c r="C99" s="34"/>
      <c r="D99" s="39">
        <v>44778</v>
      </c>
      <c r="E99" s="22" t="str">
        <f>VLOOKUP(MONTH(D99),[1]parametros!B:C,2,0)</f>
        <v>agosto</v>
      </c>
      <c r="F99" s="30">
        <v>2022</v>
      </c>
      <c r="G99" s="22" t="s">
        <v>518</v>
      </c>
      <c r="H99" s="22" t="s">
        <v>519</v>
      </c>
      <c r="I99" s="22" t="s">
        <v>564</v>
      </c>
      <c r="J99" s="46">
        <v>0.25</v>
      </c>
      <c r="K99" s="46">
        <v>0.47916666666666702</v>
      </c>
      <c r="L99" s="30" t="s">
        <v>521</v>
      </c>
      <c r="M99" s="22" t="s">
        <v>495</v>
      </c>
      <c r="N99" s="34">
        <v>3</v>
      </c>
      <c r="O99" s="34">
        <v>11</v>
      </c>
      <c r="P99" s="30" t="s">
        <v>723</v>
      </c>
      <c r="Q99" s="35">
        <v>4624718</v>
      </c>
      <c r="R99" s="35">
        <v>-74082683</v>
      </c>
      <c r="S99" s="30" t="s">
        <v>323</v>
      </c>
      <c r="T99" s="31" t="s">
        <v>1710</v>
      </c>
      <c r="U99" s="30">
        <v>0</v>
      </c>
      <c r="V99" s="30">
        <v>0</v>
      </c>
      <c r="W99" s="30">
        <v>2</v>
      </c>
      <c r="X99" s="30">
        <v>1</v>
      </c>
      <c r="Y99" s="30">
        <v>0</v>
      </c>
      <c r="Z99" s="30">
        <v>2</v>
      </c>
      <c r="AA99" s="30">
        <v>1</v>
      </c>
      <c r="AB99" s="30">
        <v>1</v>
      </c>
      <c r="AC99" s="30">
        <v>0</v>
      </c>
      <c r="AD99" s="30">
        <v>0</v>
      </c>
      <c r="AE99" s="30">
        <v>0</v>
      </c>
      <c r="AF99" s="22">
        <f t="shared" si="1"/>
        <v>7</v>
      </c>
      <c r="AG99" s="30"/>
    </row>
    <row r="100" spans="1:33" x14ac:dyDescent="0.25">
      <c r="A100" s="22" t="s">
        <v>724</v>
      </c>
      <c r="B100" s="30"/>
      <c r="C100" s="34"/>
      <c r="D100" s="39">
        <v>44778</v>
      </c>
      <c r="E100" s="22" t="str">
        <f>VLOOKUP(MONTH(D100),[1]parametros!B:C,2,0)</f>
        <v>agosto</v>
      </c>
      <c r="F100" s="30">
        <v>2022</v>
      </c>
      <c r="G100" s="22" t="s">
        <v>518</v>
      </c>
      <c r="H100" s="22" t="s">
        <v>519</v>
      </c>
      <c r="I100" s="22" t="s">
        <v>564</v>
      </c>
      <c r="J100" s="46">
        <v>0.25</v>
      </c>
      <c r="K100" s="46">
        <v>0.47916666666666702</v>
      </c>
      <c r="L100" s="30" t="s">
        <v>521</v>
      </c>
      <c r="M100" s="22" t="s">
        <v>495</v>
      </c>
      <c r="N100" s="34">
        <v>3</v>
      </c>
      <c r="O100" s="34">
        <v>11</v>
      </c>
      <c r="P100" s="30" t="s">
        <v>725</v>
      </c>
      <c r="Q100" s="35">
        <v>4593926</v>
      </c>
      <c r="R100" s="50">
        <v>-74074112</v>
      </c>
      <c r="S100" t="s">
        <v>1567</v>
      </c>
      <c r="T100" s="31" t="s">
        <v>1713</v>
      </c>
      <c r="U100" s="30">
        <v>0</v>
      </c>
      <c r="V100" s="30">
        <v>0</v>
      </c>
      <c r="W100" s="30">
        <v>0</v>
      </c>
      <c r="X100" s="30">
        <v>1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22">
        <f t="shared" si="1"/>
        <v>1</v>
      </c>
      <c r="AG100" s="30"/>
    </row>
    <row r="101" spans="1:33" x14ac:dyDescent="0.25">
      <c r="A101" s="22" t="s">
        <v>726</v>
      </c>
      <c r="B101" s="30"/>
      <c r="C101" s="34"/>
      <c r="D101" s="39">
        <v>44778</v>
      </c>
      <c r="E101" s="22" t="str">
        <f>VLOOKUP(MONTH(D101),[1]parametros!B:C,2,0)</f>
        <v>agosto</v>
      </c>
      <c r="F101" s="30">
        <v>2022</v>
      </c>
      <c r="G101" s="22" t="s">
        <v>518</v>
      </c>
      <c r="H101" s="22" t="s">
        <v>519</v>
      </c>
      <c r="I101" s="22" t="s">
        <v>564</v>
      </c>
      <c r="J101" s="46">
        <v>0.25</v>
      </c>
      <c r="K101" s="46">
        <v>0.47916666666666702</v>
      </c>
      <c r="L101" s="30" t="s">
        <v>521</v>
      </c>
      <c r="M101" s="22" t="s">
        <v>495</v>
      </c>
      <c r="N101" s="34">
        <v>3</v>
      </c>
      <c r="O101" s="34">
        <v>11</v>
      </c>
      <c r="P101" s="30" t="s">
        <v>727</v>
      </c>
      <c r="Q101" s="36">
        <v>4609835</v>
      </c>
      <c r="R101" s="51">
        <v>-74077780</v>
      </c>
      <c r="S101" t="s">
        <v>1573</v>
      </c>
      <c r="T101" s="31" t="s">
        <v>1710</v>
      </c>
      <c r="U101" s="48">
        <v>0</v>
      </c>
      <c r="V101" s="30">
        <v>18</v>
      </c>
      <c r="W101" s="30">
        <v>0</v>
      </c>
      <c r="X101" s="30">
        <v>0</v>
      </c>
      <c r="Y101" s="30">
        <v>0</v>
      </c>
      <c r="Z101" s="30">
        <v>1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22">
        <f t="shared" si="1"/>
        <v>19</v>
      </c>
      <c r="AG101" s="30"/>
    </row>
    <row r="102" spans="1:33" x14ac:dyDescent="0.25">
      <c r="A102" s="22" t="s">
        <v>728</v>
      </c>
      <c r="B102" s="30"/>
      <c r="C102" s="34"/>
      <c r="D102" s="39">
        <v>44778</v>
      </c>
      <c r="E102" s="22" t="str">
        <f>VLOOKUP(MONTH(D102),[1]parametros!B:C,2,0)</f>
        <v>agosto</v>
      </c>
      <c r="F102" s="30">
        <v>2022</v>
      </c>
      <c r="G102" s="22" t="s">
        <v>518</v>
      </c>
      <c r="H102" s="22" t="s">
        <v>519</v>
      </c>
      <c r="I102" s="22" t="s">
        <v>564</v>
      </c>
      <c r="J102" s="46">
        <v>0.25</v>
      </c>
      <c r="K102" s="46">
        <v>0.47916666666666702</v>
      </c>
      <c r="L102" s="30" t="s">
        <v>521</v>
      </c>
      <c r="M102" s="22" t="s">
        <v>495</v>
      </c>
      <c r="N102" s="34">
        <v>3</v>
      </c>
      <c r="O102" s="34">
        <v>11</v>
      </c>
      <c r="P102" s="30" t="s">
        <v>729</v>
      </c>
      <c r="Q102" s="36">
        <v>4615794</v>
      </c>
      <c r="R102" s="51">
        <v>-74086009</v>
      </c>
      <c r="S102" t="s">
        <v>1573</v>
      </c>
      <c r="T102" s="31" t="s">
        <v>1710</v>
      </c>
      <c r="U102" s="48">
        <v>0</v>
      </c>
      <c r="V102" s="30">
        <v>5</v>
      </c>
      <c r="W102" s="30">
        <v>2</v>
      </c>
      <c r="X102" s="30">
        <v>3</v>
      </c>
      <c r="Y102" s="30">
        <v>1</v>
      </c>
      <c r="Z102" s="30">
        <v>1</v>
      </c>
      <c r="AA102" s="30">
        <v>2</v>
      </c>
      <c r="AB102" s="30">
        <v>0</v>
      </c>
      <c r="AC102" s="30">
        <v>0</v>
      </c>
      <c r="AD102" s="30">
        <v>0</v>
      </c>
      <c r="AE102" s="30">
        <v>0</v>
      </c>
      <c r="AF102" s="22">
        <f t="shared" si="1"/>
        <v>14</v>
      </c>
      <c r="AG102" s="30"/>
    </row>
    <row r="103" spans="1:33" x14ac:dyDescent="0.25">
      <c r="A103" s="30" t="s">
        <v>730</v>
      </c>
      <c r="B103" s="30"/>
      <c r="C103" s="34"/>
      <c r="D103" s="39">
        <v>44781</v>
      </c>
      <c r="E103" s="22" t="str">
        <f>VLOOKUP(MONTH(D103),[1]parametros!B:C,2,0)</f>
        <v>agosto</v>
      </c>
      <c r="F103" s="30">
        <v>2022</v>
      </c>
      <c r="G103" s="22" t="s">
        <v>518</v>
      </c>
      <c r="H103" s="22" t="s">
        <v>519</v>
      </c>
      <c r="I103" s="22" t="s">
        <v>537</v>
      </c>
      <c r="J103" s="46">
        <v>0.25</v>
      </c>
      <c r="K103" s="46">
        <v>0.28333333333333333</v>
      </c>
      <c r="L103" s="45" t="s">
        <v>521</v>
      </c>
      <c r="M103" s="22" t="s">
        <v>495</v>
      </c>
      <c r="N103" s="41">
        <v>3</v>
      </c>
      <c r="O103" s="34">
        <v>12</v>
      </c>
      <c r="P103" s="30" t="s">
        <v>731</v>
      </c>
      <c r="Q103" s="35">
        <v>4588979</v>
      </c>
      <c r="R103" s="52">
        <v>-74118823</v>
      </c>
      <c r="S103" t="s">
        <v>608</v>
      </c>
      <c r="T103" s="31" t="s">
        <v>1710</v>
      </c>
      <c r="U103" s="30">
        <v>1</v>
      </c>
      <c r="V103" s="30">
        <v>15</v>
      </c>
      <c r="W103" s="30">
        <v>11</v>
      </c>
      <c r="X103" s="30">
        <v>15</v>
      </c>
      <c r="Y103" s="30">
        <v>10</v>
      </c>
      <c r="Z103" s="30"/>
      <c r="AA103" s="30">
        <v>4</v>
      </c>
      <c r="AB103" s="30">
        <v>8</v>
      </c>
      <c r="AC103" s="30">
        <v>1</v>
      </c>
      <c r="AD103" s="30">
        <v>0</v>
      </c>
      <c r="AE103" s="30">
        <v>0</v>
      </c>
      <c r="AF103" s="22">
        <f t="shared" si="1"/>
        <v>65</v>
      </c>
      <c r="AG103" s="30"/>
    </row>
    <row r="104" spans="1:33" x14ac:dyDescent="0.25">
      <c r="A104" s="30" t="s">
        <v>732</v>
      </c>
      <c r="B104" s="30"/>
      <c r="C104" s="34"/>
      <c r="D104" s="39">
        <v>44781</v>
      </c>
      <c r="E104" s="22" t="str">
        <f>VLOOKUP(MONTH(D104),[1]parametros!B:C,2,0)</f>
        <v>agosto</v>
      </c>
      <c r="F104" s="30">
        <v>2022</v>
      </c>
      <c r="G104" s="22" t="s">
        <v>518</v>
      </c>
      <c r="H104" s="22" t="s">
        <v>519</v>
      </c>
      <c r="I104" s="22" t="s">
        <v>537</v>
      </c>
      <c r="J104" s="46">
        <v>0.28541666666666665</v>
      </c>
      <c r="K104" s="46">
        <v>0.32500000000000001</v>
      </c>
      <c r="L104" s="45" t="s">
        <v>521</v>
      </c>
      <c r="M104" s="22" t="s">
        <v>495</v>
      </c>
      <c r="N104" s="41">
        <v>3</v>
      </c>
      <c r="O104" s="34">
        <v>12</v>
      </c>
      <c r="P104" s="30" t="s">
        <v>733</v>
      </c>
      <c r="Q104" s="35">
        <v>4584454</v>
      </c>
      <c r="R104" s="35">
        <v>-74106231</v>
      </c>
      <c r="S104" t="s">
        <v>608</v>
      </c>
      <c r="T104" s="31" t="s">
        <v>1710</v>
      </c>
      <c r="U104" s="30">
        <v>0</v>
      </c>
      <c r="V104" s="30">
        <v>2</v>
      </c>
      <c r="W104" s="30">
        <v>13</v>
      </c>
      <c r="X104" s="30">
        <v>13</v>
      </c>
      <c r="Y104" s="30">
        <v>5</v>
      </c>
      <c r="Z104" s="30">
        <v>1</v>
      </c>
      <c r="AA104" s="30">
        <v>0</v>
      </c>
      <c r="AB104" s="30">
        <v>6</v>
      </c>
      <c r="AC104" s="30">
        <v>4</v>
      </c>
      <c r="AD104" s="30">
        <v>0</v>
      </c>
      <c r="AE104" s="30">
        <v>0</v>
      </c>
      <c r="AF104" s="22">
        <f t="shared" si="1"/>
        <v>44</v>
      </c>
      <c r="AG104" s="30"/>
    </row>
    <row r="105" spans="1:33" x14ac:dyDescent="0.25">
      <c r="A105" s="30" t="s">
        <v>734</v>
      </c>
      <c r="B105" s="30" t="s">
        <v>0</v>
      </c>
      <c r="C105" s="34">
        <v>50</v>
      </c>
      <c r="D105" s="39">
        <v>44781</v>
      </c>
      <c r="E105" s="22" t="str">
        <f>VLOOKUP(MONTH(D105),[1]parametros!B:C,2,0)</f>
        <v>agosto</v>
      </c>
      <c r="F105" s="30">
        <v>2022</v>
      </c>
      <c r="G105" s="22" t="s">
        <v>518</v>
      </c>
      <c r="H105" s="22" t="s">
        <v>519</v>
      </c>
      <c r="I105" s="22" t="s">
        <v>537</v>
      </c>
      <c r="J105" s="46">
        <v>0.3263888888888889</v>
      </c>
      <c r="K105" s="46">
        <v>0.3354166666666667</v>
      </c>
      <c r="L105" s="45" t="s">
        <v>521</v>
      </c>
      <c r="M105" s="22" t="s">
        <v>495</v>
      </c>
      <c r="N105" s="41">
        <v>3</v>
      </c>
      <c r="O105" s="34">
        <v>12</v>
      </c>
      <c r="P105" s="30" t="s">
        <v>735</v>
      </c>
      <c r="Q105" s="35">
        <v>4579519</v>
      </c>
      <c r="R105" s="35">
        <v>-74108332</v>
      </c>
      <c r="S105" t="s">
        <v>608</v>
      </c>
      <c r="T105" s="31" t="s">
        <v>1710</v>
      </c>
      <c r="U105" s="30">
        <v>0</v>
      </c>
      <c r="V105" s="30">
        <v>0</v>
      </c>
      <c r="W105" s="30">
        <v>2</v>
      </c>
      <c r="X105" s="30">
        <v>0</v>
      </c>
      <c r="Y105" s="30">
        <v>2</v>
      </c>
      <c r="Z105" s="30"/>
      <c r="AA105" s="30">
        <v>3</v>
      </c>
      <c r="AB105" s="30">
        <v>1</v>
      </c>
      <c r="AC105" s="30">
        <v>1</v>
      </c>
      <c r="AD105" s="30">
        <v>0</v>
      </c>
      <c r="AE105" s="30">
        <v>1</v>
      </c>
      <c r="AF105" s="22">
        <f t="shared" si="1"/>
        <v>9</v>
      </c>
      <c r="AG105" s="30"/>
    </row>
    <row r="106" spans="1:33" x14ac:dyDescent="0.25">
      <c r="A106" s="30" t="s">
        <v>736</v>
      </c>
      <c r="B106" s="30"/>
      <c r="C106" s="34"/>
      <c r="D106" s="39">
        <v>44781</v>
      </c>
      <c r="E106" s="22" t="str">
        <f>VLOOKUP(MONTH(D106),[1]parametros!B:C,2,0)</f>
        <v>agosto</v>
      </c>
      <c r="F106" s="30">
        <v>2022</v>
      </c>
      <c r="G106" s="22" t="s">
        <v>518</v>
      </c>
      <c r="H106" s="22" t="s">
        <v>519</v>
      </c>
      <c r="I106" s="22" t="s">
        <v>537</v>
      </c>
      <c r="J106" s="46">
        <v>0.33680555555555558</v>
      </c>
      <c r="K106" s="46">
        <v>0.35694444444444445</v>
      </c>
      <c r="L106" s="45" t="s">
        <v>521</v>
      </c>
      <c r="M106" s="22" t="s">
        <v>495</v>
      </c>
      <c r="N106" s="41">
        <v>3</v>
      </c>
      <c r="O106" s="34">
        <v>12</v>
      </c>
      <c r="P106" s="30" t="s">
        <v>737</v>
      </c>
      <c r="Q106" s="35">
        <v>4578662</v>
      </c>
      <c r="R106" s="35">
        <v>-74108225</v>
      </c>
      <c r="S106" t="s">
        <v>608</v>
      </c>
      <c r="T106" s="31" t="s">
        <v>1710</v>
      </c>
      <c r="U106" s="30">
        <v>2</v>
      </c>
      <c r="V106" s="30">
        <v>0</v>
      </c>
      <c r="W106" s="30">
        <v>3</v>
      </c>
      <c r="X106" s="30">
        <v>5</v>
      </c>
      <c r="Y106" s="30">
        <v>5</v>
      </c>
      <c r="Z106" s="30">
        <v>4</v>
      </c>
      <c r="AA106" s="30">
        <v>3</v>
      </c>
      <c r="AB106" s="30">
        <v>0</v>
      </c>
      <c r="AC106" s="30">
        <v>0</v>
      </c>
      <c r="AD106" s="30">
        <v>0</v>
      </c>
      <c r="AE106" s="30">
        <v>0</v>
      </c>
      <c r="AF106" s="22">
        <f t="shared" si="1"/>
        <v>22</v>
      </c>
      <c r="AG106" s="30"/>
    </row>
    <row r="107" spans="1:33" x14ac:dyDescent="0.25">
      <c r="A107" s="30" t="s">
        <v>738</v>
      </c>
      <c r="B107" s="30"/>
      <c r="C107" s="34"/>
      <c r="D107" s="39">
        <v>44781</v>
      </c>
      <c r="E107" s="22" t="str">
        <f>VLOOKUP(MONTH(D107),[1]parametros!B:C,2,0)</f>
        <v>agosto</v>
      </c>
      <c r="F107" s="30">
        <v>2022</v>
      </c>
      <c r="G107" s="22" t="s">
        <v>518</v>
      </c>
      <c r="H107" s="22" t="s">
        <v>519</v>
      </c>
      <c r="I107" s="22" t="s">
        <v>537</v>
      </c>
      <c r="J107" s="46">
        <v>0.35694444444444445</v>
      </c>
      <c r="K107" s="46">
        <v>0.37777777777777777</v>
      </c>
      <c r="L107" s="45" t="s">
        <v>521</v>
      </c>
      <c r="M107" s="22" t="s">
        <v>495</v>
      </c>
      <c r="N107" s="41">
        <v>3</v>
      </c>
      <c r="O107" s="34">
        <v>12</v>
      </c>
      <c r="P107" s="30" t="s">
        <v>739</v>
      </c>
      <c r="Q107" s="35">
        <v>4575871</v>
      </c>
      <c r="R107" s="35">
        <v>-74121224</v>
      </c>
      <c r="S107" s="22" t="s">
        <v>1570</v>
      </c>
      <c r="T107" s="31" t="s">
        <v>1710</v>
      </c>
      <c r="U107" s="30">
        <v>0</v>
      </c>
      <c r="V107" s="30">
        <v>2</v>
      </c>
      <c r="W107" s="30">
        <v>2</v>
      </c>
      <c r="X107" s="30">
        <v>1</v>
      </c>
      <c r="Y107" s="30">
        <v>2</v>
      </c>
      <c r="Z107" s="30">
        <v>1</v>
      </c>
      <c r="AA107" s="30">
        <v>0</v>
      </c>
      <c r="AB107" s="30">
        <v>1</v>
      </c>
      <c r="AC107" s="30">
        <v>3</v>
      </c>
      <c r="AD107" s="30">
        <v>0</v>
      </c>
      <c r="AE107" s="30">
        <v>0</v>
      </c>
      <c r="AF107" s="22">
        <f t="shared" si="1"/>
        <v>12</v>
      </c>
      <c r="AG107" s="30"/>
    </row>
    <row r="108" spans="1:33" x14ac:dyDescent="0.25">
      <c r="A108" s="30" t="s">
        <v>740</v>
      </c>
      <c r="B108" s="30"/>
      <c r="C108" s="34"/>
      <c r="D108" s="39">
        <v>44781</v>
      </c>
      <c r="E108" s="22" t="str">
        <f>VLOOKUP(MONTH(D108),[1]parametros!B:C,2,0)</f>
        <v>agosto</v>
      </c>
      <c r="F108" s="30">
        <v>2022</v>
      </c>
      <c r="G108" s="22" t="s">
        <v>518</v>
      </c>
      <c r="H108" s="22" t="s">
        <v>519</v>
      </c>
      <c r="I108" s="22" t="s">
        <v>537</v>
      </c>
      <c r="J108" s="46">
        <v>0.38055555555555554</v>
      </c>
      <c r="K108" s="46">
        <v>0.40972222222222227</v>
      </c>
      <c r="L108" s="45" t="s">
        <v>521</v>
      </c>
      <c r="M108" s="22" t="s">
        <v>495</v>
      </c>
      <c r="N108" s="41">
        <v>3</v>
      </c>
      <c r="O108" s="34">
        <v>12</v>
      </c>
      <c r="P108" s="30" t="s">
        <v>741</v>
      </c>
      <c r="Q108" s="35">
        <v>4558484</v>
      </c>
      <c r="R108" s="35">
        <v>-74117393</v>
      </c>
      <c r="S108" t="s">
        <v>608</v>
      </c>
      <c r="T108" s="31" t="s">
        <v>1710</v>
      </c>
      <c r="U108" s="30">
        <v>0</v>
      </c>
      <c r="V108" s="30">
        <v>0</v>
      </c>
      <c r="W108" s="30">
        <v>5</v>
      </c>
      <c r="X108" s="30">
        <v>1</v>
      </c>
      <c r="Y108" s="30">
        <v>2</v>
      </c>
      <c r="Z108" s="30">
        <v>5</v>
      </c>
      <c r="AA108" s="30">
        <v>1</v>
      </c>
      <c r="AB108" s="30">
        <v>19</v>
      </c>
      <c r="AC108" s="30">
        <v>5</v>
      </c>
      <c r="AD108" s="30">
        <v>0</v>
      </c>
      <c r="AE108" s="30">
        <v>0</v>
      </c>
      <c r="AF108" s="22">
        <f t="shared" si="1"/>
        <v>38</v>
      </c>
      <c r="AG108" s="30"/>
    </row>
    <row r="109" spans="1:33" x14ac:dyDescent="0.25">
      <c r="A109" s="30" t="s">
        <v>742</v>
      </c>
      <c r="B109" s="30"/>
      <c r="C109" s="34"/>
      <c r="D109" s="39">
        <v>44781</v>
      </c>
      <c r="E109" s="22" t="str">
        <f>VLOOKUP(MONTH(D109),[1]parametros!B:C,2,0)</f>
        <v>agosto</v>
      </c>
      <c r="F109" s="30">
        <v>2022</v>
      </c>
      <c r="G109" s="22" t="s">
        <v>518</v>
      </c>
      <c r="H109" s="22" t="s">
        <v>519</v>
      </c>
      <c r="I109" s="22" t="s">
        <v>537</v>
      </c>
      <c r="J109" s="46">
        <v>0.40972222222222227</v>
      </c>
      <c r="K109" s="46">
        <v>0.42083333333333334</v>
      </c>
      <c r="L109" s="45" t="s">
        <v>521</v>
      </c>
      <c r="M109" s="22" t="s">
        <v>495</v>
      </c>
      <c r="N109" s="41">
        <v>3</v>
      </c>
      <c r="O109" s="34">
        <v>12</v>
      </c>
      <c r="P109" s="30" t="s">
        <v>743</v>
      </c>
      <c r="Q109" s="35">
        <v>4564931</v>
      </c>
      <c r="R109" s="35">
        <v>-74127926</v>
      </c>
      <c r="S109" s="22" t="s">
        <v>1570</v>
      </c>
      <c r="T109" s="31" t="s">
        <v>1710</v>
      </c>
      <c r="U109" s="30">
        <v>0</v>
      </c>
      <c r="V109" s="30">
        <v>1</v>
      </c>
      <c r="W109" s="30">
        <v>3</v>
      </c>
      <c r="X109" s="30">
        <v>0</v>
      </c>
      <c r="Y109" s="30">
        <v>2</v>
      </c>
      <c r="Z109" s="30">
        <v>1</v>
      </c>
      <c r="AA109" s="30">
        <v>3</v>
      </c>
      <c r="AB109" s="30">
        <v>3</v>
      </c>
      <c r="AC109" s="30">
        <v>2</v>
      </c>
      <c r="AD109" s="30">
        <v>0</v>
      </c>
      <c r="AE109" s="30">
        <v>0</v>
      </c>
      <c r="AF109" s="22">
        <f t="shared" si="1"/>
        <v>15</v>
      </c>
      <c r="AG109" s="30"/>
    </row>
    <row r="110" spans="1:33" x14ac:dyDescent="0.25">
      <c r="A110" s="30" t="s">
        <v>744</v>
      </c>
      <c r="B110" s="30"/>
      <c r="C110" s="34"/>
      <c r="D110" s="39">
        <v>44781</v>
      </c>
      <c r="E110" s="22" t="str">
        <f>VLOOKUP(MONTH(D110),[1]parametros!B:C,2,0)</f>
        <v>agosto</v>
      </c>
      <c r="F110" s="30">
        <v>2022</v>
      </c>
      <c r="G110" s="22" t="s">
        <v>518</v>
      </c>
      <c r="H110" s="22" t="s">
        <v>519</v>
      </c>
      <c r="I110" s="22" t="s">
        <v>537</v>
      </c>
      <c r="J110" s="46">
        <v>0.42152777777777778</v>
      </c>
      <c r="K110" s="46">
        <v>0.42708333333333331</v>
      </c>
      <c r="L110" s="45" t="s">
        <v>521</v>
      </c>
      <c r="M110" s="22" t="s">
        <v>495</v>
      </c>
      <c r="N110" s="41">
        <v>3</v>
      </c>
      <c r="O110" s="34">
        <v>12</v>
      </c>
      <c r="P110" s="30" t="s">
        <v>745</v>
      </c>
      <c r="Q110" s="35">
        <v>4562195</v>
      </c>
      <c r="R110" s="35">
        <v>-74127534</v>
      </c>
      <c r="S110" s="22" t="s">
        <v>1570</v>
      </c>
      <c r="T110" s="31" t="s">
        <v>1710</v>
      </c>
      <c r="U110" s="30">
        <v>0</v>
      </c>
      <c r="V110" s="30">
        <v>0</v>
      </c>
      <c r="W110" s="30">
        <v>1</v>
      </c>
      <c r="X110" s="30">
        <v>1</v>
      </c>
      <c r="Y110" s="30">
        <v>1</v>
      </c>
      <c r="Z110" s="30">
        <v>1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22">
        <f t="shared" si="1"/>
        <v>4</v>
      </c>
      <c r="AG110" s="30"/>
    </row>
    <row r="111" spans="1:33" x14ac:dyDescent="0.25">
      <c r="A111" s="30" t="s">
        <v>746</v>
      </c>
      <c r="B111" s="30" t="s">
        <v>0</v>
      </c>
      <c r="C111" s="34">
        <v>34</v>
      </c>
      <c r="D111" s="39">
        <v>44781</v>
      </c>
      <c r="E111" s="22" t="str">
        <f>VLOOKUP(MONTH(D111),[1]parametros!B:C,2,0)</f>
        <v>agosto</v>
      </c>
      <c r="F111" s="30">
        <v>2022</v>
      </c>
      <c r="G111" s="22" t="s">
        <v>518</v>
      </c>
      <c r="H111" s="22" t="s">
        <v>519</v>
      </c>
      <c r="I111" s="22" t="s">
        <v>537</v>
      </c>
      <c r="J111" s="46">
        <v>0.43055555555555558</v>
      </c>
      <c r="K111" s="46">
        <v>0.43402777777777773</v>
      </c>
      <c r="L111" s="45" t="s">
        <v>521</v>
      </c>
      <c r="M111" s="22" t="s">
        <v>495</v>
      </c>
      <c r="N111" s="41">
        <v>3</v>
      </c>
      <c r="O111" s="34">
        <v>12</v>
      </c>
      <c r="P111" s="30" t="s">
        <v>747</v>
      </c>
      <c r="Q111" s="35">
        <v>4560484</v>
      </c>
      <c r="R111" s="36">
        <v>-74149230</v>
      </c>
      <c r="S111" s="30" t="s">
        <v>523</v>
      </c>
      <c r="T111" s="31" t="s">
        <v>1710</v>
      </c>
      <c r="U111" s="48">
        <v>0</v>
      </c>
      <c r="V111" s="30">
        <v>0</v>
      </c>
      <c r="W111" s="30">
        <v>1</v>
      </c>
      <c r="X111" s="30">
        <v>1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2</v>
      </c>
      <c r="AE111" s="30">
        <v>0</v>
      </c>
      <c r="AF111" s="22">
        <f t="shared" si="1"/>
        <v>4</v>
      </c>
      <c r="AG111" s="30"/>
    </row>
    <row r="112" spans="1:33" x14ac:dyDescent="0.25">
      <c r="A112" s="30" t="s">
        <v>748</v>
      </c>
      <c r="B112" s="30"/>
      <c r="C112" s="34"/>
      <c r="D112" s="39">
        <v>44781</v>
      </c>
      <c r="E112" s="22" t="str">
        <f>VLOOKUP(MONTH(D112),[1]parametros!B:C,2,0)</f>
        <v>agosto</v>
      </c>
      <c r="F112" s="30">
        <v>2022</v>
      </c>
      <c r="G112" s="22" t="s">
        <v>518</v>
      </c>
      <c r="H112" s="22" t="s">
        <v>519</v>
      </c>
      <c r="I112" s="22" t="s">
        <v>537</v>
      </c>
      <c r="J112" s="46">
        <v>0.43402777777777773</v>
      </c>
      <c r="K112" s="46">
        <v>0.46527777777777773</v>
      </c>
      <c r="L112" s="45" t="s">
        <v>521</v>
      </c>
      <c r="M112" s="22" t="s">
        <v>495</v>
      </c>
      <c r="N112" s="41">
        <v>3</v>
      </c>
      <c r="O112" s="34">
        <v>12</v>
      </c>
      <c r="P112" s="30" t="s">
        <v>749</v>
      </c>
      <c r="Q112" s="35">
        <v>4558308</v>
      </c>
      <c r="R112" s="36">
        <v>-74135412</v>
      </c>
      <c r="S112" s="30" t="s">
        <v>523</v>
      </c>
      <c r="T112" s="31" t="s">
        <v>1710</v>
      </c>
      <c r="U112" s="48">
        <v>0</v>
      </c>
      <c r="V112" s="30">
        <v>0</v>
      </c>
      <c r="W112" s="30">
        <v>1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267</v>
      </c>
      <c r="AF112" s="22">
        <f t="shared" si="1"/>
        <v>1</v>
      </c>
      <c r="AG112" s="30"/>
    </row>
    <row r="113" spans="1:33" x14ac:dyDescent="0.25">
      <c r="A113" s="30" t="s">
        <v>750</v>
      </c>
      <c r="B113" s="30" t="s">
        <v>0</v>
      </c>
      <c r="C113" s="34">
        <v>30</v>
      </c>
      <c r="D113" s="39">
        <v>44783</v>
      </c>
      <c r="E113" s="22" t="str">
        <f>VLOOKUP(MONTH(D113),[1]parametros!B:C,2,0)</f>
        <v>agosto</v>
      </c>
      <c r="F113" s="30">
        <v>2022</v>
      </c>
      <c r="G113" s="22" t="s">
        <v>518</v>
      </c>
      <c r="H113" s="22" t="s">
        <v>519</v>
      </c>
      <c r="I113" s="22" t="s">
        <v>537</v>
      </c>
      <c r="J113" s="46">
        <v>0.28611111111111115</v>
      </c>
      <c r="K113" s="46">
        <v>0.2986111111111111</v>
      </c>
      <c r="L113" s="45" t="s">
        <v>521</v>
      </c>
      <c r="M113" s="22" t="s">
        <v>495</v>
      </c>
      <c r="N113" s="41">
        <v>3</v>
      </c>
      <c r="O113" s="34">
        <v>13</v>
      </c>
      <c r="P113" s="30" t="s">
        <v>751</v>
      </c>
      <c r="Q113" s="35">
        <v>4761609</v>
      </c>
      <c r="R113" s="35">
        <v>-74021291</v>
      </c>
      <c r="S113" s="30" t="s">
        <v>1574</v>
      </c>
      <c r="T113" s="31" t="s">
        <v>1713</v>
      </c>
      <c r="U113" s="30">
        <v>0</v>
      </c>
      <c r="V113" s="30">
        <v>0</v>
      </c>
      <c r="W113" s="30">
        <v>0</v>
      </c>
      <c r="X113" s="30">
        <v>0</v>
      </c>
      <c r="Y113" s="30">
        <v>2</v>
      </c>
      <c r="Z113" s="30">
        <v>2</v>
      </c>
      <c r="AA113" s="30">
        <v>3</v>
      </c>
      <c r="AB113" s="30">
        <v>0</v>
      </c>
      <c r="AC113" s="30">
        <v>0</v>
      </c>
      <c r="AD113" s="30">
        <v>0</v>
      </c>
      <c r="AE113" s="30">
        <v>0</v>
      </c>
      <c r="AF113" s="22">
        <f t="shared" si="1"/>
        <v>7</v>
      </c>
      <c r="AG113" s="30"/>
    </row>
    <row r="114" spans="1:33" x14ac:dyDescent="0.25">
      <c r="A114" s="30" t="s">
        <v>752</v>
      </c>
      <c r="B114" s="30" t="s">
        <v>0</v>
      </c>
      <c r="C114" s="34">
        <v>45</v>
      </c>
      <c r="D114" s="39">
        <v>44783</v>
      </c>
      <c r="E114" s="22" t="str">
        <f>VLOOKUP(MONTH(D114),[1]parametros!B:C,2,0)</f>
        <v>agosto</v>
      </c>
      <c r="F114" s="30">
        <v>2022</v>
      </c>
      <c r="G114" s="22" t="s">
        <v>518</v>
      </c>
      <c r="H114" s="22" t="s">
        <v>519</v>
      </c>
      <c r="I114" s="22" t="s">
        <v>537</v>
      </c>
      <c r="J114" s="46">
        <v>0.35555555555555557</v>
      </c>
      <c r="K114" s="46">
        <v>0.35902777777777778</v>
      </c>
      <c r="L114" s="45" t="s">
        <v>521</v>
      </c>
      <c r="M114" s="22" t="s">
        <v>495</v>
      </c>
      <c r="N114" s="41">
        <v>3</v>
      </c>
      <c r="O114" s="34">
        <v>13</v>
      </c>
      <c r="P114" s="30" t="s">
        <v>753</v>
      </c>
      <c r="Q114" s="35">
        <v>4758090</v>
      </c>
      <c r="R114" s="35">
        <v>-74081247</v>
      </c>
      <c r="S114" s="30" t="s">
        <v>528</v>
      </c>
      <c r="T114" s="31" t="s">
        <v>1711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1</v>
      </c>
      <c r="AA114" s="30">
        <v>0</v>
      </c>
      <c r="AB114" s="30">
        <v>1</v>
      </c>
      <c r="AC114" s="30">
        <v>0</v>
      </c>
      <c r="AD114" s="30">
        <v>0</v>
      </c>
      <c r="AE114" s="30">
        <v>0</v>
      </c>
      <c r="AF114" s="22">
        <f t="shared" si="1"/>
        <v>2</v>
      </c>
      <c r="AG114" s="30"/>
    </row>
    <row r="115" spans="1:33" x14ac:dyDescent="0.25">
      <c r="A115" s="30" t="s">
        <v>754</v>
      </c>
      <c r="B115" s="30"/>
      <c r="C115" s="34"/>
      <c r="D115" s="39">
        <v>44783</v>
      </c>
      <c r="E115" s="22" t="str">
        <f>VLOOKUP(MONTH(D115),[1]parametros!B:C,2,0)</f>
        <v>agosto</v>
      </c>
      <c r="F115" s="30">
        <v>2022</v>
      </c>
      <c r="G115" s="22" t="s">
        <v>518</v>
      </c>
      <c r="H115" s="22" t="s">
        <v>519</v>
      </c>
      <c r="I115" s="22" t="s">
        <v>537</v>
      </c>
      <c r="J115" s="46">
        <v>0.38194444444444442</v>
      </c>
      <c r="K115" s="46">
        <v>0.38611111111111113</v>
      </c>
      <c r="L115" s="45" t="s">
        <v>521</v>
      </c>
      <c r="M115" s="22" t="s">
        <v>495</v>
      </c>
      <c r="N115" s="41">
        <v>3</v>
      </c>
      <c r="O115" s="34">
        <v>13</v>
      </c>
      <c r="P115" s="30" t="s">
        <v>755</v>
      </c>
      <c r="Q115" s="35">
        <v>4752150</v>
      </c>
      <c r="R115" s="35">
        <v>-74088881</v>
      </c>
      <c r="S115" s="30" t="s">
        <v>528</v>
      </c>
      <c r="T115" s="31" t="s">
        <v>1711</v>
      </c>
      <c r="U115" s="30">
        <v>1</v>
      </c>
      <c r="V115" s="30">
        <v>3</v>
      </c>
      <c r="W115" s="30">
        <v>5</v>
      </c>
      <c r="X115" s="30">
        <v>2</v>
      </c>
      <c r="Y115" s="30">
        <v>4</v>
      </c>
      <c r="Z115" s="30">
        <v>0</v>
      </c>
      <c r="AA115" s="30">
        <v>2</v>
      </c>
      <c r="AB115" s="30">
        <v>1</v>
      </c>
      <c r="AC115" s="30">
        <v>0</v>
      </c>
      <c r="AD115" s="30">
        <v>0</v>
      </c>
      <c r="AE115" s="30">
        <v>4</v>
      </c>
      <c r="AF115" s="22">
        <f t="shared" si="1"/>
        <v>18</v>
      </c>
      <c r="AG115" s="30"/>
    </row>
    <row r="116" spans="1:33" x14ac:dyDescent="0.25">
      <c r="A116" s="30" t="s">
        <v>756</v>
      </c>
      <c r="B116" s="30" t="s">
        <v>0</v>
      </c>
      <c r="C116" s="34">
        <v>47</v>
      </c>
      <c r="D116" s="39">
        <v>44783</v>
      </c>
      <c r="E116" s="22" t="str">
        <f>VLOOKUP(MONTH(D116),[1]parametros!B:C,2,0)</f>
        <v>agosto</v>
      </c>
      <c r="F116" s="30">
        <v>2022</v>
      </c>
      <c r="G116" s="22" t="s">
        <v>518</v>
      </c>
      <c r="H116" s="22" t="s">
        <v>519</v>
      </c>
      <c r="I116" s="22" t="s">
        <v>537</v>
      </c>
      <c r="J116" s="46">
        <v>0.40277777777777773</v>
      </c>
      <c r="K116" s="46">
        <v>0.4055555555555555</v>
      </c>
      <c r="L116" s="45" t="s">
        <v>521</v>
      </c>
      <c r="M116" s="22" t="s">
        <v>495</v>
      </c>
      <c r="N116" s="41">
        <v>3</v>
      </c>
      <c r="O116" s="34">
        <v>13</v>
      </c>
      <c r="P116" s="30" t="s">
        <v>757</v>
      </c>
      <c r="Q116" s="35">
        <v>4690554</v>
      </c>
      <c r="R116" s="35">
        <v>-74084551</v>
      </c>
      <c r="S116" s="30" t="s">
        <v>1571</v>
      </c>
      <c r="T116" s="31" t="s">
        <v>1712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1</v>
      </c>
      <c r="AA116" s="30">
        <v>0</v>
      </c>
      <c r="AB116" s="30">
        <v>2</v>
      </c>
      <c r="AC116" s="30">
        <v>0</v>
      </c>
      <c r="AD116" s="30">
        <v>0</v>
      </c>
      <c r="AE116" s="30">
        <v>0</v>
      </c>
      <c r="AF116" s="22">
        <f t="shared" si="1"/>
        <v>3</v>
      </c>
      <c r="AG116" s="30"/>
    </row>
    <row r="117" spans="1:33" x14ac:dyDescent="0.25">
      <c r="A117" s="30" t="s">
        <v>758</v>
      </c>
      <c r="B117" s="30" t="s">
        <v>0</v>
      </c>
      <c r="C117" s="34">
        <v>32</v>
      </c>
      <c r="D117" s="39">
        <v>44783</v>
      </c>
      <c r="E117" s="22" t="str">
        <f>VLOOKUP(MONTH(D117),[1]parametros!B:C,2,0)</f>
        <v>agosto</v>
      </c>
      <c r="F117" s="30">
        <v>2022</v>
      </c>
      <c r="G117" s="22" t="s">
        <v>518</v>
      </c>
      <c r="H117" s="22" t="s">
        <v>519</v>
      </c>
      <c r="I117" s="22" t="s">
        <v>537</v>
      </c>
      <c r="J117" s="46">
        <v>0.43263888888888885</v>
      </c>
      <c r="K117" s="46">
        <v>0.44027777777777777</v>
      </c>
      <c r="L117" s="45" t="s">
        <v>521</v>
      </c>
      <c r="M117" s="22" t="s">
        <v>495</v>
      </c>
      <c r="N117" s="41">
        <v>3</v>
      </c>
      <c r="O117" s="34">
        <v>13</v>
      </c>
      <c r="P117" s="30" t="s">
        <v>759</v>
      </c>
      <c r="Q117" s="35">
        <v>4754981</v>
      </c>
      <c r="R117" s="35">
        <v>-74083435</v>
      </c>
      <c r="S117" s="30" t="s">
        <v>1466</v>
      </c>
      <c r="T117" s="31" t="s">
        <v>1712</v>
      </c>
      <c r="U117" s="30">
        <v>0</v>
      </c>
      <c r="V117" s="30">
        <v>0</v>
      </c>
      <c r="W117" s="30">
        <v>2</v>
      </c>
      <c r="X117" s="30">
        <v>0</v>
      </c>
      <c r="Y117" s="30">
        <v>0</v>
      </c>
      <c r="Z117" s="30">
        <v>2</v>
      </c>
      <c r="AA117" s="30">
        <v>1</v>
      </c>
      <c r="AB117" s="30">
        <v>0</v>
      </c>
      <c r="AC117" s="30">
        <v>1</v>
      </c>
      <c r="AD117" s="30">
        <v>0</v>
      </c>
      <c r="AE117" s="30">
        <v>0</v>
      </c>
      <c r="AF117" s="22">
        <f t="shared" si="1"/>
        <v>6</v>
      </c>
      <c r="AG117" s="30"/>
    </row>
    <row r="118" spans="1:33" x14ac:dyDescent="0.25">
      <c r="A118" s="30" t="s">
        <v>760</v>
      </c>
      <c r="B118" s="30" t="s">
        <v>0</v>
      </c>
      <c r="C118" s="34"/>
      <c r="D118" s="39">
        <v>44783</v>
      </c>
      <c r="E118" s="22" t="str">
        <f>VLOOKUP(MONTH(D118),[1]parametros!B:C,2,0)</f>
        <v>agosto</v>
      </c>
      <c r="F118" s="30">
        <v>2022</v>
      </c>
      <c r="G118" s="22" t="s">
        <v>518</v>
      </c>
      <c r="H118" s="22" t="s">
        <v>519</v>
      </c>
      <c r="I118" s="22" t="s">
        <v>537</v>
      </c>
      <c r="J118" s="46">
        <v>0.49305555555555558</v>
      </c>
      <c r="K118" s="46">
        <v>0.51111111111111118</v>
      </c>
      <c r="L118" s="45" t="s">
        <v>521</v>
      </c>
      <c r="M118" s="22" t="s">
        <v>495</v>
      </c>
      <c r="N118" s="41">
        <v>3</v>
      </c>
      <c r="O118" s="34">
        <v>13</v>
      </c>
      <c r="P118" s="30" t="s">
        <v>761</v>
      </c>
      <c r="Q118" s="35">
        <v>4677236</v>
      </c>
      <c r="R118" s="35">
        <v>-74151014</v>
      </c>
      <c r="S118" s="30" t="s">
        <v>1572</v>
      </c>
      <c r="T118" s="31" t="s">
        <v>1714</v>
      </c>
      <c r="U118" s="30">
        <v>0</v>
      </c>
      <c r="V118" s="30">
        <v>11</v>
      </c>
      <c r="W118" s="30">
        <v>3</v>
      </c>
      <c r="X118" s="30">
        <v>3</v>
      </c>
      <c r="Y118" s="30">
        <v>4</v>
      </c>
      <c r="Z118" s="30">
        <v>6</v>
      </c>
      <c r="AA118" s="30">
        <v>9</v>
      </c>
      <c r="AB118" s="30">
        <v>7</v>
      </c>
      <c r="AC118" s="30">
        <v>1</v>
      </c>
      <c r="AD118" s="30">
        <v>1</v>
      </c>
      <c r="AE118" s="30">
        <v>13</v>
      </c>
      <c r="AF118" s="22">
        <f t="shared" si="1"/>
        <v>45</v>
      </c>
      <c r="AG118" s="30"/>
    </row>
    <row r="119" spans="1:33" x14ac:dyDescent="0.25">
      <c r="A119" s="30" t="s">
        <v>762</v>
      </c>
      <c r="B119" s="30"/>
      <c r="C119" s="34"/>
      <c r="D119" s="39">
        <v>44783</v>
      </c>
      <c r="E119" s="22" t="str">
        <f>VLOOKUP(MONTH(D119),[1]parametros!B:C,2,0)</f>
        <v>agosto</v>
      </c>
      <c r="F119" s="30">
        <v>2022</v>
      </c>
      <c r="G119" s="22" t="s">
        <v>518</v>
      </c>
      <c r="H119" s="22" t="s">
        <v>519</v>
      </c>
      <c r="I119" s="22" t="s">
        <v>537</v>
      </c>
      <c r="J119" s="46">
        <v>0.52430555555555558</v>
      </c>
      <c r="K119" s="46">
        <v>0.54166666666666663</v>
      </c>
      <c r="L119" s="45" t="s">
        <v>521</v>
      </c>
      <c r="M119" s="22" t="s">
        <v>495</v>
      </c>
      <c r="N119" s="41">
        <v>3</v>
      </c>
      <c r="O119" s="34">
        <v>13</v>
      </c>
      <c r="P119" s="30" t="s">
        <v>763</v>
      </c>
      <c r="Q119" s="35">
        <v>4687840</v>
      </c>
      <c r="R119" s="35">
        <v>-74160670</v>
      </c>
      <c r="S119" s="30" t="s">
        <v>1572</v>
      </c>
      <c r="T119" s="31" t="s">
        <v>1714</v>
      </c>
      <c r="U119" s="30">
        <v>40</v>
      </c>
      <c r="V119" s="30">
        <v>2</v>
      </c>
      <c r="W119" s="30">
        <v>2</v>
      </c>
      <c r="X119" s="30">
        <v>3</v>
      </c>
      <c r="Y119" s="30">
        <v>1</v>
      </c>
      <c r="Z119" s="30">
        <v>1</v>
      </c>
      <c r="AA119" s="30">
        <v>2</v>
      </c>
      <c r="AB119" s="30">
        <v>2</v>
      </c>
      <c r="AC119" s="30">
        <v>4</v>
      </c>
      <c r="AD119" s="30">
        <v>0</v>
      </c>
      <c r="AE119" s="30">
        <v>2</v>
      </c>
      <c r="AF119" s="22">
        <f t="shared" si="1"/>
        <v>57</v>
      </c>
      <c r="AG119" s="30"/>
    </row>
    <row r="120" spans="1:33" x14ac:dyDescent="0.25">
      <c r="A120" s="30" t="s">
        <v>764</v>
      </c>
      <c r="B120" s="30"/>
      <c r="C120" s="34"/>
      <c r="D120" s="39">
        <v>44785</v>
      </c>
      <c r="E120" s="22" t="str">
        <f>VLOOKUP(MONTH(D120),[1]parametros!B:C,2,0)</f>
        <v>agosto</v>
      </c>
      <c r="F120" s="30">
        <v>2022</v>
      </c>
      <c r="G120" s="22" t="s">
        <v>518</v>
      </c>
      <c r="H120" s="22" t="s">
        <v>519</v>
      </c>
      <c r="I120" s="22" t="s">
        <v>537</v>
      </c>
      <c r="J120" s="46">
        <v>0.25833333333333336</v>
      </c>
      <c r="K120" s="46">
        <v>0.3125</v>
      </c>
      <c r="L120" s="45" t="s">
        <v>765</v>
      </c>
      <c r="M120" s="22" t="s">
        <v>495</v>
      </c>
      <c r="N120" s="34">
        <v>3</v>
      </c>
      <c r="O120" s="34">
        <v>14</v>
      </c>
      <c r="P120" s="30" t="s">
        <v>766</v>
      </c>
      <c r="Q120" s="35">
        <v>4561138</v>
      </c>
      <c r="R120" s="36">
        <v>-74139209</v>
      </c>
      <c r="S120" s="30" t="s">
        <v>523</v>
      </c>
      <c r="T120" s="31" t="s">
        <v>1710</v>
      </c>
      <c r="U120" s="48">
        <v>6</v>
      </c>
      <c r="V120" s="30">
        <v>3</v>
      </c>
      <c r="W120" s="30">
        <v>13</v>
      </c>
      <c r="X120" s="30">
        <v>10</v>
      </c>
      <c r="Y120" s="30">
        <v>12</v>
      </c>
      <c r="Z120" s="30">
        <v>3</v>
      </c>
      <c r="AA120" s="30">
        <v>0</v>
      </c>
      <c r="AB120" s="30">
        <v>6</v>
      </c>
      <c r="AC120" s="30">
        <v>3</v>
      </c>
      <c r="AD120" s="30">
        <v>0</v>
      </c>
      <c r="AE120" s="30">
        <v>22</v>
      </c>
      <c r="AF120" s="22">
        <f t="shared" si="1"/>
        <v>56</v>
      </c>
      <c r="AG120" s="30"/>
    </row>
    <row r="121" spans="1:33" x14ac:dyDescent="0.25">
      <c r="A121" s="30" t="s">
        <v>767</v>
      </c>
      <c r="B121" s="30" t="s">
        <v>0</v>
      </c>
      <c r="C121" s="34">
        <v>11</v>
      </c>
      <c r="D121" s="39">
        <v>44785</v>
      </c>
      <c r="E121" s="22" t="str">
        <f>VLOOKUP(MONTH(D121),[1]parametros!B:C,2,0)</f>
        <v>agosto</v>
      </c>
      <c r="F121" s="30">
        <v>2022</v>
      </c>
      <c r="G121" s="22" t="s">
        <v>518</v>
      </c>
      <c r="H121" s="22" t="s">
        <v>519</v>
      </c>
      <c r="I121" s="22" t="s">
        <v>537</v>
      </c>
      <c r="J121" s="46">
        <v>0.31597222222222221</v>
      </c>
      <c r="K121" s="46">
        <v>0.3298611111111111</v>
      </c>
      <c r="L121" s="45" t="s">
        <v>768</v>
      </c>
      <c r="M121" s="22" t="s">
        <v>495</v>
      </c>
      <c r="N121" s="34">
        <v>3</v>
      </c>
      <c r="O121" s="34">
        <v>14</v>
      </c>
      <c r="P121" s="30" t="s">
        <v>769</v>
      </c>
      <c r="Q121" s="35">
        <v>4510261</v>
      </c>
      <c r="R121" s="36">
        <v>-74146495</v>
      </c>
      <c r="S121" s="30" t="s">
        <v>523</v>
      </c>
      <c r="T121" s="31" t="s">
        <v>1710</v>
      </c>
      <c r="U121" s="48">
        <v>0</v>
      </c>
      <c r="V121" s="30">
        <v>1</v>
      </c>
      <c r="W121" s="30">
        <v>0</v>
      </c>
      <c r="X121" s="30">
        <v>1</v>
      </c>
      <c r="Y121" s="30">
        <v>0</v>
      </c>
      <c r="Z121" s="30">
        <v>1</v>
      </c>
      <c r="AA121" s="30">
        <v>0</v>
      </c>
      <c r="AB121" s="30">
        <v>0</v>
      </c>
      <c r="AC121" s="30">
        <v>7</v>
      </c>
      <c r="AD121" s="30">
        <v>4</v>
      </c>
      <c r="AE121" s="30">
        <v>16</v>
      </c>
      <c r="AF121" s="22">
        <f t="shared" si="1"/>
        <v>14</v>
      </c>
      <c r="AG121" s="30"/>
    </row>
    <row r="122" spans="1:33" x14ac:dyDescent="0.25">
      <c r="A122" s="30" t="s">
        <v>770</v>
      </c>
      <c r="B122" s="30"/>
      <c r="C122" s="34"/>
      <c r="D122" s="39">
        <v>44785</v>
      </c>
      <c r="E122" s="22" t="str">
        <f>VLOOKUP(MONTH(D122),[1]parametros!B:C,2,0)</f>
        <v>agosto</v>
      </c>
      <c r="F122" s="30">
        <v>2022</v>
      </c>
      <c r="G122" s="22" t="s">
        <v>518</v>
      </c>
      <c r="H122" s="22" t="s">
        <v>519</v>
      </c>
      <c r="I122" s="22" t="s">
        <v>537</v>
      </c>
      <c r="J122" s="46">
        <v>0.33333333333333331</v>
      </c>
      <c r="K122" s="46">
        <v>0.3576388888888889</v>
      </c>
      <c r="L122" s="45" t="s">
        <v>771</v>
      </c>
      <c r="M122" s="22" t="s">
        <v>495</v>
      </c>
      <c r="N122" s="34">
        <v>3</v>
      </c>
      <c r="O122" s="34">
        <v>14</v>
      </c>
      <c r="P122" s="30" t="s">
        <v>772</v>
      </c>
      <c r="Q122" s="35">
        <v>4536010</v>
      </c>
      <c r="R122" s="35">
        <v>-74140767</v>
      </c>
      <c r="S122" s="30" t="s">
        <v>523</v>
      </c>
      <c r="T122" s="31" t="s">
        <v>1710</v>
      </c>
      <c r="U122" s="30">
        <v>0</v>
      </c>
      <c r="V122" s="30">
        <v>4</v>
      </c>
      <c r="W122" s="30">
        <v>7</v>
      </c>
      <c r="X122" s="30">
        <v>6</v>
      </c>
      <c r="Y122" s="30">
        <v>2</v>
      </c>
      <c r="Z122" s="30">
        <v>5</v>
      </c>
      <c r="AA122" s="30">
        <v>0</v>
      </c>
      <c r="AB122" s="30">
        <v>10</v>
      </c>
      <c r="AC122" s="30">
        <v>26</v>
      </c>
      <c r="AD122" s="30">
        <v>0</v>
      </c>
      <c r="AE122" s="30">
        <v>1</v>
      </c>
      <c r="AF122" s="22">
        <f t="shared" si="1"/>
        <v>60</v>
      </c>
      <c r="AG122" s="30"/>
    </row>
    <row r="123" spans="1:33" x14ac:dyDescent="0.25">
      <c r="A123" s="30" t="s">
        <v>773</v>
      </c>
      <c r="B123" s="30" t="s">
        <v>0</v>
      </c>
      <c r="C123" s="34"/>
      <c r="D123" s="39">
        <v>44785</v>
      </c>
      <c r="E123" s="22" t="str">
        <f>VLOOKUP(MONTH(D123),[1]parametros!B:C,2,0)</f>
        <v>agosto</v>
      </c>
      <c r="F123" s="30">
        <v>2022</v>
      </c>
      <c r="G123" s="22" t="s">
        <v>518</v>
      </c>
      <c r="H123" s="22" t="s">
        <v>519</v>
      </c>
      <c r="I123" s="22" t="s">
        <v>537</v>
      </c>
      <c r="J123" s="46">
        <v>0.36944444444444446</v>
      </c>
      <c r="K123" s="46">
        <v>0.40277777777777773</v>
      </c>
      <c r="L123" s="45" t="s">
        <v>774</v>
      </c>
      <c r="M123" s="22" t="s">
        <v>495</v>
      </c>
      <c r="N123" s="34">
        <v>3</v>
      </c>
      <c r="O123" s="34">
        <v>14</v>
      </c>
      <c r="P123" s="30" t="s">
        <v>775</v>
      </c>
      <c r="Q123" s="35">
        <v>4558411</v>
      </c>
      <c r="R123" s="35">
        <v>-74135197</v>
      </c>
      <c r="S123" s="30" t="s">
        <v>523</v>
      </c>
      <c r="T123" s="31" t="s">
        <v>1710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4</v>
      </c>
      <c r="AE123" s="30">
        <v>0</v>
      </c>
      <c r="AF123" s="22">
        <f t="shared" si="1"/>
        <v>4</v>
      </c>
      <c r="AG123" s="30"/>
    </row>
    <row r="124" spans="1:33" x14ac:dyDescent="0.25">
      <c r="A124" s="30" t="s">
        <v>776</v>
      </c>
      <c r="B124" s="30" t="s">
        <v>0</v>
      </c>
      <c r="C124" s="34">
        <v>61</v>
      </c>
      <c r="D124" s="39">
        <v>44790</v>
      </c>
      <c r="E124" s="22" t="str">
        <f>VLOOKUP(MONTH(D124),[1]parametros!B:C,2,0)</f>
        <v>agosto</v>
      </c>
      <c r="F124" s="30">
        <v>2022</v>
      </c>
      <c r="G124" s="22" t="s">
        <v>518</v>
      </c>
      <c r="H124" s="22" t="s">
        <v>519</v>
      </c>
      <c r="I124" s="22" t="s">
        <v>777</v>
      </c>
      <c r="J124" s="46">
        <v>0.25</v>
      </c>
      <c r="K124" s="46">
        <v>0.26041666666666669</v>
      </c>
      <c r="L124" s="45" t="s">
        <v>521</v>
      </c>
      <c r="M124" s="22" t="s">
        <v>495</v>
      </c>
      <c r="N124" s="34">
        <v>3</v>
      </c>
      <c r="O124" s="34">
        <v>15</v>
      </c>
      <c r="P124" s="30" t="s">
        <v>778</v>
      </c>
      <c r="Q124" s="35">
        <v>4571656</v>
      </c>
      <c r="R124" s="35">
        <v>-74166374</v>
      </c>
      <c r="S124" s="30" t="s">
        <v>523</v>
      </c>
      <c r="T124" s="31" t="s">
        <v>1710</v>
      </c>
      <c r="U124" s="30">
        <v>0</v>
      </c>
      <c r="V124" s="30">
        <v>3</v>
      </c>
      <c r="W124" s="30">
        <v>2</v>
      </c>
      <c r="X124" s="30">
        <v>0</v>
      </c>
      <c r="Y124" s="30">
        <v>2</v>
      </c>
      <c r="Z124" s="30">
        <v>0</v>
      </c>
      <c r="AA124" s="30">
        <v>0</v>
      </c>
      <c r="AB124" s="30">
        <v>3</v>
      </c>
      <c r="AC124" s="30">
        <v>0</v>
      </c>
      <c r="AD124" s="30">
        <v>0</v>
      </c>
      <c r="AE124" s="30">
        <v>0</v>
      </c>
      <c r="AF124" s="22">
        <f t="shared" si="1"/>
        <v>10</v>
      </c>
      <c r="AG124" s="30"/>
    </row>
    <row r="125" spans="1:33" x14ac:dyDescent="0.25">
      <c r="A125" s="30" t="s">
        <v>779</v>
      </c>
      <c r="B125" s="30"/>
      <c r="C125" s="34"/>
      <c r="D125" s="39">
        <v>44790</v>
      </c>
      <c r="E125" s="22" t="str">
        <f>VLOOKUP(MONTH(D125),[1]parametros!B:C,2,0)</f>
        <v>agosto</v>
      </c>
      <c r="F125" s="30">
        <v>2022</v>
      </c>
      <c r="G125" s="22" t="s">
        <v>518</v>
      </c>
      <c r="H125" s="22" t="s">
        <v>519</v>
      </c>
      <c r="I125" s="22" t="s">
        <v>777</v>
      </c>
      <c r="J125" s="46">
        <v>0.26041666666666669</v>
      </c>
      <c r="K125" s="46">
        <v>0.27083333333333331</v>
      </c>
      <c r="L125" s="45" t="s">
        <v>521</v>
      </c>
      <c r="M125" s="22" t="s">
        <v>495</v>
      </c>
      <c r="N125" s="34">
        <v>3</v>
      </c>
      <c r="O125" s="34">
        <v>15</v>
      </c>
      <c r="P125" s="30" t="s">
        <v>780</v>
      </c>
      <c r="Q125" s="35">
        <v>4596108</v>
      </c>
      <c r="R125" s="35">
        <v>-74169269</v>
      </c>
      <c r="S125" s="30" t="s">
        <v>523</v>
      </c>
      <c r="T125" s="31" t="s">
        <v>1710</v>
      </c>
      <c r="U125" s="30">
        <v>3</v>
      </c>
      <c r="V125" s="30">
        <v>2</v>
      </c>
      <c r="W125" s="30">
        <v>1</v>
      </c>
      <c r="X125" s="30">
        <v>0</v>
      </c>
      <c r="Y125" s="30">
        <v>3</v>
      </c>
      <c r="Z125" s="30">
        <v>2</v>
      </c>
      <c r="AA125" s="30">
        <v>0</v>
      </c>
      <c r="AB125" s="30">
        <v>12</v>
      </c>
      <c r="AC125" s="30">
        <v>2</v>
      </c>
      <c r="AD125" s="30">
        <v>0</v>
      </c>
      <c r="AE125" s="30">
        <v>1</v>
      </c>
      <c r="AF125" s="22">
        <f t="shared" si="1"/>
        <v>25</v>
      </c>
      <c r="AG125" s="30"/>
    </row>
    <row r="126" spans="1:33" x14ac:dyDescent="0.25">
      <c r="A126" s="30" t="s">
        <v>781</v>
      </c>
      <c r="B126" s="30"/>
      <c r="C126" s="34"/>
      <c r="D126" s="39">
        <v>44790</v>
      </c>
      <c r="E126" s="22" t="str">
        <f>VLOOKUP(MONTH(D126),[1]parametros!B:C,2,0)</f>
        <v>agosto</v>
      </c>
      <c r="F126" s="30">
        <v>2022</v>
      </c>
      <c r="G126" s="22" t="s">
        <v>518</v>
      </c>
      <c r="H126" s="22" t="s">
        <v>519</v>
      </c>
      <c r="I126" s="22" t="s">
        <v>777</v>
      </c>
      <c r="J126" s="46">
        <v>0.27083333333333331</v>
      </c>
      <c r="K126" s="46">
        <v>0.28125</v>
      </c>
      <c r="L126" s="45" t="s">
        <v>521</v>
      </c>
      <c r="M126" s="22" t="s">
        <v>495</v>
      </c>
      <c r="N126" s="34">
        <v>3</v>
      </c>
      <c r="O126" s="34">
        <v>15</v>
      </c>
      <c r="P126" s="30" t="s">
        <v>782</v>
      </c>
      <c r="Q126" s="35">
        <v>4614894</v>
      </c>
      <c r="R126" s="35">
        <v>-74174820</v>
      </c>
      <c r="S126" s="30" t="s">
        <v>1510</v>
      </c>
      <c r="T126" s="31" t="s">
        <v>1710</v>
      </c>
      <c r="U126" s="30">
        <v>2</v>
      </c>
      <c r="V126" s="30">
        <v>2</v>
      </c>
      <c r="W126" s="30">
        <v>3</v>
      </c>
      <c r="X126" s="30">
        <v>1</v>
      </c>
      <c r="Y126" s="30">
        <v>4</v>
      </c>
      <c r="Z126" s="30">
        <v>5</v>
      </c>
      <c r="AA126" s="30">
        <v>0</v>
      </c>
      <c r="AB126" s="30">
        <v>1</v>
      </c>
      <c r="AC126" s="30">
        <v>0</v>
      </c>
      <c r="AD126" s="30">
        <v>0</v>
      </c>
      <c r="AE126" s="30">
        <v>0</v>
      </c>
      <c r="AF126" s="22">
        <f t="shared" si="1"/>
        <v>18</v>
      </c>
      <c r="AG126" s="30"/>
    </row>
    <row r="127" spans="1:33" x14ac:dyDescent="0.25">
      <c r="A127" s="30" t="s">
        <v>783</v>
      </c>
      <c r="B127" s="30" t="s">
        <v>0</v>
      </c>
      <c r="C127" s="34">
        <v>58</v>
      </c>
      <c r="D127" s="39">
        <v>44790</v>
      </c>
      <c r="E127" s="22" t="str">
        <f>VLOOKUP(MONTH(D127),[1]parametros!B:C,2,0)</f>
        <v>agosto</v>
      </c>
      <c r="F127" s="30">
        <v>2022</v>
      </c>
      <c r="G127" s="22" t="s">
        <v>518</v>
      </c>
      <c r="H127" s="22" t="s">
        <v>519</v>
      </c>
      <c r="I127" s="22" t="s">
        <v>777</v>
      </c>
      <c r="J127" s="46">
        <v>0.28125</v>
      </c>
      <c r="K127" s="46">
        <v>0.29166666666666669</v>
      </c>
      <c r="L127" s="45" t="s">
        <v>521</v>
      </c>
      <c r="M127" s="22" t="s">
        <v>495</v>
      </c>
      <c r="N127" s="34">
        <v>3</v>
      </c>
      <c r="O127" s="34">
        <v>15</v>
      </c>
      <c r="P127" s="30" t="s">
        <v>784</v>
      </c>
      <c r="Q127" s="35">
        <v>4601757</v>
      </c>
      <c r="R127" s="35">
        <v>-74179726</v>
      </c>
      <c r="S127" s="30" t="s">
        <v>1510</v>
      </c>
      <c r="T127" s="31" t="s">
        <v>1710</v>
      </c>
      <c r="U127" s="30">
        <v>0</v>
      </c>
      <c r="V127" s="30">
        <v>0</v>
      </c>
      <c r="W127" s="30">
        <v>1</v>
      </c>
      <c r="X127" s="30">
        <v>1</v>
      </c>
      <c r="Y127" s="30">
        <v>1</v>
      </c>
      <c r="Z127" s="30">
        <v>0</v>
      </c>
      <c r="AA127" s="30">
        <v>2</v>
      </c>
      <c r="AB127" s="30">
        <v>4</v>
      </c>
      <c r="AC127" s="30">
        <v>1</v>
      </c>
      <c r="AD127" s="30">
        <v>2</v>
      </c>
      <c r="AE127" s="30">
        <v>1</v>
      </c>
      <c r="AF127" s="22">
        <f t="shared" si="1"/>
        <v>12</v>
      </c>
      <c r="AG127" s="30"/>
    </row>
    <row r="128" spans="1:33" x14ac:dyDescent="0.25">
      <c r="A128" s="30" t="s">
        <v>785</v>
      </c>
      <c r="B128" s="30"/>
      <c r="C128" s="34"/>
      <c r="D128" s="39">
        <v>44790</v>
      </c>
      <c r="E128" s="22" t="str">
        <f>VLOOKUP(MONTH(D128),[1]parametros!B:C,2,0)</f>
        <v>agosto</v>
      </c>
      <c r="F128" s="30">
        <v>2022</v>
      </c>
      <c r="G128" s="22" t="s">
        <v>518</v>
      </c>
      <c r="H128" s="22" t="s">
        <v>519</v>
      </c>
      <c r="I128" s="22" t="s">
        <v>777</v>
      </c>
      <c r="J128" s="46">
        <v>0.29166666666666669</v>
      </c>
      <c r="K128" s="46">
        <v>0.3125</v>
      </c>
      <c r="L128" s="45" t="s">
        <v>521</v>
      </c>
      <c r="M128" s="22" t="s">
        <v>495</v>
      </c>
      <c r="N128" s="34">
        <v>3</v>
      </c>
      <c r="O128" s="34">
        <v>15</v>
      </c>
      <c r="P128" s="30" t="s">
        <v>786</v>
      </c>
      <c r="Q128" s="35">
        <v>4601089</v>
      </c>
      <c r="R128" s="35">
        <v>-74181783</v>
      </c>
      <c r="S128" s="30" t="s">
        <v>1510</v>
      </c>
      <c r="T128" s="31" t="s">
        <v>1710</v>
      </c>
      <c r="U128" s="30">
        <v>16</v>
      </c>
      <c r="V128" s="30">
        <v>8</v>
      </c>
      <c r="W128" s="30">
        <v>11</v>
      </c>
      <c r="X128" s="30">
        <v>12</v>
      </c>
      <c r="Y128" s="30">
        <v>14</v>
      </c>
      <c r="Z128" s="30">
        <v>4</v>
      </c>
      <c r="AA128" s="30">
        <v>4</v>
      </c>
      <c r="AB128" s="30">
        <v>1</v>
      </c>
      <c r="AC128" s="30">
        <v>0</v>
      </c>
      <c r="AD128" s="30">
        <v>0</v>
      </c>
      <c r="AE128" s="30">
        <v>0</v>
      </c>
      <c r="AF128" s="22">
        <f t="shared" si="1"/>
        <v>70</v>
      </c>
      <c r="AG128" s="30"/>
    </row>
    <row r="129" spans="1:33" x14ac:dyDescent="0.25">
      <c r="A129" s="30" t="s">
        <v>787</v>
      </c>
      <c r="B129" s="30" t="s">
        <v>0</v>
      </c>
      <c r="C129" s="34">
        <v>12</v>
      </c>
      <c r="D129" s="39">
        <v>44790</v>
      </c>
      <c r="E129" s="22" t="str">
        <f>VLOOKUP(MONTH(D129),[1]parametros!B:C,2,0)</f>
        <v>agosto</v>
      </c>
      <c r="F129" s="30">
        <v>2022</v>
      </c>
      <c r="G129" s="22" t="s">
        <v>518</v>
      </c>
      <c r="H129" s="22" t="s">
        <v>519</v>
      </c>
      <c r="I129" s="22" t="s">
        <v>777</v>
      </c>
      <c r="J129" s="46">
        <v>0.3125</v>
      </c>
      <c r="K129" s="46">
        <v>0.33333333333333331</v>
      </c>
      <c r="L129" s="45" t="s">
        <v>521</v>
      </c>
      <c r="M129" s="22" t="s">
        <v>495</v>
      </c>
      <c r="N129" s="34">
        <v>3</v>
      </c>
      <c r="O129" s="34">
        <v>15</v>
      </c>
      <c r="P129" s="30" t="s">
        <v>788</v>
      </c>
      <c r="Q129" s="35">
        <v>4607881</v>
      </c>
      <c r="R129" s="35">
        <v>-74205279</v>
      </c>
      <c r="S129" s="30" t="s">
        <v>1510</v>
      </c>
      <c r="T129" s="31" t="s">
        <v>1710</v>
      </c>
      <c r="U129" s="30">
        <v>17</v>
      </c>
      <c r="V129" s="30">
        <v>12</v>
      </c>
      <c r="W129" s="30">
        <v>3</v>
      </c>
      <c r="X129" s="30">
        <v>3</v>
      </c>
      <c r="Y129" s="30">
        <v>5</v>
      </c>
      <c r="Z129" s="30">
        <v>0</v>
      </c>
      <c r="AA129" s="30">
        <v>0</v>
      </c>
      <c r="AB129" s="30">
        <v>1</v>
      </c>
      <c r="AC129" s="30">
        <v>0</v>
      </c>
      <c r="AD129" s="30">
        <v>1</v>
      </c>
      <c r="AE129" s="30">
        <v>0</v>
      </c>
      <c r="AF129" s="22">
        <f t="shared" si="1"/>
        <v>42</v>
      </c>
      <c r="AG129" s="30"/>
    </row>
    <row r="130" spans="1:33" x14ac:dyDescent="0.25">
      <c r="A130" s="30" t="s">
        <v>789</v>
      </c>
      <c r="B130" s="30"/>
      <c r="C130" s="34"/>
      <c r="D130" s="39">
        <v>44790</v>
      </c>
      <c r="E130" s="22" t="str">
        <f>VLOOKUP(MONTH(D130),[1]parametros!B:C,2,0)</f>
        <v>agosto</v>
      </c>
      <c r="F130" s="30">
        <v>2022</v>
      </c>
      <c r="G130" s="22" t="s">
        <v>518</v>
      </c>
      <c r="H130" s="22" t="s">
        <v>519</v>
      </c>
      <c r="I130" s="22" t="s">
        <v>777</v>
      </c>
      <c r="J130" s="46">
        <v>0.33333333333333331</v>
      </c>
      <c r="K130" s="46">
        <v>0.35416666666666669</v>
      </c>
      <c r="L130" s="45" t="s">
        <v>521</v>
      </c>
      <c r="M130" s="22" t="s">
        <v>495</v>
      </c>
      <c r="N130" s="34">
        <v>3</v>
      </c>
      <c r="O130" s="34">
        <v>15</v>
      </c>
      <c r="P130" s="30" t="s">
        <v>790</v>
      </c>
      <c r="Q130" s="35">
        <v>4623807</v>
      </c>
      <c r="R130" s="35">
        <v>-74183721</v>
      </c>
      <c r="S130" s="30" t="s">
        <v>1510</v>
      </c>
      <c r="T130" s="31" t="s">
        <v>1710</v>
      </c>
      <c r="U130" s="30">
        <v>4</v>
      </c>
      <c r="V130" s="30">
        <v>7</v>
      </c>
      <c r="W130" s="30">
        <v>2</v>
      </c>
      <c r="X130" s="30">
        <v>3</v>
      </c>
      <c r="Y130" s="30">
        <v>13</v>
      </c>
      <c r="Z130" s="30">
        <v>4</v>
      </c>
      <c r="AA130" s="30">
        <v>0</v>
      </c>
      <c r="AB130" s="30">
        <v>1</v>
      </c>
      <c r="AC130" s="30">
        <v>0</v>
      </c>
      <c r="AD130" s="30">
        <v>0</v>
      </c>
      <c r="AE130" s="30">
        <v>0</v>
      </c>
      <c r="AF130" s="22">
        <f t="shared" ref="AF130:AF193" si="2">SUM(U130+V130+W130+X130+Y130+Z130+AA130+AB130+AC130+AD130)</f>
        <v>34</v>
      </c>
      <c r="AG130" s="30"/>
    </row>
    <row r="131" spans="1:33" x14ac:dyDescent="0.25">
      <c r="A131" s="30" t="s">
        <v>791</v>
      </c>
      <c r="B131" s="30"/>
      <c r="C131" s="34"/>
      <c r="D131" s="39">
        <v>44790</v>
      </c>
      <c r="E131" s="22" t="str">
        <f>VLOOKUP(MONTH(D131),[1]parametros!B:C,2,0)</f>
        <v>agosto</v>
      </c>
      <c r="F131" s="30">
        <v>2022</v>
      </c>
      <c r="G131" s="22" t="s">
        <v>518</v>
      </c>
      <c r="H131" s="22" t="s">
        <v>519</v>
      </c>
      <c r="I131" s="22" t="s">
        <v>777</v>
      </c>
      <c r="J131" s="46">
        <v>0.35416666666666669</v>
      </c>
      <c r="K131" s="46">
        <v>0.375</v>
      </c>
      <c r="L131" s="45" t="s">
        <v>521</v>
      </c>
      <c r="M131" s="22" t="s">
        <v>495</v>
      </c>
      <c r="N131" s="34">
        <v>3</v>
      </c>
      <c r="O131" s="34">
        <v>15</v>
      </c>
      <c r="P131" s="30" t="s">
        <v>792</v>
      </c>
      <c r="Q131" s="35">
        <v>4630064</v>
      </c>
      <c r="R131" s="35">
        <v>-74188272</v>
      </c>
      <c r="S131" s="30" t="s">
        <v>1510</v>
      </c>
      <c r="T131" s="31" t="s">
        <v>1710</v>
      </c>
      <c r="U131" s="30">
        <v>0</v>
      </c>
      <c r="V131" s="30">
        <v>0</v>
      </c>
      <c r="W131" s="30">
        <v>10</v>
      </c>
      <c r="X131" s="30">
        <v>12</v>
      </c>
      <c r="Y131" s="30">
        <v>5</v>
      </c>
      <c r="Z131" s="30">
        <v>4</v>
      </c>
      <c r="AA131" s="30">
        <v>2</v>
      </c>
      <c r="AB131" s="30">
        <v>0</v>
      </c>
      <c r="AC131" s="30">
        <v>0</v>
      </c>
      <c r="AD131" s="30">
        <v>0</v>
      </c>
      <c r="AE131" s="30">
        <v>0</v>
      </c>
      <c r="AF131" s="22">
        <f t="shared" si="2"/>
        <v>33</v>
      </c>
      <c r="AG131" s="30"/>
    </row>
    <row r="132" spans="1:33" x14ac:dyDescent="0.25">
      <c r="A132" s="30" t="s">
        <v>793</v>
      </c>
      <c r="B132" s="30" t="s">
        <v>0</v>
      </c>
      <c r="C132" s="34">
        <v>44</v>
      </c>
      <c r="D132" s="39">
        <v>44790</v>
      </c>
      <c r="E132" s="22" t="str">
        <f>VLOOKUP(MONTH(D132),[1]parametros!B:C,2,0)</f>
        <v>agosto</v>
      </c>
      <c r="F132" s="30">
        <v>2022</v>
      </c>
      <c r="G132" s="22" t="s">
        <v>518</v>
      </c>
      <c r="H132" s="22" t="s">
        <v>519</v>
      </c>
      <c r="I132" s="22" t="s">
        <v>777</v>
      </c>
      <c r="J132" s="46">
        <v>0.375</v>
      </c>
      <c r="K132" s="46">
        <v>0.41666666666666669</v>
      </c>
      <c r="L132" s="45" t="s">
        <v>521</v>
      </c>
      <c r="M132" s="22" t="s">
        <v>495</v>
      </c>
      <c r="N132" s="34">
        <v>3</v>
      </c>
      <c r="O132" s="34">
        <v>15</v>
      </c>
      <c r="P132" s="30" t="s">
        <v>794</v>
      </c>
      <c r="Q132" s="35">
        <v>4638325</v>
      </c>
      <c r="R132" s="35">
        <v>-74192860</v>
      </c>
      <c r="S132" s="30" t="s">
        <v>1510</v>
      </c>
      <c r="T132" s="31" t="s">
        <v>1710</v>
      </c>
      <c r="U132" s="30">
        <v>4</v>
      </c>
      <c r="V132" s="30">
        <v>9</v>
      </c>
      <c r="W132" s="30">
        <v>7</v>
      </c>
      <c r="X132" s="30">
        <v>6</v>
      </c>
      <c r="Y132" s="30">
        <v>5</v>
      </c>
      <c r="Z132" s="30">
        <v>1</v>
      </c>
      <c r="AA132" s="30">
        <v>2</v>
      </c>
      <c r="AB132" s="30">
        <v>1</v>
      </c>
      <c r="AC132" s="30">
        <v>0</v>
      </c>
      <c r="AD132" s="30">
        <v>0</v>
      </c>
      <c r="AE132" s="30">
        <v>0</v>
      </c>
      <c r="AF132" s="22">
        <f t="shared" si="2"/>
        <v>35</v>
      </c>
      <c r="AG132" s="30"/>
    </row>
    <row r="133" spans="1:33" x14ac:dyDescent="0.25">
      <c r="A133" s="30" t="s">
        <v>795</v>
      </c>
      <c r="B133" s="30" t="s">
        <v>0</v>
      </c>
      <c r="C133" s="34">
        <v>7</v>
      </c>
      <c r="D133" s="39">
        <v>44790</v>
      </c>
      <c r="E133" s="22" t="str">
        <f>VLOOKUP(MONTH(D133),[1]parametros!B:C,2,0)</f>
        <v>agosto</v>
      </c>
      <c r="F133" s="30">
        <v>2022</v>
      </c>
      <c r="G133" s="22" t="s">
        <v>518</v>
      </c>
      <c r="H133" s="22" t="s">
        <v>519</v>
      </c>
      <c r="I133" s="22" t="s">
        <v>777</v>
      </c>
      <c r="J133" s="46">
        <v>0.41666666666666669</v>
      </c>
      <c r="K133" s="46">
        <v>0.45833333333333331</v>
      </c>
      <c r="L133" s="45" t="s">
        <v>521</v>
      </c>
      <c r="M133" s="22" t="s">
        <v>495</v>
      </c>
      <c r="N133" s="34">
        <v>3</v>
      </c>
      <c r="O133" s="34">
        <v>15</v>
      </c>
      <c r="P133" s="30" t="s">
        <v>796</v>
      </c>
      <c r="Q133" s="35">
        <v>4635637</v>
      </c>
      <c r="R133" s="35">
        <v>-74173572</v>
      </c>
      <c r="S133" s="30" t="s">
        <v>1510</v>
      </c>
      <c r="T133" s="31" t="s">
        <v>1710</v>
      </c>
      <c r="U133" s="30">
        <v>23</v>
      </c>
      <c r="V133" s="30">
        <v>0</v>
      </c>
      <c r="W133" s="30">
        <v>0</v>
      </c>
      <c r="X133" s="30">
        <v>1</v>
      </c>
      <c r="Y133" s="30">
        <v>0</v>
      </c>
      <c r="Z133" s="30">
        <v>2</v>
      </c>
      <c r="AA133" s="30">
        <v>0</v>
      </c>
      <c r="AB133" s="30">
        <v>1</v>
      </c>
      <c r="AC133" s="30">
        <v>0</v>
      </c>
      <c r="AD133" s="30">
        <v>0</v>
      </c>
      <c r="AE133" s="30">
        <v>0</v>
      </c>
      <c r="AF133" s="22">
        <f t="shared" si="2"/>
        <v>27</v>
      </c>
      <c r="AG133" s="30"/>
    </row>
    <row r="134" spans="1:33" x14ac:dyDescent="0.25">
      <c r="A134" s="30" t="s">
        <v>797</v>
      </c>
      <c r="B134" s="30" t="s">
        <v>0</v>
      </c>
      <c r="C134" s="34">
        <v>71</v>
      </c>
      <c r="D134" s="39">
        <v>44790</v>
      </c>
      <c r="E134" s="22" t="str">
        <f>VLOOKUP(MONTH(D134),[1]parametros!B:C,2,0)</f>
        <v>agosto</v>
      </c>
      <c r="F134" s="30">
        <v>2022</v>
      </c>
      <c r="G134" s="22" t="s">
        <v>518</v>
      </c>
      <c r="H134" s="22" t="s">
        <v>519</v>
      </c>
      <c r="I134" s="22" t="s">
        <v>777</v>
      </c>
      <c r="J134" s="46">
        <v>0.45833333333333331</v>
      </c>
      <c r="K134" s="46">
        <v>0.53125</v>
      </c>
      <c r="L134" s="45" t="s">
        <v>521</v>
      </c>
      <c r="M134" s="22" t="s">
        <v>495</v>
      </c>
      <c r="N134" s="34">
        <v>3</v>
      </c>
      <c r="O134" s="34">
        <v>15</v>
      </c>
      <c r="P134" s="30" t="s">
        <v>798</v>
      </c>
      <c r="Q134" s="35">
        <v>4645422</v>
      </c>
      <c r="R134" s="35">
        <v>-74166841</v>
      </c>
      <c r="S134" t="s">
        <v>1569</v>
      </c>
      <c r="T134" s="31" t="s">
        <v>1714</v>
      </c>
      <c r="U134" s="30">
        <v>0</v>
      </c>
      <c r="V134" s="30">
        <v>5</v>
      </c>
      <c r="W134" s="30">
        <v>3</v>
      </c>
      <c r="X134" s="30">
        <v>1</v>
      </c>
      <c r="Y134" s="30">
        <v>2</v>
      </c>
      <c r="Z134" s="30">
        <v>2</v>
      </c>
      <c r="AA134" s="30">
        <v>1</v>
      </c>
      <c r="AB134" s="30">
        <v>8</v>
      </c>
      <c r="AC134" s="30">
        <v>8</v>
      </c>
      <c r="AD134" s="30">
        <v>0</v>
      </c>
      <c r="AE134" s="30">
        <v>0</v>
      </c>
      <c r="AF134" s="22">
        <f t="shared" si="2"/>
        <v>30</v>
      </c>
      <c r="AG134" s="30"/>
    </row>
    <row r="135" spans="1:33" x14ac:dyDescent="0.25">
      <c r="A135" s="30" t="s">
        <v>799</v>
      </c>
      <c r="B135" s="30" t="s">
        <v>0</v>
      </c>
      <c r="C135" s="34">
        <v>62</v>
      </c>
      <c r="D135" s="39">
        <v>44791</v>
      </c>
      <c r="E135" s="22" t="str">
        <f>VLOOKUP(MONTH(D135),[1]parametros!B:C,2,0)</f>
        <v>agosto</v>
      </c>
      <c r="F135" s="30">
        <v>2022</v>
      </c>
      <c r="G135" s="22" t="s">
        <v>518</v>
      </c>
      <c r="H135" s="22" t="s">
        <v>519</v>
      </c>
      <c r="I135" s="22" t="s">
        <v>777</v>
      </c>
      <c r="J135" s="46">
        <v>0.25</v>
      </c>
      <c r="K135" s="46">
        <v>0.27083333333333331</v>
      </c>
      <c r="L135" s="45" t="s">
        <v>521</v>
      </c>
      <c r="M135" s="22" t="s">
        <v>495</v>
      </c>
      <c r="N135" s="34">
        <v>3</v>
      </c>
      <c r="O135" s="34">
        <v>16</v>
      </c>
      <c r="P135" s="30" t="s">
        <v>800</v>
      </c>
      <c r="Q135" s="35">
        <v>4543479</v>
      </c>
      <c r="R135" s="35">
        <v>-74105859</v>
      </c>
      <c r="S135" t="s">
        <v>608</v>
      </c>
      <c r="T135" s="31" t="s">
        <v>1710</v>
      </c>
      <c r="U135" s="30">
        <v>0</v>
      </c>
      <c r="V135" s="30">
        <v>5</v>
      </c>
      <c r="W135" s="30">
        <v>20</v>
      </c>
      <c r="X135" s="30">
        <v>5</v>
      </c>
      <c r="Y135" s="30">
        <v>1</v>
      </c>
      <c r="Z135" s="30">
        <v>1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22">
        <f t="shared" si="2"/>
        <v>32</v>
      </c>
      <c r="AG135" s="30"/>
    </row>
    <row r="136" spans="1:33" x14ac:dyDescent="0.25">
      <c r="A136" s="30" t="s">
        <v>801</v>
      </c>
      <c r="B136" s="30"/>
      <c r="C136" s="34"/>
      <c r="D136" s="39">
        <v>44791</v>
      </c>
      <c r="E136" s="22" t="str">
        <f>VLOOKUP(MONTH(D136),[1]parametros!B:C,2,0)</f>
        <v>agosto</v>
      </c>
      <c r="F136" s="30">
        <v>2022</v>
      </c>
      <c r="G136" s="22" t="s">
        <v>518</v>
      </c>
      <c r="H136" s="22" t="s">
        <v>519</v>
      </c>
      <c r="I136" s="22" t="s">
        <v>777</v>
      </c>
      <c r="J136" s="46">
        <v>0.27083333333333331</v>
      </c>
      <c r="K136" s="46">
        <v>0.29166666666666669</v>
      </c>
      <c r="L136" s="45" t="s">
        <v>521</v>
      </c>
      <c r="M136" s="22" t="s">
        <v>495</v>
      </c>
      <c r="N136" s="34">
        <v>3</v>
      </c>
      <c r="O136" s="34">
        <v>16</v>
      </c>
      <c r="P136" s="30" t="s">
        <v>802</v>
      </c>
      <c r="Q136" s="35">
        <v>4561313</v>
      </c>
      <c r="R136" s="35">
        <v>-74122565</v>
      </c>
      <c r="S136" t="s">
        <v>608</v>
      </c>
      <c r="T136" s="31" t="s">
        <v>1710</v>
      </c>
      <c r="U136" s="30">
        <v>0</v>
      </c>
      <c r="V136" s="30">
        <v>1</v>
      </c>
      <c r="W136" s="30">
        <v>0</v>
      </c>
      <c r="X136" s="30">
        <v>0</v>
      </c>
      <c r="Y136" s="30">
        <v>1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22">
        <f t="shared" si="2"/>
        <v>2</v>
      </c>
      <c r="AG136" s="30"/>
    </row>
    <row r="137" spans="1:33" x14ac:dyDescent="0.25">
      <c r="A137" s="30" t="s">
        <v>803</v>
      </c>
      <c r="B137" s="30"/>
      <c r="C137" s="34"/>
      <c r="D137" s="39">
        <v>44791</v>
      </c>
      <c r="E137" s="22" t="str">
        <f>VLOOKUP(MONTH(D137),[1]parametros!B:C,2,0)</f>
        <v>agosto</v>
      </c>
      <c r="F137" s="30">
        <v>2022</v>
      </c>
      <c r="G137" s="22" t="s">
        <v>518</v>
      </c>
      <c r="H137" s="22" t="s">
        <v>519</v>
      </c>
      <c r="I137" s="22" t="s">
        <v>777</v>
      </c>
      <c r="J137" s="46">
        <v>0.29166666666666669</v>
      </c>
      <c r="K137" s="46">
        <v>0.3125</v>
      </c>
      <c r="L137" s="45" t="s">
        <v>521</v>
      </c>
      <c r="M137" s="22" t="s">
        <v>495</v>
      </c>
      <c r="N137" s="34">
        <v>3</v>
      </c>
      <c r="O137" s="34">
        <v>16</v>
      </c>
      <c r="P137" s="30" t="s">
        <v>804</v>
      </c>
      <c r="Q137" s="35">
        <v>4596606</v>
      </c>
      <c r="R137" s="35">
        <v>-74095928</v>
      </c>
      <c r="S137" t="s">
        <v>608</v>
      </c>
      <c r="T137" s="31" t="s">
        <v>1710</v>
      </c>
      <c r="U137" s="30">
        <v>0</v>
      </c>
      <c r="V137" s="30">
        <v>1</v>
      </c>
      <c r="W137" s="30">
        <v>0</v>
      </c>
      <c r="X137" s="30">
        <v>0</v>
      </c>
      <c r="Y137" s="30">
        <v>1</v>
      </c>
      <c r="Z137" s="30">
        <v>0</v>
      </c>
      <c r="AA137" s="30">
        <v>0</v>
      </c>
      <c r="AB137" s="30">
        <v>3</v>
      </c>
      <c r="AC137" s="30">
        <v>0</v>
      </c>
      <c r="AD137" s="30">
        <v>0</v>
      </c>
      <c r="AE137" s="30">
        <v>0</v>
      </c>
      <c r="AF137" s="22">
        <f t="shared" si="2"/>
        <v>5</v>
      </c>
      <c r="AG137" s="30"/>
    </row>
    <row r="138" spans="1:33" ht="30" x14ac:dyDescent="0.25">
      <c r="A138" s="30" t="s">
        <v>805</v>
      </c>
      <c r="B138" s="30" t="s">
        <v>0</v>
      </c>
      <c r="C138" s="53">
        <v>65</v>
      </c>
      <c r="D138" s="39">
        <v>44791</v>
      </c>
      <c r="E138" s="22" t="str">
        <f>VLOOKUP(MONTH(D138),[1]parametros!B:C,2,0)</f>
        <v>agosto</v>
      </c>
      <c r="F138" s="30">
        <v>2022</v>
      </c>
      <c r="G138" s="22" t="s">
        <v>518</v>
      </c>
      <c r="H138" s="22" t="s">
        <v>519</v>
      </c>
      <c r="I138" s="22" t="s">
        <v>777</v>
      </c>
      <c r="J138" s="46">
        <v>0.3125</v>
      </c>
      <c r="K138" s="46">
        <v>0.33333333333333331</v>
      </c>
      <c r="L138" s="45" t="s">
        <v>521</v>
      </c>
      <c r="M138" s="22" t="s">
        <v>495</v>
      </c>
      <c r="N138" s="34">
        <v>3</v>
      </c>
      <c r="O138" s="34">
        <v>16</v>
      </c>
      <c r="P138" s="30" t="s">
        <v>806</v>
      </c>
      <c r="Q138" s="35">
        <v>4601486</v>
      </c>
      <c r="R138" s="35">
        <v>-74094343</v>
      </c>
      <c r="S138" s="43" t="s">
        <v>1483</v>
      </c>
      <c r="T138" s="31" t="s">
        <v>1710</v>
      </c>
      <c r="U138" s="30">
        <v>0</v>
      </c>
      <c r="V138" s="30">
        <v>2</v>
      </c>
      <c r="W138" s="30">
        <v>9</v>
      </c>
      <c r="X138" s="30">
        <v>4</v>
      </c>
      <c r="Y138" s="30">
        <v>8</v>
      </c>
      <c r="Z138" s="30">
        <v>3</v>
      </c>
      <c r="AA138" s="30">
        <v>2</v>
      </c>
      <c r="AB138" s="30">
        <v>0</v>
      </c>
      <c r="AC138" s="30">
        <v>0</v>
      </c>
      <c r="AD138" s="30">
        <v>1</v>
      </c>
      <c r="AE138" s="30">
        <v>0</v>
      </c>
      <c r="AF138" s="22">
        <f t="shared" si="2"/>
        <v>29</v>
      </c>
      <c r="AG138" s="30"/>
    </row>
    <row r="139" spans="1:33" ht="30" x14ac:dyDescent="0.25">
      <c r="A139" s="30" t="s">
        <v>807</v>
      </c>
      <c r="B139" s="30"/>
      <c r="C139" s="34"/>
      <c r="D139" s="39">
        <v>44791</v>
      </c>
      <c r="E139" s="22" t="str">
        <f>VLOOKUP(MONTH(D139),[1]parametros!B:C,2,0)</f>
        <v>agosto</v>
      </c>
      <c r="F139" s="30">
        <v>2022</v>
      </c>
      <c r="G139" s="22" t="s">
        <v>518</v>
      </c>
      <c r="H139" s="22" t="s">
        <v>519</v>
      </c>
      <c r="I139" s="22" t="s">
        <v>777</v>
      </c>
      <c r="J139" s="46">
        <v>0.33333333333333331</v>
      </c>
      <c r="K139" s="46">
        <v>0.35416666666666669</v>
      </c>
      <c r="L139" s="45" t="s">
        <v>521</v>
      </c>
      <c r="M139" s="22" t="s">
        <v>495</v>
      </c>
      <c r="N139" s="34">
        <v>3</v>
      </c>
      <c r="O139" s="34">
        <v>16</v>
      </c>
      <c r="P139" s="30" t="s">
        <v>808</v>
      </c>
      <c r="Q139" s="35">
        <v>4615730</v>
      </c>
      <c r="R139" s="35">
        <v>-74088362</v>
      </c>
      <c r="S139" s="43" t="s">
        <v>1483</v>
      </c>
      <c r="T139" s="31" t="s">
        <v>1710</v>
      </c>
      <c r="U139" s="30">
        <v>4</v>
      </c>
      <c r="V139" s="30">
        <v>8</v>
      </c>
      <c r="W139" s="30">
        <v>6</v>
      </c>
      <c r="X139" s="30">
        <v>5</v>
      </c>
      <c r="Y139" s="30">
        <v>6</v>
      </c>
      <c r="Z139" s="30">
        <v>6</v>
      </c>
      <c r="AA139" s="30">
        <v>3</v>
      </c>
      <c r="AB139" s="30">
        <v>6</v>
      </c>
      <c r="AC139" s="30">
        <v>4</v>
      </c>
      <c r="AD139" s="30">
        <v>0</v>
      </c>
      <c r="AE139" s="30">
        <v>0</v>
      </c>
      <c r="AF139" s="22">
        <f t="shared" si="2"/>
        <v>48</v>
      </c>
      <c r="AG139" s="30"/>
    </row>
    <row r="140" spans="1:33" ht="30" x14ac:dyDescent="0.25">
      <c r="A140" s="30" t="s">
        <v>809</v>
      </c>
      <c r="B140" s="30"/>
      <c r="C140" s="34"/>
      <c r="D140" s="39">
        <v>44791</v>
      </c>
      <c r="E140" s="22" t="str">
        <f>VLOOKUP(MONTH(D140),[1]parametros!B:C,2,0)</f>
        <v>agosto</v>
      </c>
      <c r="F140" s="30">
        <v>2022</v>
      </c>
      <c r="G140" s="22" t="s">
        <v>518</v>
      </c>
      <c r="H140" s="22" t="s">
        <v>519</v>
      </c>
      <c r="I140" s="22" t="s">
        <v>777</v>
      </c>
      <c r="J140" s="46">
        <v>0.35416666666666669</v>
      </c>
      <c r="K140" s="46">
        <v>0.375</v>
      </c>
      <c r="L140" s="45" t="s">
        <v>521</v>
      </c>
      <c r="M140" s="22" t="s">
        <v>495</v>
      </c>
      <c r="N140" s="34">
        <v>3</v>
      </c>
      <c r="O140" s="34">
        <v>16</v>
      </c>
      <c r="P140" s="30" t="s">
        <v>810</v>
      </c>
      <c r="Q140" s="35">
        <v>4615752</v>
      </c>
      <c r="R140" s="50">
        <v>-74088361</v>
      </c>
      <c r="S140" s="43" t="s">
        <v>1483</v>
      </c>
      <c r="T140" s="31" t="s">
        <v>1710</v>
      </c>
      <c r="U140" s="30">
        <v>0</v>
      </c>
      <c r="V140" s="30">
        <v>0</v>
      </c>
      <c r="W140" s="30">
        <v>2</v>
      </c>
      <c r="X140" s="30">
        <v>3</v>
      </c>
      <c r="Y140" s="30">
        <v>3</v>
      </c>
      <c r="Z140" s="30">
        <v>6</v>
      </c>
      <c r="AA140" s="30">
        <v>1</v>
      </c>
      <c r="AB140" s="30">
        <v>0</v>
      </c>
      <c r="AC140" s="30">
        <v>2</v>
      </c>
      <c r="AD140" s="30">
        <v>0</v>
      </c>
      <c r="AE140" s="30">
        <v>14</v>
      </c>
      <c r="AF140" s="22">
        <f t="shared" si="2"/>
        <v>17</v>
      </c>
      <c r="AG140" s="30"/>
    </row>
    <row r="141" spans="1:33" x14ac:dyDescent="0.25">
      <c r="A141" s="30" t="s">
        <v>811</v>
      </c>
      <c r="B141" s="30" t="s">
        <v>0</v>
      </c>
      <c r="C141" s="34">
        <v>49</v>
      </c>
      <c r="D141" s="39">
        <v>44791</v>
      </c>
      <c r="E141" s="22" t="str">
        <f>VLOOKUP(MONTH(D141),[1]parametros!B:C,2,0)</f>
        <v>agosto</v>
      </c>
      <c r="F141" s="30">
        <v>2022</v>
      </c>
      <c r="G141" s="22" t="s">
        <v>518</v>
      </c>
      <c r="H141" s="22" t="s">
        <v>519</v>
      </c>
      <c r="I141" s="22" t="s">
        <v>777</v>
      </c>
      <c r="J141" s="46">
        <v>0.375</v>
      </c>
      <c r="K141" s="46">
        <v>0.39583333333333331</v>
      </c>
      <c r="L141" s="45" t="s">
        <v>521</v>
      </c>
      <c r="M141" s="22" t="s">
        <v>495</v>
      </c>
      <c r="N141" s="34">
        <v>3</v>
      </c>
      <c r="O141" s="34">
        <v>16</v>
      </c>
      <c r="P141" s="30" t="s">
        <v>812</v>
      </c>
      <c r="Q141" s="36">
        <v>4618431</v>
      </c>
      <c r="R141" s="51">
        <v>-74082740</v>
      </c>
      <c r="S141" t="s">
        <v>1573</v>
      </c>
      <c r="T141" s="31" t="s">
        <v>1710</v>
      </c>
      <c r="U141" s="48">
        <v>0</v>
      </c>
      <c r="V141" s="30">
        <v>0</v>
      </c>
      <c r="W141" s="30">
        <v>14</v>
      </c>
      <c r="X141" s="30">
        <v>9</v>
      </c>
      <c r="Y141" s="30">
        <v>7</v>
      </c>
      <c r="Z141" s="30">
        <v>4</v>
      </c>
      <c r="AA141" s="30">
        <v>1</v>
      </c>
      <c r="AB141" s="30">
        <v>2</v>
      </c>
      <c r="AC141" s="30">
        <v>0</v>
      </c>
      <c r="AD141" s="30">
        <v>0</v>
      </c>
      <c r="AE141" s="30">
        <v>0</v>
      </c>
      <c r="AF141" s="22">
        <f t="shared" si="2"/>
        <v>37</v>
      </c>
      <c r="AG141" s="30"/>
    </row>
    <row r="142" spans="1:33" x14ac:dyDescent="0.25">
      <c r="A142" s="30" t="s">
        <v>813</v>
      </c>
      <c r="B142" s="30"/>
      <c r="C142" s="34"/>
      <c r="D142" s="39">
        <v>44791</v>
      </c>
      <c r="E142" s="22" t="str">
        <f>VLOOKUP(MONTH(D142),[1]parametros!B:C,2,0)</f>
        <v>agosto</v>
      </c>
      <c r="F142" s="30">
        <v>2022</v>
      </c>
      <c r="G142" s="22" t="s">
        <v>518</v>
      </c>
      <c r="H142" s="22" t="s">
        <v>519</v>
      </c>
      <c r="I142" s="22" t="s">
        <v>777</v>
      </c>
      <c r="J142" s="46">
        <v>0.39583333333333331</v>
      </c>
      <c r="K142" s="46">
        <v>0.41666666666666669</v>
      </c>
      <c r="L142" s="45" t="s">
        <v>521</v>
      </c>
      <c r="M142" s="22" t="s">
        <v>495</v>
      </c>
      <c r="N142" s="34">
        <v>3</v>
      </c>
      <c r="O142" s="34">
        <v>16</v>
      </c>
      <c r="P142" s="30" t="s">
        <v>814</v>
      </c>
      <c r="Q142" s="35">
        <v>4618024</v>
      </c>
      <c r="R142" s="52">
        <v>-74084207</v>
      </c>
      <c r="S142" s="30" t="s">
        <v>1574</v>
      </c>
      <c r="T142" s="31" t="s">
        <v>1713</v>
      </c>
      <c r="U142" s="30">
        <v>0</v>
      </c>
      <c r="V142" s="30">
        <v>0</v>
      </c>
      <c r="W142" s="30">
        <v>1</v>
      </c>
      <c r="X142" s="30">
        <v>1</v>
      </c>
      <c r="Y142" s="30">
        <v>0</v>
      </c>
      <c r="Z142" s="30">
        <v>0</v>
      </c>
      <c r="AA142" s="30">
        <v>1</v>
      </c>
      <c r="AB142" s="30">
        <v>0</v>
      </c>
      <c r="AC142" s="30">
        <v>0</v>
      </c>
      <c r="AD142" s="30">
        <v>0</v>
      </c>
      <c r="AE142" s="30">
        <v>0</v>
      </c>
      <c r="AF142" s="22">
        <f t="shared" si="2"/>
        <v>3</v>
      </c>
      <c r="AG142" s="30"/>
    </row>
    <row r="143" spans="1:33" ht="30" x14ac:dyDescent="0.25">
      <c r="A143" s="30" t="s">
        <v>815</v>
      </c>
      <c r="B143" s="30"/>
      <c r="C143" s="34"/>
      <c r="D143" s="39">
        <v>44791</v>
      </c>
      <c r="E143" s="22" t="str">
        <f>VLOOKUP(MONTH(D143),[1]parametros!B:C,2,0)</f>
        <v>agosto</v>
      </c>
      <c r="F143" s="30">
        <v>2022</v>
      </c>
      <c r="G143" s="22" t="s">
        <v>518</v>
      </c>
      <c r="H143" s="22" t="s">
        <v>519</v>
      </c>
      <c r="I143" s="22" t="s">
        <v>777</v>
      </c>
      <c r="J143" s="46">
        <v>0.41666666666666669</v>
      </c>
      <c r="K143" s="46">
        <v>0.4375</v>
      </c>
      <c r="L143" s="45" t="s">
        <v>521</v>
      </c>
      <c r="M143" s="22" t="s">
        <v>495</v>
      </c>
      <c r="N143" s="34">
        <v>3</v>
      </c>
      <c r="O143" s="34">
        <v>16</v>
      </c>
      <c r="P143" s="30" t="s">
        <v>816</v>
      </c>
      <c r="Q143" s="35">
        <v>4603591</v>
      </c>
      <c r="R143" s="35">
        <v>-74100861</v>
      </c>
      <c r="S143" s="43" t="s">
        <v>1483</v>
      </c>
      <c r="T143" s="31" t="s">
        <v>1710</v>
      </c>
      <c r="U143" s="30">
        <v>0</v>
      </c>
      <c r="V143" s="30">
        <v>0</v>
      </c>
      <c r="W143" s="30">
        <v>3</v>
      </c>
      <c r="X143" s="30">
        <v>1</v>
      </c>
      <c r="Y143" s="30">
        <v>1</v>
      </c>
      <c r="Z143" s="30">
        <v>0</v>
      </c>
      <c r="AA143" s="30">
        <v>0</v>
      </c>
      <c r="AB143" s="30">
        <v>2</v>
      </c>
      <c r="AC143" s="30">
        <v>2</v>
      </c>
      <c r="AD143" s="30">
        <v>0</v>
      </c>
      <c r="AE143" s="30">
        <v>0</v>
      </c>
      <c r="AF143" s="22">
        <f t="shared" si="2"/>
        <v>9</v>
      </c>
      <c r="AG143" s="30"/>
    </row>
    <row r="144" spans="1:33" ht="30" x14ac:dyDescent="0.25">
      <c r="A144" s="30" t="s">
        <v>817</v>
      </c>
      <c r="B144" s="30"/>
      <c r="C144" s="34"/>
      <c r="D144" s="39">
        <v>44791</v>
      </c>
      <c r="E144" s="22" t="str">
        <f>VLOOKUP(MONTH(D144),[1]parametros!B:C,2,0)</f>
        <v>agosto</v>
      </c>
      <c r="F144" s="30">
        <v>2022</v>
      </c>
      <c r="G144" s="22" t="s">
        <v>518</v>
      </c>
      <c r="H144" s="22" t="s">
        <v>519</v>
      </c>
      <c r="I144" s="22" t="s">
        <v>777</v>
      </c>
      <c r="J144" s="46">
        <v>0.4375</v>
      </c>
      <c r="K144" s="46">
        <v>0.45833333333333331</v>
      </c>
      <c r="L144" s="45" t="s">
        <v>521</v>
      </c>
      <c r="M144" s="22" t="s">
        <v>495</v>
      </c>
      <c r="N144" s="34">
        <v>3</v>
      </c>
      <c r="O144" s="34">
        <v>16</v>
      </c>
      <c r="P144" s="30" t="s">
        <v>818</v>
      </c>
      <c r="Q144" s="35">
        <v>4608704</v>
      </c>
      <c r="R144" s="35">
        <v>-74096220</v>
      </c>
      <c r="S144" s="43" t="s">
        <v>1483</v>
      </c>
      <c r="T144" s="31" t="s">
        <v>1710</v>
      </c>
      <c r="U144" s="30">
        <v>0</v>
      </c>
      <c r="V144" s="30">
        <v>1</v>
      </c>
      <c r="W144" s="30">
        <v>1</v>
      </c>
      <c r="X144" s="30">
        <v>4</v>
      </c>
      <c r="Y144" s="30">
        <v>2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22">
        <f t="shared" si="2"/>
        <v>8</v>
      </c>
      <c r="AG144" s="30"/>
    </row>
    <row r="145" spans="1:33" ht="30" x14ac:dyDescent="0.25">
      <c r="A145" s="30" t="s">
        <v>819</v>
      </c>
      <c r="B145" s="30" t="s">
        <v>0</v>
      </c>
      <c r="C145" s="34">
        <v>55</v>
      </c>
      <c r="D145" s="39">
        <v>44791</v>
      </c>
      <c r="E145" s="22" t="str">
        <f>VLOOKUP(MONTH(D145),[1]parametros!B:C,2,0)</f>
        <v>agosto</v>
      </c>
      <c r="F145" s="30">
        <v>2022</v>
      </c>
      <c r="G145" s="22" t="s">
        <v>518</v>
      </c>
      <c r="H145" s="22" t="s">
        <v>519</v>
      </c>
      <c r="I145" s="22" t="s">
        <v>777</v>
      </c>
      <c r="J145" s="46">
        <v>0.45833333333333331</v>
      </c>
      <c r="K145" s="46">
        <v>0.47916666666666669</v>
      </c>
      <c r="L145" s="45" t="s">
        <v>521</v>
      </c>
      <c r="M145" s="22" t="s">
        <v>495</v>
      </c>
      <c r="N145" s="34">
        <v>3</v>
      </c>
      <c r="O145" s="34">
        <v>16</v>
      </c>
      <c r="P145" s="30" t="s">
        <v>820</v>
      </c>
      <c r="Q145" s="35">
        <v>4603591</v>
      </c>
      <c r="R145" s="35">
        <v>-74100861</v>
      </c>
      <c r="S145" s="43" t="s">
        <v>1483</v>
      </c>
      <c r="T145" s="31" t="s">
        <v>1710</v>
      </c>
      <c r="U145" s="30">
        <v>4</v>
      </c>
      <c r="V145" s="30">
        <v>10</v>
      </c>
      <c r="W145" s="30">
        <v>2</v>
      </c>
      <c r="X145" s="30">
        <v>2</v>
      </c>
      <c r="Y145" s="30">
        <v>6</v>
      </c>
      <c r="Z145" s="30">
        <v>4</v>
      </c>
      <c r="AA145" s="30">
        <v>2</v>
      </c>
      <c r="AB145" s="30">
        <v>3</v>
      </c>
      <c r="AC145" s="30">
        <v>3</v>
      </c>
      <c r="AD145" s="30">
        <v>0</v>
      </c>
      <c r="AE145" s="30">
        <v>1</v>
      </c>
      <c r="AF145" s="22">
        <f t="shared" si="2"/>
        <v>36</v>
      </c>
      <c r="AG145" s="30"/>
    </row>
    <row r="146" spans="1:33" x14ac:dyDescent="0.25">
      <c r="A146" s="30" t="s">
        <v>821</v>
      </c>
      <c r="B146" s="30"/>
      <c r="C146" s="34"/>
      <c r="D146" s="39">
        <v>44791</v>
      </c>
      <c r="E146" s="22" t="str">
        <f>VLOOKUP(MONTH(D146),[1]parametros!B:C,2,0)</f>
        <v>agosto</v>
      </c>
      <c r="F146" s="30">
        <v>2022</v>
      </c>
      <c r="G146" s="22" t="s">
        <v>518</v>
      </c>
      <c r="H146" s="22" t="s">
        <v>519</v>
      </c>
      <c r="I146" s="22" t="s">
        <v>777</v>
      </c>
      <c r="J146" s="46">
        <v>0.47916666666666669</v>
      </c>
      <c r="K146" s="46">
        <v>0.52083333333333337</v>
      </c>
      <c r="L146" s="45" t="s">
        <v>521</v>
      </c>
      <c r="M146" s="22" t="s">
        <v>495</v>
      </c>
      <c r="N146" s="34">
        <v>3</v>
      </c>
      <c r="O146" s="34">
        <v>16</v>
      </c>
      <c r="P146" s="30" t="s">
        <v>822</v>
      </c>
      <c r="Q146" s="35">
        <v>4592789</v>
      </c>
      <c r="R146" s="35">
        <v>-74123816</v>
      </c>
      <c r="S146" t="s">
        <v>608</v>
      </c>
      <c r="T146" s="31" t="s">
        <v>1710</v>
      </c>
      <c r="U146" s="30">
        <v>1</v>
      </c>
      <c r="V146" s="30">
        <v>6</v>
      </c>
      <c r="W146" s="30">
        <v>12</v>
      </c>
      <c r="X146" s="30">
        <v>14</v>
      </c>
      <c r="Y146" s="30">
        <v>16</v>
      </c>
      <c r="Z146" s="30">
        <v>9</v>
      </c>
      <c r="AA146" s="30">
        <v>1</v>
      </c>
      <c r="AB146" s="30">
        <v>20</v>
      </c>
      <c r="AC146" s="30">
        <v>1</v>
      </c>
      <c r="AD146" s="30">
        <v>0</v>
      </c>
      <c r="AE146" s="30">
        <v>2</v>
      </c>
      <c r="AF146" s="22">
        <f t="shared" si="2"/>
        <v>80</v>
      </c>
      <c r="AG146" s="30"/>
    </row>
    <row r="147" spans="1:33" x14ac:dyDescent="0.25">
      <c r="A147" s="30" t="s">
        <v>823</v>
      </c>
      <c r="B147" s="30"/>
      <c r="C147" s="34"/>
      <c r="D147" s="39">
        <v>44792</v>
      </c>
      <c r="E147" s="22" t="str">
        <f>VLOOKUP(MONTH(D147),[1]parametros!B:C,2,0)</f>
        <v>agosto</v>
      </c>
      <c r="F147" s="30">
        <v>2022</v>
      </c>
      <c r="G147" s="22" t="s">
        <v>518</v>
      </c>
      <c r="H147" s="22" t="s">
        <v>519</v>
      </c>
      <c r="I147" s="22" t="s">
        <v>520</v>
      </c>
      <c r="J147" s="46">
        <v>0.25</v>
      </c>
      <c r="K147" s="46">
        <v>0.3125</v>
      </c>
      <c r="L147" s="30" t="s">
        <v>521</v>
      </c>
      <c r="M147" s="22" t="s">
        <v>495</v>
      </c>
      <c r="N147" s="34">
        <v>3</v>
      </c>
      <c r="O147" s="34">
        <v>17</v>
      </c>
      <c r="P147" s="30" t="s">
        <v>824</v>
      </c>
      <c r="Q147" s="35">
        <v>4743573</v>
      </c>
      <c r="R147" s="35">
        <v>-74110774</v>
      </c>
      <c r="S147" s="30" t="s">
        <v>528</v>
      </c>
      <c r="T147" s="31" t="s">
        <v>1711</v>
      </c>
      <c r="U147" s="30">
        <v>3</v>
      </c>
      <c r="V147" s="30">
        <v>3</v>
      </c>
      <c r="W147" s="30">
        <v>4</v>
      </c>
      <c r="X147" s="30">
        <v>0</v>
      </c>
      <c r="Y147" s="30">
        <v>1</v>
      </c>
      <c r="Z147" s="30">
        <v>1</v>
      </c>
      <c r="AA147" s="30">
        <v>0</v>
      </c>
      <c r="AB147" s="30">
        <v>5</v>
      </c>
      <c r="AC147" s="30">
        <v>29</v>
      </c>
      <c r="AD147" s="30">
        <v>2</v>
      </c>
      <c r="AE147" s="30">
        <v>0</v>
      </c>
      <c r="AF147" s="22">
        <f t="shared" si="2"/>
        <v>48</v>
      </c>
      <c r="AG147" s="30"/>
    </row>
    <row r="148" spans="1:33" x14ac:dyDescent="0.25">
      <c r="A148" s="30" t="s">
        <v>825</v>
      </c>
      <c r="B148" s="30"/>
      <c r="C148" s="34"/>
      <c r="D148" s="39">
        <v>44792</v>
      </c>
      <c r="E148" s="22" t="str">
        <f>VLOOKUP(MONTH(D148),[1]parametros!B:C,2,0)</f>
        <v>agosto</v>
      </c>
      <c r="F148" s="30">
        <v>2022</v>
      </c>
      <c r="G148" s="22" t="s">
        <v>518</v>
      </c>
      <c r="H148" s="22" t="s">
        <v>519</v>
      </c>
      <c r="I148" s="22" t="s">
        <v>520</v>
      </c>
      <c r="J148" s="46">
        <v>0.3125</v>
      </c>
      <c r="K148" s="46">
        <v>0.33333333333333331</v>
      </c>
      <c r="L148" s="30" t="s">
        <v>521</v>
      </c>
      <c r="M148" s="22" t="s">
        <v>495</v>
      </c>
      <c r="N148" s="34">
        <v>3</v>
      </c>
      <c r="O148" s="34">
        <v>17</v>
      </c>
      <c r="P148" s="30" t="s">
        <v>826</v>
      </c>
      <c r="Q148" s="35">
        <v>4742823</v>
      </c>
      <c r="R148" s="35">
        <v>-74101391</v>
      </c>
      <c r="S148" s="30" t="s">
        <v>528</v>
      </c>
      <c r="T148" s="31" t="s">
        <v>1711</v>
      </c>
      <c r="U148" s="30">
        <v>0</v>
      </c>
      <c r="V148" s="30">
        <v>0</v>
      </c>
      <c r="W148" s="30">
        <v>7</v>
      </c>
      <c r="X148" s="30">
        <v>6</v>
      </c>
      <c r="Y148" s="30">
        <v>0</v>
      </c>
      <c r="Z148" s="30">
        <v>2</v>
      </c>
      <c r="AA148" s="30">
        <v>0</v>
      </c>
      <c r="AB148" s="30">
        <v>0</v>
      </c>
      <c r="AC148" s="30">
        <v>0</v>
      </c>
      <c r="AD148" s="30">
        <v>0</v>
      </c>
      <c r="AE148" s="30">
        <v>16</v>
      </c>
      <c r="AF148" s="22">
        <f t="shared" si="2"/>
        <v>15</v>
      </c>
      <c r="AG148" s="30"/>
    </row>
    <row r="149" spans="1:33" x14ac:dyDescent="0.25">
      <c r="A149" s="30" t="s">
        <v>827</v>
      </c>
      <c r="B149" s="30"/>
      <c r="C149" s="34"/>
      <c r="D149" s="39">
        <v>44792</v>
      </c>
      <c r="E149" s="22" t="str">
        <f>VLOOKUP(MONTH(D149),[1]parametros!B:C,2,0)</f>
        <v>agosto</v>
      </c>
      <c r="F149" s="30">
        <v>2022</v>
      </c>
      <c r="G149" s="22" t="s">
        <v>518</v>
      </c>
      <c r="H149" s="22" t="s">
        <v>519</v>
      </c>
      <c r="I149" s="22" t="s">
        <v>520</v>
      </c>
      <c r="J149" s="46">
        <v>0.34027777777777773</v>
      </c>
      <c r="K149" s="46">
        <v>0.375</v>
      </c>
      <c r="L149" s="30" t="s">
        <v>521</v>
      </c>
      <c r="M149" s="22" t="s">
        <v>495</v>
      </c>
      <c r="N149" s="34">
        <v>3</v>
      </c>
      <c r="O149" s="34">
        <v>17</v>
      </c>
      <c r="P149" s="30" t="s">
        <v>828</v>
      </c>
      <c r="Q149" s="35">
        <v>4738977</v>
      </c>
      <c r="R149" s="35">
        <v>-74107399</v>
      </c>
      <c r="S149" s="30" t="s">
        <v>528</v>
      </c>
      <c r="T149" s="31" t="s">
        <v>1711</v>
      </c>
      <c r="U149" s="30">
        <v>0</v>
      </c>
      <c r="V149" s="30">
        <v>2</v>
      </c>
      <c r="W149" s="30">
        <v>7</v>
      </c>
      <c r="X149" s="30">
        <v>2</v>
      </c>
      <c r="Y149" s="30">
        <v>0</v>
      </c>
      <c r="Z149" s="30">
        <v>2</v>
      </c>
      <c r="AA149" s="30">
        <v>0</v>
      </c>
      <c r="AB149" s="30">
        <v>1</v>
      </c>
      <c r="AC149" s="30">
        <v>0</v>
      </c>
      <c r="AD149" s="30">
        <v>0</v>
      </c>
      <c r="AE149" s="30">
        <v>0</v>
      </c>
      <c r="AF149" s="22">
        <f t="shared" si="2"/>
        <v>14</v>
      </c>
      <c r="AG149" s="30"/>
    </row>
    <row r="150" spans="1:33" x14ac:dyDescent="0.25">
      <c r="A150" s="30" t="s">
        <v>829</v>
      </c>
      <c r="B150" s="30" t="s">
        <v>0</v>
      </c>
      <c r="C150" s="34">
        <v>68</v>
      </c>
      <c r="D150" s="39">
        <v>44792</v>
      </c>
      <c r="E150" s="22" t="str">
        <f>VLOOKUP(MONTH(D150),[1]parametros!B:C,2,0)</f>
        <v>agosto</v>
      </c>
      <c r="F150" s="30">
        <v>2022</v>
      </c>
      <c r="G150" s="22" t="s">
        <v>518</v>
      </c>
      <c r="H150" s="22" t="s">
        <v>519</v>
      </c>
      <c r="I150" s="22" t="s">
        <v>520</v>
      </c>
      <c r="J150" s="46">
        <v>0.375</v>
      </c>
      <c r="K150" s="46">
        <v>0.39583333333333331</v>
      </c>
      <c r="L150" s="30" t="s">
        <v>521</v>
      </c>
      <c r="M150" s="22" t="s">
        <v>495</v>
      </c>
      <c r="N150" s="34">
        <v>3</v>
      </c>
      <c r="O150" s="34">
        <v>17</v>
      </c>
      <c r="P150" s="30" t="s">
        <v>830</v>
      </c>
      <c r="Q150" s="35">
        <v>4753994</v>
      </c>
      <c r="R150" s="35">
        <v>-74094923</v>
      </c>
      <c r="S150" s="30" t="s">
        <v>528</v>
      </c>
      <c r="T150" s="31" t="s">
        <v>1711</v>
      </c>
      <c r="U150" s="30">
        <v>0</v>
      </c>
      <c r="V150" s="30">
        <v>0</v>
      </c>
      <c r="W150" s="30">
        <v>4</v>
      </c>
      <c r="X150" s="30">
        <v>4</v>
      </c>
      <c r="Y150" s="30">
        <v>2</v>
      </c>
      <c r="Z150" s="30">
        <v>2</v>
      </c>
      <c r="AA150" s="30">
        <v>5</v>
      </c>
      <c r="AB150" s="30">
        <v>4</v>
      </c>
      <c r="AC150" s="30">
        <v>1</v>
      </c>
      <c r="AD150" s="30">
        <v>0</v>
      </c>
      <c r="AE150" s="30">
        <v>0</v>
      </c>
      <c r="AF150" s="22">
        <f t="shared" si="2"/>
        <v>22</v>
      </c>
      <c r="AG150" s="30"/>
    </row>
    <row r="151" spans="1:33" x14ac:dyDescent="0.25">
      <c r="A151" s="30" t="s">
        <v>831</v>
      </c>
      <c r="B151" s="30" t="s">
        <v>0</v>
      </c>
      <c r="C151" s="34">
        <v>63</v>
      </c>
      <c r="D151" s="39">
        <v>44792</v>
      </c>
      <c r="E151" s="22" t="str">
        <f>VLOOKUP(MONTH(D151),[1]parametros!B:C,2,0)</f>
        <v>agosto</v>
      </c>
      <c r="F151" s="30">
        <v>2022</v>
      </c>
      <c r="G151" s="22" t="s">
        <v>518</v>
      </c>
      <c r="H151" s="22" t="s">
        <v>519</v>
      </c>
      <c r="I151" s="22" t="s">
        <v>520</v>
      </c>
      <c r="J151" s="46">
        <v>0.39583333333333331</v>
      </c>
      <c r="K151" s="46">
        <v>0.41666666666666669</v>
      </c>
      <c r="L151" s="30" t="s">
        <v>521</v>
      </c>
      <c r="M151" s="22" t="s">
        <v>495</v>
      </c>
      <c r="N151" s="34">
        <v>3</v>
      </c>
      <c r="O151" s="34">
        <v>17</v>
      </c>
      <c r="P151" s="30" t="s">
        <v>832</v>
      </c>
      <c r="Q151" s="35">
        <v>4753607</v>
      </c>
      <c r="R151" s="35">
        <v>-74057286</v>
      </c>
      <c r="S151" s="30" t="s">
        <v>528</v>
      </c>
      <c r="T151" s="31" t="s">
        <v>1711</v>
      </c>
      <c r="U151" s="30">
        <v>0</v>
      </c>
      <c r="V151" s="30">
        <v>20</v>
      </c>
      <c r="W151" s="30">
        <v>5</v>
      </c>
      <c r="X151" s="30">
        <v>4</v>
      </c>
      <c r="Y151" s="30">
        <v>13</v>
      </c>
      <c r="Z151" s="30">
        <v>5</v>
      </c>
      <c r="AA151" s="30">
        <v>2</v>
      </c>
      <c r="AB151" s="30">
        <v>0</v>
      </c>
      <c r="AC151" s="30">
        <v>1</v>
      </c>
      <c r="AD151" s="30">
        <v>0</v>
      </c>
      <c r="AE151" s="30">
        <v>0</v>
      </c>
      <c r="AF151" s="22">
        <f t="shared" si="2"/>
        <v>50</v>
      </c>
      <c r="AG151" s="30"/>
    </row>
    <row r="152" spans="1:33" x14ac:dyDescent="0.25">
      <c r="A152" s="30" t="s">
        <v>833</v>
      </c>
      <c r="B152" s="30"/>
      <c r="C152" s="34"/>
      <c r="D152" s="39">
        <v>44792</v>
      </c>
      <c r="E152" s="22" t="str">
        <f>VLOOKUP(MONTH(D152),[1]parametros!B:C,2,0)</f>
        <v>agosto</v>
      </c>
      <c r="F152" s="30">
        <v>2022</v>
      </c>
      <c r="G152" s="22" t="s">
        <v>518</v>
      </c>
      <c r="H152" s="22" t="s">
        <v>519</v>
      </c>
      <c r="I152" s="22" t="s">
        <v>520</v>
      </c>
      <c r="J152" s="46">
        <v>0.41666666666666669</v>
      </c>
      <c r="K152" s="46">
        <v>0.4375</v>
      </c>
      <c r="L152" s="30" t="s">
        <v>521</v>
      </c>
      <c r="M152" s="22" t="s">
        <v>495</v>
      </c>
      <c r="N152" s="34">
        <v>3</v>
      </c>
      <c r="O152" s="34">
        <v>17</v>
      </c>
      <c r="P152" s="30" t="s">
        <v>834</v>
      </c>
      <c r="Q152" s="35">
        <v>4754243</v>
      </c>
      <c r="R152" s="35">
        <v>-74045433</v>
      </c>
      <c r="S152" s="30" t="s">
        <v>1574</v>
      </c>
      <c r="T152" s="31" t="s">
        <v>1713</v>
      </c>
      <c r="U152" s="30">
        <v>0</v>
      </c>
      <c r="V152" s="30">
        <v>2</v>
      </c>
      <c r="W152" s="30">
        <v>0</v>
      </c>
      <c r="X152" s="30">
        <v>1</v>
      </c>
      <c r="Y152" s="30">
        <v>0</v>
      </c>
      <c r="Z152" s="30">
        <v>1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22">
        <f t="shared" si="2"/>
        <v>4</v>
      </c>
      <c r="AG152" s="30"/>
    </row>
    <row r="153" spans="1:33" x14ac:dyDescent="0.25">
      <c r="A153" s="30" t="s">
        <v>835</v>
      </c>
      <c r="B153" s="30" t="s">
        <v>0</v>
      </c>
      <c r="C153" s="34">
        <v>67</v>
      </c>
      <c r="D153" s="39">
        <v>44792</v>
      </c>
      <c r="E153" s="22" t="str">
        <f>VLOOKUP(MONTH(D153),[1]parametros!B:C,2,0)</f>
        <v>agosto</v>
      </c>
      <c r="F153" s="30">
        <v>2022</v>
      </c>
      <c r="G153" s="22" t="s">
        <v>518</v>
      </c>
      <c r="H153" s="22" t="s">
        <v>519</v>
      </c>
      <c r="I153" s="22" t="s">
        <v>520</v>
      </c>
      <c r="J153" s="46">
        <v>0.4375</v>
      </c>
      <c r="K153" s="46">
        <v>0.45833333333333331</v>
      </c>
      <c r="L153" s="30" t="s">
        <v>521</v>
      </c>
      <c r="M153" s="22" t="s">
        <v>495</v>
      </c>
      <c r="N153" s="34">
        <v>3</v>
      </c>
      <c r="O153" s="34">
        <v>17</v>
      </c>
      <c r="P153" s="30" t="s">
        <v>836</v>
      </c>
      <c r="Q153" s="35">
        <v>4685213</v>
      </c>
      <c r="R153" s="35">
        <v>-74046479</v>
      </c>
      <c r="S153" s="30" t="s">
        <v>1574</v>
      </c>
      <c r="T153" s="31" t="s">
        <v>1713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2</v>
      </c>
      <c r="AB153" s="30">
        <v>0</v>
      </c>
      <c r="AC153" s="30">
        <v>0</v>
      </c>
      <c r="AD153" s="30">
        <v>0</v>
      </c>
      <c r="AE153" s="30">
        <v>0</v>
      </c>
      <c r="AF153" s="22">
        <f t="shared" si="2"/>
        <v>2</v>
      </c>
      <c r="AG153" s="30"/>
    </row>
    <row r="154" spans="1:33" x14ac:dyDescent="0.25">
      <c r="A154" s="30" t="s">
        <v>837</v>
      </c>
      <c r="B154" s="30"/>
      <c r="C154" s="54" t="s">
        <v>838</v>
      </c>
      <c r="D154" s="39">
        <v>44792</v>
      </c>
      <c r="E154" s="22" t="str">
        <f>VLOOKUP(MONTH(D154),[1]parametros!B:C,2,0)</f>
        <v>agosto</v>
      </c>
      <c r="F154" s="30">
        <v>2022</v>
      </c>
      <c r="G154" s="22" t="s">
        <v>518</v>
      </c>
      <c r="H154" s="22" t="s">
        <v>519</v>
      </c>
      <c r="I154" s="22" t="s">
        <v>520</v>
      </c>
      <c r="J154" s="46">
        <v>0.45833333333333331</v>
      </c>
      <c r="K154" s="46">
        <v>0.47916666666666669</v>
      </c>
      <c r="L154" s="30" t="s">
        <v>521</v>
      </c>
      <c r="M154" s="22" t="s">
        <v>495</v>
      </c>
      <c r="N154" s="34">
        <v>3</v>
      </c>
      <c r="O154" s="34">
        <v>17</v>
      </c>
      <c r="P154" s="30" t="s">
        <v>839</v>
      </c>
      <c r="Q154" s="35">
        <v>4658167</v>
      </c>
      <c r="R154" s="35">
        <v>-74068513</v>
      </c>
      <c r="S154" s="30" t="s">
        <v>1466</v>
      </c>
      <c r="T154" s="31" t="s">
        <v>1712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7</v>
      </c>
      <c r="AB154" s="30">
        <v>0</v>
      </c>
      <c r="AC154" s="30">
        <v>0</v>
      </c>
      <c r="AD154" s="30">
        <v>0</v>
      </c>
      <c r="AE154" s="30">
        <v>0</v>
      </c>
      <c r="AF154" s="22">
        <f t="shared" si="2"/>
        <v>7</v>
      </c>
      <c r="AG154" s="30"/>
    </row>
    <row r="155" spans="1:33" x14ac:dyDescent="0.25">
      <c r="A155" s="30" t="s">
        <v>840</v>
      </c>
      <c r="B155" s="30" t="s">
        <v>0</v>
      </c>
      <c r="C155" s="34">
        <v>51</v>
      </c>
      <c r="D155" s="39">
        <v>44795</v>
      </c>
      <c r="E155" s="22" t="str">
        <f>VLOOKUP(MONTH(D155),[1]parametros!B:C,2,0)</f>
        <v>agosto</v>
      </c>
      <c r="F155" s="30">
        <v>2022</v>
      </c>
      <c r="G155" s="22" t="s">
        <v>518</v>
      </c>
      <c r="H155" s="22" t="s">
        <v>519</v>
      </c>
      <c r="I155" s="22" t="s">
        <v>777</v>
      </c>
      <c r="J155" s="46">
        <v>0.27083333333333331</v>
      </c>
      <c r="K155" s="46">
        <v>0.29166666666666669</v>
      </c>
      <c r="L155" s="30" t="s">
        <v>521</v>
      </c>
      <c r="M155" s="22" t="s">
        <v>495</v>
      </c>
      <c r="N155" s="34">
        <v>3</v>
      </c>
      <c r="O155" s="34">
        <v>18</v>
      </c>
      <c r="P155" s="30" t="s">
        <v>841</v>
      </c>
      <c r="Q155" s="35">
        <v>4694769</v>
      </c>
      <c r="R155" s="35">
        <v>-74124136</v>
      </c>
      <c r="S155" s="30" t="s">
        <v>1571</v>
      </c>
      <c r="T155" s="31" t="s">
        <v>1712</v>
      </c>
      <c r="U155" s="30">
        <v>0</v>
      </c>
      <c r="V155" s="30">
        <v>13</v>
      </c>
      <c r="W155" s="30">
        <v>4</v>
      </c>
      <c r="X155" s="30">
        <v>1</v>
      </c>
      <c r="Y155" s="30">
        <v>3</v>
      </c>
      <c r="Z155" s="30">
        <v>2</v>
      </c>
      <c r="AA155" s="30">
        <v>0</v>
      </c>
      <c r="AB155" s="30">
        <v>3</v>
      </c>
      <c r="AC155" s="30">
        <v>0</v>
      </c>
      <c r="AD155" s="30">
        <v>0</v>
      </c>
      <c r="AE155" s="30">
        <v>0</v>
      </c>
      <c r="AF155" s="22">
        <f t="shared" si="2"/>
        <v>26</v>
      </c>
      <c r="AG155" s="30"/>
    </row>
    <row r="156" spans="1:33" x14ac:dyDescent="0.25">
      <c r="A156" s="30" t="s">
        <v>842</v>
      </c>
      <c r="B156" s="30"/>
      <c r="C156" s="34"/>
      <c r="D156" s="39">
        <v>44795</v>
      </c>
      <c r="E156" s="22" t="str">
        <f>VLOOKUP(MONTH(D156),[1]parametros!B:C,2,0)</f>
        <v>agosto</v>
      </c>
      <c r="F156" s="30">
        <v>2022</v>
      </c>
      <c r="G156" s="22" t="s">
        <v>518</v>
      </c>
      <c r="H156" s="22" t="s">
        <v>519</v>
      </c>
      <c r="I156" s="22" t="s">
        <v>777</v>
      </c>
      <c r="J156" s="46">
        <v>0.29166666666666669</v>
      </c>
      <c r="K156" s="46">
        <v>0.3125</v>
      </c>
      <c r="L156" s="30" t="s">
        <v>521</v>
      </c>
      <c r="M156" s="22" t="s">
        <v>495</v>
      </c>
      <c r="N156" s="34">
        <v>3</v>
      </c>
      <c r="O156" s="34">
        <v>18</v>
      </c>
      <c r="P156" s="30" t="s">
        <v>843</v>
      </c>
      <c r="Q156" s="35">
        <v>4696156</v>
      </c>
      <c r="R156" s="35">
        <v>-74125350</v>
      </c>
      <c r="S156" s="30" t="s">
        <v>1571</v>
      </c>
      <c r="T156" s="31" t="s">
        <v>1712</v>
      </c>
      <c r="U156" s="30">
        <v>1</v>
      </c>
      <c r="V156" s="30">
        <v>4</v>
      </c>
      <c r="W156" s="30">
        <v>5</v>
      </c>
      <c r="X156" s="30">
        <v>3</v>
      </c>
      <c r="Y156" s="30">
        <v>3</v>
      </c>
      <c r="Z156" s="30">
        <v>5</v>
      </c>
      <c r="AA156" s="30">
        <v>3</v>
      </c>
      <c r="AB156" s="30">
        <v>6</v>
      </c>
      <c r="AC156" s="30">
        <v>3</v>
      </c>
      <c r="AD156" s="30">
        <v>0</v>
      </c>
      <c r="AE156" s="30">
        <v>6</v>
      </c>
      <c r="AF156" s="22">
        <f t="shared" si="2"/>
        <v>33</v>
      </c>
      <c r="AG156" s="30"/>
    </row>
    <row r="157" spans="1:33" x14ac:dyDescent="0.25">
      <c r="A157" s="30" t="s">
        <v>844</v>
      </c>
      <c r="B157" s="30"/>
      <c r="C157" s="34"/>
      <c r="D157" s="39">
        <v>44795</v>
      </c>
      <c r="E157" s="22" t="str">
        <f>VLOOKUP(MONTH(D157),[1]parametros!B:C,2,0)</f>
        <v>agosto</v>
      </c>
      <c r="F157" s="30">
        <v>2022</v>
      </c>
      <c r="G157" s="22" t="s">
        <v>518</v>
      </c>
      <c r="H157" s="22" t="s">
        <v>519</v>
      </c>
      <c r="I157" s="22" t="s">
        <v>777</v>
      </c>
      <c r="J157" s="46">
        <v>0.3125</v>
      </c>
      <c r="K157" s="46">
        <v>0.33333333333333331</v>
      </c>
      <c r="L157" s="30" t="s">
        <v>521</v>
      </c>
      <c r="M157" s="22" t="s">
        <v>495</v>
      </c>
      <c r="N157" s="34">
        <v>3</v>
      </c>
      <c r="O157" s="34">
        <v>18</v>
      </c>
      <c r="P157" s="30" t="s">
        <v>845</v>
      </c>
      <c r="Q157" s="50">
        <v>4696840</v>
      </c>
      <c r="R157" s="55">
        <v>-74113065</v>
      </c>
      <c r="S157" s="30" t="s">
        <v>1571</v>
      </c>
      <c r="T157" s="31" t="s">
        <v>1712</v>
      </c>
      <c r="U157" s="30">
        <v>0</v>
      </c>
      <c r="V157" s="30">
        <v>5</v>
      </c>
      <c r="W157" s="30">
        <v>4</v>
      </c>
      <c r="X157" s="30">
        <v>1</v>
      </c>
      <c r="Y157" s="30">
        <v>2</v>
      </c>
      <c r="Z157" s="30">
        <v>2</v>
      </c>
      <c r="AA157" s="30">
        <v>0</v>
      </c>
      <c r="AB157" s="30">
        <v>1</v>
      </c>
      <c r="AC157" s="30">
        <v>3</v>
      </c>
      <c r="AD157" s="30">
        <v>0</v>
      </c>
      <c r="AE157" s="30">
        <v>0</v>
      </c>
      <c r="AF157" s="22">
        <f t="shared" si="2"/>
        <v>18</v>
      </c>
      <c r="AG157" s="30"/>
    </row>
    <row r="158" spans="1:33" x14ac:dyDescent="0.25">
      <c r="A158" s="30" t="s">
        <v>846</v>
      </c>
      <c r="B158" s="30" t="s">
        <v>0</v>
      </c>
      <c r="C158" s="34">
        <v>54</v>
      </c>
      <c r="D158" s="39">
        <v>44795</v>
      </c>
      <c r="E158" s="22" t="str">
        <f>VLOOKUP(MONTH(D158),[1]parametros!B:C,2,0)</f>
        <v>agosto</v>
      </c>
      <c r="F158" s="30">
        <v>2022</v>
      </c>
      <c r="G158" s="22" t="s">
        <v>518</v>
      </c>
      <c r="H158" s="22" t="s">
        <v>519</v>
      </c>
      <c r="I158" s="22" t="s">
        <v>777</v>
      </c>
      <c r="J158" s="46">
        <v>0.33333333333333331</v>
      </c>
      <c r="K158" s="46">
        <v>0.35416666666666669</v>
      </c>
      <c r="L158" s="30" t="s">
        <v>521</v>
      </c>
      <c r="M158" s="22" t="s">
        <v>495</v>
      </c>
      <c r="N158" s="34">
        <v>3</v>
      </c>
      <c r="O158" s="34">
        <v>18</v>
      </c>
      <c r="P158" s="56" t="s">
        <v>847</v>
      </c>
      <c r="Q158" s="51">
        <v>4683922</v>
      </c>
      <c r="R158" s="51">
        <v>-74102583</v>
      </c>
      <c r="S158" s="30" t="s">
        <v>1571</v>
      </c>
      <c r="T158" s="31" t="s">
        <v>1712</v>
      </c>
      <c r="U158" s="30">
        <v>1</v>
      </c>
      <c r="V158" s="30">
        <v>0</v>
      </c>
      <c r="W158" s="30">
        <v>0</v>
      </c>
      <c r="X158" s="30">
        <v>3</v>
      </c>
      <c r="Y158" s="30">
        <v>5</v>
      </c>
      <c r="Z158" s="30">
        <v>3</v>
      </c>
      <c r="AA158" s="30">
        <v>8</v>
      </c>
      <c r="AB158" s="30">
        <v>5</v>
      </c>
      <c r="AC158" s="30">
        <v>1</v>
      </c>
      <c r="AD158" s="30">
        <v>0</v>
      </c>
      <c r="AE158" s="30">
        <v>0</v>
      </c>
      <c r="AF158" s="22">
        <f t="shared" si="2"/>
        <v>26</v>
      </c>
      <c r="AG158" s="30"/>
    </row>
    <row r="159" spans="1:33" x14ac:dyDescent="0.25">
      <c r="A159" s="30" t="s">
        <v>848</v>
      </c>
      <c r="B159" s="30"/>
      <c r="C159" s="34"/>
      <c r="D159" s="39">
        <v>44795</v>
      </c>
      <c r="E159" s="22" t="str">
        <f>VLOOKUP(MONTH(D159),[1]parametros!B:C,2,0)</f>
        <v>agosto</v>
      </c>
      <c r="F159" s="30">
        <v>2022</v>
      </c>
      <c r="G159" s="22" t="s">
        <v>518</v>
      </c>
      <c r="H159" s="22" t="s">
        <v>519</v>
      </c>
      <c r="I159" s="22" t="s">
        <v>777</v>
      </c>
      <c r="J159" s="46">
        <v>0.35416666666666669</v>
      </c>
      <c r="K159" s="46">
        <v>0.375</v>
      </c>
      <c r="L159" s="30" t="s">
        <v>521</v>
      </c>
      <c r="M159" s="22" t="s">
        <v>495</v>
      </c>
      <c r="N159" s="34">
        <v>3</v>
      </c>
      <c r="O159" s="34">
        <v>18</v>
      </c>
      <c r="P159" s="56" t="s">
        <v>849</v>
      </c>
      <c r="Q159" s="51">
        <v>4683922</v>
      </c>
      <c r="R159" s="51">
        <v>-74102583</v>
      </c>
      <c r="S159" s="30" t="s">
        <v>1571</v>
      </c>
      <c r="T159" s="31" t="s">
        <v>1712</v>
      </c>
      <c r="U159" s="30">
        <v>2</v>
      </c>
      <c r="V159" s="30">
        <v>1</v>
      </c>
      <c r="W159" s="30">
        <v>3</v>
      </c>
      <c r="X159" s="30">
        <v>5</v>
      </c>
      <c r="Y159" s="30">
        <v>8</v>
      </c>
      <c r="Z159" s="30">
        <v>3</v>
      </c>
      <c r="AA159" s="30">
        <v>0</v>
      </c>
      <c r="AB159" s="30">
        <v>1</v>
      </c>
      <c r="AC159" s="30">
        <v>0</v>
      </c>
      <c r="AD159" s="30">
        <v>0</v>
      </c>
      <c r="AE159" s="30">
        <v>0</v>
      </c>
      <c r="AF159" s="22">
        <f t="shared" si="2"/>
        <v>23</v>
      </c>
      <c r="AG159" s="30"/>
    </row>
    <row r="160" spans="1:33" x14ac:dyDescent="0.25">
      <c r="A160" s="30" t="s">
        <v>850</v>
      </c>
      <c r="B160" s="30"/>
      <c r="C160" s="34"/>
      <c r="D160" s="39">
        <v>44795</v>
      </c>
      <c r="E160" s="22" t="str">
        <f>VLOOKUP(MONTH(D160),[1]parametros!B:C,2,0)</f>
        <v>agosto</v>
      </c>
      <c r="F160" s="30">
        <v>2022</v>
      </c>
      <c r="G160" s="22" t="s">
        <v>518</v>
      </c>
      <c r="H160" s="22" t="s">
        <v>519</v>
      </c>
      <c r="I160" s="22" t="s">
        <v>777</v>
      </c>
      <c r="J160" s="46">
        <v>0.375</v>
      </c>
      <c r="K160" s="46">
        <v>0.39583333333333331</v>
      </c>
      <c r="L160" s="30" t="s">
        <v>521</v>
      </c>
      <c r="M160" s="22" t="s">
        <v>495</v>
      </c>
      <c r="N160" s="34">
        <v>3</v>
      </c>
      <c r="O160" s="34">
        <v>18</v>
      </c>
      <c r="P160" s="56" t="s">
        <v>851</v>
      </c>
      <c r="Q160" s="51">
        <v>4631729</v>
      </c>
      <c r="R160" s="57">
        <v>-74152459</v>
      </c>
      <c r="S160" t="s">
        <v>1569</v>
      </c>
      <c r="T160" s="31" t="s">
        <v>1714</v>
      </c>
      <c r="U160" s="30">
        <v>0</v>
      </c>
      <c r="V160" s="30">
        <v>0</v>
      </c>
      <c r="W160" s="30">
        <v>4</v>
      </c>
      <c r="X160" s="30">
        <v>0</v>
      </c>
      <c r="Y160" s="30">
        <v>2</v>
      </c>
      <c r="Z160" s="30">
        <v>0</v>
      </c>
      <c r="AA160" s="30">
        <v>0</v>
      </c>
      <c r="AB160" s="30">
        <v>0</v>
      </c>
      <c r="AC160" s="30">
        <v>2</v>
      </c>
      <c r="AD160" s="30">
        <v>1</v>
      </c>
      <c r="AE160" s="30">
        <v>0</v>
      </c>
      <c r="AF160" s="22">
        <f t="shared" si="2"/>
        <v>9</v>
      </c>
      <c r="AG160" s="30"/>
    </row>
    <row r="161" spans="1:33" x14ac:dyDescent="0.25">
      <c r="A161" s="30" t="s">
        <v>852</v>
      </c>
      <c r="B161" s="30" t="s">
        <v>0</v>
      </c>
      <c r="C161" s="34">
        <v>60</v>
      </c>
      <c r="D161" s="39">
        <v>44795</v>
      </c>
      <c r="E161" s="22" t="str">
        <f>VLOOKUP(MONTH(D161),[1]parametros!B:C,2,0)</f>
        <v>agosto</v>
      </c>
      <c r="F161" s="30">
        <v>2022</v>
      </c>
      <c r="G161" s="22" t="s">
        <v>518</v>
      </c>
      <c r="H161" s="22" t="s">
        <v>519</v>
      </c>
      <c r="I161" s="22" t="s">
        <v>777</v>
      </c>
      <c r="J161" s="46">
        <v>0.39583333333333331</v>
      </c>
      <c r="K161" s="46">
        <v>0.40972222222222227</v>
      </c>
      <c r="L161" s="30" t="s">
        <v>521</v>
      </c>
      <c r="M161" s="22" t="s">
        <v>495</v>
      </c>
      <c r="N161" s="34">
        <v>3</v>
      </c>
      <c r="O161" s="34">
        <v>18</v>
      </c>
      <c r="P161" s="58" t="s">
        <v>853</v>
      </c>
      <c r="Q161" s="51">
        <v>6220371</v>
      </c>
      <c r="R161" s="57">
        <v>-75598875</v>
      </c>
      <c r="S161" t="s">
        <v>1569</v>
      </c>
      <c r="T161" s="31" t="s">
        <v>1714</v>
      </c>
      <c r="U161" s="30">
        <v>19</v>
      </c>
      <c r="V161" s="30">
        <v>7</v>
      </c>
      <c r="W161" s="30">
        <v>9</v>
      </c>
      <c r="X161" s="30">
        <v>8</v>
      </c>
      <c r="Y161" s="30">
        <v>11</v>
      </c>
      <c r="Z161" s="30">
        <v>5</v>
      </c>
      <c r="AA161" s="30">
        <v>6</v>
      </c>
      <c r="AB161" s="30">
        <v>8</v>
      </c>
      <c r="AC161" s="30">
        <v>2</v>
      </c>
      <c r="AD161" s="30">
        <v>1</v>
      </c>
      <c r="AE161" s="30">
        <v>0</v>
      </c>
      <c r="AF161" s="22">
        <f t="shared" si="2"/>
        <v>76</v>
      </c>
      <c r="AG161" s="30"/>
    </row>
    <row r="162" spans="1:33" x14ac:dyDescent="0.25">
      <c r="A162" s="30" t="s">
        <v>854</v>
      </c>
      <c r="B162" s="30"/>
      <c r="C162" s="34"/>
      <c r="D162" s="39">
        <v>44795</v>
      </c>
      <c r="E162" s="22" t="str">
        <f>VLOOKUP(MONTH(D162),[1]parametros!B:C,2,0)</f>
        <v>agosto</v>
      </c>
      <c r="F162" s="30">
        <v>2022</v>
      </c>
      <c r="G162" s="22" t="s">
        <v>518</v>
      </c>
      <c r="H162" s="22" t="s">
        <v>519</v>
      </c>
      <c r="I162" s="22" t="s">
        <v>777</v>
      </c>
      <c r="J162" s="46">
        <v>0.40972222222222227</v>
      </c>
      <c r="K162" s="46">
        <v>0.44444444444444442</v>
      </c>
      <c r="L162" s="30" t="s">
        <v>521</v>
      </c>
      <c r="M162" s="22" t="s">
        <v>495</v>
      </c>
      <c r="N162" s="34">
        <v>3</v>
      </c>
      <c r="O162" s="34">
        <v>18</v>
      </c>
      <c r="P162" s="56" t="s">
        <v>855</v>
      </c>
      <c r="Q162" s="51">
        <v>6220371</v>
      </c>
      <c r="R162" s="57">
        <v>-75598875</v>
      </c>
      <c r="S162" t="s">
        <v>1569</v>
      </c>
      <c r="T162" s="31" t="s">
        <v>1714</v>
      </c>
      <c r="U162" s="30">
        <v>0</v>
      </c>
      <c r="V162" s="30">
        <v>12</v>
      </c>
      <c r="W162" s="30">
        <v>1</v>
      </c>
      <c r="X162" s="30">
        <v>4</v>
      </c>
      <c r="Y162" s="30">
        <v>0</v>
      </c>
      <c r="Z162" s="30">
        <v>1</v>
      </c>
      <c r="AA162" s="30">
        <v>0</v>
      </c>
      <c r="AB162" s="30">
        <v>5</v>
      </c>
      <c r="AC162" s="30">
        <v>1</v>
      </c>
      <c r="AD162" s="30">
        <v>1</v>
      </c>
      <c r="AE162" s="30">
        <v>3</v>
      </c>
      <c r="AF162" s="22">
        <f t="shared" si="2"/>
        <v>25</v>
      </c>
      <c r="AG162" s="30"/>
    </row>
    <row r="163" spans="1:33" x14ac:dyDescent="0.25">
      <c r="A163" s="30" t="s">
        <v>856</v>
      </c>
      <c r="B163" s="30" t="s">
        <v>0</v>
      </c>
      <c r="C163" s="34">
        <v>64</v>
      </c>
      <c r="D163" s="39">
        <v>44795</v>
      </c>
      <c r="E163" s="22" t="str">
        <f>VLOOKUP(MONTH(D163),[1]parametros!B:C,2,0)</f>
        <v>agosto</v>
      </c>
      <c r="F163" s="30">
        <v>2022</v>
      </c>
      <c r="G163" s="22" t="s">
        <v>518</v>
      </c>
      <c r="H163" s="22" t="s">
        <v>519</v>
      </c>
      <c r="I163" s="22" t="s">
        <v>777</v>
      </c>
      <c r="J163" s="46">
        <v>0.44444444444444442</v>
      </c>
      <c r="K163" s="46">
        <v>0.47569444444444442</v>
      </c>
      <c r="L163" s="30" t="s">
        <v>521</v>
      </c>
      <c r="M163" s="22" t="s">
        <v>495</v>
      </c>
      <c r="N163" s="34">
        <v>3</v>
      </c>
      <c r="O163" s="34">
        <v>18</v>
      </c>
      <c r="P163" s="56" t="s">
        <v>857</v>
      </c>
      <c r="Q163" s="51">
        <v>4614758</v>
      </c>
      <c r="R163" s="51">
        <v>-74140830</v>
      </c>
      <c r="S163" t="s">
        <v>1569</v>
      </c>
      <c r="T163" s="31" t="s">
        <v>1714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2</v>
      </c>
      <c r="AD163" s="30">
        <v>0</v>
      </c>
      <c r="AE163" s="30">
        <v>0</v>
      </c>
      <c r="AF163" s="22">
        <f t="shared" si="2"/>
        <v>2</v>
      </c>
      <c r="AG163" s="30"/>
    </row>
    <row r="164" spans="1:33" x14ac:dyDescent="0.25">
      <c r="A164" s="30" t="s">
        <v>858</v>
      </c>
      <c r="B164" s="30" t="s">
        <v>0</v>
      </c>
      <c r="C164" s="34">
        <v>69</v>
      </c>
      <c r="D164" s="39">
        <v>44795</v>
      </c>
      <c r="E164" s="22" t="str">
        <f>VLOOKUP(MONTH(D164),[1]parametros!B:C,2,0)</f>
        <v>agosto</v>
      </c>
      <c r="F164" s="30">
        <v>2022</v>
      </c>
      <c r="G164" s="22" t="s">
        <v>518</v>
      </c>
      <c r="H164" s="22" t="s">
        <v>519</v>
      </c>
      <c r="I164" s="22" t="s">
        <v>777</v>
      </c>
      <c r="J164" s="46">
        <v>0.47569444444444442</v>
      </c>
      <c r="K164" s="46">
        <v>0.48958333333333331</v>
      </c>
      <c r="L164" s="30" t="s">
        <v>521</v>
      </c>
      <c r="M164" s="22" t="s">
        <v>495</v>
      </c>
      <c r="N164" s="34">
        <v>3</v>
      </c>
      <c r="O164" s="34">
        <v>18</v>
      </c>
      <c r="P164" s="30" t="s">
        <v>859</v>
      </c>
      <c r="Q164" s="52">
        <v>4627452</v>
      </c>
      <c r="R164" s="59">
        <v>-74163436</v>
      </c>
      <c r="S164" t="s">
        <v>1569</v>
      </c>
      <c r="T164" s="31" t="s">
        <v>1714</v>
      </c>
      <c r="U164" s="30">
        <v>2</v>
      </c>
      <c r="V164" s="30">
        <v>1</v>
      </c>
      <c r="W164" s="30">
        <v>4</v>
      </c>
      <c r="X164" s="30">
        <v>3</v>
      </c>
      <c r="Y164" s="30">
        <v>4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22">
        <f t="shared" si="2"/>
        <v>14</v>
      </c>
      <c r="AG164" s="30"/>
    </row>
    <row r="165" spans="1:33" x14ac:dyDescent="0.25">
      <c r="A165" s="30" t="s">
        <v>860</v>
      </c>
      <c r="B165" s="30" t="s">
        <v>0</v>
      </c>
      <c r="C165" s="34">
        <v>72</v>
      </c>
      <c r="D165" s="39">
        <v>44797</v>
      </c>
      <c r="E165" s="22" t="str">
        <f>VLOOKUP(MONTH(D165),[1]parametros!B:C,2,0)</f>
        <v>agosto</v>
      </c>
      <c r="F165" s="30">
        <v>2022</v>
      </c>
      <c r="G165" s="22" t="s">
        <v>518</v>
      </c>
      <c r="H165" s="22" t="s">
        <v>519</v>
      </c>
      <c r="I165" s="22" t="s">
        <v>777</v>
      </c>
      <c r="J165" s="46">
        <v>0.24652777777777779</v>
      </c>
      <c r="K165" s="46">
        <v>0.27430555555555552</v>
      </c>
      <c r="L165" s="30" t="s">
        <v>521</v>
      </c>
      <c r="M165" s="22" t="s">
        <v>495</v>
      </c>
      <c r="N165" s="34">
        <v>3</v>
      </c>
      <c r="O165" s="34">
        <v>19</v>
      </c>
      <c r="P165" s="30" t="s">
        <v>861</v>
      </c>
      <c r="Q165" s="36">
        <v>4611380</v>
      </c>
      <c r="R165" s="51">
        <v>-74094156</v>
      </c>
      <c r="S165" t="s">
        <v>1573</v>
      </c>
      <c r="T165" s="31" t="s">
        <v>1710</v>
      </c>
      <c r="U165" s="48">
        <v>0</v>
      </c>
      <c r="V165" s="30">
        <v>0</v>
      </c>
      <c r="W165" s="30">
        <v>1</v>
      </c>
      <c r="X165" s="30">
        <v>1</v>
      </c>
      <c r="Y165" s="30">
        <v>0</v>
      </c>
      <c r="Z165" s="30">
        <v>3</v>
      </c>
      <c r="AA165" s="30">
        <v>1</v>
      </c>
      <c r="AB165" s="30">
        <v>4</v>
      </c>
      <c r="AC165" s="30">
        <v>0</v>
      </c>
      <c r="AD165" s="30">
        <v>2</v>
      </c>
      <c r="AE165" s="30">
        <v>0</v>
      </c>
      <c r="AF165" s="22">
        <f t="shared" si="2"/>
        <v>12</v>
      </c>
      <c r="AG165" s="30"/>
    </row>
    <row r="166" spans="1:33" x14ac:dyDescent="0.25">
      <c r="A166" s="30" t="s">
        <v>862</v>
      </c>
      <c r="B166" s="30"/>
      <c r="C166" s="34"/>
      <c r="D166" s="39">
        <v>44797</v>
      </c>
      <c r="E166" s="22" t="str">
        <f>VLOOKUP(MONTH(D166),[1]parametros!B:C,2,0)</f>
        <v>agosto</v>
      </c>
      <c r="F166" s="30">
        <v>2022</v>
      </c>
      <c r="G166" s="22" t="s">
        <v>518</v>
      </c>
      <c r="H166" s="22" t="s">
        <v>519</v>
      </c>
      <c r="I166" s="22" t="s">
        <v>777</v>
      </c>
      <c r="J166" s="46">
        <v>0.27430555555555552</v>
      </c>
      <c r="K166" s="46">
        <v>0.30208333333333331</v>
      </c>
      <c r="L166" s="30" t="s">
        <v>521</v>
      </c>
      <c r="M166" s="22" t="s">
        <v>495</v>
      </c>
      <c r="N166" s="34">
        <v>3</v>
      </c>
      <c r="O166" s="34">
        <v>19</v>
      </c>
      <c r="P166" s="30" t="s">
        <v>863</v>
      </c>
      <c r="Q166" s="36">
        <v>4611380</v>
      </c>
      <c r="R166" s="51">
        <v>-74094156</v>
      </c>
      <c r="S166" t="s">
        <v>1573</v>
      </c>
      <c r="T166" s="31" t="s">
        <v>1710</v>
      </c>
      <c r="U166" s="48">
        <v>1</v>
      </c>
      <c r="V166" s="30">
        <v>4</v>
      </c>
      <c r="W166" s="30">
        <v>9</v>
      </c>
      <c r="X166" s="30">
        <v>8</v>
      </c>
      <c r="Y166" s="30">
        <v>3</v>
      </c>
      <c r="Z166" s="30">
        <v>3</v>
      </c>
      <c r="AA166" s="30">
        <v>2</v>
      </c>
      <c r="AB166" s="30">
        <v>4</v>
      </c>
      <c r="AC166" s="30">
        <v>0</v>
      </c>
      <c r="AD166" s="30">
        <v>0</v>
      </c>
      <c r="AE166" s="30">
        <v>0</v>
      </c>
      <c r="AF166" s="22">
        <f t="shared" si="2"/>
        <v>34</v>
      </c>
      <c r="AG166" s="30"/>
    </row>
    <row r="167" spans="1:33" x14ac:dyDescent="0.25">
      <c r="A167" s="30" t="s">
        <v>864</v>
      </c>
      <c r="B167" s="30"/>
      <c r="C167" s="34"/>
      <c r="D167" s="39">
        <v>44797</v>
      </c>
      <c r="E167" s="22" t="str">
        <f>VLOOKUP(MONTH(D167),[1]parametros!B:C,2,0)</f>
        <v>agosto</v>
      </c>
      <c r="F167" s="30">
        <v>2022</v>
      </c>
      <c r="G167" s="22" t="s">
        <v>518</v>
      </c>
      <c r="H167" s="22" t="s">
        <v>519</v>
      </c>
      <c r="I167" s="22" t="s">
        <v>777</v>
      </c>
      <c r="J167" s="46">
        <v>0.30208333333333331</v>
      </c>
      <c r="K167" s="46">
        <v>0.3298611111111111</v>
      </c>
      <c r="L167" s="30" t="s">
        <v>521</v>
      </c>
      <c r="M167" s="22" t="s">
        <v>495</v>
      </c>
      <c r="N167" s="34">
        <v>3</v>
      </c>
      <c r="O167" s="34">
        <v>19</v>
      </c>
      <c r="P167" s="30" t="s">
        <v>865</v>
      </c>
      <c r="Q167" s="36">
        <v>4614679</v>
      </c>
      <c r="R167" s="51">
        <v>-74083661</v>
      </c>
      <c r="S167" t="s">
        <v>1573</v>
      </c>
      <c r="T167" s="31" t="s">
        <v>1710</v>
      </c>
      <c r="U167" s="48">
        <v>3</v>
      </c>
      <c r="V167" s="30">
        <v>5</v>
      </c>
      <c r="W167" s="30">
        <v>11</v>
      </c>
      <c r="X167" s="30">
        <v>13</v>
      </c>
      <c r="Y167" s="30">
        <v>5</v>
      </c>
      <c r="Z167" s="30">
        <v>5</v>
      </c>
      <c r="AA167" s="30">
        <v>3</v>
      </c>
      <c r="AB167" s="30">
        <v>5</v>
      </c>
      <c r="AC167" s="30">
        <v>0</v>
      </c>
      <c r="AD167" s="30">
        <v>1</v>
      </c>
      <c r="AE167" s="30">
        <v>0</v>
      </c>
      <c r="AF167" s="22">
        <f t="shared" si="2"/>
        <v>51</v>
      </c>
      <c r="AG167" s="30"/>
    </row>
    <row r="168" spans="1:33" x14ac:dyDescent="0.25">
      <c r="A168" s="30" t="s">
        <v>866</v>
      </c>
      <c r="B168" s="30"/>
      <c r="C168" s="34"/>
      <c r="D168" s="39">
        <v>44797</v>
      </c>
      <c r="E168" s="22" t="str">
        <f>VLOOKUP(MONTH(D168),[1]parametros!B:C,2,0)</f>
        <v>agosto</v>
      </c>
      <c r="F168" s="30">
        <v>2022</v>
      </c>
      <c r="G168" s="22" t="s">
        <v>518</v>
      </c>
      <c r="H168" s="22" t="s">
        <v>519</v>
      </c>
      <c r="I168" s="22" t="s">
        <v>777</v>
      </c>
      <c r="J168" s="46">
        <v>0.3298611111111111</v>
      </c>
      <c r="K168" s="46">
        <v>0.35416666666666669</v>
      </c>
      <c r="L168" s="30" t="s">
        <v>521</v>
      </c>
      <c r="M168" s="22" t="s">
        <v>495</v>
      </c>
      <c r="N168" s="34">
        <v>3</v>
      </c>
      <c r="O168" s="34">
        <v>19</v>
      </c>
      <c r="P168" s="30" t="s">
        <v>867</v>
      </c>
      <c r="Q168" s="36">
        <v>4595223</v>
      </c>
      <c r="R168" s="51">
        <v>-74098975</v>
      </c>
      <c r="S168" t="s">
        <v>1573</v>
      </c>
      <c r="T168" s="31" t="s">
        <v>1710</v>
      </c>
      <c r="U168" s="48">
        <v>1</v>
      </c>
      <c r="V168" s="30">
        <v>0</v>
      </c>
      <c r="W168" s="30">
        <v>5</v>
      </c>
      <c r="X168" s="30">
        <v>13</v>
      </c>
      <c r="Y168" s="30">
        <v>8</v>
      </c>
      <c r="Z168" s="30">
        <v>3</v>
      </c>
      <c r="AA168" s="30">
        <v>2</v>
      </c>
      <c r="AB168" s="30">
        <v>2</v>
      </c>
      <c r="AC168" s="30">
        <v>5</v>
      </c>
      <c r="AD168" s="30">
        <v>3</v>
      </c>
      <c r="AE168" s="30">
        <v>0</v>
      </c>
      <c r="AF168" s="22">
        <f t="shared" si="2"/>
        <v>42</v>
      </c>
      <c r="AG168" s="30"/>
    </row>
    <row r="169" spans="1:33" x14ac:dyDescent="0.25">
      <c r="A169" s="30" t="s">
        <v>868</v>
      </c>
      <c r="B169" s="30"/>
      <c r="C169" s="34"/>
      <c r="D169" s="39">
        <v>44797</v>
      </c>
      <c r="E169" s="22" t="str">
        <f>VLOOKUP(MONTH(D169),[1]parametros!B:C,2,0)</f>
        <v>agosto</v>
      </c>
      <c r="F169" s="30">
        <v>2022</v>
      </c>
      <c r="G169" s="22" t="s">
        <v>518</v>
      </c>
      <c r="H169" s="22" t="s">
        <v>519</v>
      </c>
      <c r="I169" s="22" t="s">
        <v>777</v>
      </c>
      <c r="J169" s="46">
        <v>0.35416666666666669</v>
      </c>
      <c r="K169" s="46">
        <v>0.375</v>
      </c>
      <c r="L169" s="30" t="s">
        <v>521</v>
      </c>
      <c r="M169" s="22" t="s">
        <v>495</v>
      </c>
      <c r="N169" s="34">
        <v>3</v>
      </c>
      <c r="O169" s="34">
        <v>19</v>
      </c>
      <c r="P169" s="30" t="s">
        <v>869</v>
      </c>
      <c r="Q169" s="36">
        <v>4603822</v>
      </c>
      <c r="R169" s="51">
        <v>-74091897</v>
      </c>
      <c r="S169" t="s">
        <v>1573</v>
      </c>
      <c r="T169" s="31" t="s">
        <v>1710</v>
      </c>
      <c r="U169" s="48">
        <v>0</v>
      </c>
      <c r="V169" s="30">
        <v>0</v>
      </c>
      <c r="W169" s="30">
        <v>3</v>
      </c>
      <c r="X169" s="30">
        <v>3</v>
      </c>
      <c r="Y169" s="30">
        <v>3</v>
      </c>
      <c r="Z169" s="30">
        <v>10</v>
      </c>
      <c r="AA169" s="30">
        <v>6</v>
      </c>
      <c r="AB169" s="30">
        <v>15</v>
      </c>
      <c r="AC169" s="30">
        <v>1</v>
      </c>
      <c r="AD169" s="30">
        <v>0</v>
      </c>
      <c r="AE169" s="30">
        <v>0</v>
      </c>
      <c r="AF169" s="22">
        <f t="shared" si="2"/>
        <v>41</v>
      </c>
      <c r="AG169" s="30"/>
    </row>
    <row r="170" spans="1:33" x14ac:dyDescent="0.25">
      <c r="A170" s="30" t="s">
        <v>870</v>
      </c>
      <c r="B170" s="30"/>
      <c r="C170" s="34"/>
      <c r="D170" s="39">
        <v>44797</v>
      </c>
      <c r="E170" s="22" t="str">
        <f>VLOOKUP(MONTH(D170),[1]parametros!B:C,2,0)</f>
        <v>agosto</v>
      </c>
      <c r="F170" s="30">
        <v>2022</v>
      </c>
      <c r="G170" s="22" t="s">
        <v>518</v>
      </c>
      <c r="H170" s="22" t="s">
        <v>519</v>
      </c>
      <c r="I170" s="22" t="s">
        <v>777</v>
      </c>
      <c r="J170" s="46">
        <v>0.375</v>
      </c>
      <c r="K170" s="46">
        <v>0.375</v>
      </c>
      <c r="L170" s="30" t="s">
        <v>521</v>
      </c>
      <c r="M170" s="22" t="s">
        <v>495</v>
      </c>
      <c r="N170" s="34">
        <v>3</v>
      </c>
      <c r="O170" s="34">
        <v>19</v>
      </c>
      <c r="P170" s="30" t="s">
        <v>871</v>
      </c>
      <c r="Q170" s="35">
        <v>4593475</v>
      </c>
      <c r="R170" s="52">
        <v>-74073618</v>
      </c>
      <c r="S170" s="22" t="s">
        <v>1566</v>
      </c>
      <c r="T170" s="31" t="s">
        <v>1713</v>
      </c>
      <c r="U170" s="30">
        <v>0</v>
      </c>
      <c r="V170" s="30">
        <v>0</v>
      </c>
      <c r="W170" s="30">
        <v>0</v>
      </c>
      <c r="X170" s="30">
        <v>0</v>
      </c>
      <c r="Y170" s="30">
        <v>13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12</v>
      </c>
      <c r="AF170" s="22">
        <f t="shared" si="2"/>
        <v>13</v>
      </c>
      <c r="AG170" s="30"/>
    </row>
    <row r="171" spans="1:33" x14ac:dyDescent="0.25">
      <c r="A171" s="30" t="s">
        <v>872</v>
      </c>
      <c r="B171" s="30"/>
      <c r="C171" s="34"/>
      <c r="D171" s="39">
        <v>44797</v>
      </c>
      <c r="E171" s="22" t="str">
        <f>VLOOKUP(MONTH(D171),[1]parametros!B:C,2,0)</f>
        <v>agosto</v>
      </c>
      <c r="F171" s="30">
        <v>2022</v>
      </c>
      <c r="G171" s="22" t="s">
        <v>518</v>
      </c>
      <c r="H171" s="22" t="s">
        <v>519</v>
      </c>
      <c r="I171" s="22" t="s">
        <v>777</v>
      </c>
      <c r="J171" s="46">
        <v>0.40625</v>
      </c>
      <c r="K171" s="46">
        <v>0.40625</v>
      </c>
      <c r="L171" s="30" t="s">
        <v>521</v>
      </c>
      <c r="M171" s="22" t="s">
        <v>495</v>
      </c>
      <c r="N171" s="34">
        <v>3</v>
      </c>
      <c r="O171" s="34">
        <v>19</v>
      </c>
      <c r="P171" s="30" t="s">
        <v>873</v>
      </c>
      <c r="Q171" s="35">
        <v>4599531</v>
      </c>
      <c r="R171" s="35">
        <v>-74077073</v>
      </c>
      <c r="S171" s="30" t="s">
        <v>1566</v>
      </c>
      <c r="T171" s="31" t="s">
        <v>1713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1</v>
      </c>
      <c r="AA171" s="30">
        <v>2</v>
      </c>
      <c r="AB171" s="30">
        <v>0</v>
      </c>
      <c r="AC171" s="30">
        <v>0</v>
      </c>
      <c r="AD171" s="30">
        <v>0</v>
      </c>
      <c r="AE171" s="30">
        <v>0</v>
      </c>
      <c r="AF171" s="22">
        <f t="shared" si="2"/>
        <v>3</v>
      </c>
      <c r="AG171" s="30"/>
    </row>
    <row r="172" spans="1:33" x14ac:dyDescent="0.25">
      <c r="A172" s="30" t="s">
        <v>874</v>
      </c>
      <c r="B172" s="30"/>
      <c r="C172" s="34"/>
      <c r="D172" s="39">
        <v>44797</v>
      </c>
      <c r="E172" s="22" t="str">
        <f>VLOOKUP(MONTH(D172),[1]parametros!B:C,2,0)</f>
        <v>agosto</v>
      </c>
      <c r="F172" s="30">
        <v>2022</v>
      </c>
      <c r="G172" s="22" t="s">
        <v>518</v>
      </c>
      <c r="H172" s="22" t="s">
        <v>519</v>
      </c>
      <c r="I172" s="22" t="s">
        <v>777</v>
      </c>
      <c r="J172" s="46">
        <v>0.4375</v>
      </c>
      <c r="K172" s="46">
        <v>0.46875</v>
      </c>
      <c r="L172" s="30" t="s">
        <v>521</v>
      </c>
      <c r="M172" s="22" t="s">
        <v>495</v>
      </c>
      <c r="N172" s="34">
        <v>3</v>
      </c>
      <c r="O172" s="34">
        <v>19</v>
      </c>
      <c r="P172" s="30" t="s">
        <v>875</v>
      </c>
      <c r="Q172" s="35">
        <v>4595357</v>
      </c>
      <c r="R172" s="35">
        <v>-74081123</v>
      </c>
      <c r="S172" t="s">
        <v>1567</v>
      </c>
      <c r="T172" s="31" t="s">
        <v>1713</v>
      </c>
      <c r="U172" s="30">
        <v>0</v>
      </c>
      <c r="V172" s="30">
        <v>0</v>
      </c>
      <c r="W172" s="30">
        <v>2</v>
      </c>
      <c r="X172" s="30">
        <v>1</v>
      </c>
      <c r="Y172" s="30">
        <v>1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22">
        <f t="shared" si="2"/>
        <v>4</v>
      </c>
      <c r="AG172" s="30"/>
    </row>
    <row r="173" spans="1:33" x14ac:dyDescent="0.25">
      <c r="A173" s="30" t="s">
        <v>876</v>
      </c>
      <c r="B173" s="30"/>
      <c r="C173" s="34"/>
      <c r="D173" s="39">
        <v>44797</v>
      </c>
      <c r="E173" s="22" t="str">
        <f>VLOOKUP(MONTH(D173),[1]parametros!B:C,2,0)</f>
        <v>agosto</v>
      </c>
      <c r="F173" s="30">
        <v>2022</v>
      </c>
      <c r="G173" s="22" t="s">
        <v>518</v>
      </c>
      <c r="H173" s="22" t="s">
        <v>519</v>
      </c>
      <c r="I173" s="22" t="s">
        <v>777</v>
      </c>
      <c r="J173" s="46">
        <v>0.46875</v>
      </c>
      <c r="K173" s="46">
        <v>0.49305555555555558</v>
      </c>
      <c r="L173" s="30" t="s">
        <v>521</v>
      </c>
      <c r="M173" s="22" t="s">
        <v>495</v>
      </c>
      <c r="N173" s="34">
        <v>3</v>
      </c>
      <c r="O173" s="34">
        <v>19</v>
      </c>
      <c r="P173" s="30" t="s">
        <v>877</v>
      </c>
      <c r="Q173" s="35">
        <v>4575849</v>
      </c>
      <c r="R173" s="35">
        <v>-74094615</v>
      </c>
      <c r="S173" t="s">
        <v>1568</v>
      </c>
      <c r="T173" s="31" t="s">
        <v>1713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1</v>
      </c>
      <c r="AC173" s="30">
        <v>0</v>
      </c>
      <c r="AD173" s="30">
        <v>0</v>
      </c>
      <c r="AE173" s="30">
        <v>0</v>
      </c>
      <c r="AF173" s="22">
        <f t="shared" si="2"/>
        <v>1</v>
      </c>
      <c r="AG173" s="30"/>
    </row>
    <row r="174" spans="1:33" x14ac:dyDescent="0.25">
      <c r="A174" s="30" t="s">
        <v>878</v>
      </c>
      <c r="B174" s="30"/>
      <c r="C174" s="34"/>
      <c r="D174" s="39">
        <v>44799</v>
      </c>
      <c r="E174" s="22" t="str">
        <f>VLOOKUP(MONTH(D174),[1]parametros!B:C,2,0)</f>
        <v>agosto</v>
      </c>
      <c r="F174" s="30">
        <v>2022</v>
      </c>
      <c r="G174" s="22" t="s">
        <v>518</v>
      </c>
      <c r="H174" s="22" t="s">
        <v>519</v>
      </c>
      <c r="I174" s="22" t="s">
        <v>520</v>
      </c>
      <c r="J174" s="46">
        <v>0.25</v>
      </c>
      <c r="K174" s="46">
        <v>0.27083333333333331</v>
      </c>
      <c r="L174" s="30" t="s">
        <v>521</v>
      </c>
      <c r="M174" s="22" t="s">
        <v>495</v>
      </c>
      <c r="N174" s="34">
        <v>3</v>
      </c>
      <c r="O174" s="34">
        <v>20</v>
      </c>
      <c r="P174" s="30" t="s">
        <v>879</v>
      </c>
      <c r="Q174" s="35">
        <v>4642639</v>
      </c>
      <c r="R174" s="35">
        <v>-74078151</v>
      </c>
      <c r="S174" s="30" t="s">
        <v>323</v>
      </c>
      <c r="T174" s="31" t="s">
        <v>1710</v>
      </c>
      <c r="U174" s="30">
        <v>0</v>
      </c>
      <c r="V174" s="30">
        <v>4</v>
      </c>
      <c r="W174" s="30">
        <v>15</v>
      </c>
      <c r="X174" s="30">
        <v>13</v>
      </c>
      <c r="Y174" s="30">
        <v>21</v>
      </c>
      <c r="Z174" s="30">
        <v>21</v>
      </c>
      <c r="AA174" s="30">
        <v>16</v>
      </c>
      <c r="AB174" s="30">
        <v>9</v>
      </c>
      <c r="AC174" s="30">
        <v>0</v>
      </c>
      <c r="AD174" s="30">
        <v>0</v>
      </c>
      <c r="AE174" s="30">
        <v>0</v>
      </c>
      <c r="AF174" s="22">
        <f t="shared" si="2"/>
        <v>99</v>
      </c>
      <c r="AG174" s="30"/>
    </row>
    <row r="175" spans="1:33" x14ac:dyDescent="0.25">
      <c r="A175" s="30" t="s">
        <v>880</v>
      </c>
      <c r="B175" s="30"/>
      <c r="C175" s="34"/>
      <c r="D175" s="39">
        <v>44799</v>
      </c>
      <c r="E175" s="22" t="str">
        <f>VLOOKUP(MONTH(D175),[1]parametros!B:C,2,0)</f>
        <v>agosto</v>
      </c>
      <c r="F175" s="30">
        <v>2022</v>
      </c>
      <c r="G175" s="22" t="s">
        <v>518</v>
      </c>
      <c r="H175" s="22" t="s">
        <v>519</v>
      </c>
      <c r="I175" s="22" t="s">
        <v>520</v>
      </c>
      <c r="J175" s="46">
        <v>0.27083333333333331</v>
      </c>
      <c r="K175" s="46">
        <v>0.29166666666666669</v>
      </c>
      <c r="L175" s="30" t="s">
        <v>521</v>
      </c>
      <c r="M175" s="22" t="s">
        <v>495</v>
      </c>
      <c r="N175" s="34">
        <v>3</v>
      </c>
      <c r="O175" s="34">
        <v>20</v>
      </c>
      <c r="P175" s="30" t="s">
        <v>881</v>
      </c>
      <c r="Q175" s="35">
        <v>4643558</v>
      </c>
      <c r="R175" s="35">
        <v>-74071089</v>
      </c>
      <c r="S175" s="30" t="s">
        <v>323</v>
      </c>
      <c r="T175" s="31" t="s">
        <v>1710</v>
      </c>
      <c r="U175" s="30">
        <v>0</v>
      </c>
      <c r="V175" s="30">
        <v>1</v>
      </c>
      <c r="W175" s="30">
        <v>1</v>
      </c>
      <c r="X175" s="30">
        <v>0</v>
      </c>
      <c r="Y175" s="30">
        <v>1</v>
      </c>
      <c r="Z175" s="30">
        <v>4</v>
      </c>
      <c r="AA175" s="30">
        <v>2</v>
      </c>
      <c r="AB175" s="30">
        <v>0</v>
      </c>
      <c r="AC175" s="30">
        <v>1</v>
      </c>
      <c r="AD175" s="30">
        <v>0</v>
      </c>
      <c r="AE175" s="30">
        <v>0</v>
      </c>
      <c r="AF175" s="22">
        <f t="shared" si="2"/>
        <v>10</v>
      </c>
      <c r="AG175" s="30"/>
    </row>
    <row r="176" spans="1:33" x14ac:dyDescent="0.25">
      <c r="A176" s="30" t="s">
        <v>882</v>
      </c>
      <c r="B176" s="30"/>
      <c r="C176" s="34"/>
      <c r="D176" s="39">
        <v>44799</v>
      </c>
      <c r="E176" s="22" t="str">
        <f>VLOOKUP(MONTH(D176),[1]parametros!B:C,2,0)</f>
        <v>agosto</v>
      </c>
      <c r="F176" s="30">
        <v>2022</v>
      </c>
      <c r="G176" s="22" t="s">
        <v>518</v>
      </c>
      <c r="H176" s="22" t="s">
        <v>519</v>
      </c>
      <c r="I176" s="22" t="s">
        <v>520</v>
      </c>
      <c r="J176" s="46">
        <v>0.29166666666666669</v>
      </c>
      <c r="K176" s="46">
        <v>0.3125</v>
      </c>
      <c r="L176" s="30" t="s">
        <v>521</v>
      </c>
      <c r="M176" s="22" t="s">
        <v>495</v>
      </c>
      <c r="N176" s="34">
        <v>3</v>
      </c>
      <c r="O176" s="34">
        <v>20</v>
      </c>
      <c r="P176" s="30" t="s">
        <v>883</v>
      </c>
      <c r="Q176" s="1">
        <v>4658329</v>
      </c>
      <c r="R176" s="35">
        <v>-74070039</v>
      </c>
      <c r="S176" s="30" t="s">
        <v>1466</v>
      </c>
      <c r="T176" s="31" t="s">
        <v>1712</v>
      </c>
      <c r="U176" s="30">
        <v>5</v>
      </c>
      <c r="V176" s="30">
        <v>2</v>
      </c>
      <c r="W176" s="30">
        <v>2</v>
      </c>
      <c r="X176" s="30">
        <v>0</v>
      </c>
      <c r="Y176" s="30">
        <v>2</v>
      </c>
      <c r="Z176" s="30">
        <v>2</v>
      </c>
      <c r="AA176" s="30">
        <v>2</v>
      </c>
      <c r="AB176" s="30">
        <v>0</v>
      </c>
      <c r="AC176" s="30">
        <v>1</v>
      </c>
      <c r="AD176" s="30">
        <v>0</v>
      </c>
      <c r="AE176" s="30">
        <v>1</v>
      </c>
      <c r="AF176" s="22">
        <f t="shared" si="2"/>
        <v>16</v>
      </c>
      <c r="AG176" s="30"/>
    </row>
    <row r="177" spans="1:33" x14ac:dyDescent="0.25">
      <c r="A177" s="30" t="s">
        <v>884</v>
      </c>
      <c r="B177" s="30"/>
      <c r="C177" s="34"/>
      <c r="D177" s="39">
        <v>44799</v>
      </c>
      <c r="E177" s="22" t="str">
        <f>VLOOKUP(MONTH(D177),[1]parametros!B:C,2,0)</f>
        <v>agosto</v>
      </c>
      <c r="F177" s="30">
        <v>2022</v>
      </c>
      <c r="G177" s="22" t="s">
        <v>518</v>
      </c>
      <c r="H177" s="22" t="s">
        <v>519</v>
      </c>
      <c r="I177" s="22" t="s">
        <v>520</v>
      </c>
      <c r="J177" s="46">
        <v>0.3125</v>
      </c>
      <c r="K177" s="46">
        <v>0.33333333333333331</v>
      </c>
      <c r="L177" s="30" t="s">
        <v>521</v>
      </c>
      <c r="M177" s="22" t="s">
        <v>495</v>
      </c>
      <c r="N177" s="34">
        <v>3</v>
      </c>
      <c r="O177" s="34">
        <v>20</v>
      </c>
      <c r="P177" s="30" t="s">
        <v>885</v>
      </c>
      <c r="Q177" s="35">
        <v>4682983</v>
      </c>
      <c r="R177" s="35">
        <v>-74063733</v>
      </c>
      <c r="S177" s="30" t="s">
        <v>1466</v>
      </c>
      <c r="T177" s="31" t="s">
        <v>1712</v>
      </c>
      <c r="U177" s="30">
        <v>0</v>
      </c>
      <c r="V177" s="30">
        <v>0</v>
      </c>
      <c r="W177" s="30">
        <v>1</v>
      </c>
      <c r="X177" s="30">
        <v>0</v>
      </c>
      <c r="Y177" s="30">
        <v>0</v>
      </c>
      <c r="Z177" s="30">
        <v>0</v>
      </c>
      <c r="AA177" s="30">
        <v>0</v>
      </c>
      <c r="AB177" s="30">
        <v>1</v>
      </c>
      <c r="AC177" s="30">
        <v>0</v>
      </c>
      <c r="AD177" s="30">
        <v>0</v>
      </c>
      <c r="AE177" s="30">
        <v>0</v>
      </c>
      <c r="AF177" s="22">
        <f t="shared" si="2"/>
        <v>2</v>
      </c>
      <c r="AG177" s="30"/>
    </row>
    <row r="178" spans="1:33" x14ac:dyDescent="0.25">
      <c r="A178" s="30" t="s">
        <v>886</v>
      </c>
      <c r="B178" s="30"/>
      <c r="C178" s="34"/>
      <c r="D178" s="39">
        <v>44799</v>
      </c>
      <c r="E178" s="22" t="str">
        <f>VLOOKUP(MONTH(D178),[1]parametros!B:C,2,0)</f>
        <v>agosto</v>
      </c>
      <c r="F178" s="30">
        <v>2022</v>
      </c>
      <c r="G178" s="22" t="s">
        <v>518</v>
      </c>
      <c r="H178" s="22" t="s">
        <v>519</v>
      </c>
      <c r="I178" s="22" t="s">
        <v>520</v>
      </c>
      <c r="J178" s="46">
        <v>0.33333333333333331</v>
      </c>
      <c r="K178" s="46">
        <v>0.35416666666666669</v>
      </c>
      <c r="L178" s="30" t="s">
        <v>521</v>
      </c>
      <c r="M178" s="22" t="s">
        <v>495</v>
      </c>
      <c r="N178" s="34">
        <v>3</v>
      </c>
      <c r="O178" s="34">
        <v>20</v>
      </c>
      <c r="P178" s="30" t="s">
        <v>887</v>
      </c>
      <c r="Q178" s="35">
        <v>4666412</v>
      </c>
      <c r="R178" s="35">
        <v>-74063018</v>
      </c>
      <c r="S178" s="30" t="s">
        <v>1466</v>
      </c>
      <c r="T178" s="31" t="s">
        <v>1712</v>
      </c>
      <c r="U178" s="30">
        <v>0</v>
      </c>
      <c r="V178" s="30">
        <v>0</v>
      </c>
      <c r="W178" s="30">
        <v>1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22">
        <f t="shared" si="2"/>
        <v>1</v>
      </c>
      <c r="AG178" s="30"/>
    </row>
    <row r="179" spans="1:33" x14ac:dyDescent="0.25">
      <c r="A179" s="30" t="s">
        <v>888</v>
      </c>
      <c r="B179" s="30"/>
      <c r="C179" s="34"/>
      <c r="D179" s="39">
        <v>44799</v>
      </c>
      <c r="E179" s="22" t="str">
        <f>VLOOKUP(MONTH(D179),[1]parametros!B:C,2,0)</f>
        <v>agosto</v>
      </c>
      <c r="F179" s="30">
        <v>2022</v>
      </c>
      <c r="G179" s="22" t="s">
        <v>518</v>
      </c>
      <c r="H179" s="22" t="s">
        <v>519</v>
      </c>
      <c r="I179" s="22" t="s">
        <v>520</v>
      </c>
      <c r="J179" s="46">
        <v>0.35416666666666669</v>
      </c>
      <c r="K179" s="46">
        <v>0.375</v>
      </c>
      <c r="L179" s="30" t="s">
        <v>521</v>
      </c>
      <c r="M179" s="22" t="s">
        <v>495</v>
      </c>
      <c r="N179" s="34">
        <v>3</v>
      </c>
      <c r="O179" s="34">
        <v>20</v>
      </c>
      <c r="P179" s="30" t="s">
        <v>889</v>
      </c>
      <c r="Q179" s="35">
        <v>4635491</v>
      </c>
      <c r="R179" s="35">
        <v>-74100780</v>
      </c>
      <c r="S179" s="30" t="s">
        <v>323</v>
      </c>
      <c r="T179" s="31" t="s">
        <v>1710</v>
      </c>
      <c r="U179" s="30">
        <v>5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1</v>
      </c>
      <c r="AB179" s="30">
        <v>2</v>
      </c>
      <c r="AC179" s="30">
        <v>0</v>
      </c>
      <c r="AD179" s="30">
        <v>0</v>
      </c>
      <c r="AE179" s="30">
        <v>0</v>
      </c>
      <c r="AF179" s="22">
        <f t="shared" si="2"/>
        <v>8</v>
      </c>
      <c r="AG179" s="30"/>
    </row>
    <row r="180" spans="1:33" x14ac:dyDescent="0.25">
      <c r="A180" s="30" t="s">
        <v>890</v>
      </c>
      <c r="B180" s="30"/>
      <c r="C180" s="34"/>
      <c r="D180" s="39">
        <v>44799</v>
      </c>
      <c r="E180" s="22" t="str">
        <f>VLOOKUP(MONTH(D180),[1]parametros!B:C,2,0)</f>
        <v>agosto</v>
      </c>
      <c r="F180" s="30">
        <v>2022</v>
      </c>
      <c r="G180" s="22" t="s">
        <v>518</v>
      </c>
      <c r="H180" s="22" t="s">
        <v>519</v>
      </c>
      <c r="I180" s="22" t="s">
        <v>520</v>
      </c>
      <c r="J180" s="46">
        <v>0.375</v>
      </c>
      <c r="K180" s="46">
        <v>0.39583333333333331</v>
      </c>
      <c r="L180" s="30" t="s">
        <v>521</v>
      </c>
      <c r="M180" s="22" t="s">
        <v>495</v>
      </c>
      <c r="N180" s="34">
        <v>3</v>
      </c>
      <c r="O180" s="34">
        <v>20</v>
      </c>
      <c r="P180" s="30" t="s">
        <v>891</v>
      </c>
      <c r="Q180" s="35">
        <v>4638982</v>
      </c>
      <c r="R180" s="35">
        <v>-74093588</v>
      </c>
      <c r="S180" s="30" t="s">
        <v>323</v>
      </c>
      <c r="T180" s="31" t="s">
        <v>1710</v>
      </c>
      <c r="U180" s="30">
        <v>3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1</v>
      </c>
      <c r="AC180" s="30">
        <v>0</v>
      </c>
      <c r="AD180" s="30">
        <v>0</v>
      </c>
      <c r="AE180" s="30">
        <v>0</v>
      </c>
      <c r="AF180" s="22">
        <f t="shared" si="2"/>
        <v>4</v>
      </c>
      <c r="AG180" s="30"/>
    </row>
    <row r="181" spans="1:33" ht="30" x14ac:dyDescent="0.25">
      <c r="A181" s="30" t="s">
        <v>892</v>
      </c>
      <c r="B181" s="30"/>
      <c r="C181" s="34"/>
      <c r="D181" s="39">
        <v>44799</v>
      </c>
      <c r="E181" s="22" t="str">
        <f>VLOOKUP(MONTH(D181),[1]parametros!B:C,2,0)</f>
        <v>agosto</v>
      </c>
      <c r="F181" s="30">
        <v>2022</v>
      </c>
      <c r="G181" s="22" t="s">
        <v>518</v>
      </c>
      <c r="H181" s="22" t="s">
        <v>519</v>
      </c>
      <c r="I181" s="22" t="s">
        <v>520</v>
      </c>
      <c r="J181" s="46">
        <v>0.39583333333333331</v>
      </c>
      <c r="K181" s="46">
        <v>0.41666666666666669</v>
      </c>
      <c r="L181" s="30" t="s">
        <v>521</v>
      </c>
      <c r="M181" s="22" t="s">
        <v>495</v>
      </c>
      <c r="N181" s="34">
        <v>3</v>
      </c>
      <c r="O181" s="34">
        <v>20</v>
      </c>
      <c r="P181" s="30" t="s">
        <v>893</v>
      </c>
      <c r="Q181" s="35">
        <v>4619066</v>
      </c>
      <c r="R181" s="35">
        <v>-74112742</v>
      </c>
      <c r="S181" s="43" t="s">
        <v>1483</v>
      </c>
      <c r="T181" s="31" t="s">
        <v>1710</v>
      </c>
      <c r="U181" s="30">
        <v>0</v>
      </c>
      <c r="V181" s="30">
        <v>0</v>
      </c>
      <c r="W181" s="30">
        <v>1</v>
      </c>
      <c r="X181" s="30">
        <v>2</v>
      </c>
      <c r="Y181" s="30">
        <v>2</v>
      </c>
      <c r="Z181" s="30">
        <v>0</v>
      </c>
      <c r="AA181" s="30">
        <v>1</v>
      </c>
      <c r="AB181" s="30">
        <v>0</v>
      </c>
      <c r="AC181" s="30">
        <v>0</v>
      </c>
      <c r="AD181" s="30">
        <v>0</v>
      </c>
      <c r="AE181" s="30">
        <v>0</v>
      </c>
      <c r="AF181" s="22">
        <f t="shared" si="2"/>
        <v>6</v>
      </c>
      <c r="AG181" s="30"/>
    </row>
    <row r="182" spans="1:33" ht="30" x14ac:dyDescent="0.25">
      <c r="A182" s="30" t="s">
        <v>894</v>
      </c>
      <c r="B182" s="30"/>
      <c r="C182" s="34"/>
      <c r="D182" s="39">
        <v>44799</v>
      </c>
      <c r="E182" s="22" t="str">
        <f>VLOOKUP(MONTH(D182),[1]parametros!B:C,2,0)</f>
        <v>agosto</v>
      </c>
      <c r="F182" s="30">
        <v>2022</v>
      </c>
      <c r="G182" s="22" t="s">
        <v>518</v>
      </c>
      <c r="H182" s="22" t="s">
        <v>519</v>
      </c>
      <c r="I182" s="22" t="s">
        <v>520</v>
      </c>
      <c r="J182" s="46">
        <v>0.41666666666666669</v>
      </c>
      <c r="K182" s="46">
        <v>0.45833333333333331</v>
      </c>
      <c r="L182" s="30" t="s">
        <v>521</v>
      </c>
      <c r="M182" s="22" t="s">
        <v>495</v>
      </c>
      <c r="N182" s="34">
        <v>3</v>
      </c>
      <c r="O182" s="34">
        <v>20</v>
      </c>
      <c r="P182" s="30" t="s">
        <v>895</v>
      </c>
      <c r="Q182" s="35">
        <v>4601979</v>
      </c>
      <c r="R182" s="35">
        <v>-74121206</v>
      </c>
      <c r="S182" s="43" t="s">
        <v>1483</v>
      </c>
      <c r="T182" s="31" t="s">
        <v>1710</v>
      </c>
      <c r="U182" s="30">
        <v>0</v>
      </c>
      <c r="V182" s="30">
        <v>3</v>
      </c>
      <c r="W182" s="30">
        <v>11</v>
      </c>
      <c r="X182" s="30">
        <v>4</v>
      </c>
      <c r="Y182" s="30">
        <v>5</v>
      </c>
      <c r="Z182" s="30">
        <v>6</v>
      </c>
      <c r="AA182" s="30">
        <v>0</v>
      </c>
      <c r="AB182" s="30">
        <v>5</v>
      </c>
      <c r="AC182" s="30">
        <v>1</v>
      </c>
      <c r="AD182" s="30">
        <v>0</v>
      </c>
      <c r="AE182" s="30">
        <v>0</v>
      </c>
      <c r="AF182" s="22">
        <f t="shared" si="2"/>
        <v>35</v>
      </c>
      <c r="AG182" s="30"/>
    </row>
    <row r="183" spans="1:33" x14ac:dyDescent="0.25">
      <c r="A183" s="30" t="s">
        <v>896</v>
      </c>
      <c r="B183" s="30"/>
      <c r="C183" s="34"/>
      <c r="D183" s="39">
        <v>44799</v>
      </c>
      <c r="E183" s="22" t="str">
        <f>VLOOKUP(MONTH(D183),[1]parametros!B:C,2,0)</f>
        <v>agosto</v>
      </c>
      <c r="F183" s="30">
        <v>2022</v>
      </c>
      <c r="G183" s="22" t="s">
        <v>518</v>
      </c>
      <c r="H183" s="22" t="s">
        <v>519</v>
      </c>
      <c r="I183" s="22" t="s">
        <v>520</v>
      </c>
      <c r="J183" s="46">
        <v>0.45833333333333331</v>
      </c>
      <c r="K183" s="46">
        <v>0.49305555555555558</v>
      </c>
      <c r="L183" s="30" t="s">
        <v>521</v>
      </c>
      <c r="M183" s="22" t="s">
        <v>495</v>
      </c>
      <c r="N183" s="34">
        <v>3</v>
      </c>
      <c r="O183" s="34">
        <v>20</v>
      </c>
      <c r="P183" s="30" t="s">
        <v>897</v>
      </c>
      <c r="Q183" s="35">
        <v>4580824</v>
      </c>
      <c r="R183" s="35">
        <v>-741011922</v>
      </c>
      <c r="S183" t="s">
        <v>1575</v>
      </c>
      <c r="T183" s="31" t="s">
        <v>1710</v>
      </c>
      <c r="U183" s="30">
        <v>2</v>
      </c>
      <c r="V183" s="30">
        <v>4</v>
      </c>
      <c r="W183" s="30">
        <v>8</v>
      </c>
      <c r="X183" s="30">
        <v>13</v>
      </c>
      <c r="Y183" s="30">
        <v>8</v>
      </c>
      <c r="Z183" s="30">
        <v>3</v>
      </c>
      <c r="AA183" s="30">
        <v>4</v>
      </c>
      <c r="AB183" s="30">
        <v>6</v>
      </c>
      <c r="AC183" s="30">
        <v>2</v>
      </c>
      <c r="AD183" s="30">
        <v>0</v>
      </c>
      <c r="AE183" s="30">
        <v>0</v>
      </c>
      <c r="AF183" s="22">
        <f t="shared" si="2"/>
        <v>50</v>
      </c>
      <c r="AG183" s="30"/>
    </row>
    <row r="184" spans="1:33" x14ac:dyDescent="0.25">
      <c r="A184" s="30" t="s">
        <v>898</v>
      </c>
      <c r="B184" s="30"/>
      <c r="C184" s="34"/>
      <c r="D184" s="39">
        <v>44802</v>
      </c>
      <c r="E184" s="22" t="str">
        <f>VLOOKUP(MONTH(D184),[1]parametros!B:C,2,0)</f>
        <v>agosto</v>
      </c>
      <c r="F184" s="30">
        <v>2022</v>
      </c>
      <c r="G184" s="22" t="s">
        <v>518</v>
      </c>
      <c r="H184" s="22" t="s">
        <v>519</v>
      </c>
      <c r="I184" s="22" t="s">
        <v>777</v>
      </c>
      <c r="J184" s="46">
        <v>0.24166666666666667</v>
      </c>
      <c r="K184" s="46">
        <v>0.3125</v>
      </c>
      <c r="L184" s="30" t="s">
        <v>521</v>
      </c>
      <c r="M184" s="22" t="s">
        <v>495</v>
      </c>
      <c r="N184" s="34">
        <v>3</v>
      </c>
      <c r="O184" s="34">
        <v>21</v>
      </c>
      <c r="P184" s="30" t="s">
        <v>899</v>
      </c>
      <c r="Q184" s="35">
        <v>4575780</v>
      </c>
      <c r="R184" s="35">
        <v>-74094615</v>
      </c>
      <c r="S184" t="s">
        <v>1568</v>
      </c>
      <c r="T184" s="31" t="s">
        <v>1713</v>
      </c>
      <c r="U184" s="30">
        <v>0</v>
      </c>
      <c r="V184" s="30">
        <v>2</v>
      </c>
      <c r="W184" s="30">
        <v>7</v>
      </c>
      <c r="X184" s="30">
        <v>9</v>
      </c>
      <c r="Y184" s="30">
        <v>3</v>
      </c>
      <c r="Z184" s="30">
        <v>1</v>
      </c>
      <c r="AA184" s="30">
        <v>4</v>
      </c>
      <c r="AB184" s="30">
        <v>2</v>
      </c>
      <c r="AC184" s="30">
        <v>4</v>
      </c>
      <c r="AD184" s="30">
        <v>0</v>
      </c>
      <c r="AE184" s="30">
        <v>0</v>
      </c>
      <c r="AF184" s="22">
        <f t="shared" si="2"/>
        <v>32</v>
      </c>
      <c r="AG184" s="30"/>
    </row>
    <row r="185" spans="1:33" x14ac:dyDescent="0.25">
      <c r="A185" s="30" t="s">
        <v>900</v>
      </c>
      <c r="B185" s="30"/>
      <c r="C185" s="34"/>
      <c r="D185" s="39">
        <v>44802</v>
      </c>
      <c r="E185" s="22" t="str">
        <f>VLOOKUP(MONTH(D185),[1]parametros!B:C,2,0)</f>
        <v>agosto</v>
      </c>
      <c r="F185" s="30">
        <v>2022</v>
      </c>
      <c r="G185" s="22" t="s">
        <v>518</v>
      </c>
      <c r="H185" s="22" t="s">
        <v>519</v>
      </c>
      <c r="I185" s="22" t="s">
        <v>777</v>
      </c>
      <c r="J185" s="46">
        <v>0.3125</v>
      </c>
      <c r="K185" s="46">
        <v>0.39583333333333331</v>
      </c>
      <c r="L185" s="30" t="s">
        <v>521</v>
      </c>
      <c r="M185" s="22" t="s">
        <v>495</v>
      </c>
      <c r="N185" s="34">
        <v>3</v>
      </c>
      <c r="O185" s="34">
        <v>21</v>
      </c>
      <c r="P185" s="30" t="s">
        <v>901</v>
      </c>
      <c r="Q185" s="55">
        <v>4550983</v>
      </c>
      <c r="R185" s="35">
        <v>-74099844</v>
      </c>
      <c r="S185" t="s">
        <v>608</v>
      </c>
      <c r="T185" s="31" t="s">
        <v>1710</v>
      </c>
      <c r="U185" s="30">
        <v>0</v>
      </c>
      <c r="V185" s="30">
        <v>1</v>
      </c>
      <c r="W185" s="30">
        <v>39</v>
      </c>
      <c r="X185" s="30">
        <v>10</v>
      </c>
      <c r="Y185" s="30">
        <v>20</v>
      </c>
      <c r="Z185" s="30">
        <v>7</v>
      </c>
      <c r="AA185" s="30">
        <v>0</v>
      </c>
      <c r="AB185" s="30">
        <v>3</v>
      </c>
      <c r="AC185" s="30">
        <v>1</v>
      </c>
      <c r="AD185" s="30">
        <v>3</v>
      </c>
      <c r="AE185" s="30">
        <v>0</v>
      </c>
      <c r="AF185" s="22">
        <f t="shared" si="2"/>
        <v>84</v>
      </c>
      <c r="AG185" s="30"/>
    </row>
    <row r="186" spans="1:33" x14ac:dyDescent="0.25">
      <c r="A186" s="30" t="s">
        <v>902</v>
      </c>
      <c r="B186" s="30"/>
      <c r="C186" s="34"/>
      <c r="D186" s="39">
        <v>44802</v>
      </c>
      <c r="E186" s="22" t="str">
        <f>VLOOKUP(MONTH(D186),[1]parametros!B:C,2,0)</f>
        <v>agosto</v>
      </c>
      <c r="F186" s="30">
        <v>2022</v>
      </c>
      <c r="G186" s="22" t="s">
        <v>518</v>
      </c>
      <c r="H186" s="22" t="s">
        <v>519</v>
      </c>
      <c r="I186" s="22" t="s">
        <v>777</v>
      </c>
      <c r="J186" s="46">
        <v>0.39583333333333331</v>
      </c>
      <c r="K186" s="46">
        <v>0.4375</v>
      </c>
      <c r="L186" s="30" t="s">
        <v>521</v>
      </c>
      <c r="M186" s="22" t="s">
        <v>495</v>
      </c>
      <c r="N186" s="34">
        <v>3</v>
      </c>
      <c r="O186" s="34">
        <v>21</v>
      </c>
      <c r="P186" s="30" t="s">
        <v>903</v>
      </c>
      <c r="Q186" s="35">
        <v>4549722</v>
      </c>
      <c r="R186" s="35">
        <v>-74113321</v>
      </c>
      <c r="S186" t="s">
        <v>608</v>
      </c>
      <c r="T186" s="31" t="s">
        <v>1710</v>
      </c>
      <c r="U186" s="30">
        <v>2</v>
      </c>
      <c r="V186" s="30">
        <v>3</v>
      </c>
      <c r="W186" s="30">
        <v>4</v>
      </c>
      <c r="X186" s="30">
        <v>5</v>
      </c>
      <c r="Y186" s="30">
        <v>6</v>
      </c>
      <c r="Z186" s="30">
        <v>7</v>
      </c>
      <c r="AA186" s="30">
        <v>1</v>
      </c>
      <c r="AB186" s="30">
        <v>4</v>
      </c>
      <c r="AC186" s="30">
        <v>7</v>
      </c>
      <c r="AD186" s="30">
        <v>0</v>
      </c>
      <c r="AE186" s="30">
        <v>0</v>
      </c>
      <c r="AF186" s="22">
        <f t="shared" si="2"/>
        <v>39</v>
      </c>
      <c r="AG186" s="30"/>
    </row>
    <row r="187" spans="1:33" x14ac:dyDescent="0.25">
      <c r="A187" s="30" t="s">
        <v>904</v>
      </c>
      <c r="B187" s="30" t="s">
        <v>0</v>
      </c>
      <c r="C187" s="34">
        <v>88</v>
      </c>
      <c r="D187" s="39">
        <v>44802</v>
      </c>
      <c r="E187" s="22" t="str">
        <f>VLOOKUP(MONTH(D187),[1]parametros!B:C,2,0)</f>
        <v>agosto</v>
      </c>
      <c r="F187" s="30">
        <v>2022</v>
      </c>
      <c r="G187" s="22" t="s">
        <v>518</v>
      </c>
      <c r="H187" s="22" t="s">
        <v>519</v>
      </c>
      <c r="I187" s="22" t="s">
        <v>777</v>
      </c>
      <c r="J187" s="46">
        <v>0.4375</v>
      </c>
      <c r="K187" s="46">
        <v>0.46527777777777773</v>
      </c>
      <c r="L187" s="30" t="s">
        <v>521</v>
      </c>
      <c r="M187" s="22" t="s">
        <v>495</v>
      </c>
      <c r="N187" s="34">
        <v>3</v>
      </c>
      <c r="O187" s="34">
        <v>21</v>
      </c>
      <c r="P187" s="30" t="s">
        <v>905</v>
      </c>
      <c r="Q187" s="35">
        <v>4554730</v>
      </c>
      <c r="R187" s="35">
        <v>-74148296</v>
      </c>
      <c r="S187" s="30" t="s">
        <v>523</v>
      </c>
      <c r="T187" s="31" t="s">
        <v>1710</v>
      </c>
      <c r="U187" s="30">
        <v>0</v>
      </c>
      <c r="V187" s="30">
        <v>0</v>
      </c>
      <c r="W187" s="30">
        <v>12</v>
      </c>
      <c r="X187" s="30">
        <v>0</v>
      </c>
      <c r="Y187" s="30">
        <v>0</v>
      </c>
      <c r="Z187" s="30">
        <v>9</v>
      </c>
      <c r="AA187" s="30">
        <v>0</v>
      </c>
      <c r="AB187" s="30">
        <v>0</v>
      </c>
      <c r="AC187" s="30">
        <v>1</v>
      </c>
      <c r="AD187" s="30">
        <v>0</v>
      </c>
      <c r="AE187" s="30">
        <v>0</v>
      </c>
      <c r="AF187" s="22">
        <f t="shared" si="2"/>
        <v>22</v>
      </c>
      <c r="AG187" s="30"/>
    </row>
    <row r="188" spans="1:33" x14ac:dyDescent="0.25">
      <c r="A188" s="30" t="s">
        <v>906</v>
      </c>
      <c r="B188" s="30"/>
      <c r="C188" s="34"/>
      <c r="D188" s="39">
        <v>44802</v>
      </c>
      <c r="E188" s="22" t="str">
        <f>VLOOKUP(MONTH(D188),[1]parametros!B:C,2,0)</f>
        <v>agosto</v>
      </c>
      <c r="F188" s="30">
        <v>2022</v>
      </c>
      <c r="G188" s="22" t="s">
        <v>518</v>
      </c>
      <c r="H188" s="22" t="s">
        <v>519</v>
      </c>
      <c r="I188" s="22" t="s">
        <v>777</v>
      </c>
      <c r="J188" s="46">
        <v>0.46527777777777773</v>
      </c>
      <c r="K188" s="46">
        <v>0.48958333333333331</v>
      </c>
      <c r="L188" s="30" t="s">
        <v>521</v>
      </c>
      <c r="M188" s="22" t="s">
        <v>495</v>
      </c>
      <c r="N188" s="34">
        <v>3</v>
      </c>
      <c r="O188" s="34">
        <v>21</v>
      </c>
      <c r="P188" s="30" t="s">
        <v>907</v>
      </c>
      <c r="Q188" s="35">
        <v>4533530</v>
      </c>
      <c r="R188" s="35">
        <v>-74154261</v>
      </c>
      <c r="S188" s="30" t="s">
        <v>523</v>
      </c>
      <c r="T188" s="31" t="s">
        <v>1710</v>
      </c>
      <c r="U188" s="30">
        <v>0</v>
      </c>
      <c r="V188" s="30">
        <v>0</v>
      </c>
      <c r="W188" s="30">
        <v>2</v>
      </c>
      <c r="X188" s="30">
        <v>7</v>
      </c>
      <c r="Y188" s="30">
        <v>2</v>
      </c>
      <c r="Z188" s="30">
        <v>9</v>
      </c>
      <c r="AA188" s="30">
        <v>8</v>
      </c>
      <c r="AB188" s="30">
        <v>4</v>
      </c>
      <c r="AC188" s="30">
        <v>0</v>
      </c>
      <c r="AD188" s="30">
        <v>0</v>
      </c>
      <c r="AE188" s="30">
        <v>0</v>
      </c>
      <c r="AF188" s="22">
        <f t="shared" si="2"/>
        <v>32</v>
      </c>
      <c r="AG188" s="30"/>
    </row>
    <row r="189" spans="1:33" x14ac:dyDescent="0.25">
      <c r="A189" s="30" t="s">
        <v>908</v>
      </c>
      <c r="B189" s="30" t="s">
        <v>0</v>
      </c>
      <c r="C189" s="34">
        <v>78</v>
      </c>
      <c r="D189" s="39">
        <v>44804</v>
      </c>
      <c r="E189" s="22" t="str">
        <f>VLOOKUP(MONTH(D189),[1]parametros!B:C,2,0)</f>
        <v>agosto</v>
      </c>
      <c r="F189" s="30">
        <v>2022</v>
      </c>
      <c r="G189" s="22" t="s">
        <v>518</v>
      </c>
      <c r="H189" s="22" t="s">
        <v>519</v>
      </c>
      <c r="I189" s="22" t="s">
        <v>777</v>
      </c>
      <c r="J189" s="46">
        <v>0.25</v>
      </c>
      <c r="K189" s="46">
        <v>0.29166666666666669</v>
      </c>
      <c r="L189" s="30" t="s">
        <v>521</v>
      </c>
      <c r="M189" s="22" t="s">
        <v>495</v>
      </c>
      <c r="N189" s="34">
        <v>3</v>
      </c>
      <c r="O189" s="34">
        <v>22</v>
      </c>
      <c r="P189" s="30" t="s">
        <v>909</v>
      </c>
      <c r="Q189" s="35">
        <v>4590021</v>
      </c>
      <c r="R189" s="35">
        <v>-74071038</v>
      </c>
      <c r="S189" t="s">
        <v>1567</v>
      </c>
      <c r="T189" s="31" t="s">
        <v>1713</v>
      </c>
      <c r="U189" s="30">
        <v>0</v>
      </c>
      <c r="V189" s="30">
        <v>1</v>
      </c>
      <c r="W189" s="30">
        <v>5</v>
      </c>
      <c r="X189" s="30">
        <v>1</v>
      </c>
      <c r="Y189" s="30">
        <v>1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22">
        <f t="shared" si="2"/>
        <v>8</v>
      </c>
      <c r="AG189" s="30"/>
    </row>
    <row r="190" spans="1:33" x14ac:dyDescent="0.25">
      <c r="A190" s="30" t="s">
        <v>910</v>
      </c>
      <c r="B190" s="30"/>
      <c r="C190" s="34"/>
      <c r="D190" s="39">
        <v>44804</v>
      </c>
      <c r="E190" s="22" t="str">
        <f>VLOOKUP(MONTH(D190),[1]parametros!B:C,2,0)</f>
        <v>agosto</v>
      </c>
      <c r="F190" s="30">
        <v>2022</v>
      </c>
      <c r="G190" s="22" t="s">
        <v>518</v>
      </c>
      <c r="H190" s="22" t="s">
        <v>519</v>
      </c>
      <c r="I190" s="22" t="s">
        <v>777</v>
      </c>
      <c r="J190" s="46">
        <v>0.29166666666666669</v>
      </c>
      <c r="K190" s="46">
        <v>0.33333333333333298</v>
      </c>
      <c r="L190" s="30" t="s">
        <v>521</v>
      </c>
      <c r="M190" s="22" t="s">
        <v>495</v>
      </c>
      <c r="N190" s="34">
        <v>3</v>
      </c>
      <c r="O190" s="34">
        <v>22</v>
      </c>
      <c r="P190" s="30" t="s">
        <v>911</v>
      </c>
      <c r="Q190" s="35">
        <v>4616367</v>
      </c>
      <c r="R190" s="35">
        <v>-74073259</v>
      </c>
      <c r="S190" s="30" t="s">
        <v>323</v>
      </c>
      <c r="T190" s="31" t="s">
        <v>1710</v>
      </c>
      <c r="U190" s="30">
        <v>1</v>
      </c>
      <c r="V190" s="30">
        <v>1</v>
      </c>
      <c r="W190" s="30">
        <v>2</v>
      </c>
      <c r="X190" s="30">
        <v>2</v>
      </c>
      <c r="Y190" s="30">
        <v>6</v>
      </c>
      <c r="Z190" s="30">
        <v>4</v>
      </c>
      <c r="AA190" s="30">
        <v>5</v>
      </c>
      <c r="AB190" s="30">
        <v>6</v>
      </c>
      <c r="AC190" s="30">
        <v>0</v>
      </c>
      <c r="AD190" s="30">
        <v>0</v>
      </c>
      <c r="AE190" s="30">
        <v>0</v>
      </c>
      <c r="AF190" s="22">
        <f t="shared" si="2"/>
        <v>27</v>
      </c>
      <c r="AG190" s="30"/>
    </row>
    <row r="191" spans="1:33" x14ac:dyDescent="0.25">
      <c r="A191" s="30" t="s">
        <v>912</v>
      </c>
      <c r="B191" s="30" t="s">
        <v>0</v>
      </c>
      <c r="C191" s="34">
        <v>93</v>
      </c>
      <c r="D191" s="39">
        <v>44804</v>
      </c>
      <c r="E191" s="22" t="str">
        <f>VLOOKUP(MONTH(D191),[1]parametros!B:C,2,0)</f>
        <v>agosto</v>
      </c>
      <c r="F191" s="30">
        <v>2022</v>
      </c>
      <c r="G191" s="22" t="s">
        <v>518</v>
      </c>
      <c r="H191" s="22" t="s">
        <v>519</v>
      </c>
      <c r="I191" s="22" t="s">
        <v>777</v>
      </c>
      <c r="J191" s="46">
        <v>0.33333333333333298</v>
      </c>
      <c r="K191" s="46">
        <v>0.375</v>
      </c>
      <c r="L191" s="30" t="s">
        <v>521</v>
      </c>
      <c r="M191" s="22" t="s">
        <v>495</v>
      </c>
      <c r="N191" s="34">
        <v>3</v>
      </c>
      <c r="O191" s="34">
        <v>22</v>
      </c>
      <c r="P191" s="30" t="s">
        <v>913</v>
      </c>
      <c r="Q191" s="35">
        <v>4624721</v>
      </c>
      <c r="R191" s="35">
        <v>-74077042</v>
      </c>
      <c r="S191" s="30" t="s">
        <v>323</v>
      </c>
      <c r="T191" s="31" t="s">
        <v>1710</v>
      </c>
      <c r="U191" s="30">
        <v>0</v>
      </c>
      <c r="V191" s="30">
        <v>1</v>
      </c>
      <c r="W191" s="30">
        <v>6</v>
      </c>
      <c r="X191" s="30">
        <v>3</v>
      </c>
      <c r="Y191" s="30">
        <v>0</v>
      </c>
      <c r="Z191" s="30">
        <v>5</v>
      </c>
      <c r="AA191" s="30">
        <v>2</v>
      </c>
      <c r="AB191" s="30">
        <v>11</v>
      </c>
      <c r="AC191" s="30">
        <v>6</v>
      </c>
      <c r="AD191" s="30">
        <v>1</v>
      </c>
      <c r="AE191" s="30">
        <v>1</v>
      </c>
      <c r="AF191" s="22">
        <f t="shared" si="2"/>
        <v>35</v>
      </c>
      <c r="AG191" s="30"/>
    </row>
    <row r="192" spans="1:33" ht="30" x14ac:dyDescent="0.25">
      <c r="A192" s="30" t="s">
        <v>914</v>
      </c>
      <c r="B192" s="30"/>
      <c r="C192" s="34"/>
      <c r="D192" s="39">
        <v>44804</v>
      </c>
      <c r="E192" s="22" t="str">
        <f>VLOOKUP(MONTH(D192),[1]parametros!B:C,2,0)</f>
        <v>agosto</v>
      </c>
      <c r="F192" s="30">
        <v>2022</v>
      </c>
      <c r="G192" s="22" t="s">
        <v>518</v>
      </c>
      <c r="H192" s="22" t="s">
        <v>519</v>
      </c>
      <c r="I192" s="22" t="s">
        <v>777</v>
      </c>
      <c r="J192" s="46">
        <v>0.375</v>
      </c>
      <c r="K192" s="46">
        <v>0.41666666666666702</v>
      </c>
      <c r="L192" s="30" t="s">
        <v>521</v>
      </c>
      <c r="M192" s="22" t="s">
        <v>495</v>
      </c>
      <c r="N192" s="34">
        <v>3</v>
      </c>
      <c r="O192" s="34">
        <v>22</v>
      </c>
      <c r="P192" s="30" t="s">
        <v>915</v>
      </c>
      <c r="Q192" s="35">
        <v>4629474</v>
      </c>
      <c r="R192" s="35">
        <v>-74109271</v>
      </c>
      <c r="S192" s="43" t="s">
        <v>1483</v>
      </c>
      <c r="T192" s="31" t="s">
        <v>1710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2</v>
      </c>
      <c r="AC192" s="30">
        <v>1</v>
      </c>
      <c r="AD192" s="30">
        <v>1</v>
      </c>
      <c r="AE192" s="30">
        <v>0</v>
      </c>
      <c r="AF192" s="22">
        <f t="shared" si="2"/>
        <v>4</v>
      </c>
      <c r="AG192" s="30"/>
    </row>
    <row r="193" spans="1:33" ht="30" x14ac:dyDescent="0.25">
      <c r="A193" s="30" t="s">
        <v>916</v>
      </c>
      <c r="B193" s="30"/>
      <c r="C193" s="34"/>
      <c r="D193" s="39">
        <v>44804</v>
      </c>
      <c r="E193" s="22" t="str">
        <f>VLOOKUP(MONTH(D193),[1]parametros!B:C,2,0)</f>
        <v>agosto</v>
      </c>
      <c r="F193" s="30">
        <v>2022</v>
      </c>
      <c r="G193" s="22" t="s">
        <v>518</v>
      </c>
      <c r="H193" s="22" t="s">
        <v>519</v>
      </c>
      <c r="I193" s="22" t="s">
        <v>777</v>
      </c>
      <c r="J193" s="46">
        <v>0.41666666666666702</v>
      </c>
      <c r="K193" s="46">
        <v>0.45833333333333398</v>
      </c>
      <c r="L193" s="30" t="s">
        <v>521</v>
      </c>
      <c r="M193" s="22" t="s">
        <v>495</v>
      </c>
      <c r="N193" s="34">
        <v>3</v>
      </c>
      <c r="O193" s="34">
        <v>22</v>
      </c>
      <c r="P193" s="30" t="s">
        <v>917</v>
      </c>
      <c r="Q193" s="35">
        <v>4692423</v>
      </c>
      <c r="R193" s="55">
        <v>-74101879</v>
      </c>
      <c r="S193" s="43" t="s">
        <v>1483</v>
      </c>
      <c r="T193" s="31" t="s">
        <v>1710</v>
      </c>
      <c r="U193" s="30">
        <v>8</v>
      </c>
      <c r="V193" s="30">
        <v>3</v>
      </c>
      <c r="W193" s="30">
        <v>3</v>
      </c>
      <c r="X193" s="30">
        <v>4</v>
      </c>
      <c r="Y193" s="30">
        <v>6</v>
      </c>
      <c r="Z193" s="30">
        <v>4</v>
      </c>
      <c r="AA193" s="30">
        <v>6</v>
      </c>
      <c r="AB193" s="30">
        <v>5</v>
      </c>
      <c r="AC193" s="30">
        <v>5</v>
      </c>
      <c r="AD193" s="30">
        <v>0</v>
      </c>
      <c r="AE193" s="30">
        <v>2</v>
      </c>
      <c r="AF193" s="22">
        <f t="shared" si="2"/>
        <v>44</v>
      </c>
      <c r="AG193" s="30"/>
    </row>
    <row r="194" spans="1:33" x14ac:dyDescent="0.25">
      <c r="A194" s="30" t="s">
        <v>918</v>
      </c>
      <c r="B194" s="30" t="s">
        <v>0</v>
      </c>
      <c r="C194" s="34">
        <v>94</v>
      </c>
      <c r="D194" s="39">
        <v>44804</v>
      </c>
      <c r="E194" s="22" t="str">
        <f>VLOOKUP(MONTH(D194),[1]parametros!B:C,2,0)</f>
        <v>agosto</v>
      </c>
      <c r="F194" s="30">
        <v>2022</v>
      </c>
      <c r="G194" s="22" t="s">
        <v>518</v>
      </c>
      <c r="H194" s="22" t="s">
        <v>519</v>
      </c>
      <c r="I194" s="22" t="s">
        <v>777</v>
      </c>
      <c r="J194" s="46">
        <v>0.45833333333333398</v>
      </c>
      <c r="K194" s="46">
        <v>0.500000000000001</v>
      </c>
      <c r="L194" s="30" t="s">
        <v>521</v>
      </c>
      <c r="M194" s="22" t="s">
        <v>495</v>
      </c>
      <c r="N194" s="34">
        <v>3</v>
      </c>
      <c r="O194" s="34">
        <v>22</v>
      </c>
      <c r="P194" s="30" t="s">
        <v>919</v>
      </c>
      <c r="Q194" s="35">
        <v>4604275</v>
      </c>
      <c r="R194" s="35">
        <v>-74172851</v>
      </c>
      <c r="S194" t="s">
        <v>1569</v>
      </c>
      <c r="T194" s="31" t="s">
        <v>1714</v>
      </c>
      <c r="U194" s="30">
        <v>1</v>
      </c>
      <c r="V194" s="30">
        <v>5</v>
      </c>
      <c r="W194" s="30">
        <v>2</v>
      </c>
      <c r="X194" s="30">
        <v>0</v>
      </c>
      <c r="Y194" s="30">
        <v>11</v>
      </c>
      <c r="Z194" s="30">
        <v>0</v>
      </c>
      <c r="AA194" s="30">
        <v>0</v>
      </c>
      <c r="AB194" s="30">
        <v>2</v>
      </c>
      <c r="AC194" s="30">
        <v>4</v>
      </c>
      <c r="AD194" s="30">
        <v>0</v>
      </c>
      <c r="AE194" s="30">
        <v>0</v>
      </c>
      <c r="AF194" s="22">
        <f t="shared" ref="AF194:AF257" si="3">SUM(U194+V194+W194+X194+Y194+Z194+AA194+AB194+AC194+AD194)</f>
        <v>25</v>
      </c>
      <c r="AG194" s="30"/>
    </row>
    <row r="195" spans="1:33" x14ac:dyDescent="0.25">
      <c r="A195" s="30" t="s">
        <v>920</v>
      </c>
      <c r="B195" s="30"/>
      <c r="C195" s="34"/>
      <c r="D195" s="39">
        <v>44804</v>
      </c>
      <c r="E195" s="22" t="str">
        <f>VLOOKUP(MONTH(D195),[1]parametros!B:C,2,0)</f>
        <v>agosto</v>
      </c>
      <c r="F195" s="30">
        <v>2022</v>
      </c>
      <c r="G195" s="22" t="s">
        <v>518</v>
      </c>
      <c r="H195" s="22" t="s">
        <v>519</v>
      </c>
      <c r="I195" s="22" t="s">
        <v>777</v>
      </c>
      <c r="J195" s="46">
        <v>0.500000000000001</v>
      </c>
      <c r="K195" s="46">
        <v>0.52083333333333337</v>
      </c>
      <c r="L195" s="30" t="s">
        <v>521</v>
      </c>
      <c r="M195" s="22" t="s">
        <v>495</v>
      </c>
      <c r="N195" s="34">
        <v>3</v>
      </c>
      <c r="O195" s="34">
        <v>22</v>
      </c>
      <c r="P195" s="30" t="s">
        <v>921</v>
      </c>
      <c r="Q195" s="35">
        <v>4692423</v>
      </c>
      <c r="R195" s="55">
        <v>-74101879</v>
      </c>
      <c r="S195" t="s">
        <v>1569</v>
      </c>
      <c r="T195" s="31" t="s">
        <v>1714</v>
      </c>
      <c r="U195" s="30">
        <v>0</v>
      </c>
      <c r="V195" s="30">
        <v>0</v>
      </c>
      <c r="W195" s="30">
        <v>1</v>
      </c>
      <c r="X195" s="30">
        <v>1</v>
      </c>
      <c r="Y195" s="30">
        <v>10</v>
      </c>
      <c r="Z195" s="30">
        <v>0</v>
      </c>
      <c r="AA195" s="30">
        <v>0</v>
      </c>
      <c r="AB195" s="30">
        <v>0</v>
      </c>
      <c r="AC195" s="30">
        <v>2</v>
      </c>
      <c r="AD195" s="30">
        <v>0</v>
      </c>
      <c r="AE195" s="30">
        <v>0</v>
      </c>
      <c r="AF195" s="22">
        <f t="shared" si="3"/>
        <v>14</v>
      </c>
      <c r="AG195" s="30"/>
    </row>
    <row r="196" spans="1:33" x14ac:dyDescent="0.25">
      <c r="A196" s="30" t="s">
        <v>922</v>
      </c>
      <c r="B196" s="30"/>
      <c r="C196" s="34"/>
      <c r="D196" s="39">
        <v>44804</v>
      </c>
      <c r="E196" s="22" t="str">
        <f>VLOOKUP(MONTH(D196),[1]parametros!B:C,2,0)</f>
        <v>agosto</v>
      </c>
      <c r="F196" s="30">
        <v>2022</v>
      </c>
      <c r="G196" s="22" t="s">
        <v>518</v>
      </c>
      <c r="H196" s="22" t="s">
        <v>519</v>
      </c>
      <c r="I196" s="22" t="s">
        <v>777</v>
      </c>
      <c r="J196" s="46">
        <v>0.52083333333333337</v>
      </c>
      <c r="K196" s="46">
        <v>4.5138888888888888E-2</v>
      </c>
      <c r="L196" s="30" t="s">
        <v>521</v>
      </c>
      <c r="M196" s="22" t="s">
        <v>495</v>
      </c>
      <c r="N196" s="34">
        <v>3</v>
      </c>
      <c r="O196" s="34">
        <v>22</v>
      </c>
      <c r="P196" s="30" t="s">
        <v>923</v>
      </c>
      <c r="Q196" s="36">
        <v>4614773</v>
      </c>
      <c r="R196" s="51">
        <v>-74080353</v>
      </c>
      <c r="S196" t="s">
        <v>1573</v>
      </c>
      <c r="T196" s="31" t="s">
        <v>1710</v>
      </c>
      <c r="U196" s="48">
        <v>6</v>
      </c>
      <c r="V196" s="30">
        <v>1</v>
      </c>
      <c r="W196" s="30">
        <v>3</v>
      </c>
      <c r="X196" s="30">
        <v>10</v>
      </c>
      <c r="Y196" s="30">
        <v>6</v>
      </c>
      <c r="Z196" s="30">
        <v>2</v>
      </c>
      <c r="AA196" s="30">
        <v>0</v>
      </c>
      <c r="AB196" s="30">
        <v>8</v>
      </c>
      <c r="AC196" s="30">
        <v>0</v>
      </c>
      <c r="AD196" s="30">
        <v>0</v>
      </c>
      <c r="AE196" s="30">
        <v>1</v>
      </c>
      <c r="AF196" s="22">
        <f t="shared" si="3"/>
        <v>36</v>
      </c>
      <c r="AG196" s="30"/>
    </row>
    <row r="197" spans="1:33" x14ac:dyDescent="0.25">
      <c r="A197" s="30" t="s">
        <v>924</v>
      </c>
      <c r="B197" s="30" t="s">
        <v>0</v>
      </c>
      <c r="C197" s="34">
        <v>114</v>
      </c>
      <c r="D197" s="39">
        <v>44806</v>
      </c>
      <c r="E197" s="22" t="str">
        <f>VLOOKUP(MONTH(D197),[1]parametros!B:C,2,0)</f>
        <v>septiembre</v>
      </c>
      <c r="F197" s="30">
        <v>2022</v>
      </c>
      <c r="G197" s="22" t="s">
        <v>518</v>
      </c>
      <c r="H197" s="22" t="s">
        <v>519</v>
      </c>
      <c r="I197" s="22" t="s">
        <v>537</v>
      </c>
      <c r="J197" s="46">
        <v>0.26041666666666669</v>
      </c>
      <c r="K197" s="46">
        <v>0.28125</v>
      </c>
      <c r="L197" s="30" t="s">
        <v>521</v>
      </c>
      <c r="M197" s="22" t="s">
        <v>495</v>
      </c>
      <c r="N197" s="34">
        <v>3</v>
      </c>
      <c r="O197" s="34">
        <v>23</v>
      </c>
      <c r="P197" s="30" t="s">
        <v>925</v>
      </c>
      <c r="Q197" s="35">
        <v>4657284</v>
      </c>
      <c r="R197" s="52">
        <v>-74070697</v>
      </c>
      <c r="S197" s="30" t="s">
        <v>1466</v>
      </c>
      <c r="T197" s="31" t="s">
        <v>1712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4</v>
      </c>
      <c r="AB197" s="30">
        <v>0</v>
      </c>
      <c r="AC197" s="30">
        <v>2</v>
      </c>
      <c r="AD197" s="30">
        <v>0</v>
      </c>
      <c r="AE197" s="30">
        <v>0</v>
      </c>
      <c r="AF197" s="22">
        <f t="shared" si="3"/>
        <v>6</v>
      </c>
      <c r="AG197" s="30"/>
    </row>
    <row r="198" spans="1:33" x14ac:dyDescent="0.25">
      <c r="A198" s="30" t="s">
        <v>926</v>
      </c>
      <c r="B198" s="30" t="s">
        <v>0</v>
      </c>
      <c r="C198" s="34">
        <v>99</v>
      </c>
      <c r="D198" s="39">
        <v>44806</v>
      </c>
      <c r="E198" s="22" t="str">
        <f>VLOOKUP(MONTH(D198),[1]parametros!B:C,2,0)</f>
        <v>septiembre</v>
      </c>
      <c r="F198" s="30">
        <v>2022</v>
      </c>
      <c r="G198" s="22" t="s">
        <v>518</v>
      </c>
      <c r="H198" s="22" t="s">
        <v>519</v>
      </c>
      <c r="I198" s="22" t="s">
        <v>537</v>
      </c>
      <c r="J198" s="46">
        <v>0.28125</v>
      </c>
      <c r="K198" s="46">
        <v>0.28472222222222221</v>
      </c>
      <c r="L198" s="30" t="s">
        <v>521</v>
      </c>
      <c r="M198" s="22" t="s">
        <v>495</v>
      </c>
      <c r="N198" s="34">
        <v>3</v>
      </c>
      <c r="O198" s="34">
        <v>23</v>
      </c>
      <c r="P198" s="30" t="s">
        <v>927</v>
      </c>
      <c r="Q198" s="35">
        <v>4651669</v>
      </c>
      <c r="R198" s="35">
        <v>-74075772</v>
      </c>
      <c r="S198" s="30" t="s">
        <v>1466</v>
      </c>
      <c r="T198" s="31" t="s">
        <v>1712</v>
      </c>
      <c r="U198" s="30">
        <v>0</v>
      </c>
      <c r="V198" s="30">
        <v>0</v>
      </c>
      <c r="W198" s="30">
        <v>2</v>
      </c>
      <c r="X198" s="30">
        <v>0</v>
      </c>
      <c r="Y198" s="30">
        <v>1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22">
        <f t="shared" si="3"/>
        <v>3</v>
      </c>
      <c r="AG198" s="30"/>
    </row>
    <row r="199" spans="1:33" x14ac:dyDescent="0.25">
      <c r="A199" s="30" t="s">
        <v>928</v>
      </c>
      <c r="B199" s="30" t="s">
        <v>0</v>
      </c>
      <c r="C199" s="34">
        <v>111</v>
      </c>
      <c r="D199" s="39">
        <v>44806</v>
      </c>
      <c r="E199" s="22" t="str">
        <f>VLOOKUP(MONTH(D199),[1]parametros!B:C,2,0)</f>
        <v>septiembre</v>
      </c>
      <c r="F199" s="30">
        <v>2022</v>
      </c>
      <c r="G199" s="22" t="s">
        <v>518</v>
      </c>
      <c r="H199" s="22" t="s">
        <v>519</v>
      </c>
      <c r="I199" s="22" t="s">
        <v>537</v>
      </c>
      <c r="J199" s="46">
        <v>0.28472222222222221</v>
      </c>
      <c r="K199" s="46">
        <v>0.29236111111111113</v>
      </c>
      <c r="L199" s="30" t="s">
        <v>521</v>
      </c>
      <c r="M199" s="22" t="s">
        <v>495</v>
      </c>
      <c r="N199" s="34">
        <v>3</v>
      </c>
      <c r="O199" s="34">
        <v>23</v>
      </c>
      <c r="P199" s="30" t="s">
        <v>929</v>
      </c>
      <c r="Q199" s="35">
        <v>4659450</v>
      </c>
      <c r="R199" s="35">
        <v>-74077226</v>
      </c>
      <c r="S199" s="30" t="s">
        <v>1466</v>
      </c>
      <c r="T199" s="31" t="s">
        <v>1712</v>
      </c>
      <c r="U199" s="30">
        <v>0</v>
      </c>
      <c r="V199" s="30">
        <v>2</v>
      </c>
      <c r="W199" s="30">
        <v>0</v>
      </c>
      <c r="X199" s="30">
        <v>4</v>
      </c>
      <c r="Y199" s="30">
        <v>6</v>
      </c>
      <c r="Z199" s="30">
        <v>3</v>
      </c>
      <c r="AA199" s="30">
        <v>2</v>
      </c>
      <c r="AB199" s="30">
        <v>1</v>
      </c>
      <c r="AC199" s="30">
        <v>2</v>
      </c>
      <c r="AD199" s="30">
        <v>0</v>
      </c>
      <c r="AE199" s="30">
        <v>0</v>
      </c>
      <c r="AF199" s="22">
        <f t="shared" si="3"/>
        <v>20</v>
      </c>
      <c r="AG199" s="30"/>
    </row>
    <row r="200" spans="1:33" x14ac:dyDescent="0.25">
      <c r="A200" s="30" t="s">
        <v>930</v>
      </c>
      <c r="B200" s="30" t="s">
        <v>0</v>
      </c>
      <c r="C200" s="34">
        <v>97</v>
      </c>
      <c r="D200" s="39">
        <v>44806</v>
      </c>
      <c r="E200" s="22" t="str">
        <f>VLOOKUP(MONTH(D200),[1]parametros!B:C,2,0)</f>
        <v>septiembre</v>
      </c>
      <c r="F200" s="30">
        <v>2022</v>
      </c>
      <c r="G200" s="22" t="s">
        <v>518</v>
      </c>
      <c r="H200" s="22" t="s">
        <v>519</v>
      </c>
      <c r="I200" s="22" t="s">
        <v>537</v>
      </c>
      <c r="J200" s="46">
        <v>0.29583333333333334</v>
      </c>
      <c r="K200" s="46">
        <v>0.29930555555555555</v>
      </c>
      <c r="L200" s="30" t="s">
        <v>521</v>
      </c>
      <c r="M200" s="22" t="s">
        <v>495</v>
      </c>
      <c r="N200" s="34">
        <v>3</v>
      </c>
      <c r="O200" s="34">
        <v>23</v>
      </c>
      <c r="P200" s="30" t="s">
        <v>931</v>
      </c>
      <c r="Q200" s="35">
        <v>4663083</v>
      </c>
      <c r="R200" s="35">
        <v>-74076077</v>
      </c>
      <c r="S200" s="30" t="s">
        <v>1466</v>
      </c>
      <c r="T200" s="31" t="s">
        <v>1712</v>
      </c>
      <c r="U200" s="30">
        <v>2</v>
      </c>
      <c r="V200" s="30">
        <v>0</v>
      </c>
      <c r="W200" s="30">
        <v>8</v>
      </c>
      <c r="X200" s="30">
        <v>12</v>
      </c>
      <c r="Y200" s="30">
        <v>6</v>
      </c>
      <c r="Z200" s="30">
        <v>17</v>
      </c>
      <c r="AA200" s="30">
        <v>6</v>
      </c>
      <c r="AB200" s="30">
        <v>14</v>
      </c>
      <c r="AC200" s="30">
        <v>0</v>
      </c>
      <c r="AD200" s="30">
        <v>0</v>
      </c>
      <c r="AE200" s="30">
        <v>0</v>
      </c>
      <c r="AF200" s="22">
        <f t="shared" si="3"/>
        <v>65</v>
      </c>
      <c r="AG200" s="30"/>
    </row>
    <row r="201" spans="1:33" x14ac:dyDescent="0.25">
      <c r="A201" s="30" t="s">
        <v>932</v>
      </c>
      <c r="B201" s="30"/>
      <c r="C201" s="34"/>
      <c r="D201" s="39">
        <v>44806</v>
      </c>
      <c r="E201" s="22" t="str">
        <f>VLOOKUP(MONTH(D201),[1]parametros!B:C,2,0)</f>
        <v>septiembre</v>
      </c>
      <c r="F201" s="30">
        <v>2022</v>
      </c>
      <c r="G201" s="22" t="s">
        <v>518</v>
      </c>
      <c r="H201" s="22" t="s">
        <v>519</v>
      </c>
      <c r="I201" s="22" t="s">
        <v>537</v>
      </c>
      <c r="J201" s="46">
        <v>0.3430555555555555</v>
      </c>
      <c r="K201" s="46">
        <v>0.36458333333333331</v>
      </c>
      <c r="L201" s="30" t="s">
        <v>521</v>
      </c>
      <c r="M201" s="22" t="s">
        <v>495</v>
      </c>
      <c r="N201" s="34">
        <v>3</v>
      </c>
      <c r="O201" s="34">
        <v>23</v>
      </c>
      <c r="P201" s="30" t="s">
        <v>933</v>
      </c>
      <c r="Q201" s="35">
        <v>4715452</v>
      </c>
      <c r="R201" s="35">
        <v>-74125238</v>
      </c>
      <c r="S201" s="30" t="s">
        <v>1571</v>
      </c>
      <c r="T201" s="31" t="s">
        <v>1712</v>
      </c>
      <c r="U201" s="30">
        <v>1</v>
      </c>
      <c r="V201" s="30">
        <v>0</v>
      </c>
      <c r="W201" s="30">
        <v>3</v>
      </c>
      <c r="X201" s="30">
        <v>5</v>
      </c>
      <c r="Y201" s="30">
        <v>7</v>
      </c>
      <c r="Z201" s="30">
        <v>3</v>
      </c>
      <c r="AA201" s="30">
        <v>1</v>
      </c>
      <c r="AB201" s="30">
        <v>1</v>
      </c>
      <c r="AC201" s="30">
        <v>3</v>
      </c>
      <c r="AD201" s="30">
        <v>0</v>
      </c>
      <c r="AE201" s="30">
        <v>0</v>
      </c>
      <c r="AF201" s="22">
        <f t="shared" si="3"/>
        <v>24</v>
      </c>
      <c r="AG201" s="30"/>
    </row>
    <row r="202" spans="1:33" x14ac:dyDescent="0.25">
      <c r="A202" s="30" t="s">
        <v>934</v>
      </c>
      <c r="B202" s="30" t="s">
        <v>0</v>
      </c>
      <c r="C202" s="34">
        <v>86</v>
      </c>
      <c r="D202" s="39">
        <v>44806</v>
      </c>
      <c r="E202" s="22" t="str">
        <f>VLOOKUP(MONTH(D202),[1]parametros!B:C,2,0)</f>
        <v>septiembre</v>
      </c>
      <c r="F202" s="30">
        <v>2022</v>
      </c>
      <c r="G202" s="22" t="s">
        <v>518</v>
      </c>
      <c r="H202" s="22" t="s">
        <v>519</v>
      </c>
      <c r="I202" s="22" t="s">
        <v>537</v>
      </c>
      <c r="J202" s="46">
        <v>0.36458333333333331</v>
      </c>
      <c r="K202" s="46">
        <v>0.38750000000000001</v>
      </c>
      <c r="L202" s="30" t="s">
        <v>521</v>
      </c>
      <c r="M202" s="22" t="s">
        <v>495</v>
      </c>
      <c r="N202" s="34">
        <v>3</v>
      </c>
      <c r="O202" s="34">
        <v>23</v>
      </c>
      <c r="P202" s="30" t="s">
        <v>935</v>
      </c>
      <c r="Q202" s="35">
        <v>4719727</v>
      </c>
      <c r="R202" s="35">
        <v>-74133247</v>
      </c>
      <c r="S202" s="30" t="s">
        <v>1571</v>
      </c>
      <c r="T202" s="31" t="s">
        <v>1712</v>
      </c>
      <c r="U202" s="30">
        <v>2</v>
      </c>
      <c r="V202" s="30">
        <v>8</v>
      </c>
      <c r="W202" s="30">
        <v>4</v>
      </c>
      <c r="X202" s="30">
        <v>9</v>
      </c>
      <c r="Y202" s="30">
        <v>12</v>
      </c>
      <c r="Z202" s="30">
        <v>6</v>
      </c>
      <c r="AA202" s="30">
        <v>6</v>
      </c>
      <c r="AB202" s="30">
        <v>1</v>
      </c>
      <c r="AC202" s="30">
        <v>1</v>
      </c>
      <c r="AD202" s="30">
        <v>0</v>
      </c>
      <c r="AE202" s="30">
        <v>0</v>
      </c>
      <c r="AF202" s="22">
        <f t="shared" si="3"/>
        <v>49</v>
      </c>
      <c r="AG202" s="30"/>
    </row>
    <row r="203" spans="1:33" x14ac:dyDescent="0.25">
      <c r="A203" s="30" t="s">
        <v>936</v>
      </c>
      <c r="B203" s="30" t="s">
        <v>0</v>
      </c>
      <c r="C203" s="34">
        <v>124</v>
      </c>
      <c r="D203" s="39">
        <v>44806</v>
      </c>
      <c r="E203" s="22" t="str">
        <f>VLOOKUP(MONTH(D203),[1]parametros!B:C,2,0)</f>
        <v>septiembre</v>
      </c>
      <c r="F203" s="30">
        <v>2022</v>
      </c>
      <c r="G203" s="22" t="s">
        <v>518</v>
      </c>
      <c r="H203" s="22" t="s">
        <v>519</v>
      </c>
      <c r="I203" s="22" t="s">
        <v>537</v>
      </c>
      <c r="J203" s="46">
        <v>0.39166666666666666</v>
      </c>
      <c r="K203" s="46">
        <v>0.42291666666666666</v>
      </c>
      <c r="L203" s="30" t="s">
        <v>521</v>
      </c>
      <c r="M203" s="22" t="s">
        <v>495</v>
      </c>
      <c r="N203" s="34">
        <v>3</v>
      </c>
      <c r="O203" s="34">
        <v>23</v>
      </c>
      <c r="P203" s="30" t="s">
        <v>937</v>
      </c>
      <c r="Q203" s="35">
        <v>4714037</v>
      </c>
      <c r="R203" s="35">
        <v>-74115919</v>
      </c>
      <c r="S203" s="30" t="s">
        <v>1571</v>
      </c>
      <c r="T203" s="31" t="s">
        <v>1712</v>
      </c>
      <c r="U203" s="30">
        <v>0</v>
      </c>
      <c r="V203" s="30">
        <v>0</v>
      </c>
      <c r="W203" s="30">
        <v>2</v>
      </c>
      <c r="X203" s="30">
        <v>3</v>
      </c>
      <c r="Y203" s="30">
        <v>1</v>
      </c>
      <c r="Z203" s="30">
        <v>2</v>
      </c>
      <c r="AA203" s="30">
        <v>0</v>
      </c>
      <c r="AB203" s="30">
        <v>0</v>
      </c>
      <c r="AC203" s="30">
        <v>1</v>
      </c>
      <c r="AD203" s="30">
        <v>0</v>
      </c>
      <c r="AE203" s="30">
        <v>0</v>
      </c>
      <c r="AF203" s="22">
        <f t="shared" si="3"/>
        <v>9</v>
      </c>
      <c r="AG203" s="30"/>
    </row>
    <row r="204" spans="1:33" x14ac:dyDescent="0.25">
      <c r="A204" s="30" t="s">
        <v>938</v>
      </c>
      <c r="B204" s="30" t="s">
        <v>0</v>
      </c>
      <c r="C204" s="34">
        <v>79</v>
      </c>
      <c r="D204" s="39">
        <v>44806</v>
      </c>
      <c r="E204" s="22" t="str">
        <f>VLOOKUP(MONTH(D204),[1]parametros!B:C,2,0)</f>
        <v>septiembre</v>
      </c>
      <c r="F204" s="30">
        <v>2022</v>
      </c>
      <c r="G204" s="22" t="s">
        <v>518</v>
      </c>
      <c r="H204" s="22" t="s">
        <v>519</v>
      </c>
      <c r="I204" s="22" t="s">
        <v>537</v>
      </c>
      <c r="J204" s="46">
        <v>0.44444444444444442</v>
      </c>
      <c r="K204" s="46">
        <v>0.46527777777777773</v>
      </c>
      <c r="L204" s="30" t="s">
        <v>521</v>
      </c>
      <c r="M204" s="22" t="s">
        <v>495</v>
      </c>
      <c r="N204" s="34">
        <v>3</v>
      </c>
      <c r="O204" s="34">
        <v>23</v>
      </c>
      <c r="P204" s="30" t="s">
        <v>939</v>
      </c>
      <c r="Q204" s="35">
        <v>4697477</v>
      </c>
      <c r="R204" s="35">
        <v>-74115347</v>
      </c>
      <c r="S204" s="30" t="s">
        <v>1571</v>
      </c>
      <c r="T204" s="31" t="s">
        <v>1712</v>
      </c>
      <c r="U204" s="30">
        <v>0</v>
      </c>
      <c r="V204" s="30">
        <v>1</v>
      </c>
      <c r="W204" s="30">
        <v>3</v>
      </c>
      <c r="X204" s="30">
        <v>2</v>
      </c>
      <c r="Y204" s="30">
        <v>10</v>
      </c>
      <c r="Z204" s="30">
        <v>0</v>
      </c>
      <c r="AA204" s="30">
        <v>4</v>
      </c>
      <c r="AB204" s="30">
        <v>0</v>
      </c>
      <c r="AC204" s="30">
        <v>1</v>
      </c>
      <c r="AD204" s="30">
        <v>0</v>
      </c>
      <c r="AE204" s="30">
        <v>0</v>
      </c>
      <c r="AF204" s="22">
        <f t="shared" si="3"/>
        <v>21</v>
      </c>
      <c r="AG204" s="30"/>
    </row>
    <row r="205" spans="1:33" x14ac:dyDescent="0.25">
      <c r="A205" s="30" t="s">
        <v>940</v>
      </c>
      <c r="B205" s="30" t="s">
        <v>0</v>
      </c>
      <c r="C205" s="34">
        <v>117</v>
      </c>
      <c r="D205" s="39">
        <v>44806</v>
      </c>
      <c r="E205" s="22" t="str">
        <f>VLOOKUP(MONTH(D205),[1]parametros!B:C,2,0)</f>
        <v>septiembre</v>
      </c>
      <c r="F205" s="30">
        <v>2022</v>
      </c>
      <c r="G205" s="22" t="s">
        <v>518</v>
      </c>
      <c r="H205" s="22" t="s">
        <v>519</v>
      </c>
      <c r="I205" s="22" t="s">
        <v>537</v>
      </c>
      <c r="J205" s="46">
        <v>0.48958333333333331</v>
      </c>
      <c r="K205" s="46">
        <v>0.50069444444444444</v>
      </c>
      <c r="L205" s="30" t="s">
        <v>521</v>
      </c>
      <c r="M205" s="22" t="s">
        <v>495</v>
      </c>
      <c r="N205" s="34">
        <v>3</v>
      </c>
      <c r="O205" s="34">
        <v>23</v>
      </c>
      <c r="P205" s="30" t="s">
        <v>941</v>
      </c>
      <c r="Q205" s="35">
        <v>4653742</v>
      </c>
      <c r="R205" s="35">
        <v>-74121543</v>
      </c>
      <c r="S205" s="30" t="s">
        <v>1572</v>
      </c>
      <c r="T205" s="31" t="s">
        <v>1714</v>
      </c>
      <c r="U205" s="30">
        <v>0</v>
      </c>
      <c r="V205" s="30">
        <v>1</v>
      </c>
      <c r="W205" s="30">
        <v>5</v>
      </c>
      <c r="X205" s="30">
        <v>0</v>
      </c>
      <c r="Y205" s="30">
        <v>9</v>
      </c>
      <c r="Z205" s="30">
        <v>4</v>
      </c>
      <c r="AA205" s="30">
        <v>0</v>
      </c>
      <c r="AB205" s="30">
        <v>4</v>
      </c>
      <c r="AC205" s="30">
        <v>0</v>
      </c>
      <c r="AD205" s="30">
        <v>0</v>
      </c>
      <c r="AE205" s="30">
        <v>0</v>
      </c>
      <c r="AF205" s="22">
        <f t="shared" si="3"/>
        <v>23</v>
      </c>
      <c r="AG205" s="30"/>
    </row>
    <row r="206" spans="1:33" x14ac:dyDescent="0.25">
      <c r="A206" s="30" t="s">
        <v>942</v>
      </c>
      <c r="B206" s="30" t="s">
        <v>0</v>
      </c>
      <c r="C206" s="34" t="s">
        <v>943</v>
      </c>
      <c r="D206" s="39">
        <v>44806</v>
      </c>
      <c r="E206" s="22" t="str">
        <f>VLOOKUP(MONTH(D206),[1]parametros!B:C,2,0)</f>
        <v>septiembre</v>
      </c>
      <c r="F206" s="30">
        <v>2022</v>
      </c>
      <c r="G206" s="22" t="s">
        <v>518</v>
      </c>
      <c r="H206" s="22" t="s">
        <v>519</v>
      </c>
      <c r="I206" s="22" t="s">
        <v>537</v>
      </c>
      <c r="J206" s="46">
        <v>0.50347222222222221</v>
      </c>
      <c r="K206" s="46">
        <v>0.51250000000000007</v>
      </c>
      <c r="L206" s="30" t="s">
        <v>521</v>
      </c>
      <c r="M206" s="22" t="s">
        <v>495</v>
      </c>
      <c r="N206" s="34">
        <v>3</v>
      </c>
      <c r="O206" s="34">
        <v>23</v>
      </c>
      <c r="P206" s="30" t="s">
        <v>944</v>
      </c>
      <c r="Q206" s="35">
        <v>4650846</v>
      </c>
      <c r="R206" s="35">
        <v>-74121202</v>
      </c>
      <c r="S206" s="30" t="s">
        <v>1572</v>
      </c>
      <c r="T206" s="31" t="s">
        <v>1714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1</v>
      </c>
      <c r="AC206" s="30">
        <v>1</v>
      </c>
      <c r="AD206" s="30">
        <v>0</v>
      </c>
      <c r="AE206" s="30">
        <v>0</v>
      </c>
      <c r="AF206" s="22">
        <f t="shared" si="3"/>
        <v>2</v>
      </c>
      <c r="AG206" s="30"/>
    </row>
    <row r="207" spans="1:33" x14ac:dyDescent="0.25">
      <c r="A207" s="30" t="s">
        <v>945</v>
      </c>
      <c r="B207" s="30" t="s">
        <v>0</v>
      </c>
      <c r="C207" s="34" t="s">
        <v>946</v>
      </c>
      <c r="D207" s="39">
        <v>44806</v>
      </c>
      <c r="E207" s="22" t="str">
        <f>VLOOKUP(MONTH(D207),[1]parametros!B:C,2,0)</f>
        <v>septiembre</v>
      </c>
      <c r="F207" s="30">
        <v>2022</v>
      </c>
      <c r="G207" s="22" t="s">
        <v>518</v>
      </c>
      <c r="H207" s="22" t="s">
        <v>519</v>
      </c>
      <c r="I207" s="22" t="s">
        <v>537</v>
      </c>
      <c r="J207" s="46">
        <v>0.51388888888888895</v>
      </c>
      <c r="K207" s="46">
        <v>0.52013888888888882</v>
      </c>
      <c r="L207" s="30" t="s">
        <v>521</v>
      </c>
      <c r="M207" s="22" t="s">
        <v>495</v>
      </c>
      <c r="N207" s="34">
        <v>3</v>
      </c>
      <c r="O207" s="34">
        <v>23</v>
      </c>
      <c r="P207" s="30" t="s">
        <v>947</v>
      </c>
      <c r="Q207" s="35">
        <v>4648461</v>
      </c>
      <c r="R207" s="35">
        <v>-74115184</v>
      </c>
      <c r="S207" s="30" t="s">
        <v>1572</v>
      </c>
      <c r="T207" s="31" t="s">
        <v>1714</v>
      </c>
      <c r="U207" s="30">
        <v>0</v>
      </c>
      <c r="V207" s="30">
        <v>0</v>
      </c>
      <c r="W207" s="30">
        <v>0</v>
      </c>
      <c r="X207" s="30">
        <v>0</v>
      </c>
      <c r="Y207" s="30">
        <v>2</v>
      </c>
      <c r="Z207" s="30">
        <v>5</v>
      </c>
      <c r="AA207" s="30">
        <v>0</v>
      </c>
      <c r="AB207" s="30">
        <v>8</v>
      </c>
      <c r="AC207" s="30">
        <v>4</v>
      </c>
      <c r="AD207" s="30">
        <v>1</v>
      </c>
      <c r="AE207" s="30">
        <v>0</v>
      </c>
      <c r="AF207" s="22">
        <f t="shared" si="3"/>
        <v>20</v>
      </c>
      <c r="AG207" s="30"/>
    </row>
    <row r="208" spans="1:33" x14ac:dyDescent="0.25">
      <c r="A208" s="30" t="s">
        <v>948</v>
      </c>
      <c r="B208" s="30"/>
      <c r="C208" s="34"/>
      <c r="D208" s="39">
        <v>44809</v>
      </c>
      <c r="E208" s="22" t="str">
        <f>VLOOKUP(MONTH(D208),[1]parametros!B:C,2,0)</f>
        <v>septiembre</v>
      </c>
      <c r="F208" s="30">
        <v>2022</v>
      </c>
      <c r="G208" s="22" t="s">
        <v>518</v>
      </c>
      <c r="H208" s="22" t="s">
        <v>519</v>
      </c>
      <c r="I208" s="22" t="s">
        <v>520</v>
      </c>
      <c r="J208" s="46">
        <v>0.27083333333333331</v>
      </c>
      <c r="K208" s="46">
        <v>0.3125</v>
      </c>
      <c r="L208" s="30" t="s">
        <v>521</v>
      </c>
      <c r="M208" s="22" t="s">
        <v>495</v>
      </c>
      <c r="N208" s="34">
        <v>3</v>
      </c>
      <c r="O208" s="34">
        <v>24</v>
      </c>
      <c r="P208" s="30" t="s">
        <v>949</v>
      </c>
      <c r="Q208" s="35">
        <v>4745778</v>
      </c>
      <c r="R208" s="35">
        <v>-74108991</v>
      </c>
      <c r="S208" s="30" t="s">
        <v>528</v>
      </c>
      <c r="T208" s="31" t="s">
        <v>1711</v>
      </c>
      <c r="U208" s="30">
        <v>33</v>
      </c>
      <c r="V208" s="30">
        <v>3</v>
      </c>
      <c r="W208" s="30">
        <v>8</v>
      </c>
      <c r="X208" s="30">
        <v>9</v>
      </c>
      <c r="Y208" s="30">
        <v>9</v>
      </c>
      <c r="Z208" s="30">
        <v>3</v>
      </c>
      <c r="AA208" s="30">
        <v>0</v>
      </c>
      <c r="AB208" s="30">
        <v>4</v>
      </c>
      <c r="AC208" s="30">
        <v>0</v>
      </c>
      <c r="AD208" s="30">
        <v>0</v>
      </c>
      <c r="AE208" s="30">
        <v>1</v>
      </c>
      <c r="AF208" s="22">
        <f t="shared" si="3"/>
        <v>69</v>
      </c>
      <c r="AG208" s="30"/>
    </row>
    <row r="209" spans="1:33" x14ac:dyDescent="0.25">
      <c r="A209" s="30" t="s">
        <v>950</v>
      </c>
      <c r="B209" s="30"/>
      <c r="C209" s="34"/>
      <c r="D209" s="39">
        <v>44809</v>
      </c>
      <c r="E209" s="22" t="str">
        <f>VLOOKUP(MONTH(D209),[1]parametros!B:C,2,0)</f>
        <v>septiembre</v>
      </c>
      <c r="F209" s="30">
        <v>2022</v>
      </c>
      <c r="G209" s="22" t="s">
        <v>518</v>
      </c>
      <c r="H209" s="22" t="s">
        <v>519</v>
      </c>
      <c r="I209" s="22" t="s">
        <v>520</v>
      </c>
      <c r="J209" s="46">
        <v>0.3125</v>
      </c>
      <c r="K209" s="46">
        <v>0.35416666666666669</v>
      </c>
      <c r="L209" s="30" t="s">
        <v>521</v>
      </c>
      <c r="M209" s="22" t="s">
        <v>495</v>
      </c>
      <c r="N209" s="34">
        <v>3</v>
      </c>
      <c r="O209" s="34">
        <v>24</v>
      </c>
      <c r="P209" s="30" t="s">
        <v>951</v>
      </c>
      <c r="Q209" s="35">
        <v>4751399</v>
      </c>
      <c r="R209" s="35">
        <v>-74113196</v>
      </c>
      <c r="S209" s="30" t="s">
        <v>528</v>
      </c>
      <c r="T209" s="31" t="s">
        <v>1711</v>
      </c>
      <c r="U209" s="30">
        <v>0</v>
      </c>
      <c r="V209" s="30">
        <v>1</v>
      </c>
      <c r="W209" s="30">
        <v>3</v>
      </c>
      <c r="X209" s="30">
        <v>5</v>
      </c>
      <c r="Y209" s="30">
        <v>5</v>
      </c>
      <c r="Z209" s="30">
        <v>2</v>
      </c>
      <c r="AA209" s="30">
        <v>4</v>
      </c>
      <c r="AB209" s="30">
        <v>17</v>
      </c>
      <c r="AC209" s="30">
        <v>1</v>
      </c>
      <c r="AD209" s="30">
        <v>0</v>
      </c>
      <c r="AE209" s="30">
        <v>1</v>
      </c>
      <c r="AF209" s="22">
        <f t="shared" si="3"/>
        <v>38</v>
      </c>
      <c r="AG209" s="30"/>
    </row>
    <row r="210" spans="1:33" x14ac:dyDescent="0.25">
      <c r="A210" s="30" t="s">
        <v>952</v>
      </c>
      <c r="B210" s="30"/>
      <c r="C210" s="34"/>
      <c r="D210" s="39">
        <v>44809</v>
      </c>
      <c r="E210" s="22" t="str">
        <f>VLOOKUP(MONTH(D210),[1]parametros!B:C,2,0)</f>
        <v>septiembre</v>
      </c>
      <c r="F210" s="30">
        <v>2022</v>
      </c>
      <c r="G210" s="22" t="s">
        <v>518</v>
      </c>
      <c r="H210" s="22" t="s">
        <v>519</v>
      </c>
      <c r="I210" s="22" t="s">
        <v>520</v>
      </c>
      <c r="J210" s="46">
        <v>0.35416666666666669</v>
      </c>
      <c r="K210" s="46">
        <v>0.39583333333333331</v>
      </c>
      <c r="L210" s="30" t="s">
        <v>521</v>
      </c>
      <c r="M210" s="22" t="s">
        <v>495</v>
      </c>
      <c r="N210" s="34">
        <v>3</v>
      </c>
      <c r="O210" s="34">
        <v>24</v>
      </c>
      <c r="P210" s="30" t="s">
        <v>953</v>
      </c>
      <c r="Q210" s="35">
        <v>4755051</v>
      </c>
      <c r="R210" s="35">
        <v>-74115887</v>
      </c>
      <c r="S210" s="30" t="s">
        <v>528</v>
      </c>
      <c r="T210" s="31" t="s">
        <v>1711</v>
      </c>
      <c r="U210" s="30">
        <v>0</v>
      </c>
      <c r="V210" s="30">
        <v>19</v>
      </c>
      <c r="W210" s="30">
        <v>48</v>
      </c>
      <c r="X210" s="30">
        <v>34</v>
      </c>
      <c r="Y210" s="30">
        <v>22</v>
      </c>
      <c r="Z210" s="30">
        <v>7</v>
      </c>
      <c r="AA210" s="30">
        <v>9</v>
      </c>
      <c r="AB210" s="30">
        <v>18</v>
      </c>
      <c r="AC210" s="30">
        <v>7</v>
      </c>
      <c r="AD210" s="30">
        <v>1</v>
      </c>
      <c r="AE210" s="30">
        <v>5</v>
      </c>
      <c r="AF210" s="22">
        <f t="shared" si="3"/>
        <v>165</v>
      </c>
      <c r="AG210" s="30"/>
    </row>
    <row r="211" spans="1:33" x14ac:dyDescent="0.25">
      <c r="A211" s="30" t="s">
        <v>954</v>
      </c>
      <c r="B211" s="30" t="s">
        <v>0</v>
      </c>
      <c r="C211" s="34">
        <v>90</v>
      </c>
      <c r="D211" s="39">
        <v>44809</v>
      </c>
      <c r="E211" s="22" t="str">
        <f>VLOOKUP(MONTH(D211),[1]parametros!B:C,2,0)</f>
        <v>septiembre</v>
      </c>
      <c r="F211" s="30">
        <v>2022</v>
      </c>
      <c r="G211" s="22" t="s">
        <v>518</v>
      </c>
      <c r="H211" s="22" t="s">
        <v>519</v>
      </c>
      <c r="I211" s="22" t="s">
        <v>520</v>
      </c>
      <c r="J211" s="46">
        <v>0.39583333333333331</v>
      </c>
      <c r="K211" s="46">
        <v>0.4375</v>
      </c>
      <c r="L211" s="30" t="s">
        <v>521</v>
      </c>
      <c r="M211" s="22" t="s">
        <v>495</v>
      </c>
      <c r="N211" s="34">
        <v>3</v>
      </c>
      <c r="O211" s="34">
        <v>24</v>
      </c>
      <c r="P211" s="30" t="s">
        <v>955</v>
      </c>
      <c r="Q211" s="35">
        <v>4739072</v>
      </c>
      <c r="R211" s="35">
        <v>-74105411</v>
      </c>
      <c r="S211" s="30" t="s">
        <v>1574</v>
      </c>
      <c r="T211" s="31" t="s">
        <v>1713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2</v>
      </c>
      <c r="AB211" s="30">
        <v>0</v>
      </c>
      <c r="AC211" s="30">
        <v>0</v>
      </c>
      <c r="AD211" s="30">
        <v>0</v>
      </c>
      <c r="AE211" s="30">
        <v>0</v>
      </c>
      <c r="AF211" s="22">
        <f t="shared" si="3"/>
        <v>2</v>
      </c>
      <c r="AG211" s="30"/>
    </row>
    <row r="212" spans="1:33" x14ac:dyDescent="0.25">
      <c r="A212" s="30" t="s">
        <v>956</v>
      </c>
      <c r="B212" s="30"/>
      <c r="C212" s="34"/>
      <c r="D212" s="39">
        <v>44809</v>
      </c>
      <c r="E212" s="22" t="str">
        <f>VLOOKUP(MONTH(D212),[1]parametros!B:C,2,0)</f>
        <v>septiembre</v>
      </c>
      <c r="F212" s="30">
        <v>2022</v>
      </c>
      <c r="G212" s="22" t="s">
        <v>518</v>
      </c>
      <c r="H212" s="22" t="s">
        <v>519</v>
      </c>
      <c r="I212" s="22" t="s">
        <v>520</v>
      </c>
      <c r="J212" s="46">
        <v>0.4375</v>
      </c>
      <c r="K212" s="46">
        <v>0.47916666666666669</v>
      </c>
      <c r="L212" s="30" t="s">
        <v>521</v>
      </c>
      <c r="M212" s="22" t="s">
        <v>495</v>
      </c>
      <c r="N212" s="34">
        <v>3</v>
      </c>
      <c r="O212" s="34">
        <v>24</v>
      </c>
      <c r="P212" s="30" t="s">
        <v>957</v>
      </c>
      <c r="Q212" s="35">
        <v>4714694</v>
      </c>
      <c r="R212" s="35">
        <v>-74064467</v>
      </c>
      <c r="S212" s="30" t="s">
        <v>528</v>
      </c>
      <c r="T212" s="31" t="s">
        <v>1711</v>
      </c>
      <c r="U212" s="30">
        <v>0</v>
      </c>
      <c r="V212" s="30">
        <v>0</v>
      </c>
      <c r="W212" s="30">
        <v>0</v>
      </c>
      <c r="X212" s="30">
        <v>0</v>
      </c>
      <c r="Y212" s="30">
        <v>2</v>
      </c>
      <c r="Z212" s="30">
        <v>1</v>
      </c>
      <c r="AA212" s="30">
        <v>0</v>
      </c>
      <c r="AB212" s="30">
        <v>1</v>
      </c>
      <c r="AC212" s="30">
        <v>0</v>
      </c>
      <c r="AD212" s="30">
        <v>0</v>
      </c>
      <c r="AE212" s="30">
        <v>0</v>
      </c>
      <c r="AF212" s="22">
        <f t="shared" si="3"/>
        <v>4</v>
      </c>
      <c r="AG212" s="30"/>
    </row>
    <row r="213" spans="1:33" x14ac:dyDescent="0.25">
      <c r="A213" s="30" t="s">
        <v>958</v>
      </c>
      <c r="B213" s="30" t="s">
        <v>0</v>
      </c>
      <c r="C213" s="34">
        <v>104</v>
      </c>
      <c r="D213" s="39">
        <v>44809</v>
      </c>
      <c r="E213" s="22" t="str">
        <f>VLOOKUP(MONTH(D213),[1]parametros!B:C,2,0)</f>
        <v>septiembre</v>
      </c>
      <c r="F213" s="30">
        <v>2022</v>
      </c>
      <c r="G213" s="22" t="s">
        <v>518</v>
      </c>
      <c r="H213" s="22" t="s">
        <v>519</v>
      </c>
      <c r="I213" s="22" t="s">
        <v>520</v>
      </c>
      <c r="J213" s="46">
        <v>0.47916666666666669</v>
      </c>
      <c r="K213" s="46">
        <v>0.52083333333333337</v>
      </c>
      <c r="L213" s="30" t="s">
        <v>521</v>
      </c>
      <c r="M213" s="22" t="s">
        <v>495</v>
      </c>
      <c r="N213" s="34">
        <v>3</v>
      </c>
      <c r="O213" s="34">
        <v>24</v>
      </c>
      <c r="P213" s="30" t="s">
        <v>959</v>
      </c>
      <c r="Q213" s="35">
        <v>4737042</v>
      </c>
      <c r="R213" s="35">
        <v>-74047964</v>
      </c>
      <c r="S213" s="30" t="s">
        <v>1574</v>
      </c>
      <c r="T213" s="31" t="s">
        <v>1713</v>
      </c>
      <c r="U213" s="30">
        <v>0</v>
      </c>
      <c r="V213" s="30">
        <v>0</v>
      </c>
      <c r="W213" s="30">
        <v>2</v>
      </c>
      <c r="X213" s="30">
        <v>3</v>
      </c>
      <c r="Y213" s="30">
        <v>5</v>
      </c>
      <c r="Z213" s="30">
        <v>6</v>
      </c>
      <c r="AA213" s="30">
        <v>2</v>
      </c>
      <c r="AB213" s="30">
        <v>0</v>
      </c>
      <c r="AC213" s="30">
        <v>0</v>
      </c>
      <c r="AD213" s="30">
        <v>0</v>
      </c>
      <c r="AE213" s="30">
        <v>0</v>
      </c>
      <c r="AF213" s="22">
        <f t="shared" si="3"/>
        <v>18</v>
      </c>
      <c r="AG213" s="30"/>
    </row>
    <row r="214" spans="1:33" x14ac:dyDescent="0.25">
      <c r="A214" s="30" t="s">
        <v>960</v>
      </c>
      <c r="B214" s="30" t="s">
        <v>0</v>
      </c>
      <c r="C214" s="34">
        <v>76</v>
      </c>
      <c r="D214" s="39">
        <v>44809</v>
      </c>
      <c r="E214" s="22" t="str">
        <f>VLOOKUP(MONTH(D214),[1]parametros!B:C,2,0)</f>
        <v>septiembre</v>
      </c>
      <c r="F214" s="30">
        <v>2022</v>
      </c>
      <c r="G214" s="22" t="s">
        <v>518</v>
      </c>
      <c r="H214" s="22" t="s">
        <v>519</v>
      </c>
      <c r="I214" s="22" t="s">
        <v>520</v>
      </c>
      <c r="J214" s="46">
        <v>0.52083333333333337</v>
      </c>
      <c r="K214" s="46">
        <v>0.54166666666666663</v>
      </c>
      <c r="L214" s="30" t="s">
        <v>521</v>
      </c>
      <c r="M214" s="22" t="s">
        <v>495</v>
      </c>
      <c r="N214" s="34">
        <v>3</v>
      </c>
      <c r="O214" s="34">
        <v>24</v>
      </c>
      <c r="P214" s="30" t="s">
        <v>961</v>
      </c>
      <c r="Q214" s="35">
        <v>4753139</v>
      </c>
      <c r="R214" s="35">
        <v>-74047234</v>
      </c>
      <c r="S214" s="30" t="s">
        <v>528</v>
      </c>
      <c r="T214" s="31" t="s">
        <v>1711</v>
      </c>
      <c r="U214" s="30">
        <v>0</v>
      </c>
      <c r="V214" s="30">
        <v>0</v>
      </c>
      <c r="W214" s="30">
        <v>1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22">
        <f t="shared" si="3"/>
        <v>1</v>
      </c>
      <c r="AG214" s="30"/>
    </row>
    <row r="215" spans="1:33" x14ac:dyDescent="0.25">
      <c r="A215" s="30" t="s">
        <v>962</v>
      </c>
      <c r="B215" s="30"/>
      <c r="C215" s="34"/>
      <c r="D215" s="39">
        <v>44809</v>
      </c>
      <c r="E215" s="22" t="str">
        <f>VLOOKUP(MONTH(D215),[1]parametros!B:C,2,0)</f>
        <v>septiembre</v>
      </c>
      <c r="F215" s="30">
        <v>2022</v>
      </c>
      <c r="G215" s="22" t="s">
        <v>518</v>
      </c>
      <c r="H215" s="22" t="s">
        <v>519</v>
      </c>
      <c r="I215" s="22" t="s">
        <v>520</v>
      </c>
      <c r="J215" s="46">
        <v>0.54166666666666663</v>
      </c>
      <c r="K215" s="46">
        <v>0.5625</v>
      </c>
      <c r="L215" s="30" t="s">
        <v>521</v>
      </c>
      <c r="M215" s="22" t="s">
        <v>495</v>
      </c>
      <c r="N215" s="34">
        <v>3</v>
      </c>
      <c r="O215" s="34">
        <v>24</v>
      </c>
      <c r="P215" s="30" t="s">
        <v>963</v>
      </c>
      <c r="Q215" s="35">
        <v>4683994</v>
      </c>
      <c r="R215" s="35">
        <v>-74148154</v>
      </c>
      <c r="S215" s="30" t="s">
        <v>1572</v>
      </c>
      <c r="T215" s="31" t="s">
        <v>1714</v>
      </c>
      <c r="U215" s="30">
        <v>6</v>
      </c>
      <c r="V215" s="30">
        <v>0</v>
      </c>
      <c r="W215" s="30">
        <v>3</v>
      </c>
      <c r="X215" s="30">
        <v>2</v>
      </c>
      <c r="Y215" s="30">
        <v>4</v>
      </c>
      <c r="Z215" s="30">
        <v>0</v>
      </c>
      <c r="AA215" s="30">
        <v>0</v>
      </c>
      <c r="AB215" s="30">
        <v>12</v>
      </c>
      <c r="AC215" s="30">
        <v>0</v>
      </c>
      <c r="AD215" s="30">
        <v>0</v>
      </c>
      <c r="AE215" s="30">
        <v>0</v>
      </c>
      <c r="AF215" s="22">
        <f t="shared" si="3"/>
        <v>27</v>
      </c>
      <c r="AG215" s="30"/>
    </row>
    <row r="216" spans="1:33" x14ac:dyDescent="0.25">
      <c r="A216" s="30" t="s">
        <v>964</v>
      </c>
      <c r="B216" s="30"/>
      <c r="C216" s="34"/>
      <c r="D216" s="39">
        <v>44810</v>
      </c>
      <c r="E216" s="22" t="str">
        <f>VLOOKUP(MONTH(D216),[1]parametros!B:C,2,0)</f>
        <v>septiembre</v>
      </c>
      <c r="F216" s="30">
        <v>2022</v>
      </c>
      <c r="G216" s="22" t="s">
        <v>518</v>
      </c>
      <c r="H216" s="22" t="s">
        <v>519</v>
      </c>
      <c r="I216" s="22" t="s">
        <v>537</v>
      </c>
      <c r="J216" s="46">
        <v>0.28125</v>
      </c>
      <c r="K216" s="46">
        <v>0.3611111111111111</v>
      </c>
      <c r="L216" s="30" t="s">
        <v>521</v>
      </c>
      <c r="M216" s="22" t="s">
        <v>495</v>
      </c>
      <c r="N216" s="34">
        <v>3</v>
      </c>
      <c r="O216" s="34">
        <v>25</v>
      </c>
      <c r="P216" s="30" t="s">
        <v>965</v>
      </c>
      <c r="Q216" s="35">
        <v>4559438</v>
      </c>
      <c r="R216" s="35">
        <v>-74133499</v>
      </c>
      <c r="S216" s="22" t="s">
        <v>1570</v>
      </c>
      <c r="T216" s="31" t="s">
        <v>1710</v>
      </c>
      <c r="U216" s="30">
        <v>0</v>
      </c>
      <c r="V216" s="30">
        <v>7</v>
      </c>
      <c r="W216" s="30">
        <v>40</v>
      </c>
      <c r="X216" s="30">
        <v>43</v>
      </c>
      <c r="Y216" s="30">
        <v>53</v>
      </c>
      <c r="Z216" s="30">
        <v>67</v>
      </c>
      <c r="AA216" s="30">
        <v>34</v>
      </c>
      <c r="AB216" s="30">
        <v>54</v>
      </c>
      <c r="AC216" s="30">
        <v>13</v>
      </c>
      <c r="AD216" s="30">
        <v>5</v>
      </c>
      <c r="AE216" s="30">
        <v>159</v>
      </c>
      <c r="AF216" s="22">
        <f t="shared" si="3"/>
        <v>316</v>
      </c>
      <c r="AG216" s="30"/>
    </row>
    <row r="217" spans="1:33" x14ac:dyDescent="0.25">
      <c r="A217" s="30" t="s">
        <v>966</v>
      </c>
      <c r="B217" s="30"/>
      <c r="C217" s="34"/>
      <c r="D217" s="39">
        <v>44811</v>
      </c>
      <c r="E217" s="22" t="str">
        <f>VLOOKUP(MONTH(D217),[1]parametros!B:C,2,0)</f>
        <v>septiembre</v>
      </c>
      <c r="F217" s="30">
        <v>2022</v>
      </c>
      <c r="G217" s="22" t="s">
        <v>518</v>
      </c>
      <c r="H217" s="22" t="s">
        <v>519</v>
      </c>
      <c r="I217" s="22" t="s">
        <v>537</v>
      </c>
      <c r="J217" s="46">
        <v>0.25833333333333336</v>
      </c>
      <c r="K217" s="46">
        <v>0.27083333333333331</v>
      </c>
      <c r="L217" s="30" t="s">
        <v>521</v>
      </c>
      <c r="M217" s="22" t="s">
        <v>495</v>
      </c>
      <c r="N217" s="34">
        <v>3</v>
      </c>
      <c r="O217" s="34">
        <v>26</v>
      </c>
      <c r="P217" s="30" t="s">
        <v>967</v>
      </c>
      <c r="Q217" s="35">
        <v>4627294</v>
      </c>
      <c r="R217" s="35">
        <v>-74081052</v>
      </c>
      <c r="S217" s="30" t="s">
        <v>323</v>
      </c>
      <c r="T217" s="31" t="s">
        <v>1710</v>
      </c>
      <c r="U217" s="30">
        <v>0</v>
      </c>
      <c r="V217" s="30">
        <v>2</v>
      </c>
      <c r="W217" s="30">
        <v>1</v>
      </c>
      <c r="X217" s="30">
        <v>2</v>
      </c>
      <c r="Y217" s="30">
        <v>1</v>
      </c>
      <c r="Z217" s="30">
        <v>0</v>
      </c>
      <c r="AA217" s="30">
        <v>0</v>
      </c>
      <c r="AB217" s="30">
        <v>1</v>
      </c>
      <c r="AC217" s="30">
        <v>0</v>
      </c>
      <c r="AD217" s="30">
        <v>0</v>
      </c>
      <c r="AE217" s="30">
        <v>0</v>
      </c>
      <c r="AF217" s="22">
        <f t="shared" si="3"/>
        <v>7</v>
      </c>
      <c r="AG217" s="30"/>
    </row>
    <row r="218" spans="1:33" x14ac:dyDescent="0.25">
      <c r="A218" s="30" t="s">
        <v>968</v>
      </c>
      <c r="B218" s="30" t="s">
        <v>0</v>
      </c>
      <c r="C218" s="34">
        <v>121</v>
      </c>
      <c r="D218" s="39">
        <v>44811</v>
      </c>
      <c r="E218" s="22" t="str">
        <f>VLOOKUP(MONTH(D218),[1]parametros!B:C,2,0)</f>
        <v>septiembre</v>
      </c>
      <c r="F218" s="30">
        <v>2022</v>
      </c>
      <c r="G218" s="22" t="s">
        <v>518</v>
      </c>
      <c r="H218" s="22" t="s">
        <v>519</v>
      </c>
      <c r="I218" s="22" t="s">
        <v>537</v>
      </c>
      <c r="J218" s="46">
        <v>0.27083333333333331</v>
      </c>
      <c r="K218" s="46">
        <v>0.29166666666666669</v>
      </c>
      <c r="L218" s="30" t="s">
        <v>521</v>
      </c>
      <c r="M218" s="22" t="s">
        <v>495</v>
      </c>
      <c r="N218" s="34">
        <v>3</v>
      </c>
      <c r="O218" s="34">
        <v>26</v>
      </c>
      <c r="P218" s="30" t="s">
        <v>969</v>
      </c>
      <c r="Q218" s="35">
        <v>4634673</v>
      </c>
      <c r="R218" s="35">
        <v>-74090113</v>
      </c>
      <c r="S218" s="30" t="s">
        <v>323</v>
      </c>
      <c r="T218" s="31" t="s">
        <v>1710</v>
      </c>
      <c r="U218" s="30">
        <v>0</v>
      </c>
      <c r="V218" s="30">
        <v>1</v>
      </c>
      <c r="W218" s="30">
        <v>1</v>
      </c>
      <c r="X218" s="30">
        <v>0</v>
      </c>
      <c r="Y218" s="30">
        <v>0</v>
      </c>
      <c r="Z218" s="30">
        <v>0</v>
      </c>
      <c r="AA218" s="30">
        <v>0</v>
      </c>
      <c r="AB218" s="30">
        <v>0</v>
      </c>
      <c r="AC218" s="30">
        <v>0</v>
      </c>
      <c r="AD218" s="30">
        <v>0</v>
      </c>
      <c r="AE218" s="30">
        <v>0</v>
      </c>
      <c r="AF218" s="22">
        <f t="shared" si="3"/>
        <v>2</v>
      </c>
      <c r="AG218" s="30"/>
    </row>
    <row r="219" spans="1:33" x14ac:dyDescent="0.25">
      <c r="A219" s="30" t="s">
        <v>970</v>
      </c>
      <c r="B219" s="30"/>
      <c r="C219" s="34"/>
      <c r="D219" s="39">
        <v>44811</v>
      </c>
      <c r="E219" s="22" t="str">
        <f>VLOOKUP(MONTH(D219),[1]parametros!B:C,2,0)</f>
        <v>septiembre</v>
      </c>
      <c r="F219" s="30">
        <v>2022</v>
      </c>
      <c r="G219" s="22" t="s">
        <v>518</v>
      </c>
      <c r="H219" s="22" t="s">
        <v>519</v>
      </c>
      <c r="I219" s="22" t="s">
        <v>537</v>
      </c>
      <c r="J219" s="46">
        <v>0.29166666666666669</v>
      </c>
      <c r="K219" s="46">
        <v>0.3125</v>
      </c>
      <c r="L219" s="30" t="s">
        <v>521</v>
      </c>
      <c r="M219" s="22" t="s">
        <v>495</v>
      </c>
      <c r="N219" s="34">
        <v>3</v>
      </c>
      <c r="O219" s="34">
        <v>26</v>
      </c>
      <c r="P219" s="30" t="s">
        <v>971</v>
      </c>
      <c r="Q219" s="35">
        <v>4630502</v>
      </c>
      <c r="R219" s="35">
        <v>-74096540</v>
      </c>
      <c r="S219" s="30" t="s">
        <v>323</v>
      </c>
      <c r="T219" s="31" t="s">
        <v>1710</v>
      </c>
      <c r="U219" s="30">
        <v>0</v>
      </c>
      <c r="V219" s="30">
        <v>0</v>
      </c>
      <c r="W219" s="30">
        <v>2</v>
      </c>
      <c r="X219" s="30">
        <v>1</v>
      </c>
      <c r="Y219" s="30">
        <v>0</v>
      </c>
      <c r="Z219" s="30">
        <v>0</v>
      </c>
      <c r="AA219" s="30">
        <v>0</v>
      </c>
      <c r="AB219" s="30">
        <v>0</v>
      </c>
      <c r="AC219" s="30">
        <v>0</v>
      </c>
      <c r="AD219" s="30">
        <v>0</v>
      </c>
      <c r="AE219" s="30">
        <v>0</v>
      </c>
      <c r="AF219" s="22">
        <f t="shared" si="3"/>
        <v>3</v>
      </c>
      <c r="AG219" s="30"/>
    </row>
    <row r="220" spans="1:33" ht="30" x14ac:dyDescent="0.25">
      <c r="A220" s="30" t="s">
        <v>972</v>
      </c>
      <c r="B220" s="30" t="s">
        <v>0</v>
      </c>
      <c r="C220" s="34">
        <v>122</v>
      </c>
      <c r="D220" s="39">
        <v>44811</v>
      </c>
      <c r="E220" s="22" t="str">
        <f>VLOOKUP(MONTH(D220),[1]parametros!B:C,2,0)</f>
        <v>septiembre</v>
      </c>
      <c r="F220" s="30">
        <v>2022</v>
      </c>
      <c r="G220" s="22" t="s">
        <v>518</v>
      </c>
      <c r="H220" s="22" t="s">
        <v>519</v>
      </c>
      <c r="I220" s="22" t="s">
        <v>537</v>
      </c>
      <c r="J220" s="46">
        <v>0.3125</v>
      </c>
      <c r="K220" s="46">
        <v>0.33333333333333331</v>
      </c>
      <c r="L220" s="30" t="s">
        <v>521</v>
      </c>
      <c r="M220" s="22" t="s">
        <v>495</v>
      </c>
      <c r="N220" s="34">
        <v>3</v>
      </c>
      <c r="O220" s="34">
        <v>26</v>
      </c>
      <c r="P220" s="30" t="s">
        <v>973</v>
      </c>
      <c r="Q220" s="35">
        <v>4632147</v>
      </c>
      <c r="R220" s="35">
        <v>-74111349</v>
      </c>
      <c r="S220" s="43" t="s">
        <v>1483</v>
      </c>
      <c r="T220" s="31" t="s">
        <v>1710</v>
      </c>
      <c r="U220" s="30">
        <v>0</v>
      </c>
      <c r="V220" s="30">
        <v>1</v>
      </c>
      <c r="W220" s="30">
        <v>1</v>
      </c>
      <c r="X220" s="30">
        <v>0</v>
      </c>
      <c r="Y220" s="30">
        <v>0</v>
      </c>
      <c r="Z220" s="30">
        <v>0</v>
      </c>
      <c r="AA220" s="30">
        <v>0</v>
      </c>
      <c r="AB220" s="30">
        <v>1</v>
      </c>
      <c r="AC220" s="30">
        <v>0</v>
      </c>
      <c r="AD220" s="30">
        <v>0</v>
      </c>
      <c r="AE220" s="30">
        <v>0</v>
      </c>
      <c r="AF220" s="22">
        <f t="shared" si="3"/>
        <v>3</v>
      </c>
      <c r="AG220" s="30"/>
    </row>
    <row r="221" spans="1:33" ht="30" x14ac:dyDescent="0.25">
      <c r="A221" s="30" t="s">
        <v>974</v>
      </c>
      <c r="B221" s="30"/>
      <c r="C221" s="34"/>
      <c r="D221" s="39">
        <v>44811</v>
      </c>
      <c r="E221" s="22" t="str">
        <f>VLOOKUP(MONTH(D221),[1]parametros!B:C,2,0)</f>
        <v>septiembre</v>
      </c>
      <c r="F221" s="30">
        <v>2022</v>
      </c>
      <c r="G221" s="22" t="s">
        <v>518</v>
      </c>
      <c r="H221" s="22" t="s">
        <v>519</v>
      </c>
      <c r="I221" s="22" t="s">
        <v>537</v>
      </c>
      <c r="J221" s="46">
        <v>0.33333333333333331</v>
      </c>
      <c r="K221" s="46">
        <v>0.35416666666666669</v>
      </c>
      <c r="L221" s="30" t="s">
        <v>521</v>
      </c>
      <c r="M221" s="22" t="s">
        <v>495</v>
      </c>
      <c r="N221" s="34">
        <v>3</v>
      </c>
      <c r="O221" s="34">
        <v>26</v>
      </c>
      <c r="P221" s="30" t="s">
        <v>975</v>
      </c>
      <c r="Q221" s="35">
        <v>4627897</v>
      </c>
      <c r="R221" s="35">
        <v>-74107207</v>
      </c>
      <c r="S221" s="43" t="s">
        <v>1483</v>
      </c>
      <c r="T221" s="31" t="s">
        <v>1710</v>
      </c>
      <c r="U221" s="30">
        <v>0</v>
      </c>
      <c r="V221" s="30">
        <v>2</v>
      </c>
      <c r="W221" s="30">
        <v>1</v>
      </c>
      <c r="X221" s="30">
        <v>4</v>
      </c>
      <c r="Y221" s="30">
        <v>0</v>
      </c>
      <c r="Z221" s="30">
        <v>0</v>
      </c>
      <c r="AA221" s="30">
        <v>0</v>
      </c>
      <c r="AB221" s="30">
        <v>1</v>
      </c>
      <c r="AC221" s="30">
        <v>1</v>
      </c>
      <c r="AD221" s="30">
        <v>0</v>
      </c>
      <c r="AE221" s="30">
        <v>0</v>
      </c>
      <c r="AF221" s="22">
        <f t="shared" si="3"/>
        <v>9</v>
      </c>
      <c r="AG221" s="30"/>
    </row>
    <row r="222" spans="1:33" x14ac:dyDescent="0.25">
      <c r="A222" s="30" t="s">
        <v>976</v>
      </c>
      <c r="B222" s="30"/>
      <c r="C222" s="34"/>
      <c r="D222" s="39">
        <v>44811</v>
      </c>
      <c r="E222" s="22" t="str">
        <f>VLOOKUP(MONTH(D222),[1]parametros!B:C,2,0)</f>
        <v>septiembre</v>
      </c>
      <c r="F222" s="30">
        <v>2022</v>
      </c>
      <c r="G222" s="22" t="s">
        <v>518</v>
      </c>
      <c r="H222" s="22" t="s">
        <v>519</v>
      </c>
      <c r="I222" s="22" t="s">
        <v>537</v>
      </c>
      <c r="J222" s="46">
        <v>0.35416666666666669</v>
      </c>
      <c r="K222" s="46">
        <v>0.375</v>
      </c>
      <c r="L222" s="30" t="s">
        <v>521</v>
      </c>
      <c r="M222" s="22" t="s">
        <v>495</v>
      </c>
      <c r="N222" s="34">
        <v>3</v>
      </c>
      <c r="O222" s="34">
        <v>26</v>
      </c>
      <c r="P222" s="58" t="s">
        <v>977</v>
      </c>
      <c r="Q222" s="35">
        <v>4618555</v>
      </c>
      <c r="R222" s="35">
        <v>-74088348</v>
      </c>
      <c r="S222" t="s">
        <v>1573</v>
      </c>
      <c r="T222" s="31" t="s">
        <v>1710</v>
      </c>
      <c r="U222" s="30">
        <v>1</v>
      </c>
      <c r="V222" s="30">
        <v>4</v>
      </c>
      <c r="W222" s="30">
        <v>11</v>
      </c>
      <c r="X222" s="30">
        <v>5</v>
      </c>
      <c r="Y222" s="30">
        <v>6</v>
      </c>
      <c r="Z222" s="30">
        <v>2</v>
      </c>
      <c r="AA222" s="30">
        <v>1</v>
      </c>
      <c r="AB222" s="30">
        <v>6</v>
      </c>
      <c r="AC222" s="30">
        <v>0</v>
      </c>
      <c r="AD222" s="30">
        <v>0</v>
      </c>
      <c r="AE222" s="30">
        <v>1</v>
      </c>
      <c r="AF222" s="22">
        <f t="shared" si="3"/>
        <v>36</v>
      </c>
      <c r="AG222" s="30"/>
    </row>
    <row r="223" spans="1:33" x14ac:dyDescent="0.25">
      <c r="A223" s="30" t="s">
        <v>978</v>
      </c>
      <c r="B223" s="30"/>
      <c r="C223" s="34"/>
      <c r="D223" s="39">
        <v>44811</v>
      </c>
      <c r="E223" s="22" t="str">
        <f>VLOOKUP(MONTH(D223),[1]parametros!B:C,2,0)</f>
        <v>septiembre</v>
      </c>
      <c r="F223" s="30">
        <v>2022</v>
      </c>
      <c r="G223" s="22" t="s">
        <v>518</v>
      </c>
      <c r="H223" s="22" t="s">
        <v>519</v>
      </c>
      <c r="I223" s="22" t="s">
        <v>537</v>
      </c>
      <c r="J223" s="46">
        <v>0.375</v>
      </c>
      <c r="K223" s="46">
        <v>0.38541666666666669</v>
      </c>
      <c r="L223" s="30" t="s">
        <v>521</v>
      </c>
      <c r="M223" s="22" t="s">
        <v>495</v>
      </c>
      <c r="N223" s="34">
        <v>3</v>
      </c>
      <c r="O223" s="34">
        <v>26</v>
      </c>
      <c r="P223" s="30" t="s">
        <v>979</v>
      </c>
      <c r="Q223" s="35">
        <v>4615832</v>
      </c>
      <c r="R223" s="35">
        <v>-74081331</v>
      </c>
      <c r="S223" t="s">
        <v>1573</v>
      </c>
      <c r="T223" s="31" t="s">
        <v>1710</v>
      </c>
      <c r="U223" s="30">
        <v>0</v>
      </c>
      <c r="V223" s="30">
        <v>0</v>
      </c>
      <c r="W223" s="30">
        <v>5</v>
      </c>
      <c r="X223" s="30">
        <v>5</v>
      </c>
      <c r="Y223" s="30">
        <v>5</v>
      </c>
      <c r="Z223" s="30">
        <v>3</v>
      </c>
      <c r="AA223" s="30">
        <v>3</v>
      </c>
      <c r="AB223" s="30">
        <v>1</v>
      </c>
      <c r="AC223" s="30">
        <v>1</v>
      </c>
      <c r="AD223" s="30">
        <v>0</v>
      </c>
      <c r="AE223" s="30">
        <v>0</v>
      </c>
      <c r="AF223" s="22">
        <f t="shared" si="3"/>
        <v>23</v>
      </c>
      <c r="AG223" s="30"/>
    </row>
    <row r="224" spans="1:33" ht="30" x14ac:dyDescent="0.25">
      <c r="A224" s="30" t="s">
        <v>980</v>
      </c>
      <c r="B224" s="30" t="s">
        <v>0</v>
      </c>
      <c r="C224" s="34">
        <v>123</v>
      </c>
      <c r="D224" s="39">
        <v>44811</v>
      </c>
      <c r="E224" s="22" t="str">
        <f>VLOOKUP(MONTH(D224),[1]parametros!B:C,2,0)</f>
        <v>septiembre</v>
      </c>
      <c r="F224" s="30">
        <v>2022</v>
      </c>
      <c r="G224" s="22" t="s">
        <v>518</v>
      </c>
      <c r="H224" s="22" t="s">
        <v>519</v>
      </c>
      <c r="I224" s="22" t="s">
        <v>537</v>
      </c>
      <c r="J224" s="46">
        <v>0.38541666666666669</v>
      </c>
      <c r="K224" s="46">
        <v>0.40277777777777773</v>
      </c>
      <c r="L224" s="30" t="s">
        <v>521</v>
      </c>
      <c r="M224" s="22" t="s">
        <v>495</v>
      </c>
      <c r="N224" s="34">
        <v>3</v>
      </c>
      <c r="O224" s="34">
        <v>26</v>
      </c>
      <c r="P224" s="30" t="s">
        <v>981</v>
      </c>
      <c r="Q224" s="35">
        <v>4613465</v>
      </c>
      <c r="R224" s="35">
        <v>-74095665</v>
      </c>
      <c r="S224" s="43" t="s">
        <v>1483</v>
      </c>
      <c r="T224" s="31" t="s">
        <v>1710</v>
      </c>
      <c r="U224" s="30">
        <v>0</v>
      </c>
      <c r="V224" s="30">
        <v>0</v>
      </c>
      <c r="W224" s="30">
        <v>1</v>
      </c>
      <c r="X224" s="30">
        <v>0</v>
      </c>
      <c r="Y224" s="30">
        <v>0</v>
      </c>
      <c r="Z224" s="30">
        <v>0</v>
      </c>
      <c r="AA224" s="30">
        <v>0</v>
      </c>
      <c r="AB224" s="30">
        <v>2</v>
      </c>
      <c r="AC224" s="30">
        <v>0</v>
      </c>
      <c r="AD224" s="30">
        <v>0</v>
      </c>
      <c r="AE224" s="30">
        <v>0</v>
      </c>
      <c r="AF224" s="22">
        <f t="shared" si="3"/>
        <v>3</v>
      </c>
      <c r="AG224" s="30"/>
    </row>
    <row r="225" spans="1:33" ht="30" x14ac:dyDescent="0.25">
      <c r="A225" s="30" t="s">
        <v>982</v>
      </c>
      <c r="B225" s="30" t="s">
        <v>0</v>
      </c>
      <c r="C225" s="34">
        <v>126</v>
      </c>
      <c r="D225" s="39">
        <v>44811</v>
      </c>
      <c r="E225" s="22" t="str">
        <f>VLOOKUP(MONTH(D225),[1]parametros!B:C,2,0)</f>
        <v>septiembre</v>
      </c>
      <c r="F225" s="30">
        <v>2022</v>
      </c>
      <c r="G225" s="22" t="s">
        <v>518</v>
      </c>
      <c r="H225" s="22" t="s">
        <v>519</v>
      </c>
      <c r="I225" s="22" t="s">
        <v>537</v>
      </c>
      <c r="J225" s="46">
        <v>0.40277777777777773</v>
      </c>
      <c r="K225" s="46">
        <v>0.41666666666666669</v>
      </c>
      <c r="L225" s="30" t="s">
        <v>521</v>
      </c>
      <c r="M225" s="22" t="s">
        <v>495</v>
      </c>
      <c r="N225" s="34">
        <v>3</v>
      </c>
      <c r="O225" s="34">
        <v>26</v>
      </c>
      <c r="P225" s="30" t="s">
        <v>983</v>
      </c>
      <c r="Q225" s="35">
        <v>4606735</v>
      </c>
      <c r="R225" s="35">
        <v>-74097521</v>
      </c>
      <c r="S225" s="43" t="s">
        <v>1483</v>
      </c>
      <c r="T225" s="31" t="s">
        <v>1710</v>
      </c>
      <c r="U225" s="30">
        <v>1</v>
      </c>
      <c r="V225" s="30">
        <v>0</v>
      </c>
      <c r="W225" s="30">
        <v>1</v>
      </c>
      <c r="X225" s="30">
        <v>0</v>
      </c>
      <c r="Y225" s="30">
        <v>0</v>
      </c>
      <c r="Z225" s="30">
        <v>0</v>
      </c>
      <c r="AA225" s="30">
        <v>0</v>
      </c>
      <c r="AB225" s="30">
        <v>0</v>
      </c>
      <c r="AC225" s="30">
        <v>0</v>
      </c>
      <c r="AD225" s="30">
        <v>0</v>
      </c>
      <c r="AE225" s="30">
        <v>0</v>
      </c>
      <c r="AF225" s="22">
        <f t="shared" si="3"/>
        <v>2</v>
      </c>
      <c r="AG225" s="30"/>
    </row>
    <row r="226" spans="1:33" ht="30" x14ac:dyDescent="0.25">
      <c r="A226" s="30" t="s">
        <v>984</v>
      </c>
      <c r="B226" s="30"/>
      <c r="C226" s="34"/>
      <c r="D226" s="39">
        <v>44811</v>
      </c>
      <c r="E226" s="22" t="str">
        <f>VLOOKUP(MONTH(D226),[1]parametros!B:C,2,0)</f>
        <v>septiembre</v>
      </c>
      <c r="F226" s="30">
        <v>2022</v>
      </c>
      <c r="G226" s="22" t="s">
        <v>518</v>
      </c>
      <c r="H226" s="22" t="s">
        <v>519</v>
      </c>
      <c r="I226" s="22" t="s">
        <v>537</v>
      </c>
      <c r="J226" s="46">
        <v>0.41666666666666669</v>
      </c>
      <c r="K226" s="46">
        <v>0.42708333333333331</v>
      </c>
      <c r="L226" s="30" t="s">
        <v>521</v>
      </c>
      <c r="M226" s="22" t="s">
        <v>495</v>
      </c>
      <c r="N226" s="34">
        <v>3</v>
      </c>
      <c r="O226" s="34">
        <v>26</v>
      </c>
      <c r="P226" s="30" t="s">
        <v>985</v>
      </c>
      <c r="Q226" s="35">
        <v>4606735</v>
      </c>
      <c r="R226" s="35">
        <v>-74097521</v>
      </c>
      <c r="S226" s="43" t="s">
        <v>1483</v>
      </c>
      <c r="T226" s="31" t="s">
        <v>1710</v>
      </c>
      <c r="U226" s="30">
        <v>0</v>
      </c>
      <c r="V226" s="30">
        <v>0</v>
      </c>
      <c r="W226" s="30">
        <v>2</v>
      </c>
      <c r="X226" s="30">
        <v>4</v>
      </c>
      <c r="Y226" s="30">
        <v>2</v>
      </c>
      <c r="Z226" s="30">
        <v>4</v>
      </c>
      <c r="AA226" s="30">
        <v>0</v>
      </c>
      <c r="AB226" s="30">
        <v>37</v>
      </c>
      <c r="AC226" s="30">
        <v>3</v>
      </c>
      <c r="AD226" s="30">
        <v>2</v>
      </c>
      <c r="AE226" s="30">
        <v>1</v>
      </c>
      <c r="AF226" s="22">
        <f t="shared" si="3"/>
        <v>54</v>
      </c>
      <c r="AG226" s="30"/>
    </row>
    <row r="227" spans="1:33" ht="30" x14ac:dyDescent="0.25">
      <c r="A227" s="30" t="s">
        <v>986</v>
      </c>
      <c r="B227" s="30"/>
      <c r="C227" s="34"/>
      <c r="D227" s="39">
        <v>44811</v>
      </c>
      <c r="E227" s="22" t="str">
        <f>VLOOKUP(MONTH(D227),[1]parametros!B:C,2,0)</f>
        <v>septiembre</v>
      </c>
      <c r="F227" s="30">
        <v>2022</v>
      </c>
      <c r="G227" s="22" t="s">
        <v>518</v>
      </c>
      <c r="H227" s="22" t="s">
        <v>519</v>
      </c>
      <c r="I227" s="22" t="s">
        <v>537</v>
      </c>
      <c r="J227" s="46">
        <v>0.42708333333333331</v>
      </c>
      <c r="K227" s="46">
        <v>0.4375</v>
      </c>
      <c r="L227" s="30" t="s">
        <v>521</v>
      </c>
      <c r="M227" s="22" t="s">
        <v>495</v>
      </c>
      <c r="N227" s="34">
        <v>3</v>
      </c>
      <c r="O227" s="34">
        <v>26</v>
      </c>
      <c r="P227" s="30" t="s">
        <v>987</v>
      </c>
      <c r="Q227" s="35">
        <v>4598678</v>
      </c>
      <c r="R227" s="35">
        <v>-74107193</v>
      </c>
      <c r="S227" s="43" t="s">
        <v>1483</v>
      </c>
      <c r="T227" s="31" t="s">
        <v>1710</v>
      </c>
      <c r="U227" s="30">
        <v>1</v>
      </c>
      <c r="V227" s="30">
        <v>0</v>
      </c>
      <c r="W227" s="30">
        <v>8</v>
      </c>
      <c r="X227" s="30">
        <v>4</v>
      </c>
      <c r="Y227" s="30">
        <v>1</v>
      </c>
      <c r="Z227" s="30">
        <v>2</v>
      </c>
      <c r="AA227" s="30">
        <v>1</v>
      </c>
      <c r="AB227" s="30">
        <v>0</v>
      </c>
      <c r="AC227" s="30">
        <v>0</v>
      </c>
      <c r="AD227" s="30">
        <v>0</v>
      </c>
      <c r="AE227" s="30">
        <v>1</v>
      </c>
      <c r="AF227" s="22">
        <f t="shared" si="3"/>
        <v>17</v>
      </c>
      <c r="AG227" s="30"/>
    </row>
    <row r="228" spans="1:33" ht="30" x14ac:dyDescent="0.25">
      <c r="A228" s="30" t="s">
        <v>988</v>
      </c>
      <c r="B228" s="30" t="s">
        <v>0</v>
      </c>
      <c r="C228" s="34">
        <v>112</v>
      </c>
      <c r="D228" s="39">
        <v>44811</v>
      </c>
      <c r="E228" s="22" t="str">
        <f>VLOOKUP(MONTH(D228),[1]parametros!B:C,2,0)</f>
        <v>septiembre</v>
      </c>
      <c r="F228" s="30">
        <v>2022</v>
      </c>
      <c r="G228" s="22" t="s">
        <v>518</v>
      </c>
      <c r="H228" s="22" t="s">
        <v>519</v>
      </c>
      <c r="I228" s="22" t="s">
        <v>537</v>
      </c>
      <c r="J228" s="46">
        <v>0.4375</v>
      </c>
      <c r="K228" s="46">
        <v>0.45833333333333331</v>
      </c>
      <c r="L228" s="30" t="s">
        <v>521</v>
      </c>
      <c r="M228" s="22" t="s">
        <v>495</v>
      </c>
      <c r="N228" s="34">
        <v>3</v>
      </c>
      <c r="O228" s="34">
        <v>26</v>
      </c>
      <c r="P228" s="30" t="s">
        <v>989</v>
      </c>
      <c r="Q228" s="35">
        <v>4600583</v>
      </c>
      <c r="R228" s="35">
        <v>-74134642</v>
      </c>
      <c r="S228" s="43" t="s">
        <v>1483</v>
      </c>
      <c r="T228" s="31" t="s">
        <v>1710</v>
      </c>
      <c r="U228" s="30">
        <v>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0">
        <v>0</v>
      </c>
      <c r="AB228" s="30">
        <v>1</v>
      </c>
      <c r="AC228" s="30">
        <v>0</v>
      </c>
      <c r="AD228" s="30">
        <v>0</v>
      </c>
      <c r="AE228" s="30">
        <v>0</v>
      </c>
      <c r="AF228" s="22">
        <f t="shared" si="3"/>
        <v>1</v>
      </c>
      <c r="AG228" s="30"/>
    </row>
    <row r="229" spans="1:33" ht="30" x14ac:dyDescent="0.25">
      <c r="A229" s="30" t="s">
        <v>990</v>
      </c>
      <c r="B229" s="30"/>
      <c r="C229" s="34"/>
      <c r="D229" s="39">
        <v>44811</v>
      </c>
      <c r="E229" s="22" t="str">
        <f>VLOOKUP(MONTH(D229),[1]parametros!B:C,2,0)</f>
        <v>septiembre</v>
      </c>
      <c r="F229" s="30">
        <v>2022</v>
      </c>
      <c r="G229" s="22" t="s">
        <v>518</v>
      </c>
      <c r="H229" s="22" t="s">
        <v>519</v>
      </c>
      <c r="I229" s="22" t="s">
        <v>537</v>
      </c>
      <c r="J229" s="46">
        <v>0.45833333333333331</v>
      </c>
      <c r="K229" s="46">
        <v>0.47916666666666669</v>
      </c>
      <c r="L229" s="30" t="s">
        <v>521</v>
      </c>
      <c r="M229" s="22" t="s">
        <v>495</v>
      </c>
      <c r="N229" s="34">
        <v>3</v>
      </c>
      <c r="O229" s="34">
        <v>26</v>
      </c>
      <c r="P229" s="30" t="s">
        <v>991</v>
      </c>
      <c r="Q229" s="35">
        <v>4600583</v>
      </c>
      <c r="R229" s="35">
        <v>-74134642</v>
      </c>
      <c r="S229" s="43" t="s">
        <v>1483</v>
      </c>
      <c r="T229" s="31" t="s">
        <v>1710</v>
      </c>
      <c r="U229" s="30">
        <v>51</v>
      </c>
      <c r="V229" s="30">
        <v>6</v>
      </c>
      <c r="W229" s="30">
        <v>11</v>
      </c>
      <c r="X229" s="30">
        <v>28</v>
      </c>
      <c r="Y229" s="30">
        <v>20</v>
      </c>
      <c r="Z229" s="30">
        <v>17</v>
      </c>
      <c r="AA229" s="30">
        <v>14</v>
      </c>
      <c r="AB229" s="30">
        <v>4</v>
      </c>
      <c r="AC229" s="30">
        <v>0</v>
      </c>
      <c r="AD229" s="30">
        <v>0</v>
      </c>
      <c r="AE229" s="30">
        <v>0</v>
      </c>
      <c r="AF229" s="22">
        <f t="shared" si="3"/>
        <v>151</v>
      </c>
      <c r="AG229" s="30"/>
    </row>
    <row r="230" spans="1:33" x14ac:dyDescent="0.25">
      <c r="A230" s="30" t="s">
        <v>992</v>
      </c>
      <c r="B230" s="30" t="s">
        <v>0</v>
      </c>
      <c r="C230" s="34">
        <v>75</v>
      </c>
      <c r="D230" s="39">
        <v>44813</v>
      </c>
      <c r="E230" s="22" t="str">
        <f>VLOOKUP(MONTH(D230),[1]parametros!B:C,2,0)</f>
        <v>septiembre</v>
      </c>
      <c r="F230" s="30">
        <v>2022</v>
      </c>
      <c r="G230" s="22" t="s">
        <v>518</v>
      </c>
      <c r="H230" s="22" t="s">
        <v>519</v>
      </c>
      <c r="I230" s="22" t="s">
        <v>537</v>
      </c>
      <c r="J230" s="46">
        <v>0.25</v>
      </c>
      <c r="K230" s="46">
        <v>0.25555555555555559</v>
      </c>
      <c r="L230" s="30" t="s">
        <v>521</v>
      </c>
      <c r="M230" s="60" t="s">
        <v>495</v>
      </c>
      <c r="N230" s="61">
        <v>3</v>
      </c>
      <c r="O230" s="62">
        <v>27</v>
      </c>
      <c r="P230" s="30" t="s">
        <v>993</v>
      </c>
      <c r="Q230" s="35">
        <v>4635726</v>
      </c>
      <c r="R230" s="35">
        <v>-74186645</v>
      </c>
      <c r="S230" s="30" t="s">
        <v>1510</v>
      </c>
      <c r="T230" s="31" t="s">
        <v>1710</v>
      </c>
      <c r="U230" s="30">
        <v>0</v>
      </c>
      <c r="V230" s="30">
        <v>0</v>
      </c>
      <c r="W230" s="30">
        <v>2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30">
        <v>0</v>
      </c>
      <c r="AF230" s="22">
        <f t="shared" si="3"/>
        <v>2</v>
      </c>
      <c r="AG230" s="30"/>
    </row>
    <row r="231" spans="1:33" x14ac:dyDescent="0.25">
      <c r="A231" s="30" t="s">
        <v>994</v>
      </c>
      <c r="B231" s="30"/>
      <c r="C231" s="34"/>
      <c r="D231" s="39">
        <v>44813</v>
      </c>
      <c r="E231" s="22" t="str">
        <f>VLOOKUP(MONTH(D231),[1]parametros!B:C,2,0)</f>
        <v>septiembre</v>
      </c>
      <c r="F231" s="30">
        <v>2022</v>
      </c>
      <c r="G231" s="22" t="s">
        <v>518</v>
      </c>
      <c r="H231" s="22" t="s">
        <v>519</v>
      </c>
      <c r="I231" s="22" t="s">
        <v>537</v>
      </c>
      <c r="J231" s="46">
        <v>0.25694444444444448</v>
      </c>
      <c r="K231" s="46">
        <v>0.2673611111111111</v>
      </c>
      <c r="L231" s="30" t="s">
        <v>521</v>
      </c>
      <c r="M231" s="60" t="s">
        <v>495</v>
      </c>
      <c r="N231" s="61">
        <v>3</v>
      </c>
      <c r="O231" s="62">
        <v>27</v>
      </c>
      <c r="P231" s="30" t="s">
        <v>995</v>
      </c>
      <c r="Q231" s="35">
        <v>4631719</v>
      </c>
      <c r="R231" s="35">
        <v>-74199943</v>
      </c>
      <c r="S231" s="30" t="s">
        <v>1510</v>
      </c>
      <c r="T231" s="31" t="s">
        <v>1710</v>
      </c>
      <c r="U231" s="30">
        <v>29</v>
      </c>
      <c r="V231" s="30">
        <v>11</v>
      </c>
      <c r="W231" s="30">
        <v>4</v>
      </c>
      <c r="X231" s="30">
        <v>4</v>
      </c>
      <c r="Y231" s="30">
        <v>2</v>
      </c>
      <c r="Z231" s="30">
        <v>1</v>
      </c>
      <c r="AA231" s="30">
        <v>0</v>
      </c>
      <c r="AB231" s="30">
        <v>1</v>
      </c>
      <c r="AC231" s="30">
        <v>0</v>
      </c>
      <c r="AD231" s="30">
        <v>0</v>
      </c>
      <c r="AE231" s="63">
        <v>0</v>
      </c>
      <c r="AF231" s="22">
        <f t="shared" si="3"/>
        <v>52</v>
      </c>
      <c r="AG231" s="30"/>
    </row>
    <row r="232" spans="1:33" x14ac:dyDescent="0.25">
      <c r="A232" s="30" t="s">
        <v>996</v>
      </c>
      <c r="B232" s="30" t="s">
        <v>0</v>
      </c>
      <c r="C232" s="34">
        <v>80</v>
      </c>
      <c r="D232" s="39">
        <v>44813</v>
      </c>
      <c r="E232" s="22" t="str">
        <f>VLOOKUP(MONTH(D232),[1]parametros!B:C,2,0)</f>
        <v>septiembre</v>
      </c>
      <c r="F232" s="30">
        <v>2022</v>
      </c>
      <c r="G232" s="22" t="s">
        <v>518</v>
      </c>
      <c r="H232" s="22" t="s">
        <v>519</v>
      </c>
      <c r="I232" s="22" t="s">
        <v>537</v>
      </c>
      <c r="J232" s="46">
        <v>0.27083333333333331</v>
      </c>
      <c r="K232" s="46">
        <v>0.27361111111111108</v>
      </c>
      <c r="L232" s="30" t="s">
        <v>521</v>
      </c>
      <c r="M232" s="60" t="s">
        <v>495</v>
      </c>
      <c r="N232" s="61">
        <v>3</v>
      </c>
      <c r="O232" s="62">
        <v>27</v>
      </c>
      <c r="P232" s="30" t="s">
        <v>997</v>
      </c>
      <c r="Q232" s="35">
        <v>4630113</v>
      </c>
      <c r="R232" s="35">
        <v>-74201951</v>
      </c>
      <c r="S232" s="30" t="s">
        <v>1510</v>
      </c>
      <c r="T232" s="31" t="s">
        <v>1710</v>
      </c>
      <c r="U232" s="30">
        <v>0</v>
      </c>
      <c r="V232" s="30">
        <v>5</v>
      </c>
      <c r="W232" s="30">
        <v>0</v>
      </c>
      <c r="X232" s="30">
        <v>1</v>
      </c>
      <c r="Y232" s="30">
        <v>1</v>
      </c>
      <c r="Z232" s="30">
        <v>0</v>
      </c>
      <c r="AA232" s="30">
        <v>0</v>
      </c>
      <c r="AB232" s="30">
        <v>0</v>
      </c>
      <c r="AC232" s="30">
        <v>0</v>
      </c>
      <c r="AD232" s="30">
        <v>0</v>
      </c>
      <c r="AE232" s="64">
        <v>0</v>
      </c>
      <c r="AF232" s="22">
        <f t="shared" si="3"/>
        <v>7</v>
      </c>
      <c r="AG232" s="30"/>
    </row>
    <row r="233" spans="1:33" x14ac:dyDescent="0.25">
      <c r="A233" s="30" t="s">
        <v>998</v>
      </c>
      <c r="B233" s="30"/>
      <c r="C233" s="34"/>
      <c r="D233" s="39">
        <v>44813</v>
      </c>
      <c r="E233" s="22" t="str">
        <f>VLOOKUP(MONTH(D233),[1]parametros!B:C,2,0)</f>
        <v>septiembre</v>
      </c>
      <c r="F233" s="30">
        <v>2022</v>
      </c>
      <c r="G233" s="22" t="s">
        <v>518</v>
      </c>
      <c r="H233" s="22" t="s">
        <v>519</v>
      </c>
      <c r="I233" s="22" t="s">
        <v>537</v>
      </c>
      <c r="J233" s="46">
        <v>0.27430555555555552</v>
      </c>
      <c r="K233" s="46">
        <v>0.28472222222222221</v>
      </c>
      <c r="L233" s="30" t="s">
        <v>521</v>
      </c>
      <c r="M233" s="60" t="s">
        <v>495</v>
      </c>
      <c r="N233" s="61">
        <v>3</v>
      </c>
      <c r="O233" s="62">
        <v>27</v>
      </c>
      <c r="P233" s="30" t="s">
        <v>999</v>
      </c>
      <c r="Q233" s="35">
        <v>4616002</v>
      </c>
      <c r="R233" s="35">
        <v>-74191855</v>
      </c>
      <c r="S233" s="30" t="s">
        <v>1510</v>
      </c>
      <c r="T233" s="31" t="s">
        <v>1710</v>
      </c>
      <c r="U233" s="30">
        <v>3</v>
      </c>
      <c r="V233" s="30">
        <v>8</v>
      </c>
      <c r="W233" s="30">
        <v>3</v>
      </c>
      <c r="X233" s="30">
        <v>1</v>
      </c>
      <c r="Y233" s="30">
        <v>6</v>
      </c>
      <c r="Z233" s="30">
        <v>0</v>
      </c>
      <c r="AA233" s="30">
        <v>0</v>
      </c>
      <c r="AB233" s="30">
        <v>0</v>
      </c>
      <c r="AC233" s="30">
        <v>0</v>
      </c>
      <c r="AD233" s="30">
        <v>0</v>
      </c>
      <c r="AE233" s="64">
        <v>1</v>
      </c>
      <c r="AF233" s="22">
        <f t="shared" si="3"/>
        <v>21</v>
      </c>
      <c r="AG233" s="30"/>
    </row>
    <row r="234" spans="1:33" x14ac:dyDescent="0.25">
      <c r="A234" s="30" t="s">
        <v>1000</v>
      </c>
      <c r="B234" s="30" t="s">
        <v>0</v>
      </c>
      <c r="C234" s="34" t="s">
        <v>1001</v>
      </c>
      <c r="D234" s="39">
        <v>44813</v>
      </c>
      <c r="E234" s="22" t="str">
        <f>VLOOKUP(MONTH(D234),[1]parametros!B:C,2,0)</f>
        <v>septiembre</v>
      </c>
      <c r="F234" s="30">
        <v>2022</v>
      </c>
      <c r="G234" s="22" t="s">
        <v>518</v>
      </c>
      <c r="H234" s="22" t="s">
        <v>519</v>
      </c>
      <c r="I234" s="22" t="s">
        <v>537</v>
      </c>
      <c r="J234" s="46">
        <v>0.28819444444444448</v>
      </c>
      <c r="K234" s="46">
        <v>0.31944444444444448</v>
      </c>
      <c r="L234" s="30" t="s">
        <v>521</v>
      </c>
      <c r="M234" s="60" t="s">
        <v>495</v>
      </c>
      <c r="N234" s="61">
        <v>3</v>
      </c>
      <c r="O234" s="62">
        <v>27</v>
      </c>
      <c r="P234" s="30" t="s">
        <v>1002</v>
      </c>
      <c r="Q234" s="35">
        <v>4608851</v>
      </c>
      <c r="R234" s="35">
        <v>-74203770</v>
      </c>
      <c r="S234" s="30" t="s">
        <v>1510</v>
      </c>
      <c r="T234" s="31" t="s">
        <v>1710</v>
      </c>
      <c r="U234" s="30">
        <v>31</v>
      </c>
      <c r="V234" s="30">
        <v>10</v>
      </c>
      <c r="W234" s="30">
        <v>28</v>
      </c>
      <c r="X234" s="30">
        <v>5</v>
      </c>
      <c r="Y234" s="30">
        <v>11</v>
      </c>
      <c r="Z234" s="30">
        <v>5</v>
      </c>
      <c r="AA234" s="30">
        <v>0</v>
      </c>
      <c r="AB234" s="30">
        <v>7</v>
      </c>
      <c r="AC234" s="30">
        <v>0</v>
      </c>
      <c r="AD234" s="30">
        <v>1</v>
      </c>
      <c r="AE234" s="64">
        <v>0</v>
      </c>
      <c r="AF234" s="22">
        <f t="shared" si="3"/>
        <v>98</v>
      </c>
      <c r="AG234" s="30"/>
    </row>
    <row r="235" spans="1:33" x14ac:dyDescent="0.25">
      <c r="A235" s="30" t="s">
        <v>1003</v>
      </c>
      <c r="B235" s="30" t="s">
        <v>0</v>
      </c>
      <c r="C235" s="34">
        <v>108</v>
      </c>
      <c r="D235" s="39">
        <v>44813</v>
      </c>
      <c r="E235" s="22" t="str">
        <f>VLOOKUP(MONTH(D235),[1]parametros!B:C,2,0)</f>
        <v>septiembre</v>
      </c>
      <c r="F235" s="30">
        <v>2022</v>
      </c>
      <c r="G235" s="22" t="s">
        <v>518</v>
      </c>
      <c r="H235" s="22" t="s">
        <v>519</v>
      </c>
      <c r="I235" s="22" t="s">
        <v>537</v>
      </c>
      <c r="J235" s="46">
        <v>0.32291666666666669</v>
      </c>
      <c r="K235" s="46">
        <v>0.35416666666666669</v>
      </c>
      <c r="L235" s="30" t="s">
        <v>521</v>
      </c>
      <c r="M235" s="60" t="s">
        <v>495</v>
      </c>
      <c r="N235" s="61">
        <v>3</v>
      </c>
      <c r="O235" s="62">
        <v>27</v>
      </c>
      <c r="P235" s="30" t="s">
        <v>1004</v>
      </c>
      <c r="Q235" s="35">
        <v>4623119</v>
      </c>
      <c r="R235" s="35">
        <v>-74180467</v>
      </c>
      <c r="S235" s="30" t="s">
        <v>1510</v>
      </c>
      <c r="T235" s="31" t="s">
        <v>1710</v>
      </c>
      <c r="U235" s="30">
        <v>17</v>
      </c>
      <c r="V235" s="30">
        <v>3</v>
      </c>
      <c r="W235" s="30">
        <v>3</v>
      </c>
      <c r="X235" s="30">
        <v>0</v>
      </c>
      <c r="Y235" s="30">
        <v>0</v>
      </c>
      <c r="Z235" s="30">
        <v>1</v>
      </c>
      <c r="AA235" s="30">
        <v>0</v>
      </c>
      <c r="AB235" s="30">
        <v>23</v>
      </c>
      <c r="AC235" s="30">
        <v>0</v>
      </c>
      <c r="AD235" s="30">
        <v>0</v>
      </c>
      <c r="AE235" s="64">
        <v>0</v>
      </c>
      <c r="AF235" s="22">
        <f t="shared" si="3"/>
        <v>47</v>
      </c>
      <c r="AG235" s="30"/>
    </row>
    <row r="236" spans="1:33" x14ac:dyDescent="0.25">
      <c r="A236" s="30" t="s">
        <v>1005</v>
      </c>
      <c r="B236" s="30"/>
      <c r="C236" s="34"/>
      <c r="D236" s="39">
        <v>44813</v>
      </c>
      <c r="E236" s="22" t="str">
        <f>VLOOKUP(MONTH(D236),[1]parametros!B:C,2,0)</f>
        <v>septiembre</v>
      </c>
      <c r="F236" s="30">
        <v>2022</v>
      </c>
      <c r="G236" s="22" t="s">
        <v>518</v>
      </c>
      <c r="H236" s="22" t="s">
        <v>519</v>
      </c>
      <c r="I236" s="22" t="s">
        <v>537</v>
      </c>
      <c r="J236" s="46">
        <v>0.35416666666666669</v>
      </c>
      <c r="K236" s="46">
        <v>0.36388888888888887</v>
      </c>
      <c r="L236" s="30" t="s">
        <v>521</v>
      </c>
      <c r="M236" s="60" t="s">
        <v>495</v>
      </c>
      <c r="N236" s="61">
        <v>3</v>
      </c>
      <c r="O236" s="62">
        <v>27</v>
      </c>
      <c r="P236" s="30" t="s">
        <v>1006</v>
      </c>
      <c r="Q236" s="35">
        <v>4627524</v>
      </c>
      <c r="R236" s="35">
        <v>-75181153</v>
      </c>
      <c r="S236" s="30" t="s">
        <v>1510</v>
      </c>
      <c r="T236" s="31" t="s">
        <v>1710</v>
      </c>
      <c r="U236" s="30">
        <v>2</v>
      </c>
      <c r="V236" s="30">
        <v>5</v>
      </c>
      <c r="W236" s="30">
        <v>0</v>
      </c>
      <c r="X236" s="30">
        <v>6</v>
      </c>
      <c r="Y236" s="30">
        <v>6</v>
      </c>
      <c r="Z236" s="30">
        <v>2</v>
      </c>
      <c r="AA236" s="30">
        <v>5</v>
      </c>
      <c r="AB236" s="30">
        <v>4</v>
      </c>
      <c r="AC236" s="30">
        <v>3</v>
      </c>
      <c r="AD236" s="30">
        <v>0</v>
      </c>
      <c r="AE236" s="64">
        <v>1</v>
      </c>
      <c r="AF236" s="22">
        <f t="shared" si="3"/>
        <v>33</v>
      </c>
      <c r="AG236" s="30"/>
    </row>
    <row r="237" spans="1:33" x14ac:dyDescent="0.25">
      <c r="A237" s="30" t="s">
        <v>1007</v>
      </c>
      <c r="B237" s="30" t="s">
        <v>0</v>
      </c>
      <c r="C237" s="34">
        <v>106</v>
      </c>
      <c r="D237" s="39">
        <v>44813</v>
      </c>
      <c r="E237" s="22" t="str">
        <f>VLOOKUP(MONTH(D237),[1]parametros!B:C,2,0)</f>
        <v>septiembre</v>
      </c>
      <c r="F237" s="30">
        <v>2022</v>
      </c>
      <c r="G237" s="22" t="s">
        <v>518</v>
      </c>
      <c r="H237" s="22" t="s">
        <v>519</v>
      </c>
      <c r="I237" s="22" t="s">
        <v>537</v>
      </c>
      <c r="J237" s="46">
        <v>0.36458333333333331</v>
      </c>
      <c r="K237" s="46">
        <v>0.39583333333333331</v>
      </c>
      <c r="L237" s="30" t="s">
        <v>521</v>
      </c>
      <c r="M237" s="60" t="s">
        <v>495</v>
      </c>
      <c r="N237" s="61">
        <v>3</v>
      </c>
      <c r="O237" s="62">
        <v>27</v>
      </c>
      <c r="P237" s="30" t="s">
        <v>1008</v>
      </c>
      <c r="Q237" s="35">
        <v>4630016</v>
      </c>
      <c r="R237" s="35">
        <v>-74179801</v>
      </c>
      <c r="S237" s="30" t="s">
        <v>1510</v>
      </c>
      <c r="T237" s="31" t="s">
        <v>1710</v>
      </c>
      <c r="U237" s="30">
        <v>0</v>
      </c>
      <c r="V237" s="30">
        <v>0</v>
      </c>
      <c r="W237" s="30">
        <v>0</v>
      </c>
      <c r="X237" s="30">
        <v>1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64">
        <v>0</v>
      </c>
      <c r="AF237" s="22">
        <f t="shared" si="3"/>
        <v>1</v>
      </c>
      <c r="AG237" s="30"/>
    </row>
    <row r="238" spans="1:33" x14ac:dyDescent="0.25">
      <c r="A238" s="30" t="s">
        <v>1009</v>
      </c>
      <c r="B238" s="30" t="s">
        <v>0</v>
      </c>
      <c r="C238" s="34">
        <v>81</v>
      </c>
      <c r="D238" s="39">
        <v>44813</v>
      </c>
      <c r="E238" s="22" t="str">
        <f>VLOOKUP(MONTH(D238),[1]parametros!B:C,2,0)</f>
        <v>septiembre</v>
      </c>
      <c r="F238" s="30">
        <v>2022</v>
      </c>
      <c r="G238" s="22" t="s">
        <v>518</v>
      </c>
      <c r="H238" s="22" t="s">
        <v>519</v>
      </c>
      <c r="I238" s="22" t="s">
        <v>537</v>
      </c>
      <c r="J238" s="46">
        <v>0.39930555555555558</v>
      </c>
      <c r="K238" s="46">
        <v>0.40416666666666662</v>
      </c>
      <c r="L238" s="30" t="s">
        <v>521</v>
      </c>
      <c r="M238" s="60" t="s">
        <v>495</v>
      </c>
      <c r="N238" s="61">
        <v>3</v>
      </c>
      <c r="O238" s="62">
        <v>27</v>
      </c>
      <c r="P238" s="30" t="s">
        <v>1010</v>
      </c>
      <c r="Q238" s="35">
        <v>4610611</v>
      </c>
      <c r="R238" s="35">
        <v>-74179751</v>
      </c>
      <c r="S238" s="30" t="s">
        <v>1510</v>
      </c>
      <c r="T238" s="31" t="s">
        <v>1710</v>
      </c>
      <c r="U238" s="30">
        <v>1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0">
        <v>1</v>
      </c>
      <c r="AB238" s="30">
        <v>0</v>
      </c>
      <c r="AC238" s="30">
        <v>1</v>
      </c>
      <c r="AD238" s="30">
        <v>0</v>
      </c>
      <c r="AE238" s="64">
        <v>0</v>
      </c>
      <c r="AF238" s="22">
        <f t="shared" si="3"/>
        <v>3</v>
      </c>
      <c r="AG238" s="30"/>
    </row>
    <row r="239" spans="1:33" x14ac:dyDescent="0.25">
      <c r="A239" s="30" t="s">
        <v>1011</v>
      </c>
      <c r="B239" s="30"/>
      <c r="C239" s="34"/>
      <c r="D239" s="39">
        <v>44813</v>
      </c>
      <c r="E239" s="22" t="str">
        <f>VLOOKUP(MONTH(D239),[1]parametros!B:C,2,0)</f>
        <v>septiembre</v>
      </c>
      <c r="F239" s="30">
        <v>2022</v>
      </c>
      <c r="G239" s="22" t="s">
        <v>518</v>
      </c>
      <c r="H239" s="22" t="s">
        <v>519</v>
      </c>
      <c r="I239" s="22" t="s">
        <v>537</v>
      </c>
      <c r="J239" s="46">
        <v>0.40416666666666662</v>
      </c>
      <c r="K239" s="46">
        <v>0.40833333333333338</v>
      </c>
      <c r="L239" s="30" t="s">
        <v>521</v>
      </c>
      <c r="M239" s="60" t="s">
        <v>495</v>
      </c>
      <c r="N239" s="61">
        <v>3</v>
      </c>
      <c r="O239" s="62">
        <v>27</v>
      </c>
      <c r="P239" s="30" t="s">
        <v>1012</v>
      </c>
      <c r="Q239" s="35">
        <v>4612634</v>
      </c>
      <c r="R239" s="35">
        <v>-74176794</v>
      </c>
      <c r="S239" t="s">
        <v>1569</v>
      </c>
      <c r="T239" s="31" t="s">
        <v>1714</v>
      </c>
      <c r="U239" s="30">
        <v>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0">
        <v>0</v>
      </c>
      <c r="AB239" s="30">
        <v>0</v>
      </c>
      <c r="AC239" s="30">
        <v>5</v>
      </c>
      <c r="AD239" s="30">
        <v>0</v>
      </c>
      <c r="AE239" s="64">
        <v>0</v>
      </c>
      <c r="AF239" s="22">
        <f t="shared" si="3"/>
        <v>5</v>
      </c>
      <c r="AG239" s="30"/>
    </row>
    <row r="240" spans="1:33" x14ac:dyDescent="0.25">
      <c r="A240" s="30" t="s">
        <v>1013</v>
      </c>
      <c r="B240" s="30" t="s">
        <v>0</v>
      </c>
      <c r="C240" s="34">
        <v>127</v>
      </c>
      <c r="D240" s="39">
        <v>44813</v>
      </c>
      <c r="E240" s="22" t="str">
        <f>VLOOKUP(MONTH(D240),[1]parametros!B:C,2,0)</f>
        <v>septiembre</v>
      </c>
      <c r="F240" s="30">
        <v>2022</v>
      </c>
      <c r="G240" s="22" t="s">
        <v>518</v>
      </c>
      <c r="H240" s="22" t="s">
        <v>519</v>
      </c>
      <c r="I240" s="22" t="s">
        <v>537</v>
      </c>
      <c r="J240" s="46">
        <v>0.42083333333333334</v>
      </c>
      <c r="K240" s="46">
        <v>0.4375</v>
      </c>
      <c r="L240" s="30" t="s">
        <v>521</v>
      </c>
      <c r="M240" s="60" t="s">
        <v>495</v>
      </c>
      <c r="N240" s="61">
        <v>3</v>
      </c>
      <c r="O240" s="62">
        <v>27</v>
      </c>
      <c r="P240" s="30" t="s">
        <v>1014</v>
      </c>
      <c r="Q240" s="35">
        <v>4600187</v>
      </c>
      <c r="R240" s="35">
        <v>-74154879</v>
      </c>
      <c r="S240" s="30" t="s">
        <v>1510</v>
      </c>
      <c r="T240" s="31" t="s">
        <v>1710</v>
      </c>
      <c r="U240" s="30">
        <v>3</v>
      </c>
      <c r="V240" s="30">
        <v>0</v>
      </c>
      <c r="W240" s="30">
        <v>2</v>
      </c>
      <c r="X240" s="30">
        <v>1</v>
      </c>
      <c r="Y240" s="30">
        <v>0</v>
      </c>
      <c r="Z240" s="30">
        <v>3</v>
      </c>
      <c r="AA240" s="30">
        <v>1</v>
      </c>
      <c r="AB240" s="30">
        <v>1</v>
      </c>
      <c r="AC240" s="30">
        <v>0</v>
      </c>
      <c r="AD240" s="30">
        <v>0</v>
      </c>
      <c r="AE240" s="64">
        <v>0</v>
      </c>
      <c r="AF240" s="22">
        <f t="shared" si="3"/>
        <v>11</v>
      </c>
      <c r="AG240" s="30"/>
    </row>
    <row r="241" spans="1:33" x14ac:dyDescent="0.25">
      <c r="A241" s="30" t="s">
        <v>1015</v>
      </c>
      <c r="B241" s="30" t="s">
        <v>0</v>
      </c>
      <c r="C241" s="34">
        <v>128</v>
      </c>
      <c r="D241" s="39">
        <v>44813</v>
      </c>
      <c r="E241" s="22" t="str">
        <f>VLOOKUP(MONTH(D241),[1]parametros!B:C,2,0)</f>
        <v>septiembre</v>
      </c>
      <c r="F241" s="30">
        <v>2022</v>
      </c>
      <c r="G241" s="22" t="s">
        <v>518</v>
      </c>
      <c r="H241" s="22" t="s">
        <v>519</v>
      </c>
      <c r="I241" s="22" t="s">
        <v>537</v>
      </c>
      <c r="J241" s="46">
        <v>0.4548611111111111</v>
      </c>
      <c r="K241" s="46">
        <v>0.46180555555555558</v>
      </c>
      <c r="L241" s="30" t="s">
        <v>521</v>
      </c>
      <c r="M241" s="60" t="s">
        <v>495</v>
      </c>
      <c r="N241" s="61">
        <v>3</v>
      </c>
      <c r="O241" s="62">
        <v>27</v>
      </c>
      <c r="P241" s="30" t="s">
        <v>1016</v>
      </c>
      <c r="Q241" s="35">
        <v>4649746</v>
      </c>
      <c r="R241" s="35">
        <v>-74134324</v>
      </c>
      <c r="S241" t="s">
        <v>1569</v>
      </c>
      <c r="T241" s="31" t="s">
        <v>1714</v>
      </c>
      <c r="U241" s="30">
        <v>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v>2</v>
      </c>
      <c r="AB241" s="30">
        <v>0</v>
      </c>
      <c r="AC241" s="30">
        <v>0</v>
      </c>
      <c r="AD241" s="30">
        <v>0</v>
      </c>
      <c r="AE241" s="64">
        <v>0</v>
      </c>
      <c r="AF241" s="22">
        <f t="shared" si="3"/>
        <v>2</v>
      </c>
      <c r="AG241" s="30"/>
    </row>
    <row r="242" spans="1:33" x14ac:dyDescent="0.25">
      <c r="A242" s="30" t="s">
        <v>1017</v>
      </c>
      <c r="B242" s="30" t="s">
        <v>0</v>
      </c>
      <c r="C242" s="34">
        <v>85</v>
      </c>
      <c r="D242" s="39">
        <v>44813</v>
      </c>
      <c r="E242" s="22" t="str">
        <f>VLOOKUP(MONTH(D242),[1]parametros!B:C,2,0)</f>
        <v>septiembre</v>
      </c>
      <c r="F242" s="30">
        <v>2022</v>
      </c>
      <c r="G242" s="22" t="s">
        <v>518</v>
      </c>
      <c r="H242" s="22" t="s">
        <v>519</v>
      </c>
      <c r="I242" s="22" t="s">
        <v>537</v>
      </c>
      <c r="J242" s="46">
        <v>0.48125000000000001</v>
      </c>
      <c r="K242" s="46">
        <v>0.51041666666666663</v>
      </c>
      <c r="L242" s="30" t="s">
        <v>521</v>
      </c>
      <c r="M242" s="60" t="s">
        <v>495</v>
      </c>
      <c r="N242" s="61">
        <v>3</v>
      </c>
      <c r="O242" s="62">
        <v>27</v>
      </c>
      <c r="P242" s="30" t="s">
        <v>1018</v>
      </c>
      <c r="Q242" s="35">
        <v>4684043</v>
      </c>
      <c r="R242" s="35">
        <v>-74148180</v>
      </c>
      <c r="S242" s="30" t="s">
        <v>1572</v>
      </c>
      <c r="T242" s="31" t="s">
        <v>1714</v>
      </c>
      <c r="U242" s="30">
        <v>1</v>
      </c>
      <c r="V242" s="30">
        <v>2</v>
      </c>
      <c r="W242" s="30">
        <v>1</v>
      </c>
      <c r="X242" s="30">
        <v>1</v>
      </c>
      <c r="Y242" s="30">
        <v>2</v>
      </c>
      <c r="Z242" s="30">
        <v>6</v>
      </c>
      <c r="AA242" s="30">
        <v>0</v>
      </c>
      <c r="AB242" s="30">
        <v>18</v>
      </c>
      <c r="AC242" s="30">
        <v>1</v>
      </c>
      <c r="AD242" s="30">
        <v>0</v>
      </c>
      <c r="AE242" s="64">
        <v>0</v>
      </c>
      <c r="AF242" s="22">
        <f t="shared" si="3"/>
        <v>32</v>
      </c>
      <c r="AG242" s="30"/>
    </row>
    <row r="243" spans="1:33" x14ac:dyDescent="0.25">
      <c r="A243" s="30" t="s">
        <v>1019</v>
      </c>
      <c r="B243" s="30"/>
      <c r="C243" s="34"/>
      <c r="D243" s="39">
        <v>44816</v>
      </c>
      <c r="E243" s="22" t="str">
        <f>VLOOKUP(MONTH(D243),[1]parametros!B:C,2,0)</f>
        <v>septiembre</v>
      </c>
      <c r="F243" s="30">
        <v>2022</v>
      </c>
      <c r="G243" s="22" t="s">
        <v>518</v>
      </c>
      <c r="H243" s="22" t="s">
        <v>519</v>
      </c>
      <c r="I243" s="22" t="s">
        <v>520</v>
      </c>
      <c r="J243" s="46">
        <v>0.27083333333333331</v>
      </c>
      <c r="K243" s="46">
        <v>0.29166666666666669</v>
      </c>
      <c r="L243" s="30" t="s">
        <v>521</v>
      </c>
      <c r="M243" s="60" t="s">
        <v>495</v>
      </c>
      <c r="N243" s="61">
        <v>3</v>
      </c>
      <c r="O243" s="34">
        <v>28</v>
      </c>
      <c r="P243" s="30" t="s">
        <v>1020</v>
      </c>
      <c r="Q243" s="35">
        <v>4753467</v>
      </c>
      <c r="R243" s="35">
        <v>-74123911</v>
      </c>
      <c r="S243" s="30" t="s">
        <v>528</v>
      </c>
      <c r="T243" s="31" t="s">
        <v>1711</v>
      </c>
      <c r="U243" s="30">
        <v>4</v>
      </c>
      <c r="V243" s="30">
        <v>4</v>
      </c>
      <c r="W243" s="30">
        <v>0</v>
      </c>
      <c r="X243" s="30">
        <v>0</v>
      </c>
      <c r="Y243" s="30">
        <v>2</v>
      </c>
      <c r="Z243" s="30">
        <v>2</v>
      </c>
      <c r="AA243" s="30"/>
      <c r="AB243" s="30">
        <v>0</v>
      </c>
      <c r="AC243" s="30">
        <v>0</v>
      </c>
      <c r="AD243" s="30">
        <v>0</v>
      </c>
      <c r="AE243" s="64">
        <v>0</v>
      </c>
      <c r="AF243" s="22">
        <f t="shared" si="3"/>
        <v>12</v>
      </c>
      <c r="AG243" s="30"/>
    </row>
    <row r="244" spans="1:33" x14ac:dyDescent="0.25">
      <c r="A244" s="30" t="s">
        <v>1021</v>
      </c>
      <c r="B244" s="30"/>
      <c r="C244" s="34"/>
      <c r="D244" s="39">
        <v>44816</v>
      </c>
      <c r="E244" s="22" t="str">
        <f>VLOOKUP(MONTH(D244),[1]parametros!B:C,2,0)</f>
        <v>septiembre</v>
      </c>
      <c r="F244" s="30">
        <v>2022</v>
      </c>
      <c r="G244" s="22" t="s">
        <v>518</v>
      </c>
      <c r="H244" s="22" t="s">
        <v>519</v>
      </c>
      <c r="I244" s="22" t="s">
        <v>520</v>
      </c>
      <c r="J244" s="46">
        <v>0.29166666666666669</v>
      </c>
      <c r="K244" s="46">
        <v>0.3125</v>
      </c>
      <c r="L244" s="30" t="s">
        <v>521</v>
      </c>
      <c r="M244" s="60" t="s">
        <v>495</v>
      </c>
      <c r="N244" s="61">
        <v>3</v>
      </c>
      <c r="O244" s="34">
        <v>28</v>
      </c>
      <c r="P244" s="30" t="s">
        <v>1022</v>
      </c>
      <c r="Q244" s="35">
        <v>4745431</v>
      </c>
      <c r="R244" s="35">
        <v>-74108824</v>
      </c>
      <c r="S244" s="30" t="s">
        <v>528</v>
      </c>
      <c r="T244" s="31" t="s">
        <v>1711</v>
      </c>
      <c r="U244" s="30">
        <v>0</v>
      </c>
      <c r="V244" s="30">
        <v>2</v>
      </c>
      <c r="W244" s="30">
        <v>2</v>
      </c>
      <c r="X244" s="30">
        <v>2</v>
      </c>
      <c r="Y244" s="30">
        <v>1</v>
      </c>
      <c r="Z244" s="30">
        <v>5</v>
      </c>
      <c r="AA244" s="30">
        <v>4</v>
      </c>
      <c r="AB244" s="30">
        <v>2</v>
      </c>
      <c r="AC244" s="30">
        <v>1</v>
      </c>
      <c r="AD244" s="30">
        <v>0</v>
      </c>
      <c r="AE244" s="30">
        <v>0</v>
      </c>
      <c r="AF244" s="22">
        <f t="shared" si="3"/>
        <v>19</v>
      </c>
      <c r="AG244" s="30"/>
    </row>
    <row r="245" spans="1:33" x14ac:dyDescent="0.25">
      <c r="A245" s="30" t="s">
        <v>1023</v>
      </c>
      <c r="B245" s="30"/>
      <c r="C245" s="34"/>
      <c r="D245" s="39">
        <v>44816</v>
      </c>
      <c r="E245" s="22" t="str">
        <f>VLOOKUP(MONTH(D245),[1]parametros!B:C,2,0)</f>
        <v>septiembre</v>
      </c>
      <c r="F245" s="30">
        <v>2022</v>
      </c>
      <c r="G245" s="22" t="s">
        <v>518</v>
      </c>
      <c r="H245" s="22" t="s">
        <v>519</v>
      </c>
      <c r="I245" s="22" t="s">
        <v>520</v>
      </c>
      <c r="J245" s="46">
        <v>0.3125</v>
      </c>
      <c r="K245" s="46">
        <v>0.33333333333333331</v>
      </c>
      <c r="L245" s="30" t="s">
        <v>521</v>
      </c>
      <c r="M245" s="60" t="s">
        <v>495</v>
      </c>
      <c r="N245" s="61">
        <v>3</v>
      </c>
      <c r="O245" s="34">
        <v>28</v>
      </c>
      <c r="P245" s="30" t="s">
        <v>1024</v>
      </c>
      <c r="Q245" s="35">
        <v>4753329</v>
      </c>
      <c r="R245" s="35">
        <v>-74123434</v>
      </c>
      <c r="S245" s="30" t="s">
        <v>528</v>
      </c>
      <c r="T245" s="31" t="s">
        <v>1711</v>
      </c>
      <c r="U245" s="30">
        <v>4</v>
      </c>
      <c r="V245" s="30">
        <v>7</v>
      </c>
      <c r="W245" s="30">
        <v>10</v>
      </c>
      <c r="X245" s="30">
        <v>0</v>
      </c>
      <c r="Y245" s="30">
        <v>10</v>
      </c>
      <c r="Z245" s="30">
        <v>5</v>
      </c>
      <c r="AA245" s="30">
        <v>4</v>
      </c>
      <c r="AB245" s="30">
        <v>7</v>
      </c>
      <c r="AC245" s="30">
        <v>1</v>
      </c>
      <c r="AD245" s="30">
        <v>0</v>
      </c>
      <c r="AE245" s="30">
        <v>2</v>
      </c>
      <c r="AF245" s="22">
        <f t="shared" si="3"/>
        <v>48</v>
      </c>
      <c r="AG245" s="30"/>
    </row>
    <row r="246" spans="1:33" x14ac:dyDescent="0.25">
      <c r="A246" s="30" t="s">
        <v>1025</v>
      </c>
      <c r="B246" s="30"/>
      <c r="C246" s="34"/>
      <c r="D246" s="39">
        <v>44816</v>
      </c>
      <c r="E246" s="22" t="str">
        <f>VLOOKUP(MONTH(D246),[1]parametros!B:C,2,0)</f>
        <v>septiembre</v>
      </c>
      <c r="F246" s="30">
        <v>2022</v>
      </c>
      <c r="G246" s="22" t="s">
        <v>518</v>
      </c>
      <c r="H246" s="22" t="s">
        <v>519</v>
      </c>
      <c r="I246" s="22" t="s">
        <v>520</v>
      </c>
      <c r="J246" s="46">
        <v>0.33333333333333331</v>
      </c>
      <c r="K246" s="46">
        <v>0.35416666666666669</v>
      </c>
      <c r="L246" s="30" t="s">
        <v>521</v>
      </c>
      <c r="M246" s="60" t="s">
        <v>495</v>
      </c>
      <c r="N246" s="61">
        <v>3</v>
      </c>
      <c r="O246" s="34">
        <v>28</v>
      </c>
      <c r="P246" s="30" t="s">
        <v>1026</v>
      </c>
      <c r="Q246" s="35">
        <v>4745174</v>
      </c>
      <c r="R246" s="35">
        <v>-74037032</v>
      </c>
      <c r="S246" s="30" t="s">
        <v>1574</v>
      </c>
      <c r="T246" s="31" t="s">
        <v>1713</v>
      </c>
      <c r="U246" s="30">
        <v>0</v>
      </c>
      <c r="V246" s="30">
        <v>0</v>
      </c>
      <c r="W246" s="30">
        <v>0</v>
      </c>
      <c r="X246" s="30">
        <v>4</v>
      </c>
      <c r="Y246" s="30">
        <v>7</v>
      </c>
      <c r="Z246" s="30">
        <v>0</v>
      </c>
      <c r="AA246" s="30">
        <v>0</v>
      </c>
      <c r="AB246" s="30">
        <v>0</v>
      </c>
      <c r="AC246" s="30">
        <v>0</v>
      </c>
      <c r="AD246" s="30">
        <v>0</v>
      </c>
      <c r="AE246" s="30">
        <v>0</v>
      </c>
      <c r="AF246" s="22">
        <f t="shared" si="3"/>
        <v>11</v>
      </c>
      <c r="AG246" s="30"/>
    </row>
    <row r="247" spans="1:33" x14ac:dyDescent="0.25">
      <c r="A247" s="30" t="s">
        <v>1027</v>
      </c>
      <c r="B247" s="30" t="s">
        <v>0</v>
      </c>
      <c r="C247" s="34">
        <v>135</v>
      </c>
      <c r="D247" s="39">
        <v>44816</v>
      </c>
      <c r="E247" s="22" t="str">
        <f>VLOOKUP(MONTH(D247),[1]parametros!B:C,2,0)</f>
        <v>septiembre</v>
      </c>
      <c r="F247" s="30">
        <v>2022</v>
      </c>
      <c r="G247" s="22" t="s">
        <v>518</v>
      </c>
      <c r="H247" s="22" t="s">
        <v>519</v>
      </c>
      <c r="I247" s="22" t="s">
        <v>520</v>
      </c>
      <c r="J247" s="46">
        <v>0.35416666666666669</v>
      </c>
      <c r="K247" s="46">
        <v>0.39583333333333331</v>
      </c>
      <c r="L247" s="30" t="s">
        <v>521</v>
      </c>
      <c r="M247" s="60" t="s">
        <v>495</v>
      </c>
      <c r="N247" s="61">
        <v>3</v>
      </c>
      <c r="O247" s="34">
        <v>28</v>
      </c>
      <c r="P247" s="30" t="s">
        <v>1028</v>
      </c>
      <c r="Q247" s="35">
        <v>4745226</v>
      </c>
      <c r="R247" s="35">
        <v>-74036973</v>
      </c>
      <c r="S247" s="30" t="s">
        <v>1574</v>
      </c>
      <c r="T247" s="31" t="s">
        <v>1713</v>
      </c>
      <c r="U247" s="30">
        <v>0</v>
      </c>
      <c r="V247" s="30">
        <v>4</v>
      </c>
      <c r="W247" s="30">
        <v>16</v>
      </c>
      <c r="X247" s="30">
        <v>14</v>
      </c>
      <c r="Y247" s="30">
        <v>24</v>
      </c>
      <c r="Z247" s="30">
        <v>25</v>
      </c>
      <c r="AA247" s="30">
        <v>9</v>
      </c>
      <c r="AB247" s="30">
        <v>2</v>
      </c>
      <c r="AC247" s="30">
        <v>0</v>
      </c>
      <c r="AD247" s="30">
        <v>2</v>
      </c>
      <c r="AE247" s="30">
        <v>0</v>
      </c>
      <c r="AF247" s="22">
        <f t="shared" si="3"/>
        <v>96</v>
      </c>
      <c r="AG247" s="30"/>
    </row>
    <row r="248" spans="1:33" x14ac:dyDescent="0.25">
      <c r="A248" s="30" t="s">
        <v>1029</v>
      </c>
      <c r="B248" s="30"/>
      <c r="C248" s="34"/>
      <c r="D248" s="39">
        <v>44816</v>
      </c>
      <c r="E248" s="22" t="str">
        <f>VLOOKUP(MONTH(D248),[1]parametros!B:C,2,0)</f>
        <v>septiembre</v>
      </c>
      <c r="F248" s="30">
        <v>2022</v>
      </c>
      <c r="G248" s="22" t="s">
        <v>518</v>
      </c>
      <c r="H248" s="22" t="s">
        <v>519</v>
      </c>
      <c r="I248" s="22" t="s">
        <v>520</v>
      </c>
      <c r="J248" s="46">
        <v>0.39583333333333331</v>
      </c>
      <c r="K248" s="46">
        <v>0.4375</v>
      </c>
      <c r="L248" s="30" t="s">
        <v>521</v>
      </c>
      <c r="M248" s="60" t="s">
        <v>495</v>
      </c>
      <c r="N248" s="61">
        <v>3</v>
      </c>
      <c r="O248" s="34">
        <v>28</v>
      </c>
      <c r="P248" s="30" t="s">
        <v>1030</v>
      </c>
      <c r="Q248" s="35">
        <v>4714904</v>
      </c>
      <c r="R248" s="35">
        <v>-74053108</v>
      </c>
      <c r="S248" s="30" t="s">
        <v>528</v>
      </c>
      <c r="T248" s="31" t="s">
        <v>1711</v>
      </c>
      <c r="U248" s="30">
        <v>0</v>
      </c>
      <c r="V248" s="30">
        <v>0</v>
      </c>
      <c r="W248" s="30">
        <v>0</v>
      </c>
      <c r="X248" s="30">
        <v>2</v>
      </c>
      <c r="Y248" s="30">
        <v>1</v>
      </c>
      <c r="Z248" s="30">
        <v>1</v>
      </c>
      <c r="AA248" s="30">
        <v>7</v>
      </c>
      <c r="AB248" s="30">
        <v>0</v>
      </c>
      <c r="AC248" s="30">
        <v>0</v>
      </c>
      <c r="AD248" s="30">
        <v>0</v>
      </c>
      <c r="AE248" s="30">
        <v>0</v>
      </c>
      <c r="AF248" s="22">
        <f t="shared" si="3"/>
        <v>11</v>
      </c>
      <c r="AG248" s="30"/>
    </row>
    <row r="249" spans="1:33" x14ac:dyDescent="0.25">
      <c r="A249" s="30" t="s">
        <v>1031</v>
      </c>
      <c r="B249" s="30"/>
      <c r="C249" s="34"/>
      <c r="D249" s="39">
        <v>44816</v>
      </c>
      <c r="E249" s="22" t="str">
        <f>VLOOKUP(MONTH(D249),[1]parametros!B:C,2,0)</f>
        <v>septiembre</v>
      </c>
      <c r="F249" s="30">
        <v>2022</v>
      </c>
      <c r="G249" s="22" t="s">
        <v>518</v>
      </c>
      <c r="H249" s="22" t="s">
        <v>519</v>
      </c>
      <c r="I249" s="22" t="s">
        <v>520</v>
      </c>
      <c r="J249" s="46">
        <v>0.4375</v>
      </c>
      <c r="K249" s="46">
        <v>0.46597222222222223</v>
      </c>
      <c r="L249" s="30" t="s">
        <v>521</v>
      </c>
      <c r="M249" s="60" t="s">
        <v>495</v>
      </c>
      <c r="N249" s="61">
        <v>3</v>
      </c>
      <c r="O249" s="34">
        <v>28</v>
      </c>
      <c r="P249" s="30" t="s">
        <v>1032</v>
      </c>
      <c r="Q249" s="35">
        <v>4735054</v>
      </c>
      <c r="R249" s="35">
        <v>-74036597</v>
      </c>
      <c r="S249" s="30" t="s">
        <v>528</v>
      </c>
      <c r="T249" s="31" t="s">
        <v>1711</v>
      </c>
      <c r="U249" s="30">
        <v>0</v>
      </c>
      <c r="V249" s="30">
        <v>5</v>
      </c>
      <c r="W249" s="30">
        <v>9</v>
      </c>
      <c r="X249" s="30">
        <v>5</v>
      </c>
      <c r="Y249" s="30">
        <v>5</v>
      </c>
      <c r="Z249" s="30">
        <v>0</v>
      </c>
      <c r="AA249" s="30">
        <v>2</v>
      </c>
      <c r="AB249" s="30">
        <v>4</v>
      </c>
      <c r="AC249" s="30">
        <v>3</v>
      </c>
      <c r="AD249" s="30">
        <v>0</v>
      </c>
      <c r="AE249" s="30">
        <v>0</v>
      </c>
      <c r="AF249" s="22">
        <f t="shared" si="3"/>
        <v>33</v>
      </c>
      <c r="AG249" s="30"/>
    </row>
    <row r="250" spans="1:33" x14ac:dyDescent="0.25">
      <c r="A250" s="30" t="s">
        <v>1033</v>
      </c>
      <c r="B250" s="30" t="s">
        <v>0</v>
      </c>
      <c r="C250" s="34">
        <v>129</v>
      </c>
      <c r="D250" s="39">
        <v>44816</v>
      </c>
      <c r="E250" s="22" t="str">
        <f>VLOOKUP(MONTH(D250),[1]parametros!B:C,2,0)</f>
        <v>septiembre</v>
      </c>
      <c r="F250" s="30">
        <v>2022</v>
      </c>
      <c r="G250" s="22" t="s">
        <v>518</v>
      </c>
      <c r="H250" s="22" t="s">
        <v>519</v>
      </c>
      <c r="I250" s="22" t="s">
        <v>520</v>
      </c>
      <c r="J250" s="46">
        <v>0.46597222222222223</v>
      </c>
      <c r="K250" s="46">
        <v>0.47916666666666669</v>
      </c>
      <c r="L250" s="30" t="s">
        <v>521</v>
      </c>
      <c r="M250" s="60" t="s">
        <v>495</v>
      </c>
      <c r="N250" s="61">
        <v>3</v>
      </c>
      <c r="O250" s="34">
        <v>28</v>
      </c>
      <c r="P250" s="30" t="s">
        <v>1034</v>
      </c>
      <c r="Q250" s="35">
        <v>4652349</v>
      </c>
      <c r="R250" s="35">
        <v>-74075806</v>
      </c>
      <c r="S250" s="30" t="s">
        <v>1466</v>
      </c>
      <c r="T250" s="31" t="s">
        <v>1712</v>
      </c>
      <c r="U250" s="30">
        <v>1</v>
      </c>
      <c r="V250" s="30">
        <v>0</v>
      </c>
      <c r="W250" s="30">
        <v>1</v>
      </c>
      <c r="X250" s="30">
        <v>1</v>
      </c>
      <c r="Y250" s="30">
        <v>5</v>
      </c>
      <c r="Z250" s="30">
        <v>0</v>
      </c>
      <c r="AA250" s="30">
        <v>3</v>
      </c>
      <c r="AB250" s="30">
        <v>1</v>
      </c>
      <c r="AC250" s="30">
        <v>0</v>
      </c>
      <c r="AD250" s="30">
        <v>0</v>
      </c>
      <c r="AE250" s="30">
        <v>0</v>
      </c>
      <c r="AF250" s="22">
        <f t="shared" si="3"/>
        <v>12</v>
      </c>
      <c r="AG250" s="30"/>
    </row>
    <row r="251" spans="1:33" x14ac:dyDescent="0.25">
      <c r="A251" s="30" t="s">
        <v>1035</v>
      </c>
      <c r="B251" s="30"/>
      <c r="C251" s="34"/>
      <c r="D251" s="39">
        <v>44816</v>
      </c>
      <c r="E251" s="22" t="str">
        <f>VLOOKUP(MONTH(D251),[1]parametros!B:C,2,0)</f>
        <v>septiembre</v>
      </c>
      <c r="F251" s="30">
        <v>2022</v>
      </c>
      <c r="G251" s="22" t="s">
        <v>518</v>
      </c>
      <c r="H251" s="22" t="s">
        <v>519</v>
      </c>
      <c r="I251" s="22" t="s">
        <v>520</v>
      </c>
      <c r="J251" s="46">
        <v>0.47916666666666669</v>
      </c>
      <c r="K251" s="46">
        <v>0.52083333333333337</v>
      </c>
      <c r="L251" s="30" t="s">
        <v>521</v>
      </c>
      <c r="M251" s="60" t="s">
        <v>495</v>
      </c>
      <c r="N251" s="61">
        <v>3</v>
      </c>
      <c r="O251" s="34">
        <v>28</v>
      </c>
      <c r="P251" s="30" t="s">
        <v>1036</v>
      </c>
      <c r="Q251" s="35">
        <v>4664835</v>
      </c>
      <c r="R251" s="35">
        <v>-74071225</v>
      </c>
      <c r="S251" s="30" t="s">
        <v>1466</v>
      </c>
      <c r="T251" s="31" t="s">
        <v>1712</v>
      </c>
      <c r="U251" s="30">
        <v>0</v>
      </c>
      <c r="V251" s="30">
        <v>0</v>
      </c>
      <c r="W251" s="30">
        <v>0</v>
      </c>
      <c r="X251" s="30">
        <v>1</v>
      </c>
      <c r="Y251" s="30">
        <v>3</v>
      </c>
      <c r="Z251" s="30">
        <v>7</v>
      </c>
      <c r="AA251" s="30">
        <v>2</v>
      </c>
      <c r="AB251" s="30">
        <v>0</v>
      </c>
      <c r="AC251" s="30">
        <v>0</v>
      </c>
      <c r="AD251" s="30">
        <v>0</v>
      </c>
      <c r="AE251" s="30">
        <v>0</v>
      </c>
      <c r="AF251" s="22">
        <f t="shared" si="3"/>
        <v>13</v>
      </c>
      <c r="AG251" s="30"/>
    </row>
    <row r="252" spans="1:33" x14ac:dyDescent="0.25">
      <c r="A252" s="30" t="s">
        <v>1037</v>
      </c>
      <c r="B252" s="30" t="s">
        <v>0</v>
      </c>
      <c r="C252" s="34">
        <v>130</v>
      </c>
      <c r="D252" s="39">
        <v>44816</v>
      </c>
      <c r="E252" s="22" t="str">
        <f>VLOOKUP(MONTH(D252),[1]parametros!B:C,2,0)</f>
        <v>septiembre</v>
      </c>
      <c r="F252" s="30">
        <v>2022</v>
      </c>
      <c r="G252" s="22" t="s">
        <v>518</v>
      </c>
      <c r="H252" s="22" t="s">
        <v>519</v>
      </c>
      <c r="I252" s="22" t="s">
        <v>520</v>
      </c>
      <c r="J252" s="46">
        <v>0.52083333333333337</v>
      </c>
      <c r="K252" s="46">
        <v>0.53472222222222221</v>
      </c>
      <c r="L252" s="30" t="s">
        <v>521</v>
      </c>
      <c r="M252" s="60" t="s">
        <v>495</v>
      </c>
      <c r="N252" s="61">
        <v>3</v>
      </c>
      <c r="O252" s="34">
        <v>28</v>
      </c>
      <c r="P252" s="30" t="s">
        <v>1038</v>
      </c>
      <c r="Q252" s="35">
        <v>4710699</v>
      </c>
      <c r="R252" s="35">
        <v>-74142269</v>
      </c>
      <c r="S252" s="30" t="s">
        <v>1571</v>
      </c>
      <c r="T252" s="31" t="s">
        <v>1712</v>
      </c>
      <c r="U252" s="30">
        <v>0</v>
      </c>
      <c r="V252" s="30">
        <v>1</v>
      </c>
      <c r="W252" s="30">
        <v>12</v>
      </c>
      <c r="X252" s="30">
        <v>4</v>
      </c>
      <c r="Y252" s="30">
        <v>8</v>
      </c>
      <c r="Z252" s="30">
        <v>4</v>
      </c>
      <c r="AA252" s="30">
        <v>9</v>
      </c>
      <c r="AB252" s="30">
        <v>5</v>
      </c>
      <c r="AC252" s="30">
        <v>0</v>
      </c>
      <c r="AD252" s="30">
        <v>1</v>
      </c>
      <c r="AE252" s="30">
        <v>4</v>
      </c>
      <c r="AF252" s="22">
        <f t="shared" si="3"/>
        <v>44</v>
      </c>
      <c r="AG252" s="30"/>
    </row>
    <row r="253" spans="1:33" x14ac:dyDescent="0.25">
      <c r="A253" s="30" t="s">
        <v>1039</v>
      </c>
      <c r="B253" s="30" t="s">
        <v>0</v>
      </c>
      <c r="C253" s="34">
        <v>109</v>
      </c>
      <c r="D253" s="39">
        <v>44818</v>
      </c>
      <c r="E253" s="22" t="str">
        <f>VLOOKUP(MONTH(D253),[1]parametros!B:C,2,0)</f>
        <v>septiembre</v>
      </c>
      <c r="F253" s="30">
        <v>2022</v>
      </c>
      <c r="G253" s="22" t="s">
        <v>518</v>
      </c>
      <c r="H253" s="22" t="s">
        <v>519</v>
      </c>
      <c r="I253" s="22" t="s">
        <v>777</v>
      </c>
      <c r="J253" s="46">
        <v>0.25</v>
      </c>
      <c r="K253" s="46">
        <v>0.27083333333333331</v>
      </c>
      <c r="L253" s="30" t="s">
        <v>521</v>
      </c>
      <c r="M253" s="60" t="s">
        <v>495</v>
      </c>
      <c r="N253" s="61">
        <v>3</v>
      </c>
      <c r="O253" s="34">
        <v>29</v>
      </c>
      <c r="P253" s="30" t="s">
        <v>1040</v>
      </c>
      <c r="Q253" s="35">
        <v>4559287</v>
      </c>
      <c r="R253" s="55">
        <v>-74139324</v>
      </c>
      <c r="S253" s="30" t="s">
        <v>523</v>
      </c>
      <c r="T253" s="31" t="s">
        <v>1710</v>
      </c>
      <c r="U253" s="30">
        <v>0</v>
      </c>
      <c r="V253" s="30">
        <v>0</v>
      </c>
      <c r="W253" s="30">
        <v>1</v>
      </c>
      <c r="X253" s="30">
        <v>0</v>
      </c>
      <c r="Y253" s="30">
        <v>0</v>
      </c>
      <c r="Z253" s="30">
        <v>0</v>
      </c>
      <c r="AA253" s="30">
        <v>0</v>
      </c>
      <c r="AB253" s="30">
        <v>0</v>
      </c>
      <c r="AC253" s="30">
        <v>0</v>
      </c>
      <c r="AD253" s="30">
        <v>0</v>
      </c>
      <c r="AE253" s="30">
        <v>0</v>
      </c>
      <c r="AF253" s="22">
        <f t="shared" si="3"/>
        <v>1</v>
      </c>
      <c r="AG253" s="30"/>
    </row>
    <row r="254" spans="1:33" x14ac:dyDescent="0.25">
      <c r="A254" s="30" t="s">
        <v>1041</v>
      </c>
      <c r="B254" s="30"/>
      <c r="C254" s="34"/>
      <c r="D254" s="39">
        <v>44818</v>
      </c>
      <c r="E254" s="22" t="str">
        <f>VLOOKUP(MONTH(D254),[1]parametros!B:C,2,0)</f>
        <v>septiembre</v>
      </c>
      <c r="F254" s="30">
        <v>2022</v>
      </c>
      <c r="G254" s="22" t="s">
        <v>518</v>
      </c>
      <c r="H254" s="22" t="s">
        <v>519</v>
      </c>
      <c r="I254" s="22" t="s">
        <v>777</v>
      </c>
      <c r="J254" s="46">
        <v>0.27083333333333331</v>
      </c>
      <c r="K254" s="46">
        <v>0.29166666666666669</v>
      </c>
      <c r="L254" s="30" t="s">
        <v>521</v>
      </c>
      <c r="M254" s="60" t="s">
        <v>495</v>
      </c>
      <c r="N254" s="61">
        <v>3</v>
      </c>
      <c r="O254" s="34">
        <v>29</v>
      </c>
      <c r="P254" s="30" t="s">
        <v>1042</v>
      </c>
      <c r="Q254" s="35">
        <v>4590148</v>
      </c>
      <c r="R254" s="35">
        <v>-74154819</v>
      </c>
      <c r="S254" s="30" t="s">
        <v>523</v>
      </c>
      <c r="T254" s="31" t="s">
        <v>1710</v>
      </c>
      <c r="U254" s="30">
        <v>5</v>
      </c>
      <c r="V254" s="30">
        <v>4</v>
      </c>
      <c r="W254" s="30">
        <v>2</v>
      </c>
      <c r="X254" s="30">
        <v>5</v>
      </c>
      <c r="Y254" s="30">
        <v>3</v>
      </c>
      <c r="Z254" s="30">
        <v>0</v>
      </c>
      <c r="AA254" s="30">
        <v>4</v>
      </c>
      <c r="AB254" s="30">
        <v>30</v>
      </c>
      <c r="AC254" s="30">
        <v>10</v>
      </c>
      <c r="AD254" s="30">
        <v>0</v>
      </c>
      <c r="AE254" s="30">
        <v>73</v>
      </c>
      <c r="AF254" s="22">
        <f t="shared" si="3"/>
        <v>63</v>
      </c>
      <c r="AG254" s="30"/>
    </row>
    <row r="255" spans="1:33" x14ac:dyDescent="0.25">
      <c r="A255" s="30" t="s">
        <v>1043</v>
      </c>
      <c r="B255" s="30" t="s">
        <v>0</v>
      </c>
      <c r="C255" s="34">
        <v>100</v>
      </c>
      <c r="D255" s="39">
        <v>44818</v>
      </c>
      <c r="E255" s="22" t="str">
        <f>VLOOKUP(MONTH(D255),[1]parametros!B:C,2,0)</f>
        <v>septiembre</v>
      </c>
      <c r="F255" s="30">
        <v>2022</v>
      </c>
      <c r="G255" s="22" t="s">
        <v>518</v>
      </c>
      <c r="H255" s="22" t="s">
        <v>519</v>
      </c>
      <c r="I255" s="22" t="s">
        <v>777</v>
      </c>
      <c r="J255" s="46">
        <v>0.29166666666666669</v>
      </c>
      <c r="K255" s="46">
        <v>0.3125</v>
      </c>
      <c r="L255" s="30" t="s">
        <v>521</v>
      </c>
      <c r="M255" s="60" t="s">
        <v>495</v>
      </c>
      <c r="N255" s="61">
        <v>3</v>
      </c>
      <c r="O255" s="34">
        <v>29</v>
      </c>
      <c r="P255" s="58" t="s">
        <v>1044</v>
      </c>
      <c r="Q255" s="35">
        <v>4589549</v>
      </c>
      <c r="R255" s="35">
        <v>-74166041</v>
      </c>
      <c r="S255" s="30" t="s">
        <v>523</v>
      </c>
      <c r="T255" s="31" t="s">
        <v>1710</v>
      </c>
      <c r="U255" s="30">
        <v>0</v>
      </c>
      <c r="V255" s="30">
        <v>0</v>
      </c>
      <c r="W255" s="30">
        <v>6</v>
      </c>
      <c r="X255" s="30">
        <v>3</v>
      </c>
      <c r="Y255" s="30">
        <v>3</v>
      </c>
      <c r="Z255" s="30">
        <v>3</v>
      </c>
      <c r="AA255" s="30">
        <v>0</v>
      </c>
      <c r="AB255" s="30">
        <v>8</v>
      </c>
      <c r="AC255" s="30">
        <v>0</v>
      </c>
      <c r="AD255" s="30">
        <v>0</v>
      </c>
      <c r="AE255" s="30">
        <v>0</v>
      </c>
      <c r="AF255" s="22">
        <f t="shared" si="3"/>
        <v>23</v>
      </c>
      <c r="AG255" s="30"/>
    </row>
    <row r="256" spans="1:33" x14ac:dyDescent="0.25">
      <c r="A256" s="30" t="s">
        <v>1045</v>
      </c>
      <c r="B256" s="30" t="s">
        <v>0</v>
      </c>
      <c r="C256" s="34">
        <v>139</v>
      </c>
      <c r="D256" s="39">
        <v>44818</v>
      </c>
      <c r="E256" s="22" t="str">
        <f>VLOOKUP(MONTH(D256),[1]parametros!B:C,2,0)</f>
        <v>septiembre</v>
      </c>
      <c r="F256" s="30">
        <v>2022</v>
      </c>
      <c r="G256" s="22" t="s">
        <v>518</v>
      </c>
      <c r="H256" s="22" t="s">
        <v>519</v>
      </c>
      <c r="I256" s="22" t="s">
        <v>777</v>
      </c>
      <c r="J256" s="46">
        <v>0.3125</v>
      </c>
      <c r="K256" s="46">
        <v>0.33333333333333331</v>
      </c>
      <c r="L256" s="30" t="s">
        <v>521</v>
      </c>
      <c r="M256" s="60" t="s">
        <v>495</v>
      </c>
      <c r="N256" s="61">
        <v>3</v>
      </c>
      <c r="O256" s="34">
        <v>29</v>
      </c>
      <c r="P256" s="30" t="s">
        <v>1046</v>
      </c>
      <c r="Q256" s="35">
        <v>4598338</v>
      </c>
      <c r="R256" s="35">
        <v>-74185698</v>
      </c>
      <c r="S256" s="30" t="s">
        <v>1510</v>
      </c>
      <c r="T256" s="31" t="s">
        <v>1710</v>
      </c>
      <c r="U256" s="30">
        <v>1</v>
      </c>
      <c r="V256" s="30">
        <v>0</v>
      </c>
      <c r="W256" s="30">
        <v>0</v>
      </c>
      <c r="X256" s="30">
        <v>4</v>
      </c>
      <c r="Y256" s="30">
        <v>2</v>
      </c>
      <c r="Z256" s="30">
        <v>1</v>
      </c>
      <c r="AA256" s="30">
        <v>0</v>
      </c>
      <c r="AB256" s="30">
        <v>1</v>
      </c>
      <c r="AC256" s="30">
        <v>0</v>
      </c>
      <c r="AD256" s="30">
        <v>0</v>
      </c>
      <c r="AE256" s="30">
        <v>0</v>
      </c>
      <c r="AF256" s="22">
        <f t="shared" si="3"/>
        <v>9</v>
      </c>
      <c r="AG256" s="30"/>
    </row>
    <row r="257" spans="1:33" x14ac:dyDescent="0.25">
      <c r="A257" s="30" t="s">
        <v>1047</v>
      </c>
      <c r="B257" s="30" t="s">
        <v>0</v>
      </c>
      <c r="C257" s="34">
        <v>138</v>
      </c>
      <c r="D257" s="39">
        <v>44818</v>
      </c>
      <c r="E257" s="22" t="str">
        <f>VLOOKUP(MONTH(D257),[1]parametros!B:C,2,0)</f>
        <v>septiembre</v>
      </c>
      <c r="F257" s="30">
        <v>2022</v>
      </c>
      <c r="G257" s="22" t="s">
        <v>518</v>
      </c>
      <c r="H257" s="22" t="s">
        <v>519</v>
      </c>
      <c r="I257" s="22" t="s">
        <v>777</v>
      </c>
      <c r="J257" s="46">
        <v>0.33333333333333331</v>
      </c>
      <c r="K257" s="46">
        <v>0.3611111111111111</v>
      </c>
      <c r="L257" s="30" t="s">
        <v>521</v>
      </c>
      <c r="M257" s="60" t="s">
        <v>495</v>
      </c>
      <c r="N257" s="61">
        <v>3</v>
      </c>
      <c r="O257" s="34">
        <v>29</v>
      </c>
      <c r="P257" s="30" t="s">
        <v>1048</v>
      </c>
      <c r="Q257" s="35">
        <v>4619106</v>
      </c>
      <c r="R257" s="35">
        <v>-74140786</v>
      </c>
      <c r="S257" t="s">
        <v>1569</v>
      </c>
      <c r="T257" s="31" t="s">
        <v>1714</v>
      </c>
      <c r="U257" s="30">
        <v>0</v>
      </c>
      <c r="V257" s="30">
        <v>0</v>
      </c>
      <c r="W257" s="30">
        <v>1</v>
      </c>
      <c r="X257" s="30">
        <v>0</v>
      </c>
      <c r="Y257" s="30">
        <v>0</v>
      </c>
      <c r="Z257" s="30">
        <v>0</v>
      </c>
      <c r="AA257" s="30">
        <v>0</v>
      </c>
      <c r="AB257" s="30">
        <v>0</v>
      </c>
      <c r="AC257" s="30">
        <v>0</v>
      </c>
      <c r="AD257" s="30">
        <v>0</v>
      </c>
      <c r="AE257" s="30">
        <v>0</v>
      </c>
      <c r="AF257" s="22">
        <f t="shared" si="3"/>
        <v>1</v>
      </c>
      <c r="AG257" s="30"/>
    </row>
    <row r="258" spans="1:33" x14ac:dyDescent="0.25">
      <c r="A258" s="30" t="s">
        <v>1049</v>
      </c>
      <c r="B258" s="30" t="s">
        <v>0</v>
      </c>
      <c r="C258" s="34">
        <v>133</v>
      </c>
      <c r="D258" s="39">
        <v>44818</v>
      </c>
      <c r="E258" s="22" t="str">
        <f>VLOOKUP(MONTH(D258),[1]parametros!B:C,2,0)</f>
        <v>septiembre</v>
      </c>
      <c r="F258" s="30">
        <v>2022</v>
      </c>
      <c r="G258" s="22" t="s">
        <v>518</v>
      </c>
      <c r="H258" s="22" t="s">
        <v>519</v>
      </c>
      <c r="I258" s="22" t="s">
        <v>777</v>
      </c>
      <c r="J258" s="46">
        <v>0.3611111111111111</v>
      </c>
      <c r="K258" s="46">
        <v>0.39583333333333331</v>
      </c>
      <c r="L258" s="30" t="s">
        <v>521</v>
      </c>
      <c r="M258" s="60" t="s">
        <v>495</v>
      </c>
      <c r="N258" s="61">
        <v>3</v>
      </c>
      <c r="O258" s="34">
        <v>29</v>
      </c>
      <c r="P258" s="49" t="s">
        <v>1050</v>
      </c>
      <c r="Q258" s="35">
        <v>4681116</v>
      </c>
      <c r="R258" s="35">
        <v>-74099733</v>
      </c>
      <c r="S258" s="30" t="s">
        <v>1571</v>
      </c>
      <c r="T258" s="31" t="s">
        <v>1712</v>
      </c>
      <c r="U258" s="30">
        <v>0</v>
      </c>
      <c r="V258" s="30">
        <v>1</v>
      </c>
      <c r="W258" s="30">
        <v>0</v>
      </c>
      <c r="X258" s="30">
        <v>4</v>
      </c>
      <c r="Y258" s="30">
        <v>5</v>
      </c>
      <c r="Z258" s="30">
        <v>6</v>
      </c>
      <c r="AA258" s="30">
        <v>3</v>
      </c>
      <c r="AB258" s="30">
        <v>1</v>
      </c>
      <c r="AC258" s="30">
        <v>1</v>
      </c>
      <c r="AD258" s="30">
        <v>0</v>
      </c>
      <c r="AE258" s="30">
        <v>0</v>
      </c>
      <c r="AF258" s="22">
        <f t="shared" ref="AF258:AF321" si="4">SUM(U258+V258+W258+X258+Y258+Z258+AA258+AB258+AC258+AD258)</f>
        <v>21</v>
      </c>
      <c r="AG258" s="30"/>
    </row>
    <row r="259" spans="1:33" x14ac:dyDescent="0.25">
      <c r="A259" s="30" t="s">
        <v>1051</v>
      </c>
      <c r="B259" s="30"/>
      <c r="C259" s="34"/>
      <c r="D259" s="39">
        <v>44818</v>
      </c>
      <c r="E259" s="22" t="str">
        <f>VLOOKUP(MONTH(D259),[1]parametros!B:C,2,0)</f>
        <v>septiembre</v>
      </c>
      <c r="F259" s="30">
        <v>2022</v>
      </c>
      <c r="G259" s="22" t="s">
        <v>518</v>
      </c>
      <c r="H259" s="22" t="s">
        <v>519</v>
      </c>
      <c r="I259" s="22" t="s">
        <v>777</v>
      </c>
      <c r="J259" s="46">
        <v>0.39583333333333331</v>
      </c>
      <c r="K259" s="46">
        <v>0.42708333333333331</v>
      </c>
      <c r="L259" s="30" t="s">
        <v>521</v>
      </c>
      <c r="M259" s="60" t="s">
        <v>495</v>
      </c>
      <c r="N259" s="61">
        <v>3</v>
      </c>
      <c r="O259" s="34">
        <v>29</v>
      </c>
      <c r="P259" s="30" t="s">
        <v>1052</v>
      </c>
      <c r="Q259" s="35">
        <v>4714371</v>
      </c>
      <c r="R259" s="35">
        <v>-74116253</v>
      </c>
      <c r="S259" s="30" t="s">
        <v>1571</v>
      </c>
      <c r="T259" s="31" t="s">
        <v>1712</v>
      </c>
      <c r="U259" s="30">
        <v>0</v>
      </c>
      <c r="V259" s="30">
        <v>9</v>
      </c>
      <c r="W259" s="30">
        <v>1</v>
      </c>
      <c r="X259" s="30">
        <v>1</v>
      </c>
      <c r="Y259" s="30">
        <v>2</v>
      </c>
      <c r="Z259" s="30">
        <v>1</v>
      </c>
      <c r="AA259" s="30">
        <v>0</v>
      </c>
      <c r="AB259" s="30">
        <v>0</v>
      </c>
      <c r="AC259" s="30">
        <v>1</v>
      </c>
      <c r="AD259" s="30">
        <v>0</v>
      </c>
      <c r="AE259" s="30">
        <v>0</v>
      </c>
      <c r="AF259" s="22">
        <f t="shared" si="4"/>
        <v>15</v>
      </c>
      <c r="AG259" s="30"/>
    </row>
    <row r="260" spans="1:33" x14ac:dyDescent="0.25">
      <c r="A260" s="30" t="s">
        <v>1053</v>
      </c>
      <c r="B260" s="30"/>
      <c r="C260" s="34"/>
      <c r="D260" s="39">
        <v>44818</v>
      </c>
      <c r="E260" s="22" t="str">
        <f>VLOOKUP(MONTH(D260),[1]parametros!B:C,2,0)</f>
        <v>septiembre</v>
      </c>
      <c r="F260" s="30">
        <v>2022</v>
      </c>
      <c r="G260" s="22" t="s">
        <v>518</v>
      </c>
      <c r="H260" s="22" t="s">
        <v>519</v>
      </c>
      <c r="I260" s="22" t="s">
        <v>777</v>
      </c>
      <c r="J260" s="46">
        <v>0.42708333333333331</v>
      </c>
      <c r="K260" s="46">
        <v>0.45833333333333331</v>
      </c>
      <c r="L260" s="30" t="s">
        <v>521</v>
      </c>
      <c r="M260" s="60" t="s">
        <v>495</v>
      </c>
      <c r="N260" s="61">
        <v>3</v>
      </c>
      <c r="O260" s="34">
        <v>29</v>
      </c>
      <c r="P260" s="30" t="s">
        <v>1054</v>
      </c>
      <c r="Q260" s="35">
        <v>4696715</v>
      </c>
      <c r="R260" s="35">
        <v>-74115748</v>
      </c>
      <c r="S260" s="30" t="s">
        <v>1571</v>
      </c>
      <c r="T260" s="31" t="s">
        <v>1712</v>
      </c>
      <c r="U260" s="30">
        <v>0</v>
      </c>
      <c r="V260" s="30">
        <v>0</v>
      </c>
      <c r="W260" s="30">
        <v>1</v>
      </c>
      <c r="X260" s="30">
        <v>1</v>
      </c>
      <c r="Y260" s="30">
        <v>0</v>
      </c>
      <c r="Z260" s="30">
        <v>0</v>
      </c>
      <c r="AA260" s="30">
        <v>0</v>
      </c>
      <c r="AB260" s="30">
        <v>3</v>
      </c>
      <c r="AC260" s="30">
        <v>4</v>
      </c>
      <c r="AD260" s="30">
        <v>0</v>
      </c>
      <c r="AE260" s="30">
        <v>2</v>
      </c>
      <c r="AF260" s="22">
        <f t="shared" si="4"/>
        <v>9</v>
      </c>
      <c r="AG260" s="30"/>
    </row>
    <row r="261" spans="1:33" x14ac:dyDescent="0.25">
      <c r="A261" s="30" t="s">
        <v>1055</v>
      </c>
      <c r="B261" s="30"/>
      <c r="C261" s="34"/>
      <c r="D261" s="39">
        <v>44818</v>
      </c>
      <c r="E261" s="22" t="str">
        <f>VLOOKUP(MONTH(D261),[1]parametros!B:C,2,0)</f>
        <v>septiembre</v>
      </c>
      <c r="F261" s="30">
        <v>2022</v>
      </c>
      <c r="G261" s="22" t="s">
        <v>518</v>
      </c>
      <c r="H261" s="22" t="s">
        <v>519</v>
      </c>
      <c r="I261" s="22" t="s">
        <v>777</v>
      </c>
      <c r="J261" s="46">
        <v>0.45833333333333331</v>
      </c>
      <c r="K261" s="46">
        <v>0.51111111111111118</v>
      </c>
      <c r="L261" s="30" t="s">
        <v>521</v>
      </c>
      <c r="M261" s="60" t="s">
        <v>495</v>
      </c>
      <c r="N261" s="61">
        <v>3</v>
      </c>
      <c r="O261" s="34">
        <v>29</v>
      </c>
      <c r="P261" s="30" t="s">
        <v>1056</v>
      </c>
      <c r="Q261" s="35">
        <v>4694596</v>
      </c>
      <c r="R261" s="35">
        <v>-74123957</v>
      </c>
      <c r="S261" s="30" t="s">
        <v>1571</v>
      </c>
      <c r="T261" s="31" t="s">
        <v>1712</v>
      </c>
      <c r="U261" s="30">
        <v>0</v>
      </c>
      <c r="V261" s="30">
        <v>16</v>
      </c>
      <c r="W261" s="30">
        <v>2</v>
      </c>
      <c r="X261" s="30">
        <v>2</v>
      </c>
      <c r="Y261" s="30">
        <v>3</v>
      </c>
      <c r="Z261" s="30">
        <v>4</v>
      </c>
      <c r="AA261" s="30">
        <v>0</v>
      </c>
      <c r="AB261" s="30">
        <v>8</v>
      </c>
      <c r="AC261" s="30">
        <v>0</v>
      </c>
      <c r="AD261" s="30">
        <v>0</v>
      </c>
      <c r="AE261" s="30">
        <v>0</v>
      </c>
      <c r="AF261" s="22">
        <f t="shared" si="4"/>
        <v>35</v>
      </c>
      <c r="AG261" s="30"/>
    </row>
    <row r="262" spans="1:33" x14ac:dyDescent="0.25">
      <c r="A262" s="30" t="s">
        <v>1057</v>
      </c>
      <c r="B262" s="30"/>
      <c r="C262" s="34"/>
      <c r="D262" s="39">
        <v>44820</v>
      </c>
      <c r="E262" s="22" t="str">
        <f>VLOOKUP(MONTH(D262),[1]parametros!B:C,2,0)</f>
        <v>septiembre</v>
      </c>
      <c r="F262" s="30">
        <v>2022</v>
      </c>
      <c r="G262" s="22" t="s">
        <v>518</v>
      </c>
      <c r="H262" s="22" t="s">
        <v>519</v>
      </c>
      <c r="I262" s="22" t="s">
        <v>520</v>
      </c>
      <c r="J262" s="46">
        <v>0.3125</v>
      </c>
      <c r="K262" s="46">
        <v>0.35416666666666669</v>
      </c>
      <c r="L262" s="30" t="s">
        <v>521</v>
      </c>
      <c r="M262" s="60" t="s">
        <v>495</v>
      </c>
      <c r="N262" s="61">
        <v>3</v>
      </c>
      <c r="O262" s="34">
        <v>30</v>
      </c>
      <c r="P262" s="30" t="s">
        <v>1058</v>
      </c>
      <c r="Q262" s="35">
        <v>4753642</v>
      </c>
      <c r="R262" s="35">
        <v>-74024406</v>
      </c>
      <c r="S262" s="30" t="s">
        <v>1574</v>
      </c>
      <c r="T262" s="31" t="s">
        <v>1713</v>
      </c>
      <c r="U262" s="30">
        <v>0</v>
      </c>
      <c r="V262" s="30">
        <v>15</v>
      </c>
      <c r="W262" s="30">
        <v>0</v>
      </c>
      <c r="X262" s="30">
        <v>0</v>
      </c>
      <c r="Y262" s="30">
        <v>4</v>
      </c>
      <c r="Z262" s="30">
        <v>2</v>
      </c>
      <c r="AA262" s="30">
        <v>2</v>
      </c>
      <c r="AB262" s="30">
        <v>0</v>
      </c>
      <c r="AC262" s="30">
        <v>1</v>
      </c>
      <c r="AD262" s="30">
        <v>0</v>
      </c>
      <c r="AE262" s="30">
        <v>0</v>
      </c>
      <c r="AF262" s="22">
        <f t="shared" si="4"/>
        <v>24</v>
      </c>
      <c r="AG262" s="30"/>
    </row>
    <row r="263" spans="1:33" x14ac:dyDescent="0.25">
      <c r="A263" s="30" t="s">
        <v>1059</v>
      </c>
      <c r="B263" s="30"/>
      <c r="C263" s="34"/>
      <c r="D263" s="39">
        <v>44820</v>
      </c>
      <c r="E263" s="22" t="str">
        <f>VLOOKUP(MONTH(D263),[1]parametros!B:C,2,0)</f>
        <v>septiembre</v>
      </c>
      <c r="F263" s="30">
        <v>2022</v>
      </c>
      <c r="G263" s="22" t="s">
        <v>518</v>
      </c>
      <c r="H263" s="22" t="s">
        <v>519</v>
      </c>
      <c r="I263" s="22" t="s">
        <v>520</v>
      </c>
      <c r="J263" s="46">
        <v>0.35416666666666669</v>
      </c>
      <c r="K263" s="46">
        <v>0.39583333333333331</v>
      </c>
      <c r="L263" s="30" t="s">
        <v>521</v>
      </c>
      <c r="M263" s="60" t="s">
        <v>495</v>
      </c>
      <c r="N263" s="61">
        <v>3</v>
      </c>
      <c r="O263" s="34">
        <v>30</v>
      </c>
      <c r="P263" s="30" t="s">
        <v>1060</v>
      </c>
      <c r="Q263" s="35">
        <v>4751838</v>
      </c>
      <c r="R263" s="35">
        <v>-74046692</v>
      </c>
      <c r="S263" s="30" t="s">
        <v>1574</v>
      </c>
      <c r="T263" s="31" t="s">
        <v>1713</v>
      </c>
      <c r="U263" s="30">
        <v>0</v>
      </c>
      <c r="V263" s="30">
        <v>1</v>
      </c>
      <c r="W263" s="30">
        <v>0</v>
      </c>
      <c r="X263" s="30">
        <v>4</v>
      </c>
      <c r="Y263" s="30">
        <v>2</v>
      </c>
      <c r="Z263" s="30">
        <v>1</v>
      </c>
      <c r="AA263" s="30">
        <v>2</v>
      </c>
      <c r="AB263" s="30">
        <v>3</v>
      </c>
      <c r="AC263" s="30">
        <v>0</v>
      </c>
      <c r="AD263" s="30">
        <v>0</v>
      </c>
      <c r="AE263" s="30">
        <v>0</v>
      </c>
      <c r="AF263" s="22">
        <f t="shared" si="4"/>
        <v>13</v>
      </c>
      <c r="AG263" s="30"/>
    </row>
    <row r="264" spans="1:33" x14ac:dyDescent="0.25">
      <c r="A264" s="30" t="s">
        <v>1061</v>
      </c>
      <c r="B264" s="30"/>
      <c r="C264" s="34"/>
      <c r="D264" s="39">
        <v>44820</v>
      </c>
      <c r="E264" s="22" t="str">
        <f>VLOOKUP(MONTH(D264),[1]parametros!B:C,2,0)</f>
        <v>septiembre</v>
      </c>
      <c r="F264" s="30">
        <v>2022</v>
      </c>
      <c r="G264" s="22" t="s">
        <v>518</v>
      </c>
      <c r="H264" s="22" t="s">
        <v>519</v>
      </c>
      <c r="I264" s="22" t="s">
        <v>520</v>
      </c>
      <c r="J264" s="46">
        <v>0.39583333333333331</v>
      </c>
      <c r="K264" s="46">
        <v>0.4375</v>
      </c>
      <c r="L264" s="30" t="s">
        <v>521</v>
      </c>
      <c r="M264" s="60" t="s">
        <v>495</v>
      </c>
      <c r="N264" s="61">
        <v>3</v>
      </c>
      <c r="O264" s="34">
        <v>30</v>
      </c>
      <c r="P264" s="30" t="s">
        <v>1062</v>
      </c>
      <c r="Q264" s="35">
        <v>4687368</v>
      </c>
      <c r="R264" s="35">
        <v>-74057272</v>
      </c>
      <c r="S264" s="30" t="s">
        <v>528</v>
      </c>
      <c r="T264" s="31" t="s">
        <v>1711</v>
      </c>
      <c r="U264" s="30">
        <v>0</v>
      </c>
      <c r="V264" s="30">
        <v>1</v>
      </c>
      <c r="W264" s="30">
        <v>16</v>
      </c>
      <c r="X264" s="30">
        <v>4</v>
      </c>
      <c r="Y264" s="30">
        <v>1</v>
      </c>
      <c r="Z264" s="30">
        <v>0</v>
      </c>
      <c r="AA264" s="30">
        <v>6</v>
      </c>
      <c r="AB264" s="30">
        <v>1</v>
      </c>
      <c r="AC264" s="30">
        <v>3</v>
      </c>
      <c r="AD264" s="30">
        <v>0</v>
      </c>
      <c r="AE264" s="30">
        <v>0</v>
      </c>
      <c r="AF264" s="22">
        <f t="shared" si="4"/>
        <v>32</v>
      </c>
      <c r="AG264" s="30"/>
    </row>
    <row r="265" spans="1:33" x14ac:dyDescent="0.25">
      <c r="A265" s="30" t="s">
        <v>1063</v>
      </c>
      <c r="B265" s="30"/>
      <c r="C265" s="34"/>
      <c r="D265" s="39">
        <v>44820</v>
      </c>
      <c r="E265" s="22" t="str">
        <f>VLOOKUP(MONTH(D265),[1]parametros!B:C,2,0)</f>
        <v>septiembre</v>
      </c>
      <c r="F265" s="30">
        <v>2022</v>
      </c>
      <c r="G265" s="22" t="s">
        <v>518</v>
      </c>
      <c r="H265" s="22" t="s">
        <v>519</v>
      </c>
      <c r="I265" s="22" t="s">
        <v>520</v>
      </c>
      <c r="J265" s="46">
        <v>0.4375</v>
      </c>
      <c r="K265" s="46">
        <v>0.47916666666666669</v>
      </c>
      <c r="L265" s="30" t="s">
        <v>521</v>
      </c>
      <c r="M265" s="60" t="s">
        <v>495</v>
      </c>
      <c r="N265" s="61">
        <v>3</v>
      </c>
      <c r="O265" s="34">
        <v>30</v>
      </c>
      <c r="P265" s="30" t="s">
        <v>1064</v>
      </c>
      <c r="Q265" s="35">
        <v>4656767</v>
      </c>
      <c r="R265" s="35">
        <v>-74077495</v>
      </c>
      <c r="S265" s="30" t="s">
        <v>1466</v>
      </c>
      <c r="T265" s="31" t="s">
        <v>1712</v>
      </c>
      <c r="U265" s="30">
        <v>1</v>
      </c>
      <c r="V265" s="30">
        <v>2</v>
      </c>
      <c r="W265" s="30">
        <v>17</v>
      </c>
      <c r="X265" s="30">
        <v>22</v>
      </c>
      <c r="Y265" s="30">
        <v>29</v>
      </c>
      <c r="Z265" s="30">
        <v>14</v>
      </c>
      <c r="AA265" s="30">
        <v>25</v>
      </c>
      <c r="AB265" s="30">
        <v>14</v>
      </c>
      <c r="AC265" s="30">
        <v>2</v>
      </c>
      <c r="AD265" s="30">
        <v>0</v>
      </c>
      <c r="AE265" s="30">
        <v>0</v>
      </c>
      <c r="AF265" s="22">
        <f t="shared" si="4"/>
        <v>126</v>
      </c>
      <c r="AG265" s="30"/>
    </row>
    <row r="266" spans="1:33" x14ac:dyDescent="0.25">
      <c r="A266" s="30" t="s">
        <v>1065</v>
      </c>
      <c r="B266" s="30"/>
      <c r="C266" s="34"/>
      <c r="D266" s="39">
        <v>44820</v>
      </c>
      <c r="E266" s="22" t="str">
        <f>VLOOKUP(MONTH(D266),[1]parametros!B:C,2,0)</f>
        <v>septiembre</v>
      </c>
      <c r="F266" s="30">
        <v>2022</v>
      </c>
      <c r="G266" s="22" t="s">
        <v>518</v>
      </c>
      <c r="H266" s="22" t="s">
        <v>519</v>
      </c>
      <c r="I266" s="22" t="s">
        <v>520</v>
      </c>
      <c r="J266" s="46">
        <v>0.47916666666666669</v>
      </c>
      <c r="K266" s="46">
        <v>0.5</v>
      </c>
      <c r="L266" s="30" t="s">
        <v>521</v>
      </c>
      <c r="M266" s="60" t="s">
        <v>495</v>
      </c>
      <c r="N266" s="61">
        <v>3</v>
      </c>
      <c r="O266" s="34">
        <v>30</v>
      </c>
      <c r="P266" s="30" t="s">
        <v>1066</v>
      </c>
      <c r="Q266" s="35">
        <v>4720962</v>
      </c>
      <c r="R266" s="35">
        <v>-74132311</v>
      </c>
      <c r="S266" s="30" t="s">
        <v>1571</v>
      </c>
      <c r="T266" s="31" t="s">
        <v>1712</v>
      </c>
      <c r="U266" s="30">
        <v>0</v>
      </c>
      <c r="V266" s="30">
        <v>0</v>
      </c>
      <c r="W266" s="30">
        <v>1</v>
      </c>
      <c r="X266" s="30">
        <v>0</v>
      </c>
      <c r="Y266" s="30">
        <v>0</v>
      </c>
      <c r="Z266" s="30">
        <v>0</v>
      </c>
      <c r="AA266" s="30">
        <v>0</v>
      </c>
      <c r="AB266" s="30">
        <v>0</v>
      </c>
      <c r="AC266" s="30">
        <v>0</v>
      </c>
      <c r="AD266" s="30">
        <v>0</v>
      </c>
      <c r="AE266" s="30">
        <v>0</v>
      </c>
      <c r="AF266" s="22">
        <f t="shared" si="4"/>
        <v>1</v>
      </c>
      <c r="AG266" s="30"/>
    </row>
    <row r="267" spans="1:33" x14ac:dyDescent="0.25">
      <c r="A267" s="30" t="s">
        <v>1067</v>
      </c>
      <c r="B267" s="30" t="s">
        <v>0</v>
      </c>
      <c r="C267" s="34">
        <v>145</v>
      </c>
      <c r="D267" s="39">
        <v>44823</v>
      </c>
      <c r="E267" s="22" t="str">
        <f>VLOOKUP(MONTH(D267),[1]parametros!B:C,2,0)</f>
        <v>septiembre</v>
      </c>
      <c r="F267" s="30">
        <v>2022</v>
      </c>
      <c r="G267" s="22" t="s">
        <v>518</v>
      </c>
      <c r="H267" s="22" t="s">
        <v>519</v>
      </c>
      <c r="I267" s="22" t="s">
        <v>777</v>
      </c>
      <c r="J267" s="46">
        <v>0.25</v>
      </c>
      <c r="K267" s="46">
        <v>0.29166666666666669</v>
      </c>
      <c r="L267" s="30" t="s">
        <v>521</v>
      </c>
      <c r="M267" s="60" t="s">
        <v>495</v>
      </c>
      <c r="N267" s="61">
        <v>3</v>
      </c>
      <c r="O267" s="34">
        <v>31</v>
      </c>
      <c r="P267" s="30" t="s">
        <v>1068</v>
      </c>
      <c r="Q267" s="35">
        <v>4668317</v>
      </c>
      <c r="R267" s="55">
        <v>-74096734</v>
      </c>
      <c r="S267" s="30" t="s">
        <v>1571</v>
      </c>
      <c r="T267" s="31" t="s">
        <v>1712</v>
      </c>
      <c r="U267" s="30">
        <v>1</v>
      </c>
      <c r="V267" s="30">
        <v>0</v>
      </c>
      <c r="W267" s="30">
        <v>0</v>
      </c>
      <c r="X267" s="30">
        <v>0</v>
      </c>
      <c r="Y267" s="30">
        <v>1</v>
      </c>
      <c r="Z267" s="30">
        <v>0</v>
      </c>
      <c r="AA267" s="30">
        <v>1</v>
      </c>
      <c r="AB267" s="30">
        <v>0</v>
      </c>
      <c r="AC267" s="30">
        <v>0</v>
      </c>
      <c r="AD267" s="30">
        <v>0</v>
      </c>
      <c r="AE267" s="30">
        <v>0</v>
      </c>
      <c r="AF267" s="22">
        <f t="shared" si="4"/>
        <v>3</v>
      </c>
      <c r="AG267" s="30"/>
    </row>
    <row r="268" spans="1:33" x14ac:dyDescent="0.25">
      <c r="A268" s="30" t="s">
        <v>1069</v>
      </c>
      <c r="B268" s="30"/>
      <c r="C268" s="34"/>
      <c r="D268" s="39">
        <v>44823</v>
      </c>
      <c r="E268" s="22" t="str">
        <f>VLOOKUP(MONTH(D268),[1]parametros!B:C,2,0)</f>
        <v>septiembre</v>
      </c>
      <c r="F268" s="30">
        <v>2022</v>
      </c>
      <c r="G268" s="22" t="s">
        <v>518</v>
      </c>
      <c r="H268" s="22" t="s">
        <v>519</v>
      </c>
      <c r="I268" s="22" t="s">
        <v>777</v>
      </c>
      <c r="J268" s="46">
        <v>0.29166666666666702</v>
      </c>
      <c r="K268" s="46">
        <v>0.33333333333333298</v>
      </c>
      <c r="L268" s="30" t="s">
        <v>521</v>
      </c>
      <c r="M268" s="60" t="s">
        <v>495</v>
      </c>
      <c r="N268" s="61">
        <v>3</v>
      </c>
      <c r="O268" s="34">
        <v>31</v>
      </c>
      <c r="P268" s="30" t="s">
        <v>1070</v>
      </c>
      <c r="Q268" s="35">
        <v>4694107</v>
      </c>
      <c r="R268" s="35">
        <v>-74123190</v>
      </c>
      <c r="S268" s="30" t="s">
        <v>1571</v>
      </c>
      <c r="T268" s="31" t="s">
        <v>1712</v>
      </c>
      <c r="U268" s="30">
        <v>1</v>
      </c>
      <c r="V268" s="30">
        <v>10</v>
      </c>
      <c r="W268" s="30">
        <v>6</v>
      </c>
      <c r="X268" s="30">
        <v>3</v>
      </c>
      <c r="Y268" s="30">
        <v>6</v>
      </c>
      <c r="Z268" s="30">
        <v>2</v>
      </c>
      <c r="AA268" s="30">
        <v>2</v>
      </c>
      <c r="AB268" s="30">
        <v>0</v>
      </c>
      <c r="AC268" s="30">
        <v>0</v>
      </c>
      <c r="AD268" s="30">
        <v>0</v>
      </c>
      <c r="AE268" s="30">
        <v>0</v>
      </c>
      <c r="AF268" s="22">
        <f t="shared" si="4"/>
        <v>30</v>
      </c>
      <c r="AG268" s="30"/>
    </row>
    <row r="269" spans="1:33" x14ac:dyDescent="0.25">
      <c r="A269" s="30" t="s">
        <v>1071</v>
      </c>
      <c r="B269" s="30" t="s">
        <v>0</v>
      </c>
      <c r="C269" s="34">
        <v>141</v>
      </c>
      <c r="D269" s="39">
        <v>44823</v>
      </c>
      <c r="E269" s="22" t="str">
        <f>VLOOKUP(MONTH(D269),[1]parametros!B:C,2,0)</f>
        <v>septiembre</v>
      </c>
      <c r="F269" s="30">
        <v>2022</v>
      </c>
      <c r="G269" s="22" t="s">
        <v>518</v>
      </c>
      <c r="H269" s="22" t="s">
        <v>519</v>
      </c>
      <c r="I269" s="22" t="s">
        <v>777</v>
      </c>
      <c r="J269" s="46">
        <v>0.33333333333333298</v>
      </c>
      <c r="K269" s="46">
        <v>0.375</v>
      </c>
      <c r="L269" s="30" t="s">
        <v>521</v>
      </c>
      <c r="M269" s="60" t="s">
        <v>495</v>
      </c>
      <c r="N269" s="61">
        <v>3</v>
      </c>
      <c r="O269" s="34">
        <v>31</v>
      </c>
      <c r="P269" s="30" t="s">
        <v>1072</v>
      </c>
      <c r="Q269" s="35">
        <v>4699571</v>
      </c>
      <c r="R269" s="35">
        <v>-74129453</v>
      </c>
      <c r="S269" s="30" t="s">
        <v>1571</v>
      </c>
      <c r="T269" s="31" t="s">
        <v>1712</v>
      </c>
      <c r="U269" s="30">
        <v>1</v>
      </c>
      <c r="V269" s="30">
        <v>2</v>
      </c>
      <c r="W269" s="30">
        <v>2</v>
      </c>
      <c r="X269" s="30">
        <v>14</v>
      </c>
      <c r="Y269" s="30">
        <v>10</v>
      </c>
      <c r="Z269" s="30">
        <v>6</v>
      </c>
      <c r="AA269" s="30">
        <v>3</v>
      </c>
      <c r="AB269" s="30">
        <v>2</v>
      </c>
      <c r="AC269" s="30">
        <v>0</v>
      </c>
      <c r="AD269" s="30">
        <v>0</v>
      </c>
      <c r="AE269" s="30">
        <v>6</v>
      </c>
      <c r="AF269" s="22">
        <f t="shared" si="4"/>
        <v>40</v>
      </c>
      <c r="AG269" s="30"/>
    </row>
    <row r="270" spans="1:33" ht="30" x14ac:dyDescent="0.25">
      <c r="A270" s="30" t="s">
        <v>1073</v>
      </c>
      <c r="B270" s="30"/>
      <c r="C270" s="34"/>
      <c r="D270" s="39">
        <v>44823</v>
      </c>
      <c r="E270" s="22" t="str">
        <f>VLOOKUP(MONTH(D270),[1]parametros!B:C,2,0)</f>
        <v>septiembre</v>
      </c>
      <c r="F270" s="30">
        <v>2022</v>
      </c>
      <c r="G270" s="22" t="s">
        <v>518</v>
      </c>
      <c r="H270" s="22" t="s">
        <v>519</v>
      </c>
      <c r="I270" s="22" t="s">
        <v>777</v>
      </c>
      <c r="J270" s="46">
        <v>0.375</v>
      </c>
      <c r="K270" s="46">
        <v>0.41666666666666702</v>
      </c>
      <c r="L270" s="30" t="s">
        <v>521</v>
      </c>
      <c r="M270" s="60" t="s">
        <v>495</v>
      </c>
      <c r="N270" s="61">
        <v>3</v>
      </c>
      <c r="O270" s="34">
        <v>31</v>
      </c>
      <c r="P270" s="30" t="s">
        <v>1074</v>
      </c>
      <c r="Q270" s="35">
        <v>4633786</v>
      </c>
      <c r="R270" s="35">
        <v>-74108236</v>
      </c>
      <c r="S270" s="43" t="s">
        <v>1483</v>
      </c>
      <c r="T270" s="31" t="s">
        <v>1710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16</v>
      </c>
      <c r="AD270" s="30">
        <v>0</v>
      </c>
      <c r="AE270" s="30">
        <v>0</v>
      </c>
      <c r="AF270" s="22">
        <f t="shared" si="4"/>
        <v>16</v>
      </c>
      <c r="AG270" s="30"/>
    </row>
    <row r="271" spans="1:33" ht="30" x14ac:dyDescent="0.25">
      <c r="A271" s="30" t="s">
        <v>1075</v>
      </c>
      <c r="B271" s="30"/>
      <c r="C271" s="34"/>
      <c r="D271" s="39">
        <v>44823</v>
      </c>
      <c r="E271" s="22" t="str">
        <f>VLOOKUP(MONTH(D271),[1]parametros!B:C,2,0)</f>
        <v>septiembre</v>
      </c>
      <c r="F271" s="30">
        <v>2022</v>
      </c>
      <c r="G271" s="22" t="s">
        <v>518</v>
      </c>
      <c r="H271" s="22" t="s">
        <v>519</v>
      </c>
      <c r="I271" s="22" t="s">
        <v>777</v>
      </c>
      <c r="J271" s="46">
        <v>0.41666666666666702</v>
      </c>
      <c r="K271" s="46">
        <v>0.45833333333333298</v>
      </c>
      <c r="L271" s="30" t="s">
        <v>521</v>
      </c>
      <c r="M271" s="60" t="s">
        <v>495</v>
      </c>
      <c r="N271" s="61">
        <v>3</v>
      </c>
      <c r="O271" s="34">
        <v>31</v>
      </c>
      <c r="P271" s="30" t="s">
        <v>1076</v>
      </c>
      <c r="Q271" s="35">
        <v>4633551</v>
      </c>
      <c r="R271" s="35">
        <v>-74111313</v>
      </c>
      <c r="S271" s="43" t="s">
        <v>1483</v>
      </c>
      <c r="T271" s="31" t="s">
        <v>1710</v>
      </c>
      <c r="U271" s="30">
        <v>0</v>
      </c>
      <c r="V271" s="30">
        <v>0</v>
      </c>
      <c r="W271" s="30">
        <v>0</v>
      </c>
      <c r="X271" s="30">
        <v>1</v>
      </c>
      <c r="Y271" s="30">
        <v>0</v>
      </c>
      <c r="Z271" s="30">
        <v>2</v>
      </c>
      <c r="AA271" s="30">
        <v>5</v>
      </c>
      <c r="AB271" s="30">
        <v>6</v>
      </c>
      <c r="AC271" s="30">
        <v>5</v>
      </c>
      <c r="AD271" s="30">
        <v>0</v>
      </c>
      <c r="AE271" s="30">
        <v>0</v>
      </c>
      <c r="AF271" s="22">
        <f t="shared" si="4"/>
        <v>19</v>
      </c>
      <c r="AG271" s="30"/>
    </row>
    <row r="272" spans="1:33" x14ac:dyDescent="0.25">
      <c r="A272" s="30" t="s">
        <v>1077</v>
      </c>
      <c r="B272" s="30"/>
      <c r="C272" s="34"/>
      <c r="D272" s="39">
        <v>44823</v>
      </c>
      <c r="E272" s="22" t="str">
        <f>VLOOKUP(MONTH(D272),[1]parametros!B:C,2,0)</f>
        <v>septiembre</v>
      </c>
      <c r="F272" s="30">
        <v>2022</v>
      </c>
      <c r="G272" s="22" t="s">
        <v>518</v>
      </c>
      <c r="H272" s="22" t="s">
        <v>519</v>
      </c>
      <c r="I272" s="22" t="s">
        <v>777</v>
      </c>
      <c r="J272" s="46">
        <v>0.45833333333333298</v>
      </c>
      <c r="K272" s="46">
        <v>0.47916666666666669</v>
      </c>
      <c r="L272" s="30" t="s">
        <v>521</v>
      </c>
      <c r="M272" s="60" t="s">
        <v>495</v>
      </c>
      <c r="N272" s="61">
        <v>3</v>
      </c>
      <c r="O272" s="34">
        <v>31</v>
      </c>
      <c r="P272" s="30" t="s">
        <v>1078</v>
      </c>
      <c r="Q272" s="35">
        <v>4645248</v>
      </c>
      <c r="R272" s="35">
        <v>-74160452</v>
      </c>
      <c r="S272" t="s">
        <v>1569</v>
      </c>
      <c r="T272" s="31" t="s">
        <v>1714</v>
      </c>
      <c r="U272" s="30">
        <v>0</v>
      </c>
      <c r="V272" s="30">
        <v>10</v>
      </c>
      <c r="W272" s="30">
        <v>2</v>
      </c>
      <c r="X272" s="30">
        <v>5</v>
      </c>
      <c r="Y272" s="30">
        <v>9</v>
      </c>
      <c r="Z272" s="30">
        <v>7</v>
      </c>
      <c r="AA272" s="30">
        <v>1</v>
      </c>
      <c r="AB272" s="30">
        <v>2</v>
      </c>
      <c r="AC272" s="30">
        <v>0</v>
      </c>
      <c r="AD272" s="30">
        <v>0</v>
      </c>
      <c r="AE272" s="30">
        <v>0</v>
      </c>
      <c r="AF272" s="22">
        <f t="shared" si="4"/>
        <v>36</v>
      </c>
      <c r="AG272" s="30"/>
    </row>
    <row r="273" spans="1:33" x14ac:dyDescent="0.25">
      <c r="A273" s="30" t="s">
        <v>1079</v>
      </c>
      <c r="B273" s="30" t="s">
        <v>0</v>
      </c>
      <c r="C273" s="34">
        <v>143</v>
      </c>
      <c r="D273" s="39">
        <v>44823</v>
      </c>
      <c r="E273" s="22" t="str">
        <f>VLOOKUP(MONTH(D273),[1]parametros!B:C,2,0)</f>
        <v>septiembre</v>
      </c>
      <c r="F273" s="30">
        <v>2022</v>
      </c>
      <c r="G273" s="22" t="s">
        <v>518</v>
      </c>
      <c r="H273" s="22" t="s">
        <v>519</v>
      </c>
      <c r="I273" s="22" t="s">
        <v>777</v>
      </c>
      <c r="J273" s="46">
        <v>0.47916666666666669</v>
      </c>
      <c r="K273" s="46">
        <v>0.5</v>
      </c>
      <c r="L273" s="30" t="s">
        <v>521</v>
      </c>
      <c r="M273" s="60" t="s">
        <v>495</v>
      </c>
      <c r="N273" s="61">
        <v>3</v>
      </c>
      <c r="O273" s="34">
        <v>31</v>
      </c>
      <c r="P273" s="30" t="s">
        <v>1080</v>
      </c>
      <c r="Q273" s="35">
        <v>4642477</v>
      </c>
      <c r="R273" s="35">
        <v>-74167017</v>
      </c>
      <c r="S273" t="s">
        <v>1569</v>
      </c>
      <c r="T273" s="31" t="s">
        <v>1714</v>
      </c>
      <c r="U273" s="30">
        <v>0</v>
      </c>
      <c r="V273" s="30">
        <v>5</v>
      </c>
      <c r="W273" s="30">
        <v>20</v>
      </c>
      <c r="X273" s="30">
        <v>19</v>
      </c>
      <c r="Y273" s="30">
        <v>5</v>
      </c>
      <c r="Z273" s="30">
        <v>5</v>
      </c>
      <c r="AA273" s="30">
        <v>2</v>
      </c>
      <c r="AB273" s="30">
        <v>0</v>
      </c>
      <c r="AC273" s="30">
        <v>0</v>
      </c>
      <c r="AD273" s="30">
        <v>1</v>
      </c>
      <c r="AE273" s="30">
        <v>0</v>
      </c>
      <c r="AF273" s="22">
        <f t="shared" si="4"/>
        <v>57</v>
      </c>
      <c r="AG273" s="30"/>
    </row>
    <row r="274" spans="1:33" x14ac:dyDescent="0.25">
      <c r="A274" s="30" t="s">
        <v>1081</v>
      </c>
      <c r="B274" s="30"/>
      <c r="C274" s="34"/>
      <c r="D274" s="39">
        <v>44825</v>
      </c>
      <c r="E274" s="22" t="str">
        <f>VLOOKUP(MONTH(D274),[1]parametros!B:C,2,0)</f>
        <v>septiembre</v>
      </c>
      <c r="F274" s="30">
        <v>2022</v>
      </c>
      <c r="G274" s="22" t="s">
        <v>518</v>
      </c>
      <c r="H274" s="22" t="s">
        <v>519</v>
      </c>
      <c r="I274" s="22" t="s">
        <v>777</v>
      </c>
      <c r="J274" s="46">
        <v>0.25</v>
      </c>
      <c r="K274" s="46">
        <v>0.29166666666666669</v>
      </c>
      <c r="L274" s="30" t="s">
        <v>521</v>
      </c>
      <c r="M274" s="60" t="s">
        <v>495</v>
      </c>
      <c r="N274" s="61">
        <v>3</v>
      </c>
      <c r="O274" s="34">
        <v>32</v>
      </c>
      <c r="P274" s="30" t="s">
        <v>1082</v>
      </c>
      <c r="Q274" s="35">
        <v>4602118</v>
      </c>
      <c r="R274" s="35">
        <v>-74143480</v>
      </c>
      <c r="S274" t="s">
        <v>1569</v>
      </c>
      <c r="T274" s="31" t="s">
        <v>1714</v>
      </c>
      <c r="U274" s="30">
        <v>5</v>
      </c>
      <c r="V274" s="30">
        <v>0</v>
      </c>
      <c r="W274" s="30">
        <v>0</v>
      </c>
      <c r="X274" s="30">
        <v>0</v>
      </c>
      <c r="Y274" s="30">
        <v>1</v>
      </c>
      <c r="Z274" s="30">
        <v>1</v>
      </c>
      <c r="AA274" s="30">
        <v>0</v>
      </c>
      <c r="AB274" s="30">
        <v>15</v>
      </c>
      <c r="AC274" s="30">
        <v>9</v>
      </c>
      <c r="AD274" s="30">
        <v>0</v>
      </c>
      <c r="AE274" s="30">
        <v>0</v>
      </c>
      <c r="AF274" s="22">
        <f t="shared" si="4"/>
        <v>31</v>
      </c>
      <c r="AG274" s="30"/>
    </row>
    <row r="275" spans="1:33" x14ac:dyDescent="0.25">
      <c r="A275" s="30" t="s">
        <v>1083</v>
      </c>
      <c r="B275" s="30"/>
      <c r="C275" s="34"/>
      <c r="D275" s="39">
        <v>44825</v>
      </c>
      <c r="E275" s="22" t="str">
        <f>VLOOKUP(MONTH(D275),[1]parametros!B:C,2,0)</f>
        <v>septiembre</v>
      </c>
      <c r="F275" s="30">
        <v>2022</v>
      </c>
      <c r="G275" s="22" t="s">
        <v>518</v>
      </c>
      <c r="H275" s="22" t="s">
        <v>519</v>
      </c>
      <c r="I275" s="22" t="s">
        <v>777</v>
      </c>
      <c r="J275" s="46">
        <v>0.29166666666666702</v>
      </c>
      <c r="K275" s="46">
        <v>0.33333333333333298</v>
      </c>
      <c r="L275" s="30" t="s">
        <v>521</v>
      </c>
      <c r="M275" s="60" t="s">
        <v>495</v>
      </c>
      <c r="N275" s="61">
        <v>3</v>
      </c>
      <c r="O275" s="34">
        <v>32</v>
      </c>
      <c r="P275" s="30" t="s">
        <v>1084</v>
      </c>
      <c r="Q275" s="35">
        <v>4602963</v>
      </c>
      <c r="R275" s="35">
        <v>-74144439</v>
      </c>
      <c r="S275" t="s">
        <v>1569</v>
      </c>
      <c r="T275" s="31" t="s">
        <v>1714</v>
      </c>
      <c r="U275" s="30">
        <v>0</v>
      </c>
      <c r="V275" s="30">
        <v>0</v>
      </c>
      <c r="W275" s="30">
        <v>9</v>
      </c>
      <c r="X275" s="30">
        <v>7</v>
      </c>
      <c r="Y275" s="30">
        <v>14</v>
      </c>
      <c r="Z275" s="30">
        <v>5</v>
      </c>
      <c r="AA275" s="30">
        <v>2</v>
      </c>
      <c r="AB275" s="30">
        <v>6</v>
      </c>
      <c r="AC275" s="30">
        <v>4</v>
      </c>
      <c r="AD275" s="30">
        <v>3</v>
      </c>
      <c r="AE275" s="30">
        <v>0</v>
      </c>
      <c r="AF275" s="22">
        <f t="shared" si="4"/>
        <v>50</v>
      </c>
      <c r="AG275" s="30"/>
    </row>
    <row r="276" spans="1:33" x14ac:dyDescent="0.25">
      <c r="A276" s="30" t="s">
        <v>1085</v>
      </c>
      <c r="B276" s="30"/>
      <c r="C276" s="34"/>
      <c r="D276" s="39">
        <v>44825</v>
      </c>
      <c r="E276" s="22" t="str">
        <f>VLOOKUP(MONTH(D276),[1]parametros!B:C,2,0)</f>
        <v>septiembre</v>
      </c>
      <c r="F276" s="30">
        <v>2022</v>
      </c>
      <c r="G276" s="22" t="s">
        <v>518</v>
      </c>
      <c r="H276" s="22" t="s">
        <v>519</v>
      </c>
      <c r="I276" s="22" t="s">
        <v>777</v>
      </c>
      <c r="J276" s="46">
        <v>0.33333333333333298</v>
      </c>
      <c r="K276" s="46">
        <v>0.375</v>
      </c>
      <c r="L276" s="30" t="s">
        <v>521</v>
      </c>
      <c r="M276" s="60" t="s">
        <v>495</v>
      </c>
      <c r="N276" s="61">
        <v>3</v>
      </c>
      <c r="O276" s="34">
        <v>32</v>
      </c>
      <c r="P276" s="30" t="s">
        <v>1086</v>
      </c>
      <c r="Q276" s="35">
        <v>4600992</v>
      </c>
      <c r="R276" s="35">
        <v>-74151065</v>
      </c>
      <c r="S276" t="s">
        <v>1569</v>
      </c>
      <c r="T276" s="31" t="s">
        <v>1714</v>
      </c>
      <c r="U276" s="30">
        <v>0</v>
      </c>
      <c r="V276" s="30">
        <v>1</v>
      </c>
      <c r="W276" s="30">
        <v>1</v>
      </c>
      <c r="X276" s="30">
        <v>3</v>
      </c>
      <c r="Y276" s="30">
        <v>11</v>
      </c>
      <c r="Z276" s="30">
        <v>1</v>
      </c>
      <c r="AA276" s="30">
        <v>0</v>
      </c>
      <c r="AB276" s="30">
        <v>1</v>
      </c>
      <c r="AC276" s="30">
        <v>3</v>
      </c>
      <c r="AD276" s="30">
        <v>0</v>
      </c>
      <c r="AE276" s="30">
        <v>0</v>
      </c>
      <c r="AF276" s="22">
        <f t="shared" si="4"/>
        <v>21</v>
      </c>
      <c r="AG276" s="30"/>
    </row>
    <row r="277" spans="1:33" x14ac:dyDescent="0.25">
      <c r="A277" s="30" t="s">
        <v>1087</v>
      </c>
      <c r="B277" s="30"/>
      <c r="C277" s="34"/>
      <c r="D277" s="39">
        <v>44825</v>
      </c>
      <c r="E277" s="22" t="str">
        <f>VLOOKUP(MONTH(D277),[1]parametros!B:C,2,0)</f>
        <v>septiembre</v>
      </c>
      <c r="F277" s="30">
        <v>2022</v>
      </c>
      <c r="G277" s="22" t="s">
        <v>518</v>
      </c>
      <c r="H277" s="22" t="s">
        <v>519</v>
      </c>
      <c r="I277" s="22" t="s">
        <v>777</v>
      </c>
      <c r="J277" s="46">
        <v>0.375</v>
      </c>
      <c r="K277" s="46">
        <v>0.41666666666666702</v>
      </c>
      <c r="L277" s="30" t="s">
        <v>521</v>
      </c>
      <c r="M277" s="60" t="s">
        <v>495</v>
      </c>
      <c r="N277" s="61">
        <v>3</v>
      </c>
      <c r="O277" s="34">
        <v>32</v>
      </c>
      <c r="P277" s="30" t="s">
        <v>1088</v>
      </c>
      <c r="Q277" s="35">
        <v>4600586</v>
      </c>
      <c r="R277" s="35">
        <v>-74141499</v>
      </c>
      <c r="S277" t="s">
        <v>1569</v>
      </c>
      <c r="T277" s="31" t="s">
        <v>1714</v>
      </c>
      <c r="U277" s="30">
        <v>0</v>
      </c>
      <c r="V277" s="30">
        <v>2</v>
      </c>
      <c r="W277" s="30">
        <v>0</v>
      </c>
      <c r="X277" s="30">
        <v>0</v>
      </c>
      <c r="Y277" s="30">
        <v>0</v>
      </c>
      <c r="Z277" s="30">
        <v>0</v>
      </c>
      <c r="AA277" s="30">
        <v>0</v>
      </c>
      <c r="AB277" s="30">
        <v>1</v>
      </c>
      <c r="AC277" s="30">
        <v>4</v>
      </c>
      <c r="AD277" s="30">
        <v>0</v>
      </c>
      <c r="AE277" s="30">
        <v>0</v>
      </c>
      <c r="AF277" s="22">
        <f t="shared" si="4"/>
        <v>7</v>
      </c>
      <c r="AG277" s="30"/>
    </row>
    <row r="278" spans="1:33" x14ac:dyDescent="0.25">
      <c r="A278" s="30" t="s">
        <v>1089</v>
      </c>
      <c r="B278" s="30"/>
      <c r="C278" s="34"/>
      <c r="D278" s="39">
        <v>44825</v>
      </c>
      <c r="E278" s="22" t="str">
        <f>VLOOKUP(MONTH(D278),[1]parametros!B:C,2,0)</f>
        <v>septiembre</v>
      </c>
      <c r="F278" s="30">
        <v>2022</v>
      </c>
      <c r="G278" s="22" t="s">
        <v>518</v>
      </c>
      <c r="H278" s="22" t="s">
        <v>519</v>
      </c>
      <c r="I278" s="22" t="s">
        <v>777</v>
      </c>
      <c r="J278" s="46">
        <v>0.41666666666666669</v>
      </c>
      <c r="K278" s="46">
        <v>0.4375</v>
      </c>
      <c r="L278" s="30" t="s">
        <v>521</v>
      </c>
      <c r="M278" s="60" t="s">
        <v>495</v>
      </c>
      <c r="N278" s="61">
        <v>3</v>
      </c>
      <c r="O278" s="34">
        <v>32</v>
      </c>
      <c r="P278" s="30" t="s">
        <v>1090</v>
      </c>
      <c r="Q278" s="35">
        <v>4586602</v>
      </c>
      <c r="R278" s="35">
        <v>-74122014</v>
      </c>
      <c r="S278" t="s">
        <v>608</v>
      </c>
      <c r="T278" s="31" t="s">
        <v>1710</v>
      </c>
      <c r="U278" s="30">
        <v>1</v>
      </c>
      <c r="V278" s="30">
        <v>0</v>
      </c>
      <c r="W278" s="30">
        <v>0</v>
      </c>
      <c r="X278" s="30">
        <v>0</v>
      </c>
      <c r="Y278" s="30">
        <v>0</v>
      </c>
      <c r="Z278" s="30">
        <v>0</v>
      </c>
      <c r="AA278" s="30">
        <v>0</v>
      </c>
      <c r="AB278" s="30">
        <v>10</v>
      </c>
      <c r="AC278" s="30">
        <v>5</v>
      </c>
      <c r="AD278" s="30">
        <v>0</v>
      </c>
      <c r="AE278" s="30">
        <v>0</v>
      </c>
      <c r="AF278" s="22">
        <f t="shared" si="4"/>
        <v>16</v>
      </c>
      <c r="AG278" s="30"/>
    </row>
    <row r="279" spans="1:33" x14ac:dyDescent="0.25">
      <c r="A279" s="30" t="s">
        <v>1091</v>
      </c>
      <c r="B279" s="30" t="s">
        <v>0</v>
      </c>
      <c r="C279" s="34">
        <v>144</v>
      </c>
      <c r="D279" s="39">
        <v>44825</v>
      </c>
      <c r="E279" s="22" t="str">
        <f>VLOOKUP(MONTH(D279),[1]parametros!B:C,2,0)</f>
        <v>septiembre</v>
      </c>
      <c r="F279" s="30">
        <v>2022</v>
      </c>
      <c r="G279" s="22" t="s">
        <v>518</v>
      </c>
      <c r="H279" s="22" t="s">
        <v>519</v>
      </c>
      <c r="I279" s="22" t="s">
        <v>777</v>
      </c>
      <c r="J279" s="46">
        <v>0.45833333333333331</v>
      </c>
      <c r="K279" s="46">
        <v>0.46875</v>
      </c>
      <c r="L279" s="30" t="s">
        <v>521</v>
      </c>
      <c r="M279" s="60" t="s">
        <v>495</v>
      </c>
      <c r="N279" s="61">
        <v>3</v>
      </c>
      <c r="O279" s="34">
        <v>32</v>
      </c>
      <c r="P279" s="30" t="s">
        <v>1092</v>
      </c>
      <c r="Q279" s="35">
        <v>4565020</v>
      </c>
      <c r="R279" s="35">
        <v>-74102134</v>
      </c>
      <c r="S279" t="s">
        <v>1568</v>
      </c>
      <c r="T279" s="31" t="s">
        <v>1713</v>
      </c>
      <c r="U279" s="30">
        <v>1</v>
      </c>
      <c r="V279" s="30">
        <v>1</v>
      </c>
      <c r="W279" s="30">
        <v>13</v>
      </c>
      <c r="X279" s="30">
        <v>9</v>
      </c>
      <c r="Y279" s="30">
        <v>15</v>
      </c>
      <c r="Z279" s="30">
        <v>4</v>
      </c>
      <c r="AA279" s="30">
        <v>1</v>
      </c>
      <c r="AB279" s="30">
        <v>6</v>
      </c>
      <c r="AC279" s="30">
        <v>0</v>
      </c>
      <c r="AD279" s="30">
        <v>0</v>
      </c>
      <c r="AE279" s="30">
        <v>65</v>
      </c>
      <c r="AF279" s="22">
        <f t="shared" si="4"/>
        <v>50</v>
      </c>
      <c r="AG279" s="30"/>
    </row>
    <row r="280" spans="1:33" x14ac:dyDescent="0.25">
      <c r="A280" s="30" t="s">
        <v>1093</v>
      </c>
      <c r="B280" s="30" t="s">
        <v>0</v>
      </c>
      <c r="C280" s="34">
        <v>146</v>
      </c>
      <c r="D280" s="39">
        <v>44825</v>
      </c>
      <c r="E280" s="22" t="str">
        <f>VLOOKUP(MONTH(D280),[1]parametros!B:C,2,0)</f>
        <v>septiembre</v>
      </c>
      <c r="F280" s="30">
        <v>2022</v>
      </c>
      <c r="G280" s="22" t="s">
        <v>518</v>
      </c>
      <c r="H280" s="22" t="s">
        <v>519</v>
      </c>
      <c r="I280" s="22" t="s">
        <v>777</v>
      </c>
      <c r="J280" s="46">
        <v>0.46875</v>
      </c>
      <c r="K280" s="46">
        <v>0.47916666666666669</v>
      </c>
      <c r="L280" s="30" t="s">
        <v>521</v>
      </c>
      <c r="M280" s="60" t="s">
        <v>495</v>
      </c>
      <c r="N280" s="61">
        <v>3</v>
      </c>
      <c r="O280" s="34">
        <v>32</v>
      </c>
      <c r="P280" s="30" t="s">
        <v>1094</v>
      </c>
      <c r="Q280" s="35">
        <v>4568073</v>
      </c>
      <c r="R280" s="35">
        <v>-74114703</v>
      </c>
      <c r="S280" t="s">
        <v>608</v>
      </c>
      <c r="T280" s="31" t="s">
        <v>1710</v>
      </c>
      <c r="U280" s="30">
        <v>0</v>
      </c>
      <c r="V280" s="30">
        <v>0</v>
      </c>
      <c r="W280" s="30">
        <v>3</v>
      </c>
      <c r="X280" s="30">
        <v>3</v>
      </c>
      <c r="Y280" s="30">
        <v>4</v>
      </c>
      <c r="Z280" s="30">
        <v>4</v>
      </c>
      <c r="AA280" s="30">
        <v>1</v>
      </c>
      <c r="AB280" s="30">
        <v>2</v>
      </c>
      <c r="AC280" s="30">
        <v>3</v>
      </c>
      <c r="AD280" s="30">
        <v>0</v>
      </c>
      <c r="AE280" s="30">
        <v>9</v>
      </c>
      <c r="AF280" s="22">
        <f t="shared" si="4"/>
        <v>20</v>
      </c>
      <c r="AG280" s="30"/>
    </row>
    <row r="281" spans="1:33" x14ac:dyDescent="0.25">
      <c r="A281" s="30" t="s">
        <v>1095</v>
      </c>
      <c r="B281" s="30" t="s">
        <v>0</v>
      </c>
      <c r="C281" s="34">
        <v>140</v>
      </c>
      <c r="D281" s="39">
        <v>44827</v>
      </c>
      <c r="E281" s="22" t="str">
        <f>VLOOKUP(MONTH(D281),[1]parametros!B:C,2,0)</f>
        <v>septiembre</v>
      </c>
      <c r="F281" s="30">
        <v>2022</v>
      </c>
      <c r="G281" s="22" t="s">
        <v>518</v>
      </c>
      <c r="H281" s="22" t="s">
        <v>519</v>
      </c>
      <c r="I281" s="22" t="s">
        <v>564</v>
      </c>
      <c r="J281" s="46">
        <v>0.27083333333333331</v>
      </c>
      <c r="K281" s="46">
        <v>0.29166666666666669</v>
      </c>
      <c r="L281" s="30" t="s">
        <v>521</v>
      </c>
      <c r="M281" s="60" t="s">
        <v>495</v>
      </c>
      <c r="N281" s="61">
        <v>3</v>
      </c>
      <c r="O281" s="34">
        <v>33</v>
      </c>
      <c r="P281" s="30" t="s">
        <v>1096</v>
      </c>
      <c r="Q281" s="35">
        <v>4736774</v>
      </c>
      <c r="R281" s="35">
        <v>-74037760</v>
      </c>
      <c r="S281" s="30" t="s">
        <v>1574</v>
      </c>
      <c r="T281" s="31" t="s">
        <v>1713</v>
      </c>
      <c r="U281" s="30">
        <v>0</v>
      </c>
      <c r="V281" s="30">
        <v>0</v>
      </c>
      <c r="W281" s="30">
        <v>1</v>
      </c>
      <c r="X281" s="30">
        <v>0</v>
      </c>
      <c r="Y281" s="30">
        <v>0</v>
      </c>
      <c r="Z281" s="30">
        <v>0</v>
      </c>
      <c r="AA281" s="30">
        <v>0</v>
      </c>
      <c r="AB281" s="30">
        <v>0</v>
      </c>
      <c r="AC281" s="30">
        <v>0</v>
      </c>
      <c r="AD281" s="30">
        <v>0</v>
      </c>
      <c r="AE281" s="30">
        <v>0</v>
      </c>
      <c r="AF281" s="22">
        <f t="shared" si="4"/>
        <v>1</v>
      </c>
      <c r="AG281" s="30"/>
    </row>
    <row r="282" spans="1:33" x14ac:dyDescent="0.25">
      <c r="A282" s="30" t="s">
        <v>1097</v>
      </c>
      <c r="B282" s="30" t="s">
        <v>0</v>
      </c>
      <c r="C282" s="34">
        <v>152</v>
      </c>
      <c r="D282" s="39">
        <v>44827</v>
      </c>
      <c r="E282" s="22" t="str">
        <f>VLOOKUP(MONTH(D282),[1]parametros!B:C,2,0)</f>
        <v>septiembre</v>
      </c>
      <c r="F282" s="30">
        <v>2022</v>
      </c>
      <c r="G282" s="22" t="s">
        <v>518</v>
      </c>
      <c r="H282" s="22" t="s">
        <v>519</v>
      </c>
      <c r="I282" s="22" t="s">
        <v>564</v>
      </c>
      <c r="J282" s="46">
        <v>0.29166666666666669</v>
      </c>
      <c r="K282" s="46">
        <v>0.3125</v>
      </c>
      <c r="L282" s="30" t="s">
        <v>521</v>
      </c>
      <c r="M282" s="60" t="s">
        <v>495</v>
      </c>
      <c r="N282" s="61">
        <v>3</v>
      </c>
      <c r="O282" s="34">
        <v>33</v>
      </c>
      <c r="P282" s="30" t="s">
        <v>1098</v>
      </c>
      <c r="Q282" s="35">
        <v>4650907</v>
      </c>
      <c r="R282" s="35">
        <v>-74075921</v>
      </c>
      <c r="S282" s="30" t="s">
        <v>1574</v>
      </c>
      <c r="T282" s="31" t="s">
        <v>1713</v>
      </c>
      <c r="U282" s="30">
        <v>0</v>
      </c>
      <c r="V282" s="30">
        <v>1</v>
      </c>
      <c r="W282" s="30">
        <v>1</v>
      </c>
      <c r="X282" s="30">
        <v>1</v>
      </c>
      <c r="Y282" s="30">
        <v>4</v>
      </c>
      <c r="Z282" s="30">
        <v>3</v>
      </c>
      <c r="AA282" s="30">
        <v>0</v>
      </c>
      <c r="AB282" s="30">
        <v>0</v>
      </c>
      <c r="AC282" s="30">
        <v>0</v>
      </c>
      <c r="AD282" s="30">
        <v>0</v>
      </c>
      <c r="AE282" s="30">
        <v>0</v>
      </c>
      <c r="AF282" s="22">
        <f t="shared" si="4"/>
        <v>10</v>
      </c>
      <c r="AG282" s="30"/>
    </row>
    <row r="283" spans="1:33" x14ac:dyDescent="0.25">
      <c r="A283" s="30" t="s">
        <v>1099</v>
      </c>
      <c r="B283" s="30" t="s">
        <v>0</v>
      </c>
      <c r="C283" s="34">
        <v>147</v>
      </c>
      <c r="D283" s="39">
        <v>44827</v>
      </c>
      <c r="E283" s="22" t="str">
        <f>VLOOKUP(MONTH(D283),[1]parametros!B:C,2,0)</f>
        <v>septiembre</v>
      </c>
      <c r="F283" s="30">
        <v>2022</v>
      </c>
      <c r="G283" s="22" t="s">
        <v>518</v>
      </c>
      <c r="H283" s="22" t="s">
        <v>519</v>
      </c>
      <c r="I283" s="22" t="s">
        <v>564</v>
      </c>
      <c r="J283" s="46">
        <v>0.3125</v>
      </c>
      <c r="K283" s="46">
        <v>0.33333333333333331</v>
      </c>
      <c r="L283" s="30" t="s">
        <v>521</v>
      </c>
      <c r="M283" s="60" t="s">
        <v>495</v>
      </c>
      <c r="N283" s="61">
        <v>3</v>
      </c>
      <c r="O283" s="34">
        <v>33</v>
      </c>
      <c r="P283" s="30" t="s">
        <v>1100</v>
      </c>
      <c r="Q283" s="35">
        <v>4710260</v>
      </c>
      <c r="R283" s="35">
        <v>-74111462</v>
      </c>
      <c r="S283" s="30" t="s">
        <v>1571</v>
      </c>
      <c r="T283" s="31" t="s">
        <v>1712</v>
      </c>
      <c r="U283" s="30">
        <v>6</v>
      </c>
      <c r="V283" s="30">
        <v>0</v>
      </c>
      <c r="W283" s="30">
        <v>0</v>
      </c>
      <c r="X283" s="30">
        <v>0</v>
      </c>
      <c r="Y283" s="30">
        <v>0</v>
      </c>
      <c r="Z283" s="30">
        <v>1</v>
      </c>
      <c r="AA283" s="30">
        <v>0</v>
      </c>
      <c r="AB283" s="30">
        <v>2</v>
      </c>
      <c r="AC283" s="30">
        <v>0</v>
      </c>
      <c r="AD283" s="30">
        <v>0</v>
      </c>
      <c r="AE283" s="30">
        <v>0</v>
      </c>
      <c r="AF283" s="22">
        <f t="shared" si="4"/>
        <v>9</v>
      </c>
      <c r="AG283" s="30"/>
    </row>
    <row r="284" spans="1:33" x14ac:dyDescent="0.25">
      <c r="A284" s="30" t="s">
        <v>1101</v>
      </c>
      <c r="B284" s="30"/>
      <c r="C284" s="34"/>
      <c r="D284" s="39">
        <v>44827</v>
      </c>
      <c r="E284" s="22" t="str">
        <f>VLOOKUP(MONTH(D284),[1]parametros!B:C,2,0)</f>
        <v>septiembre</v>
      </c>
      <c r="F284" s="30">
        <v>2022</v>
      </c>
      <c r="G284" s="22" t="s">
        <v>518</v>
      </c>
      <c r="H284" s="22" t="s">
        <v>519</v>
      </c>
      <c r="I284" s="22" t="s">
        <v>564</v>
      </c>
      <c r="J284" s="46">
        <v>0.33333333333333331</v>
      </c>
      <c r="K284" s="46">
        <v>0.35416666666666669</v>
      </c>
      <c r="L284" s="30" t="s">
        <v>521</v>
      </c>
      <c r="M284" s="60" t="s">
        <v>495</v>
      </c>
      <c r="N284" s="61">
        <v>3</v>
      </c>
      <c r="O284" s="34">
        <v>33</v>
      </c>
      <c r="P284" s="30" t="s">
        <v>1102</v>
      </c>
      <c r="Q284" s="35">
        <v>4690989</v>
      </c>
      <c r="R284" s="35">
        <v>-74119789</v>
      </c>
      <c r="S284" s="30" t="s">
        <v>1571</v>
      </c>
      <c r="T284" s="31" t="s">
        <v>1712</v>
      </c>
      <c r="U284" s="30">
        <v>0</v>
      </c>
      <c r="V284" s="30">
        <v>0</v>
      </c>
      <c r="W284" s="30">
        <v>0</v>
      </c>
      <c r="X284" s="30">
        <v>0</v>
      </c>
      <c r="Y284" s="30">
        <v>0</v>
      </c>
      <c r="Z284" s="30">
        <v>1</v>
      </c>
      <c r="AA284" s="30">
        <v>0</v>
      </c>
      <c r="AB284" s="30">
        <v>1</v>
      </c>
      <c r="AC284" s="30">
        <v>0</v>
      </c>
      <c r="AD284" s="30">
        <v>0</v>
      </c>
      <c r="AE284" s="30">
        <v>0</v>
      </c>
      <c r="AF284" s="22">
        <f t="shared" si="4"/>
        <v>2</v>
      </c>
      <c r="AG284" s="30"/>
    </row>
    <row r="285" spans="1:33" x14ac:dyDescent="0.25">
      <c r="A285" s="30" t="s">
        <v>1103</v>
      </c>
      <c r="B285" s="30"/>
      <c r="C285" s="34"/>
      <c r="D285" s="39">
        <v>44827</v>
      </c>
      <c r="E285" s="22" t="str">
        <f>VLOOKUP(MONTH(D285),[1]parametros!B:C,2,0)</f>
        <v>septiembre</v>
      </c>
      <c r="F285" s="30">
        <v>2022</v>
      </c>
      <c r="G285" s="22" t="s">
        <v>518</v>
      </c>
      <c r="H285" s="22" t="s">
        <v>519</v>
      </c>
      <c r="I285" s="22" t="s">
        <v>564</v>
      </c>
      <c r="J285" s="46">
        <v>0.35416666666666669</v>
      </c>
      <c r="K285" s="46">
        <v>0.375</v>
      </c>
      <c r="L285" s="30" t="s">
        <v>521</v>
      </c>
      <c r="M285" s="60" t="s">
        <v>495</v>
      </c>
      <c r="N285" s="61">
        <v>3</v>
      </c>
      <c r="O285" s="34">
        <v>33</v>
      </c>
      <c r="P285" s="30" t="s">
        <v>1104</v>
      </c>
      <c r="Q285" s="35">
        <v>4693073</v>
      </c>
      <c r="R285" s="35">
        <v>-74119775</v>
      </c>
      <c r="S285" s="30" t="s">
        <v>1571</v>
      </c>
      <c r="T285" s="31" t="s">
        <v>1712</v>
      </c>
      <c r="U285" s="30">
        <v>0</v>
      </c>
      <c r="V285" s="30">
        <v>0</v>
      </c>
      <c r="W285" s="30">
        <v>0</v>
      </c>
      <c r="X285" s="30">
        <v>0</v>
      </c>
      <c r="Y285" s="30">
        <v>0</v>
      </c>
      <c r="Z285" s="30">
        <v>0</v>
      </c>
      <c r="AA285" s="30">
        <v>0</v>
      </c>
      <c r="AB285" s="30">
        <v>1</v>
      </c>
      <c r="AC285" s="30">
        <v>3</v>
      </c>
      <c r="AD285" s="30">
        <v>1</v>
      </c>
      <c r="AE285" s="30">
        <v>0</v>
      </c>
      <c r="AF285" s="22">
        <f t="shared" si="4"/>
        <v>5</v>
      </c>
      <c r="AG285" s="30"/>
    </row>
    <row r="286" spans="1:33" x14ac:dyDescent="0.25">
      <c r="A286" s="30" t="s">
        <v>1105</v>
      </c>
      <c r="B286" s="30" t="s">
        <v>0</v>
      </c>
      <c r="C286" s="34">
        <v>153</v>
      </c>
      <c r="D286" s="39">
        <v>44827</v>
      </c>
      <c r="E286" s="22" t="str">
        <f>VLOOKUP(MONTH(D286),[1]parametros!B:C,2,0)</f>
        <v>septiembre</v>
      </c>
      <c r="F286" s="30">
        <v>2022</v>
      </c>
      <c r="G286" s="22" t="s">
        <v>518</v>
      </c>
      <c r="H286" s="22" t="s">
        <v>519</v>
      </c>
      <c r="I286" s="22" t="s">
        <v>564</v>
      </c>
      <c r="J286" s="46">
        <v>0.375</v>
      </c>
      <c r="K286" s="46">
        <v>0.39583333333333331</v>
      </c>
      <c r="L286" s="30" t="s">
        <v>521</v>
      </c>
      <c r="M286" s="60" t="s">
        <v>495</v>
      </c>
      <c r="N286" s="61">
        <v>3</v>
      </c>
      <c r="O286" s="34">
        <v>33</v>
      </c>
      <c r="P286" s="30" t="s">
        <v>1106</v>
      </c>
      <c r="Q286" s="35">
        <v>4630689</v>
      </c>
      <c r="R286" s="35">
        <v>-74087472</v>
      </c>
      <c r="S286" s="30" t="s">
        <v>323</v>
      </c>
      <c r="T286" s="31" t="s">
        <v>1710</v>
      </c>
      <c r="U286" s="30">
        <v>0</v>
      </c>
      <c r="V286" s="30">
        <v>1</v>
      </c>
      <c r="W286" s="30">
        <v>0</v>
      </c>
      <c r="X286" s="30">
        <v>0</v>
      </c>
      <c r="Y286" s="30">
        <v>1</v>
      </c>
      <c r="Z286" s="30">
        <v>0</v>
      </c>
      <c r="AA286" s="30">
        <v>0</v>
      </c>
      <c r="AB286" s="30">
        <v>0</v>
      </c>
      <c r="AC286" s="30">
        <v>0</v>
      </c>
      <c r="AD286" s="30">
        <v>0</v>
      </c>
      <c r="AE286" s="30">
        <v>0</v>
      </c>
      <c r="AF286" s="22">
        <f t="shared" si="4"/>
        <v>2</v>
      </c>
      <c r="AG286" s="30"/>
    </row>
    <row r="287" spans="1:33" ht="30" x14ac:dyDescent="0.25">
      <c r="A287" s="30" t="s">
        <v>1107</v>
      </c>
      <c r="B287" s="30" t="s">
        <v>0</v>
      </c>
      <c r="C287" s="34">
        <v>150</v>
      </c>
      <c r="D287" s="39">
        <v>44827</v>
      </c>
      <c r="E287" s="22" t="str">
        <f>VLOOKUP(MONTH(D287),[1]parametros!B:C,2,0)</f>
        <v>septiembre</v>
      </c>
      <c r="F287" s="30">
        <v>2022</v>
      </c>
      <c r="G287" s="22" t="s">
        <v>518</v>
      </c>
      <c r="H287" s="22" t="s">
        <v>519</v>
      </c>
      <c r="I287" s="22" t="s">
        <v>564</v>
      </c>
      <c r="J287" s="46">
        <v>0.39583333333333331</v>
      </c>
      <c r="K287" s="46">
        <v>0.41666666666666669</v>
      </c>
      <c r="L287" s="30" t="s">
        <v>521</v>
      </c>
      <c r="M287" s="60" t="s">
        <v>495</v>
      </c>
      <c r="N287" s="61">
        <v>3</v>
      </c>
      <c r="O287" s="34">
        <v>33</v>
      </c>
      <c r="P287" s="30" t="s">
        <v>1108</v>
      </c>
      <c r="Q287" s="35">
        <v>4614257</v>
      </c>
      <c r="R287" s="35">
        <v>-74095591</v>
      </c>
      <c r="S287" s="43" t="s">
        <v>1483</v>
      </c>
      <c r="T287" s="31" t="s">
        <v>1710</v>
      </c>
      <c r="U287" s="30">
        <v>0</v>
      </c>
      <c r="V287" s="30">
        <v>0</v>
      </c>
      <c r="W287" s="30">
        <v>0</v>
      </c>
      <c r="X287" s="30">
        <v>0</v>
      </c>
      <c r="Y287" s="30">
        <v>0</v>
      </c>
      <c r="Z287" s="30">
        <v>1</v>
      </c>
      <c r="AA287" s="30">
        <v>0</v>
      </c>
      <c r="AB287" s="30">
        <v>0</v>
      </c>
      <c r="AC287" s="30">
        <v>0</v>
      </c>
      <c r="AD287" s="30">
        <v>0</v>
      </c>
      <c r="AE287" s="30">
        <v>0</v>
      </c>
      <c r="AF287" s="22">
        <f t="shared" si="4"/>
        <v>1</v>
      </c>
      <c r="AG287" s="30"/>
    </row>
    <row r="288" spans="1:33" ht="30" x14ac:dyDescent="0.25">
      <c r="A288" s="30" t="s">
        <v>1109</v>
      </c>
      <c r="B288" s="30" t="s">
        <v>0</v>
      </c>
      <c r="C288" s="34">
        <v>154</v>
      </c>
      <c r="D288" s="39">
        <v>44827</v>
      </c>
      <c r="E288" s="22" t="str">
        <f>VLOOKUP(MONTH(D288),[1]parametros!B:C,2,0)</f>
        <v>septiembre</v>
      </c>
      <c r="F288" s="30">
        <v>2022</v>
      </c>
      <c r="G288" s="22" t="s">
        <v>518</v>
      </c>
      <c r="H288" s="22" t="s">
        <v>519</v>
      </c>
      <c r="I288" s="22" t="s">
        <v>564</v>
      </c>
      <c r="J288" s="46">
        <v>0.4375</v>
      </c>
      <c r="K288" s="46">
        <v>0.45833333333333331</v>
      </c>
      <c r="L288" s="30" t="s">
        <v>521</v>
      </c>
      <c r="M288" s="60" t="s">
        <v>495</v>
      </c>
      <c r="N288" s="61">
        <v>3</v>
      </c>
      <c r="O288" s="34">
        <v>33</v>
      </c>
      <c r="P288" s="30" t="s">
        <v>1110</v>
      </c>
      <c r="Q288" s="35">
        <v>4610500</v>
      </c>
      <c r="R288" s="35">
        <v>-74094869</v>
      </c>
      <c r="S288" s="43" t="s">
        <v>1483</v>
      </c>
      <c r="T288" s="31" t="s">
        <v>1710</v>
      </c>
      <c r="U288" s="30">
        <v>0</v>
      </c>
      <c r="V288" s="30">
        <v>3</v>
      </c>
      <c r="W288" s="30">
        <v>1</v>
      </c>
      <c r="X288" s="30">
        <v>0</v>
      </c>
      <c r="Y288" s="30">
        <v>0</v>
      </c>
      <c r="Z288" s="30">
        <v>1</v>
      </c>
      <c r="AA288" s="30">
        <v>0</v>
      </c>
      <c r="AB288" s="30">
        <v>2</v>
      </c>
      <c r="AC288" s="30">
        <v>0</v>
      </c>
      <c r="AD288" s="30">
        <v>2</v>
      </c>
      <c r="AE288" s="30">
        <v>0</v>
      </c>
      <c r="AF288" s="22">
        <f t="shared" si="4"/>
        <v>9</v>
      </c>
      <c r="AG288" s="30"/>
    </row>
    <row r="289" spans="1:33" ht="30" x14ac:dyDescent="0.25">
      <c r="A289" s="30" t="s">
        <v>1111</v>
      </c>
      <c r="B289" s="30"/>
      <c r="C289" s="34"/>
      <c r="D289" s="39">
        <v>44827</v>
      </c>
      <c r="E289" s="22" t="str">
        <f>VLOOKUP(MONTH(D289),[1]parametros!B:C,2,0)</f>
        <v>septiembre</v>
      </c>
      <c r="F289" s="30">
        <v>2022</v>
      </c>
      <c r="G289" s="22" t="s">
        <v>518</v>
      </c>
      <c r="H289" s="22" t="s">
        <v>519</v>
      </c>
      <c r="I289" s="22" t="s">
        <v>564</v>
      </c>
      <c r="J289" s="46">
        <v>0.45833333333333331</v>
      </c>
      <c r="K289" s="46">
        <v>0.47916666666666669</v>
      </c>
      <c r="L289" s="30" t="s">
        <v>521</v>
      </c>
      <c r="M289" s="60" t="s">
        <v>495</v>
      </c>
      <c r="N289" s="61">
        <v>3</v>
      </c>
      <c r="O289" s="34">
        <v>33</v>
      </c>
      <c r="P289" s="30" t="s">
        <v>1112</v>
      </c>
      <c r="Q289" s="35">
        <v>4606608</v>
      </c>
      <c r="R289" s="35">
        <v>-74097927</v>
      </c>
      <c r="S289" s="43" t="s">
        <v>1483</v>
      </c>
      <c r="T289" s="31" t="s">
        <v>1710</v>
      </c>
      <c r="U289" s="30">
        <v>5</v>
      </c>
      <c r="V289" s="30">
        <v>0</v>
      </c>
      <c r="W289" s="30">
        <v>4</v>
      </c>
      <c r="X289" s="30">
        <v>3</v>
      </c>
      <c r="Y289" s="30">
        <v>3</v>
      </c>
      <c r="Z289" s="30">
        <v>9</v>
      </c>
      <c r="AA289" s="30">
        <v>4</v>
      </c>
      <c r="AB289" s="30">
        <v>23</v>
      </c>
      <c r="AC289" s="30">
        <v>9</v>
      </c>
      <c r="AD289" s="30">
        <v>0</v>
      </c>
      <c r="AE289" s="30">
        <v>0</v>
      </c>
      <c r="AF289" s="22">
        <f t="shared" si="4"/>
        <v>60</v>
      </c>
      <c r="AG289" s="30"/>
    </row>
    <row r="290" spans="1:33" ht="30" x14ac:dyDescent="0.25">
      <c r="A290" s="30" t="s">
        <v>1113</v>
      </c>
      <c r="B290" s="30"/>
      <c r="C290" s="34"/>
      <c r="D290" s="39">
        <v>44827</v>
      </c>
      <c r="E290" s="22" t="str">
        <f>VLOOKUP(MONTH(D290),[1]parametros!B:C,2,0)</f>
        <v>septiembre</v>
      </c>
      <c r="F290" s="30">
        <v>2022</v>
      </c>
      <c r="G290" s="22" t="s">
        <v>518</v>
      </c>
      <c r="H290" s="22" t="s">
        <v>519</v>
      </c>
      <c r="I290" s="22" t="s">
        <v>564</v>
      </c>
      <c r="J290" s="46">
        <v>0.47916666666666669</v>
      </c>
      <c r="K290" s="46">
        <v>0.51736111111111105</v>
      </c>
      <c r="L290" s="30" t="s">
        <v>521</v>
      </c>
      <c r="M290" s="60" t="s">
        <v>495</v>
      </c>
      <c r="N290" s="61">
        <v>3</v>
      </c>
      <c r="O290" s="34">
        <v>33</v>
      </c>
      <c r="P290" s="30" t="s">
        <v>1114</v>
      </c>
      <c r="Q290" s="35">
        <v>4622947</v>
      </c>
      <c r="R290" s="35">
        <v>-74099007</v>
      </c>
      <c r="S290" s="43" t="s">
        <v>1483</v>
      </c>
      <c r="T290" s="31" t="s">
        <v>1710</v>
      </c>
      <c r="U290" s="30">
        <v>0</v>
      </c>
      <c r="V290" s="30">
        <v>0</v>
      </c>
      <c r="W290" s="30">
        <v>0</v>
      </c>
      <c r="X290" s="30">
        <v>0</v>
      </c>
      <c r="Y290" s="30">
        <v>0</v>
      </c>
      <c r="Z290" s="30">
        <v>0</v>
      </c>
      <c r="AA290" s="30">
        <v>0</v>
      </c>
      <c r="AB290" s="30">
        <v>1</v>
      </c>
      <c r="AC290" s="30">
        <v>0</v>
      </c>
      <c r="AD290" s="30">
        <v>0</v>
      </c>
      <c r="AE290" s="30">
        <v>0</v>
      </c>
      <c r="AF290" s="22">
        <f t="shared" si="4"/>
        <v>1</v>
      </c>
      <c r="AG290" s="30"/>
    </row>
    <row r="291" spans="1:33" x14ac:dyDescent="0.25">
      <c r="A291" s="30" t="s">
        <v>1115</v>
      </c>
      <c r="B291" s="30" t="s">
        <v>0</v>
      </c>
      <c r="C291" s="34">
        <v>148</v>
      </c>
      <c r="D291" s="39">
        <v>44830</v>
      </c>
      <c r="E291" s="22" t="str">
        <f>VLOOKUP(MONTH(D291),[1]parametros!B:C,2,0)</f>
        <v>septiembre</v>
      </c>
      <c r="F291" s="30">
        <v>2022</v>
      </c>
      <c r="G291" s="22" t="s">
        <v>518</v>
      </c>
      <c r="H291" s="22" t="s">
        <v>519</v>
      </c>
      <c r="I291" s="22" t="s">
        <v>777</v>
      </c>
      <c r="J291" s="46">
        <v>0.25</v>
      </c>
      <c r="K291" s="46">
        <v>0.3125</v>
      </c>
      <c r="L291" s="30" t="s">
        <v>521</v>
      </c>
      <c r="M291" s="60" t="s">
        <v>495</v>
      </c>
      <c r="N291" s="61">
        <v>3</v>
      </c>
      <c r="O291" s="34">
        <v>34</v>
      </c>
      <c r="P291" s="30" t="s">
        <v>1116</v>
      </c>
      <c r="Q291" s="35">
        <v>4597961</v>
      </c>
      <c r="R291" s="35">
        <v>-74111919</v>
      </c>
      <c r="S291" t="s">
        <v>608</v>
      </c>
      <c r="T291" s="31" t="s">
        <v>1710</v>
      </c>
      <c r="U291" s="30">
        <v>0</v>
      </c>
      <c r="V291" s="30">
        <v>1</v>
      </c>
      <c r="W291" s="30">
        <v>0</v>
      </c>
      <c r="X291" s="30">
        <v>0</v>
      </c>
      <c r="Y291" s="30">
        <v>0</v>
      </c>
      <c r="Z291" s="30">
        <v>1</v>
      </c>
      <c r="AA291" s="30">
        <v>0</v>
      </c>
      <c r="AB291" s="30">
        <v>0</v>
      </c>
      <c r="AC291" s="30">
        <v>0</v>
      </c>
      <c r="AD291" s="30">
        <v>0</v>
      </c>
      <c r="AE291" s="30">
        <v>0</v>
      </c>
      <c r="AF291" s="22">
        <f t="shared" si="4"/>
        <v>2</v>
      </c>
      <c r="AG291" s="30"/>
    </row>
    <row r="292" spans="1:33" x14ac:dyDescent="0.25">
      <c r="A292" s="30" t="s">
        <v>1117</v>
      </c>
      <c r="B292" s="30" t="s">
        <v>0</v>
      </c>
      <c r="C292" s="34">
        <v>157</v>
      </c>
      <c r="D292" s="39">
        <v>44830</v>
      </c>
      <c r="E292" s="22" t="str">
        <f>VLOOKUP(MONTH(D292),[1]parametros!B:C,2,0)</f>
        <v>septiembre</v>
      </c>
      <c r="F292" s="30">
        <v>2022</v>
      </c>
      <c r="G292" s="22" t="s">
        <v>518</v>
      </c>
      <c r="H292" s="22" t="s">
        <v>519</v>
      </c>
      <c r="I292" s="22" t="s">
        <v>777</v>
      </c>
      <c r="J292" s="46">
        <v>0.3125</v>
      </c>
      <c r="K292" s="46">
        <v>0.35416666666666669</v>
      </c>
      <c r="L292" s="30" t="s">
        <v>521</v>
      </c>
      <c r="M292" s="60" t="s">
        <v>495</v>
      </c>
      <c r="N292" s="61">
        <v>3</v>
      </c>
      <c r="O292" s="34">
        <v>34</v>
      </c>
      <c r="P292" s="30" t="s">
        <v>1118</v>
      </c>
      <c r="Q292" s="35">
        <v>4602976</v>
      </c>
      <c r="R292" s="35">
        <v>-74121215</v>
      </c>
      <c r="S292" t="s">
        <v>1575</v>
      </c>
      <c r="T292" s="31" t="s">
        <v>1710</v>
      </c>
      <c r="U292" s="30">
        <v>0</v>
      </c>
      <c r="V292" s="30">
        <v>6</v>
      </c>
      <c r="W292" s="30">
        <v>21</v>
      </c>
      <c r="X292" s="30">
        <v>7</v>
      </c>
      <c r="Y292" s="30">
        <v>6</v>
      </c>
      <c r="Z292" s="30">
        <v>7</v>
      </c>
      <c r="AA292" s="30">
        <v>1</v>
      </c>
      <c r="AB292" s="30">
        <v>1</v>
      </c>
      <c r="AC292" s="30">
        <v>1</v>
      </c>
      <c r="AD292" s="30">
        <v>0</v>
      </c>
      <c r="AE292" s="30">
        <v>0</v>
      </c>
      <c r="AF292" s="22">
        <f t="shared" si="4"/>
        <v>50</v>
      </c>
      <c r="AG292" s="30"/>
    </row>
    <row r="293" spans="1:33" x14ac:dyDescent="0.25">
      <c r="A293" s="30" t="s">
        <v>1119</v>
      </c>
      <c r="B293" s="30"/>
      <c r="C293" s="34"/>
      <c r="D293" s="39">
        <v>44830</v>
      </c>
      <c r="E293" s="22" t="str">
        <f>VLOOKUP(MONTH(D293),[1]parametros!B:C,2,0)</f>
        <v>septiembre</v>
      </c>
      <c r="F293" s="30">
        <v>2022</v>
      </c>
      <c r="G293" s="22" t="s">
        <v>518</v>
      </c>
      <c r="H293" s="22" t="s">
        <v>519</v>
      </c>
      <c r="I293" s="22" t="s">
        <v>777</v>
      </c>
      <c r="J293" s="46">
        <v>0.35416666666666669</v>
      </c>
      <c r="K293" s="46">
        <v>0.39583333333333331</v>
      </c>
      <c r="L293" s="30" t="s">
        <v>521</v>
      </c>
      <c r="M293" s="60" t="s">
        <v>495</v>
      </c>
      <c r="N293" s="61">
        <v>3</v>
      </c>
      <c r="O293" s="34">
        <v>34</v>
      </c>
      <c r="P293" s="30" t="s">
        <v>1120</v>
      </c>
      <c r="Q293" s="35">
        <v>4575796</v>
      </c>
      <c r="R293" s="35">
        <v>-74094636</v>
      </c>
      <c r="S293" t="s">
        <v>608</v>
      </c>
      <c r="T293" s="31" t="s">
        <v>1710</v>
      </c>
      <c r="U293" s="30">
        <v>25</v>
      </c>
      <c r="V293" s="30">
        <v>6</v>
      </c>
      <c r="W293" s="30">
        <v>20</v>
      </c>
      <c r="X293" s="30">
        <v>11</v>
      </c>
      <c r="Y293" s="30">
        <v>6</v>
      </c>
      <c r="Z293" s="30">
        <v>4</v>
      </c>
      <c r="AA293" s="30">
        <v>1</v>
      </c>
      <c r="AB293" s="30">
        <v>6</v>
      </c>
      <c r="AC293" s="30">
        <v>1</v>
      </c>
      <c r="AD293" s="30">
        <v>1</v>
      </c>
      <c r="AE293" s="30">
        <v>3</v>
      </c>
      <c r="AF293" s="22">
        <f t="shared" si="4"/>
        <v>81</v>
      </c>
      <c r="AG293" s="30"/>
    </row>
    <row r="294" spans="1:33" x14ac:dyDescent="0.25">
      <c r="A294" s="30" t="s">
        <v>1121</v>
      </c>
      <c r="B294" s="30" t="s">
        <v>0</v>
      </c>
      <c r="C294" s="34">
        <v>156</v>
      </c>
      <c r="D294" s="39">
        <v>44830</v>
      </c>
      <c r="E294" s="22" t="str">
        <f>VLOOKUP(MONTH(D294),[1]parametros!B:C,2,0)</f>
        <v>septiembre</v>
      </c>
      <c r="F294" s="30">
        <v>2022</v>
      </c>
      <c r="G294" s="22" t="s">
        <v>518</v>
      </c>
      <c r="H294" s="22" t="s">
        <v>519</v>
      </c>
      <c r="I294" s="22" t="s">
        <v>777</v>
      </c>
      <c r="J294" s="46">
        <v>0.39583333333333331</v>
      </c>
      <c r="K294" s="46">
        <v>0.4375</v>
      </c>
      <c r="L294" s="30" t="s">
        <v>521</v>
      </c>
      <c r="M294" s="60" t="s">
        <v>495</v>
      </c>
      <c r="N294" s="61">
        <v>3</v>
      </c>
      <c r="O294" s="34">
        <v>34</v>
      </c>
      <c r="P294" s="30" t="s">
        <v>1122</v>
      </c>
      <c r="Q294" s="35">
        <v>4558694</v>
      </c>
      <c r="R294" s="35">
        <v>-74122674</v>
      </c>
      <c r="S294" t="s">
        <v>608</v>
      </c>
      <c r="T294" s="31" t="s">
        <v>1710</v>
      </c>
      <c r="U294" s="30">
        <v>0</v>
      </c>
      <c r="V294" s="30">
        <v>5</v>
      </c>
      <c r="W294" s="30">
        <v>7</v>
      </c>
      <c r="X294" s="30">
        <v>4</v>
      </c>
      <c r="Y294" s="30">
        <v>6</v>
      </c>
      <c r="Z294" s="30">
        <v>1</v>
      </c>
      <c r="AA294" s="30">
        <v>0</v>
      </c>
      <c r="AB294" s="30">
        <v>1</v>
      </c>
      <c r="AC294" s="30">
        <v>2</v>
      </c>
      <c r="AD294" s="30">
        <v>0</v>
      </c>
      <c r="AE294" s="30">
        <v>1</v>
      </c>
      <c r="AF294" s="22">
        <f t="shared" si="4"/>
        <v>26</v>
      </c>
      <c r="AG294" s="30"/>
    </row>
    <row r="295" spans="1:33" x14ac:dyDescent="0.25">
      <c r="A295" s="30" t="s">
        <v>1123</v>
      </c>
      <c r="B295" s="30"/>
      <c r="C295" s="34"/>
      <c r="D295" s="39">
        <v>44830</v>
      </c>
      <c r="E295" s="22" t="str">
        <f>VLOOKUP(MONTH(D295),[1]parametros!B:C,2,0)</f>
        <v>septiembre</v>
      </c>
      <c r="F295" s="30">
        <v>2022</v>
      </c>
      <c r="G295" s="22" t="s">
        <v>518</v>
      </c>
      <c r="H295" s="22" t="s">
        <v>519</v>
      </c>
      <c r="I295" s="22" t="s">
        <v>777</v>
      </c>
      <c r="J295" s="46">
        <v>0.4375</v>
      </c>
      <c r="K295" s="46">
        <v>0.47916666666666669</v>
      </c>
      <c r="L295" s="30" t="s">
        <v>521</v>
      </c>
      <c r="M295" s="60" t="s">
        <v>495</v>
      </c>
      <c r="N295" s="61">
        <v>3</v>
      </c>
      <c r="O295" s="34">
        <v>34</v>
      </c>
      <c r="P295" s="30" t="s">
        <v>1124</v>
      </c>
      <c r="Q295" s="35">
        <v>4558657</v>
      </c>
      <c r="R295" s="35">
        <v>-74135261</v>
      </c>
      <c r="S295" s="30" t="s">
        <v>523</v>
      </c>
      <c r="T295" s="31" t="s">
        <v>1710</v>
      </c>
      <c r="U295" s="30">
        <v>0</v>
      </c>
      <c r="V295" s="30">
        <v>1</v>
      </c>
      <c r="W295" s="30">
        <v>7</v>
      </c>
      <c r="X295" s="30">
        <v>2</v>
      </c>
      <c r="Y295" s="30">
        <v>2</v>
      </c>
      <c r="Z295" s="30">
        <v>5</v>
      </c>
      <c r="AA295" s="30">
        <v>1</v>
      </c>
      <c r="AB295" s="30">
        <v>23</v>
      </c>
      <c r="AC295" s="30">
        <v>11</v>
      </c>
      <c r="AD295" s="30">
        <v>5</v>
      </c>
      <c r="AE295" s="30">
        <v>1</v>
      </c>
      <c r="AF295" s="22">
        <f t="shared" si="4"/>
        <v>57</v>
      </c>
      <c r="AG295" s="30"/>
    </row>
    <row r="296" spans="1:33" x14ac:dyDescent="0.25">
      <c r="A296" s="30" t="s">
        <v>1125</v>
      </c>
      <c r="B296" s="30" t="s">
        <v>0</v>
      </c>
      <c r="C296" s="34">
        <v>155</v>
      </c>
      <c r="D296" s="39">
        <v>44831</v>
      </c>
      <c r="E296" s="22" t="str">
        <f>VLOOKUP(MONTH(D296),[1]parametros!B:C,2,0)</f>
        <v>septiembre</v>
      </c>
      <c r="F296" s="30">
        <v>2022</v>
      </c>
      <c r="G296" s="22" t="s">
        <v>518</v>
      </c>
      <c r="H296" s="22" t="s">
        <v>519</v>
      </c>
      <c r="I296" s="22" t="s">
        <v>777</v>
      </c>
      <c r="J296" s="46">
        <v>0.25</v>
      </c>
      <c r="K296" s="46">
        <v>0.3125</v>
      </c>
      <c r="L296" s="30" t="s">
        <v>521</v>
      </c>
      <c r="M296" s="60" t="s">
        <v>495</v>
      </c>
      <c r="N296" s="61">
        <v>3</v>
      </c>
      <c r="O296" s="34">
        <v>35</v>
      </c>
      <c r="P296" s="30" t="s">
        <v>1126</v>
      </c>
      <c r="Q296" s="35">
        <v>4680724</v>
      </c>
      <c r="R296" s="35">
        <v>-74117112</v>
      </c>
      <c r="S296" t="s">
        <v>1569</v>
      </c>
      <c r="T296" s="31" t="s">
        <v>1714</v>
      </c>
      <c r="U296" s="30">
        <v>8</v>
      </c>
      <c r="V296" s="30">
        <v>1</v>
      </c>
      <c r="W296" s="30">
        <v>0</v>
      </c>
      <c r="X296" s="30">
        <v>0</v>
      </c>
      <c r="Y296" s="30">
        <v>2</v>
      </c>
      <c r="Z296" s="30">
        <v>0</v>
      </c>
      <c r="AA296" s="30">
        <v>0</v>
      </c>
      <c r="AB296" s="30">
        <v>1</v>
      </c>
      <c r="AC296" s="30">
        <v>0</v>
      </c>
      <c r="AD296" s="30">
        <v>0</v>
      </c>
      <c r="AE296" s="30">
        <v>0</v>
      </c>
      <c r="AF296" s="22">
        <f t="shared" si="4"/>
        <v>12</v>
      </c>
      <c r="AG296" s="30"/>
    </row>
    <row r="297" spans="1:33" x14ac:dyDescent="0.25">
      <c r="A297" s="30" t="s">
        <v>1127</v>
      </c>
      <c r="B297" s="30"/>
      <c r="C297" s="34"/>
      <c r="D297" s="39">
        <v>44831</v>
      </c>
      <c r="E297" s="22" t="str">
        <f>VLOOKUP(MONTH(D297),[1]parametros!B:C,2,0)</f>
        <v>septiembre</v>
      </c>
      <c r="F297" s="30">
        <v>2022</v>
      </c>
      <c r="G297" s="22" t="s">
        <v>518</v>
      </c>
      <c r="H297" s="22" t="s">
        <v>519</v>
      </c>
      <c r="I297" s="22" t="s">
        <v>777</v>
      </c>
      <c r="J297" s="46">
        <v>0.3125</v>
      </c>
      <c r="K297" s="46">
        <v>0.35416666666666669</v>
      </c>
      <c r="L297" s="30" t="s">
        <v>521</v>
      </c>
      <c r="M297" s="60" t="s">
        <v>495</v>
      </c>
      <c r="N297" s="61">
        <v>3</v>
      </c>
      <c r="O297" s="34">
        <v>35</v>
      </c>
      <c r="P297" s="30" t="s">
        <v>1128</v>
      </c>
      <c r="Q297" s="35">
        <v>4628259</v>
      </c>
      <c r="R297" s="35">
        <v>-74170742</v>
      </c>
      <c r="S297" t="s">
        <v>1569</v>
      </c>
      <c r="T297" s="31" t="s">
        <v>1714</v>
      </c>
      <c r="U297" s="30">
        <v>80</v>
      </c>
      <c r="V297" s="30">
        <v>8</v>
      </c>
      <c r="W297" s="30">
        <v>2</v>
      </c>
      <c r="X297" s="30">
        <v>5</v>
      </c>
      <c r="Y297" s="30">
        <v>3</v>
      </c>
      <c r="Z297" s="30">
        <v>2</v>
      </c>
      <c r="AA297" s="30">
        <v>1</v>
      </c>
      <c r="AB297" s="30">
        <v>7</v>
      </c>
      <c r="AC297" s="30">
        <v>0</v>
      </c>
      <c r="AD297" s="30">
        <v>0</v>
      </c>
      <c r="AE297" s="30">
        <v>0</v>
      </c>
      <c r="AF297" s="22">
        <f t="shared" si="4"/>
        <v>108</v>
      </c>
      <c r="AG297" s="30"/>
    </row>
    <row r="298" spans="1:33" x14ac:dyDescent="0.25">
      <c r="A298" s="30" t="s">
        <v>1129</v>
      </c>
      <c r="B298" s="30"/>
      <c r="C298" s="34"/>
      <c r="D298" s="39">
        <v>44831</v>
      </c>
      <c r="E298" s="22" t="str">
        <f>VLOOKUP(MONTH(D298),[1]parametros!B:C,2,0)</f>
        <v>septiembre</v>
      </c>
      <c r="F298" s="30">
        <v>2022</v>
      </c>
      <c r="G298" s="22" t="s">
        <v>518</v>
      </c>
      <c r="H298" s="22" t="s">
        <v>519</v>
      </c>
      <c r="I298" s="22" t="s">
        <v>777</v>
      </c>
      <c r="J298" s="46">
        <v>0.35416666666666669</v>
      </c>
      <c r="K298" s="46">
        <v>0.39583333333333331</v>
      </c>
      <c r="L298" s="30" t="s">
        <v>521</v>
      </c>
      <c r="M298" s="60" t="s">
        <v>495</v>
      </c>
      <c r="N298" s="61">
        <v>3</v>
      </c>
      <c r="O298" s="34">
        <v>35</v>
      </c>
      <c r="P298" s="30" t="s">
        <v>1130</v>
      </c>
      <c r="Q298" s="35">
        <v>4626009</v>
      </c>
      <c r="R298" s="35">
        <v>-74177631</v>
      </c>
      <c r="S298" t="s">
        <v>1569</v>
      </c>
      <c r="T298" s="31" t="s">
        <v>1714</v>
      </c>
      <c r="U298" s="30">
        <v>33</v>
      </c>
      <c r="V298" s="30">
        <v>6</v>
      </c>
      <c r="W298" s="30">
        <v>10</v>
      </c>
      <c r="X298" s="30">
        <v>4</v>
      </c>
      <c r="Y298" s="30">
        <v>11</v>
      </c>
      <c r="Z298" s="30">
        <v>12</v>
      </c>
      <c r="AA298" s="30">
        <v>8</v>
      </c>
      <c r="AB298" s="30">
        <v>11</v>
      </c>
      <c r="AC298" s="30">
        <v>6</v>
      </c>
      <c r="AD298" s="30">
        <v>0</v>
      </c>
      <c r="AE298" s="30">
        <v>11</v>
      </c>
      <c r="AF298" s="22">
        <f t="shared" si="4"/>
        <v>101</v>
      </c>
      <c r="AG298" s="30"/>
    </row>
    <row r="299" spans="1:33" x14ac:dyDescent="0.25">
      <c r="A299" s="30" t="s">
        <v>1131</v>
      </c>
      <c r="B299" s="30"/>
      <c r="C299" s="34"/>
      <c r="D299" s="39">
        <v>44831</v>
      </c>
      <c r="E299" s="22" t="str">
        <f>VLOOKUP(MONTH(D299),[1]parametros!B:C,2,0)</f>
        <v>septiembre</v>
      </c>
      <c r="F299" s="30">
        <v>2022</v>
      </c>
      <c r="G299" s="22" t="s">
        <v>518</v>
      </c>
      <c r="H299" s="22" t="s">
        <v>519</v>
      </c>
      <c r="I299" s="22" t="s">
        <v>777</v>
      </c>
      <c r="J299" s="46">
        <v>0.39583333333333331</v>
      </c>
      <c r="K299" s="46">
        <v>0.4375</v>
      </c>
      <c r="L299" s="30" t="s">
        <v>521</v>
      </c>
      <c r="M299" s="60" t="s">
        <v>495</v>
      </c>
      <c r="N299" s="61">
        <v>3</v>
      </c>
      <c r="O299" s="34">
        <v>35</v>
      </c>
      <c r="P299" s="30" t="s">
        <v>1132</v>
      </c>
      <c r="Q299" s="35">
        <v>4625926</v>
      </c>
      <c r="R299" s="35">
        <v>-74184518</v>
      </c>
      <c r="S299" s="30" t="s">
        <v>1510</v>
      </c>
      <c r="T299" s="31" t="s">
        <v>1710</v>
      </c>
      <c r="U299" s="30">
        <v>24</v>
      </c>
      <c r="V299" s="30">
        <v>10</v>
      </c>
      <c r="W299" s="30">
        <v>1</v>
      </c>
      <c r="X299" s="30">
        <v>0</v>
      </c>
      <c r="Y299" s="30">
        <v>4</v>
      </c>
      <c r="Z299" s="30">
        <v>1</v>
      </c>
      <c r="AA299" s="30">
        <v>0</v>
      </c>
      <c r="AB299" s="30">
        <v>1</v>
      </c>
      <c r="AC299" s="30">
        <v>3</v>
      </c>
      <c r="AD299" s="30">
        <v>0</v>
      </c>
      <c r="AE299" s="30">
        <v>0</v>
      </c>
      <c r="AF299" s="22">
        <f t="shared" si="4"/>
        <v>44</v>
      </c>
      <c r="AG299" s="30"/>
    </row>
    <row r="300" spans="1:33" x14ac:dyDescent="0.25">
      <c r="A300" s="30" t="s">
        <v>1133</v>
      </c>
      <c r="B300" s="30"/>
      <c r="C300" s="34"/>
      <c r="D300" s="39">
        <v>44831</v>
      </c>
      <c r="E300" s="22" t="str">
        <f>VLOOKUP(MONTH(D300),[1]parametros!B:C,2,0)</f>
        <v>septiembre</v>
      </c>
      <c r="F300" s="30">
        <v>2022</v>
      </c>
      <c r="G300" s="22" t="s">
        <v>518</v>
      </c>
      <c r="H300" s="22" t="s">
        <v>519</v>
      </c>
      <c r="I300" s="22" t="s">
        <v>777</v>
      </c>
      <c r="J300" s="46">
        <v>0.4375</v>
      </c>
      <c r="K300" s="46">
        <v>0.45833333333333331</v>
      </c>
      <c r="L300" s="30" t="s">
        <v>521</v>
      </c>
      <c r="M300" s="60" t="s">
        <v>495</v>
      </c>
      <c r="N300" s="61">
        <v>3</v>
      </c>
      <c r="O300" s="34">
        <v>35</v>
      </c>
      <c r="P300" s="30" t="s">
        <v>1134</v>
      </c>
      <c r="Q300" s="35">
        <v>4613180</v>
      </c>
      <c r="R300" s="35">
        <v>-74195232</v>
      </c>
      <c r="S300" s="30" t="s">
        <v>1510</v>
      </c>
      <c r="T300" s="31" t="s">
        <v>1710</v>
      </c>
      <c r="U300" s="30">
        <v>2</v>
      </c>
      <c r="V300" s="30">
        <v>1</v>
      </c>
      <c r="W300" s="30">
        <v>2</v>
      </c>
      <c r="X300" s="30">
        <v>1</v>
      </c>
      <c r="Y300" s="30">
        <v>0</v>
      </c>
      <c r="Z300" s="30">
        <v>0</v>
      </c>
      <c r="AA300" s="30">
        <v>0</v>
      </c>
      <c r="AB300" s="30">
        <v>8</v>
      </c>
      <c r="AC300" s="30">
        <v>0</v>
      </c>
      <c r="AD300" s="30">
        <v>0</v>
      </c>
      <c r="AE300" s="30">
        <v>0</v>
      </c>
      <c r="AF300" s="22">
        <f t="shared" si="4"/>
        <v>14</v>
      </c>
      <c r="AG300" s="30"/>
    </row>
    <row r="301" spans="1:33" x14ac:dyDescent="0.25">
      <c r="A301" s="30" t="s">
        <v>1135</v>
      </c>
      <c r="B301" s="30"/>
      <c r="C301" s="34"/>
      <c r="D301" s="39">
        <v>44831</v>
      </c>
      <c r="E301" s="22" t="str">
        <f>VLOOKUP(MONTH(D301),[1]parametros!B:C,2,0)</f>
        <v>septiembre</v>
      </c>
      <c r="F301" s="30">
        <v>2022</v>
      </c>
      <c r="G301" s="22" t="s">
        <v>518</v>
      </c>
      <c r="H301" s="22" t="s">
        <v>519</v>
      </c>
      <c r="I301" s="22" t="s">
        <v>777</v>
      </c>
      <c r="J301" s="46">
        <v>0.45833333333333331</v>
      </c>
      <c r="K301" s="46">
        <v>0.47916666666666669</v>
      </c>
      <c r="L301" s="30" t="s">
        <v>521</v>
      </c>
      <c r="M301" s="60" t="s">
        <v>495</v>
      </c>
      <c r="N301" s="61">
        <v>3</v>
      </c>
      <c r="O301" s="34">
        <v>35</v>
      </c>
      <c r="P301" s="30" t="s">
        <v>1136</v>
      </c>
      <c r="Q301" s="35">
        <v>4614144</v>
      </c>
      <c r="R301" s="35">
        <v>-74197766</v>
      </c>
      <c r="S301" s="30" t="s">
        <v>1510</v>
      </c>
      <c r="T301" s="31" t="s">
        <v>1710</v>
      </c>
      <c r="U301" s="30">
        <v>19</v>
      </c>
      <c r="V301" s="30">
        <v>41</v>
      </c>
      <c r="W301" s="30">
        <v>18</v>
      </c>
      <c r="X301" s="30">
        <v>15</v>
      </c>
      <c r="Y301" s="30">
        <v>8</v>
      </c>
      <c r="Z301" s="30">
        <v>9</v>
      </c>
      <c r="AA301" s="30">
        <v>0</v>
      </c>
      <c r="AB301" s="30">
        <v>9</v>
      </c>
      <c r="AC301" s="30">
        <v>0</v>
      </c>
      <c r="AD301" s="30">
        <v>0</v>
      </c>
      <c r="AE301" s="30">
        <v>0</v>
      </c>
      <c r="AF301" s="22">
        <f t="shared" si="4"/>
        <v>119</v>
      </c>
      <c r="AG301" s="30"/>
    </row>
    <row r="302" spans="1:33" x14ac:dyDescent="0.25">
      <c r="A302" s="30" t="s">
        <v>1137</v>
      </c>
      <c r="B302" s="30" t="s">
        <v>0</v>
      </c>
      <c r="C302" s="34">
        <v>164</v>
      </c>
      <c r="D302" s="39">
        <v>44833</v>
      </c>
      <c r="E302" s="22" t="str">
        <f>VLOOKUP(MONTH(D302),[1]parametros!B:C,2,0)</f>
        <v>septiembre</v>
      </c>
      <c r="F302" s="30">
        <v>2022</v>
      </c>
      <c r="G302" s="22" t="s">
        <v>518</v>
      </c>
      <c r="H302" s="22" t="s">
        <v>519</v>
      </c>
      <c r="I302" s="22" t="s">
        <v>777</v>
      </c>
      <c r="J302" s="46">
        <v>0.25</v>
      </c>
      <c r="K302" s="46">
        <v>0.27083333333333298</v>
      </c>
      <c r="L302" s="30" t="s">
        <v>521</v>
      </c>
      <c r="M302" s="60" t="s">
        <v>495</v>
      </c>
      <c r="N302" s="61">
        <v>3</v>
      </c>
      <c r="O302" s="34">
        <v>36</v>
      </c>
      <c r="P302" s="34" t="s">
        <v>1138</v>
      </c>
      <c r="Q302" s="35">
        <v>4704055</v>
      </c>
      <c r="R302" s="35">
        <v>-74122537</v>
      </c>
      <c r="S302" s="30" t="s">
        <v>1571</v>
      </c>
      <c r="T302" s="31" t="s">
        <v>1712</v>
      </c>
      <c r="U302" s="30">
        <v>0</v>
      </c>
      <c r="V302" s="30">
        <v>1</v>
      </c>
      <c r="W302" s="30">
        <v>0</v>
      </c>
      <c r="X302" s="30">
        <v>3</v>
      </c>
      <c r="Y302" s="30">
        <v>10</v>
      </c>
      <c r="Z302" s="30">
        <v>0</v>
      </c>
      <c r="AA302" s="30">
        <v>0</v>
      </c>
      <c r="AB302" s="30">
        <v>1</v>
      </c>
      <c r="AC302" s="30">
        <v>0</v>
      </c>
      <c r="AD302" s="30">
        <v>0</v>
      </c>
      <c r="AE302" s="30">
        <v>0</v>
      </c>
      <c r="AF302" s="22">
        <f t="shared" si="4"/>
        <v>15</v>
      </c>
      <c r="AG302" s="30"/>
    </row>
    <row r="303" spans="1:33" x14ac:dyDescent="0.25">
      <c r="A303" s="30" t="s">
        <v>1139</v>
      </c>
      <c r="B303" s="30"/>
      <c r="C303" s="34"/>
      <c r="D303" s="39">
        <v>44833</v>
      </c>
      <c r="E303" s="22" t="str">
        <f>VLOOKUP(MONTH(D303),[1]parametros!B:C,2,0)</f>
        <v>septiembre</v>
      </c>
      <c r="F303" s="30">
        <v>2022</v>
      </c>
      <c r="G303" s="22" t="s">
        <v>518</v>
      </c>
      <c r="H303" s="22" t="s">
        <v>519</v>
      </c>
      <c r="I303" s="22" t="s">
        <v>777</v>
      </c>
      <c r="J303" s="46">
        <v>0.29166666666666702</v>
      </c>
      <c r="K303" s="46">
        <v>0.3125</v>
      </c>
      <c r="L303" s="30" t="s">
        <v>521</v>
      </c>
      <c r="M303" s="60" t="s">
        <v>495</v>
      </c>
      <c r="N303" s="61">
        <v>3</v>
      </c>
      <c r="O303" s="34">
        <v>36</v>
      </c>
      <c r="P303" s="34" t="s">
        <v>1140</v>
      </c>
      <c r="Q303" s="35">
        <v>4680697</v>
      </c>
      <c r="R303" s="35">
        <v>-74100040</v>
      </c>
      <c r="S303" s="30" t="s">
        <v>1571</v>
      </c>
      <c r="T303" s="31" t="s">
        <v>1712</v>
      </c>
      <c r="U303" s="30">
        <v>0</v>
      </c>
      <c r="V303" s="30">
        <v>0</v>
      </c>
      <c r="W303" s="30">
        <v>2</v>
      </c>
      <c r="X303" s="30">
        <v>1</v>
      </c>
      <c r="Y303" s="30">
        <v>2</v>
      </c>
      <c r="Z303" s="30">
        <v>1</v>
      </c>
      <c r="AA303" s="30">
        <v>1</v>
      </c>
      <c r="AB303" s="30">
        <v>0</v>
      </c>
      <c r="AC303" s="30">
        <v>2</v>
      </c>
      <c r="AD303" s="30">
        <v>0</v>
      </c>
      <c r="AE303" s="30">
        <v>1</v>
      </c>
      <c r="AF303" s="22">
        <f t="shared" si="4"/>
        <v>9</v>
      </c>
      <c r="AG303" s="30"/>
    </row>
    <row r="304" spans="1:33" x14ac:dyDescent="0.25">
      <c r="A304" s="30" t="s">
        <v>1141</v>
      </c>
      <c r="B304" s="30" t="s">
        <v>0</v>
      </c>
      <c r="C304" s="34">
        <v>160</v>
      </c>
      <c r="D304" s="39">
        <v>44833</v>
      </c>
      <c r="E304" s="22" t="str">
        <f>VLOOKUP(MONTH(D304),[1]parametros!B:C,2,0)</f>
        <v>septiembre</v>
      </c>
      <c r="F304" s="30">
        <v>2022</v>
      </c>
      <c r="G304" s="22" t="s">
        <v>518</v>
      </c>
      <c r="H304" s="22" t="s">
        <v>519</v>
      </c>
      <c r="I304" s="22" t="s">
        <v>777</v>
      </c>
      <c r="J304" s="46">
        <v>0.33333333333333298</v>
      </c>
      <c r="K304" s="46">
        <v>0.35416666666666702</v>
      </c>
      <c r="L304" s="30" t="s">
        <v>521</v>
      </c>
      <c r="M304" s="60" t="s">
        <v>495</v>
      </c>
      <c r="N304" s="61">
        <v>3</v>
      </c>
      <c r="O304" s="34">
        <v>36</v>
      </c>
      <c r="P304" s="34" t="s">
        <v>1142</v>
      </c>
      <c r="Q304" s="35">
        <v>4683710</v>
      </c>
      <c r="R304" s="35">
        <v>-74102523</v>
      </c>
      <c r="S304" s="30" t="s">
        <v>1571</v>
      </c>
      <c r="T304" s="31" t="s">
        <v>1712</v>
      </c>
      <c r="U304" s="30">
        <v>0</v>
      </c>
      <c r="V304" s="30">
        <v>0</v>
      </c>
      <c r="W304" s="30">
        <v>6</v>
      </c>
      <c r="X304" s="30">
        <v>6</v>
      </c>
      <c r="Y304" s="30">
        <v>2</v>
      </c>
      <c r="Z304" s="30">
        <v>0</v>
      </c>
      <c r="AA304" s="30">
        <v>0</v>
      </c>
      <c r="AB304" s="30">
        <v>0</v>
      </c>
      <c r="AC304" s="30">
        <v>0</v>
      </c>
      <c r="AD304" s="30">
        <v>0</v>
      </c>
      <c r="AE304" s="30">
        <v>0</v>
      </c>
      <c r="AF304" s="22">
        <f t="shared" si="4"/>
        <v>14</v>
      </c>
      <c r="AG304" s="30"/>
    </row>
    <row r="305" spans="1:33" x14ac:dyDescent="0.25">
      <c r="A305" s="30" t="s">
        <v>1143</v>
      </c>
      <c r="B305" s="30"/>
      <c r="C305" s="34"/>
      <c r="D305" s="39">
        <v>44833</v>
      </c>
      <c r="E305" s="22" t="str">
        <f>VLOOKUP(MONTH(D305),[1]parametros!B:C,2,0)</f>
        <v>septiembre</v>
      </c>
      <c r="F305" s="30">
        <v>2022</v>
      </c>
      <c r="G305" s="22" t="s">
        <v>518</v>
      </c>
      <c r="H305" s="22" t="s">
        <v>519</v>
      </c>
      <c r="I305" s="22" t="s">
        <v>777</v>
      </c>
      <c r="J305" s="46">
        <v>0.375</v>
      </c>
      <c r="K305" s="46">
        <v>0.39583333333333298</v>
      </c>
      <c r="L305" s="30" t="s">
        <v>521</v>
      </c>
      <c r="M305" s="60" t="s">
        <v>495</v>
      </c>
      <c r="N305" s="61">
        <v>3</v>
      </c>
      <c r="O305" s="34">
        <v>36</v>
      </c>
      <c r="P305" s="34" t="s">
        <v>1144</v>
      </c>
      <c r="Q305" s="35">
        <v>4681515</v>
      </c>
      <c r="R305" s="35">
        <v>-74099254</v>
      </c>
      <c r="S305" s="30" t="s">
        <v>1571</v>
      </c>
      <c r="T305" s="31" t="s">
        <v>1712</v>
      </c>
      <c r="U305" s="30">
        <v>0</v>
      </c>
      <c r="V305" s="30">
        <v>2</v>
      </c>
      <c r="W305" s="30">
        <v>0</v>
      </c>
      <c r="X305" s="30">
        <v>1</v>
      </c>
      <c r="Y305" s="30">
        <v>5</v>
      </c>
      <c r="Z305" s="30">
        <v>2</v>
      </c>
      <c r="AA305" s="30">
        <v>2</v>
      </c>
      <c r="AB305" s="30">
        <v>1</v>
      </c>
      <c r="AC305" s="30">
        <v>0</v>
      </c>
      <c r="AD305" s="30">
        <v>0</v>
      </c>
      <c r="AE305" s="30">
        <v>0</v>
      </c>
      <c r="AF305" s="22">
        <f t="shared" si="4"/>
        <v>13</v>
      </c>
      <c r="AG305" s="30"/>
    </row>
    <row r="306" spans="1:33" x14ac:dyDescent="0.25">
      <c r="A306" s="30" t="s">
        <v>1145</v>
      </c>
      <c r="B306" s="30" t="s">
        <v>0</v>
      </c>
      <c r="C306" s="34">
        <v>168</v>
      </c>
      <c r="D306" s="39">
        <v>44833</v>
      </c>
      <c r="E306" s="22" t="str">
        <f>VLOOKUP(MONTH(D306),[1]parametros!B:C,2,0)</f>
        <v>septiembre</v>
      </c>
      <c r="F306" s="30">
        <v>2022</v>
      </c>
      <c r="G306" s="22" t="s">
        <v>518</v>
      </c>
      <c r="H306" s="22" t="s">
        <v>519</v>
      </c>
      <c r="I306" s="22" t="s">
        <v>777</v>
      </c>
      <c r="J306" s="46">
        <v>0.41666666666666702</v>
      </c>
      <c r="K306" s="46">
        <v>0.4375</v>
      </c>
      <c r="L306" s="30" t="s">
        <v>521</v>
      </c>
      <c r="M306" s="60" t="s">
        <v>495</v>
      </c>
      <c r="N306" s="61">
        <v>3</v>
      </c>
      <c r="O306" s="34">
        <v>36</v>
      </c>
      <c r="P306" s="34" t="s">
        <v>1146</v>
      </c>
      <c r="Q306" s="35">
        <v>4646835</v>
      </c>
      <c r="R306" s="35">
        <v>-74078934</v>
      </c>
      <c r="S306" s="30" t="s">
        <v>1466</v>
      </c>
      <c r="T306" s="31" t="s">
        <v>1712</v>
      </c>
      <c r="U306" s="30">
        <v>0</v>
      </c>
      <c r="V306" s="30">
        <v>0</v>
      </c>
      <c r="W306" s="30">
        <v>1</v>
      </c>
      <c r="X306" s="30">
        <v>0</v>
      </c>
      <c r="Y306" s="30">
        <v>2</v>
      </c>
      <c r="Z306" s="30">
        <v>2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22">
        <f t="shared" si="4"/>
        <v>5</v>
      </c>
      <c r="AG306" s="30"/>
    </row>
    <row r="307" spans="1:33" x14ac:dyDescent="0.25">
      <c r="A307" s="30" t="s">
        <v>1147</v>
      </c>
      <c r="B307" s="30" t="s">
        <v>0</v>
      </c>
      <c r="C307" s="34">
        <v>168</v>
      </c>
      <c r="D307" s="39">
        <v>44833</v>
      </c>
      <c r="E307" s="22" t="str">
        <f>VLOOKUP(MONTH(D307),[1]parametros!B:C,2,0)</f>
        <v>septiembre</v>
      </c>
      <c r="F307" s="30">
        <v>2022</v>
      </c>
      <c r="G307" s="22" t="s">
        <v>518</v>
      </c>
      <c r="H307" s="22" t="s">
        <v>519</v>
      </c>
      <c r="I307" s="22" t="s">
        <v>777</v>
      </c>
      <c r="J307" s="46">
        <v>0.45833333333333298</v>
      </c>
      <c r="K307" s="46">
        <v>0.47916666666666669</v>
      </c>
      <c r="L307" s="30" t="s">
        <v>521</v>
      </c>
      <c r="M307" s="60" t="s">
        <v>495</v>
      </c>
      <c r="N307" s="61">
        <v>3</v>
      </c>
      <c r="O307" s="34">
        <v>36</v>
      </c>
      <c r="P307" s="34" t="s">
        <v>1148</v>
      </c>
      <c r="Q307" s="35">
        <v>4656809</v>
      </c>
      <c r="R307" s="35">
        <v>-74078219</v>
      </c>
      <c r="S307" s="30" t="s">
        <v>1466</v>
      </c>
      <c r="T307" s="31" t="s">
        <v>1712</v>
      </c>
      <c r="U307" s="30">
        <v>0</v>
      </c>
      <c r="V307" s="30">
        <v>1</v>
      </c>
      <c r="W307" s="30">
        <v>6</v>
      </c>
      <c r="X307" s="30">
        <v>4</v>
      </c>
      <c r="Y307" s="30">
        <v>6</v>
      </c>
      <c r="Z307" s="30">
        <v>3</v>
      </c>
      <c r="AA307" s="30">
        <v>1</v>
      </c>
      <c r="AB307" s="30">
        <v>0</v>
      </c>
      <c r="AC307" s="30">
        <v>0</v>
      </c>
      <c r="AD307" s="30">
        <v>1</v>
      </c>
      <c r="AE307" s="30">
        <v>0</v>
      </c>
      <c r="AF307" s="22">
        <f t="shared" si="4"/>
        <v>22</v>
      </c>
      <c r="AG307" s="30"/>
    </row>
    <row r="308" spans="1:33" x14ac:dyDescent="0.25">
      <c r="A308" s="30" t="s">
        <v>1149</v>
      </c>
      <c r="B308" s="30" t="s">
        <v>0</v>
      </c>
      <c r="C308" s="34">
        <v>159</v>
      </c>
      <c r="D308" s="39">
        <v>44833</v>
      </c>
      <c r="E308" s="22" t="str">
        <f>VLOOKUP(MONTH(D308),[1]parametros!B:C,2,0)</f>
        <v>septiembre</v>
      </c>
      <c r="F308" s="30">
        <v>2022</v>
      </c>
      <c r="G308" s="22" t="s">
        <v>518</v>
      </c>
      <c r="H308" s="22" t="s">
        <v>519</v>
      </c>
      <c r="I308" s="22" t="s">
        <v>777</v>
      </c>
      <c r="J308" s="46">
        <v>0.47916666666666669</v>
      </c>
      <c r="K308" s="46">
        <v>0.5</v>
      </c>
      <c r="L308" s="30" t="s">
        <v>521</v>
      </c>
      <c r="M308" s="60" t="s">
        <v>495</v>
      </c>
      <c r="N308" s="61">
        <v>3</v>
      </c>
      <c r="O308" s="34">
        <v>36</v>
      </c>
      <c r="P308" s="34" t="s">
        <v>1150</v>
      </c>
      <c r="Q308" s="35">
        <v>4660949</v>
      </c>
      <c r="R308" s="35">
        <v>-74077522</v>
      </c>
      <c r="S308" s="30" t="s">
        <v>1466</v>
      </c>
      <c r="T308" s="31" t="s">
        <v>1712</v>
      </c>
      <c r="U308" s="30">
        <v>0</v>
      </c>
      <c r="V308" s="30">
        <v>3</v>
      </c>
      <c r="W308" s="30">
        <v>20</v>
      </c>
      <c r="X308" s="30">
        <v>20</v>
      </c>
      <c r="Y308" s="30">
        <v>19</v>
      </c>
      <c r="Z308" s="30">
        <v>24</v>
      </c>
      <c r="AA308" s="30">
        <v>14</v>
      </c>
      <c r="AB308" s="30">
        <v>21</v>
      </c>
      <c r="AC308" s="30">
        <v>7</v>
      </c>
      <c r="AD308" s="30">
        <v>0</v>
      </c>
      <c r="AE308" s="30">
        <v>1</v>
      </c>
      <c r="AF308" s="22">
        <f t="shared" si="4"/>
        <v>128</v>
      </c>
      <c r="AG308" s="30"/>
    </row>
    <row r="309" spans="1:33" x14ac:dyDescent="0.25">
      <c r="A309" s="30" t="s">
        <v>1151</v>
      </c>
      <c r="B309" s="30"/>
      <c r="C309" s="34"/>
      <c r="D309" s="39">
        <v>44834</v>
      </c>
      <c r="E309" s="22" t="str">
        <f>VLOOKUP(MONTH(D309),[1]parametros!B:C,2,0)</f>
        <v>septiembre</v>
      </c>
      <c r="F309" s="30">
        <v>2022</v>
      </c>
      <c r="G309" s="22" t="s">
        <v>518</v>
      </c>
      <c r="H309" s="22" t="s">
        <v>519</v>
      </c>
      <c r="I309" s="22" t="s">
        <v>777</v>
      </c>
      <c r="J309" s="46">
        <v>0.29166666666666669</v>
      </c>
      <c r="K309" s="46">
        <v>0.35416666666666669</v>
      </c>
      <c r="L309" s="30" t="s">
        <v>521</v>
      </c>
      <c r="M309" s="60" t="s">
        <v>495</v>
      </c>
      <c r="N309" s="61">
        <v>3</v>
      </c>
      <c r="O309" s="34">
        <v>37</v>
      </c>
      <c r="P309" s="34" t="s">
        <v>1152</v>
      </c>
      <c r="Q309" s="35">
        <v>4580588</v>
      </c>
      <c r="R309" s="35">
        <v>-74157497</v>
      </c>
      <c r="S309" s="30" t="s">
        <v>523</v>
      </c>
      <c r="T309" s="31" t="s">
        <v>1710</v>
      </c>
      <c r="U309" s="30">
        <v>0</v>
      </c>
      <c r="V309" s="30">
        <v>0</v>
      </c>
      <c r="W309" s="30">
        <v>2</v>
      </c>
      <c r="X309" s="30">
        <v>0</v>
      </c>
      <c r="Y309" s="30">
        <v>0</v>
      </c>
      <c r="Z309" s="30">
        <v>4</v>
      </c>
      <c r="AA309" s="30">
        <v>0</v>
      </c>
      <c r="AB309" s="30">
        <v>0</v>
      </c>
      <c r="AC309" s="30">
        <v>6</v>
      </c>
      <c r="AD309" s="30">
        <v>1</v>
      </c>
      <c r="AE309" s="30">
        <v>1</v>
      </c>
      <c r="AF309" s="22">
        <f t="shared" si="4"/>
        <v>13</v>
      </c>
      <c r="AG309" s="30"/>
    </row>
    <row r="310" spans="1:33" x14ac:dyDescent="0.25">
      <c r="A310" s="30" t="s">
        <v>1153</v>
      </c>
      <c r="B310" s="30"/>
      <c r="C310" s="34"/>
      <c r="D310" s="39">
        <v>44834</v>
      </c>
      <c r="E310" s="22" t="str">
        <f>VLOOKUP(MONTH(D310),[1]parametros!B:C,2,0)</f>
        <v>septiembre</v>
      </c>
      <c r="F310" s="30">
        <v>2022</v>
      </c>
      <c r="G310" s="22" t="s">
        <v>518</v>
      </c>
      <c r="H310" s="22" t="s">
        <v>519</v>
      </c>
      <c r="I310" s="22" t="s">
        <v>777</v>
      </c>
      <c r="J310" s="46">
        <v>0.35416666666666669</v>
      </c>
      <c r="K310" s="46">
        <v>0.375</v>
      </c>
      <c r="L310" s="30" t="s">
        <v>521</v>
      </c>
      <c r="M310" s="60" t="s">
        <v>495</v>
      </c>
      <c r="N310" s="61">
        <v>3</v>
      </c>
      <c r="O310" s="34">
        <v>37</v>
      </c>
      <c r="P310" s="34" t="s">
        <v>1154</v>
      </c>
      <c r="Q310" s="35">
        <v>4586341</v>
      </c>
      <c r="R310" s="35">
        <v>-74168634</v>
      </c>
      <c r="S310" s="30" t="s">
        <v>523</v>
      </c>
      <c r="T310" s="31" t="s">
        <v>1710</v>
      </c>
      <c r="U310" s="30">
        <v>0</v>
      </c>
      <c r="V310" s="30">
        <v>0</v>
      </c>
      <c r="W310" s="30">
        <v>8</v>
      </c>
      <c r="X310" s="30">
        <v>0</v>
      </c>
      <c r="Y310" s="30">
        <v>5</v>
      </c>
      <c r="Z310" s="30">
        <v>3</v>
      </c>
      <c r="AA310" s="30">
        <v>2</v>
      </c>
      <c r="AB310" s="30">
        <v>11</v>
      </c>
      <c r="AC310" s="30">
        <v>2</v>
      </c>
      <c r="AD310" s="30">
        <v>1</v>
      </c>
      <c r="AE310" s="30">
        <v>1</v>
      </c>
      <c r="AF310" s="22">
        <f t="shared" si="4"/>
        <v>32</v>
      </c>
      <c r="AG310" s="30"/>
    </row>
    <row r="311" spans="1:33" x14ac:dyDescent="0.25">
      <c r="A311" s="30" t="s">
        <v>1155</v>
      </c>
      <c r="B311" s="30"/>
      <c r="C311" s="34"/>
      <c r="D311" s="39">
        <v>44834</v>
      </c>
      <c r="E311" s="22" t="str">
        <f>VLOOKUP(MONTH(D311),[1]parametros!B:C,2,0)</f>
        <v>septiembre</v>
      </c>
      <c r="F311" s="30">
        <v>2022</v>
      </c>
      <c r="G311" s="22" t="s">
        <v>518</v>
      </c>
      <c r="H311" s="22" t="s">
        <v>519</v>
      </c>
      <c r="I311" s="22" t="s">
        <v>777</v>
      </c>
      <c r="J311" s="46">
        <v>0.375</v>
      </c>
      <c r="K311" s="46">
        <v>0.39583333333333331</v>
      </c>
      <c r="L311" s="30" t="s">
        <v>521</v>
      </c>
      <c r="M311" s="60" t="s">
        <v>495</v>
      </c>
      <c r="N311" s="61">
        <v>3</v>
      </c>
      <c r="O311" s="34">
        <v>37</v>
      </c>
      <c r="P311" s="34" t="s">
        <v>1156</v>
      </c>
      <c r="Q311" s="35">
        <v>4585480</v>
      </c>
      <c r="R311" s="35">
        <v>-74164016</v>
      </c>
      <c r="S311" s="30" t="s">
        <v>523</v>
      </c>
      <c r="T311" s="31" t="s">
        <v>1710</v>
      </c>
      <c r="U311" s="30">
        <v>0</v>
      </c>
      <c r="V311" s="30">
        <v>0</v>
      </c>
      <c r="W311" s="30">
        <v>0</v>
      </c>
      <c r="X311" s="30">
        <v>0</v>
      </c>
      <c r="Y311" s="30">
        <v>0</v>
      </c>
      <c r="Z311" s="30">
        <v>0</v>
      </c>
      <c r="AA311" s="30">
        <v>0</v>
      </c>
      <c r="AB311" s="30">
        <v>0</v>
      </c>
      <c r="AC311" s="30">
        <v>20</v>
      </c>
      <c r="AD311" s="30">
        <v>0</v>
      </c>
      <c r="AE311" s="30">
        <v>0</v>
      </c>
      <c r="AF311" s="22">
        <f t="shared" si="4"/>
        <v>20</v>
      </c>
      <c r="AG311" s="30"/>
    </row>
    <row r="312" spans="1:33" x14ac:dyDescent="0.25">
      <c r="A312" s="30" t="s">
        <v>1157</v>
      </c>
      <c r="B312" s="30"/>
      <c r="C312" s="34"/>
      <c r="D312" s="39">
        <v>44834</v>
      </c>
      <c r="E312" s="22" t="str">
        <f>VLOOKUP(MONTH(D312),[1]parametros!B:C,2,0)</f>
        <v>septiembre</v>
      </c>
      <c r="F312" s="30">
        <v>2022</v>
      </c>
      <c r="G312" s="22" t="s">
        <v>518</v>
      </c>
      <c r="H312" s="22" t="s">
        <v>519</v>
      </c>
      <c r="I312" s="22" t="s">
        <v>777</v>
      </c>
      <c r="J312" s="46">
        <v>0.39583333333333331</v>
      </c>
      <c r="K312" s="46">
        <v>0.41666666666666669</v>
      </c>
      <c r="L312" s="30" t="s">
        <v>521</v>
      </c>
      <c r="M312" s="60" t="s">
        <v>495</v>
      </c>
      <c r="N312" s="61">
        <v>3</v>
      </c>
      <c r="O312" s="34">
        <v>37</v>
      </c>
      <c r="P312" s="34" t="s">
        <v>1158</v>
      </c>
      <c r="Q312" s="35">
        <v>4577972</v>
      </c>
      <c r="R312" s="35">
        <v>-74165181</v>
      </c>
      <c r="S312" s="30" t="s">
        <v>523</v>
      </c>
      <c r="T312" s="31" t="s">
        <v>1710</v>
      </c>
      <c r="U312" s="30">
        <v>0</v>
      </c>
      <c r="V312" s="30">
        <v>1</v>
      </c>
      <c r="W312" s="30">
        <v>10</v>
      </c>
      <c r="X312" s="30">
        <v>6</v>
      </c>
      <c r="Y312" s="30">
        <v>7</v>
      </c>
      <c r="Z312" s="30">
        <v>12</v>
      </c>
      <c r="AA312" s="30">
        <v>0</v>
      </c>
      <c r="AB312" s="30">
        <v>7</v>
      </c>
      <c r="AC312" s="30">
        <v>2</v>
      </c>
      <c r="AD312" s="30">
        <v>0</v>
      </c>
      <c r="AE312" s="30">
        <v>0</v>
      </c>
      <c r="AF312" s="22">
        <f t="shared" si="4"/>
        <v>45</v>
      </c>
      <c r="AG312" s="30"/>
    </row>
    <row r="313" spans="1:33" x14ac:dyDescent="0.25">
      <c r="A313" s="30" t="s">
        <v>1159</v>
      </c>
      <c r="B313" s="30"/>
      <c r="C313" s="34"/>
      <c r="D313" s="39">
        <v>44834</v>
      </c>
      <c r="E313" s="22" t="str">
        <f>VLOOKUP(MONTH(D313),[1]parametros!B:C,2,0)</f>
        <v>septiembre</v>
      </c>
      <c r="F313" s="30">
        <v>2022</v>
      </c>
      <c r="G313" s="22" t="s">
        <v>518</v>
      </c>
      <c r="H313" s="22" t="s">
        <v>519</v>
      </c>
      <c r="I313" s="22" t="s">
        <v>777</v>
      </c>
      <c r="J313" s="46">
        <v>0.41666666666666669</v>
      </c>
      <c r="K313" s="46">
        <v>0.4375</v>
      </c>
      <c r="L313" s="30" t="s">
        <v>521</v>
      </c>
      <c r="M313" s="60" t="s">
        <v>495</v>
      </c>
      <c r="N313" s="61">
        <v>3</v>
      </c>
      <c r="O313" s="34">
        <v>37</v>
      </c>
      <c r="P313" s="34" t="s">
        <v>1160</v>
      </c>
      <c r="Q313" s="35">
        <v>4580883</v>
      </c>
      <c r="R313" s="35">
        <v>-74156373</v>
      </c>
      <c r="S313" s="30" t="s">
        <v>523</v>
      </c>
      <c r="T313" s="31" t="s">
        <v>1710</v>
      </c>
      <c r="U313" s="30">
        <v>26</v>
      </c>
      <c r="V313" s="30">
        <v>1</v>
      </c>
      <c r="W313" s="30">
        <v>1</v>
      </c>
      <c r="X313" s="30">
        <v>0</v>
      </c>
      <c r="Y313" s="30">
        <v>1</v>
      </c>
      <c r="Z313" s="30">
        <v>0</v>
      </c>
      <c r="AA313" s="30">
        <v>0</v>
      </c>
      <c r="AB313" s="30">
        <v>4</v>
      </c>
      <c r="AC313" s="30">
        <v>4</v>
      </c>
      <c r="AD313" s="30">
        <v>0</v>
      </c>
      <c r="AE313" s="30">
        <v>0</v>
      </c>
      <c r="AF313" s="22">
        <f t="shared" si="4"/>
        <v>37</v>
      </c>
      <c r="AG313" s="30"/>
    </row>
    <row r="314" spans="1:33" x14ac:dyDescent="0.25">
      <c r="A314" s="30" t="s">
        <v>1161</v>
      </c>
      <c r="B314" s="30"/>
      <c r="C314" s="34"/>
      <c r="D314" s="39">
        <v>44834</v>
      </c>
      <c r="E314" s="22" t="str">
        <f>VLOOKUP(MONTH(D314),[1]parametros!B:C,2,0)</f>
        <v>septiembre</v>
      </c>
      <c r="F314" s="30">
        <v>2022</v>
      </c>
      <c r="G314" s="22" t="s">
        <v>518</v>
      </c>
      <c r="H314" s="22" t="s">
        <v>519</v>
      </c>
      <c r="I314" s="22" t="s">
        <v>777</v>
      </c>
      <c r="J314" s="46">
        <v>0.4375</v>
      </c>
      <c r="K314" s="46">
        <v>0.45833333333333331</v>
      </c>
      <c r="L314" s="30" t="s">
        <v>521</v>
      </c>
      <c r="M314" s="60" t="s">
        <v>495</v>
      </c>
      <c r="N314" s="61">
        <v>3</v>
      </c>
      <c r="O314" s="34">
        <v>37</v>
      </c>
      <c r="P314" s="34" t="s">
        <v>1162</v>
      </c>
      <c r="Q314" s="35">
        <v>4550407</v>
      </c>
      <c r="R314" s="35">
        <v>-74137892</v>
      </c>
      <c r="S314" s="30" t="s">
        <v>523</v>
      </c>
      <c r="T314" s="31" t="s">
        <v>1710</v>
      </c>
      <c r="U314" s="30">
        <v>0</v>
      </c>
      <c r="V314" s="30">
        <v>0</v>
      </c>
      <c r="W314" s="30">
        <v>1</v>
      </c>
      <c r="X314" s="30">
        <v>0</v>
      </c>
      <c r="Y314" s="30">
        <v>0</v>
      </c>
      <c r="Z314" s="30">
        <v>2</v>
      </c>
      <c r="AA314" s="30">
        <v>0</v>
      </c>
      <c r="AB314" s="30">
        <v>6</v>
      </c>
      <c r="AC314" s="30">
        <v>0</v>
      </c>
      <c r="AD314" s="30">
        <v>0</v>
      </c>
      <c r="AE314" s="30">
        <v>3</v>
      </c>
      <c r="AF314" s="22">
        <f t="shared" si="4"/>
        <v>9</v>
      </c>
      <c r="AG314" s="30"/>
    </row>
    <row r="315" spans="1:33" x14ac:dyDescent="0.25">
      <c r="A315" s="30" t="s">
        <v>1163</v>
      </c>
      <c r="B315" s="30"/>
      <c r="C315" s="34"/>
      <c r="D315" s="39">
        <v>44834</v>
      </c>
      <c r="E315" s="22" t="str">
        <f>VLOOKUP(MONTH(D315),[1]parametros!B:C,2,0)</f>
        <v>septiembre</v>
      </c>
      <c r="F315" s="30">
        <v>2022</v>
      </c>
      <c r="G315" s="22" t="s">
        <v>518</v>
      </c>
      <c r="H315" s="22" t="s">
        <v>519</v>
      </c>
      <c r="I315" s="22" t="s">
        <v>777</v>
      </c>
      <c r="J315" s="46">
        <v>0.45833333333333331</v>
      </c>
      <c r="K315" s="46">
        <v>0.5</v>
      </c>
      <c r="L315" s="30" t="s">
        <v>521</v>
      </c>
      <c r="M315" s="60" t="s">
        <v>495</v>
      </c>
      <c r="N315" s="61">
        <v>3</v>
      </c>
      <c r="O315" s="34">
        <v>37</v>
      </c>
      <c r="P315" s="34" t="s">
        <v>1164</v>
      </c>
      <c r="Q315" s="35">
        <v>4657834</v>
      </c>
      <c r="R315" s="35">
        <v>-74064927</v>
      </c>
      <c r="S315" s="30" t="s">
        <v>523</v>
      </c>
      <c r="T315" s="31" t="s">
        <v>1710</v>
      </c>
      <c r="U315" s="30">
        <v>0</v>
      </c>
      <c r="V315" s="30">
        <v>1</v>
      </c>
      <c r="W315" s="30">
        <v>7</v>
      </c>
      <c r="X315" s="30">
        <v>7</v>
      </c>
      <c r="Y315" s="30">
        <v>6</v>
      </c>
      <c r="Z315" s="30">
        <v>5</v>
      </c>
      <c r="AA315" s="30">
        <v>0</v>
      </c>
      <c r="AB315" s="30">
        <v>0</v>
      </c>
      <c r="AC315" s="30">
        <v>8</v>
      </c>
      <c r="AD315" s="30">
        <v>0</v>
      </c>
      <c r="AE315" s="30">
        <v>2</v>
      </c>
      <c r="AF315" s="22">
        <f t="shared" si="4"/>
        <v>34</v>
      </c>
      <c r="AG315" s="30"/>
    </row>
    <row r="316" spans="1:33" x14ac:dyDescent="0.25">
      <c r="A316" s="30" t="s">
        <v>1165</v>
      </c>
      <c r="B316" s="30" t="s">
        <v>0</v>
      </c>
      <c r="C316" s="34">
        <v>173</v>
      </c>
      <c r="D316" s="39">
        <v>44837</v>
      </c>
      <c r="E316" s="22" t="str">
        <f>VLOOKUP(MONTH(D316),[1]parametros!B:C,2,0)</f>
        <v>octubre</v>
      </c>
      <c r="F316" s="30">
        <v>2022</v>
      </c>
      <c r="G316" s="22" t="s">
        <v>518</v>
      </c>
      <c r="H316" s="22" t="s">
        <v>519</v>
      </c>
      <c r="I316" s="22" t="s">
        <v>777</v>
      </c>
      <c r="J316" s="46">
        <v>0.35416666666666669</v>
      </c>
      <c r="K316" s="46">
        <v>0.375</v>
      </c>
      <c r="L316" s="30" t="s">
        <v>521</v>
      </c>
      <c r="M316" s="60" t="s">
        <v>495</v>
      </c>
      <c r="N316" s="34">
        <v>4</v>
      </c>
      <c r="O316" s="34">
        <v>38</v>
      </c>
      <c r="P316" s="34" t="s">
        <v>1166</v>
      </c>
      <c r="Q316" s="35">
        <v>4719279</v>
      </c>
      <c r="R316" s="35">
        <v>-74093529</v>
      </c>
      <c r="S316" s="30" t="s">
        <v>528</v>
      </c>
      <c r="T316" s="31" t="s">
        <v>1711</v>
      </c>
      <c r="U316" s="30">
        <v>3</v>
      </c>
      <c r="V316" s="30">
        <v>4</v>
      </c>
      <c r="W316" s="30">
        <v>13</v>
      </c>
      <c r="X316" s="30">
        <v>8</v>
      </c>
      <c r="Y316" s="30">
        <v>7</v>
      </c>
      <c r="Z316" s="30">
        <v>3</v>
      </c>
      <c r="AA316" s="30">
        <v>3</v>
      </c>
      <c r="AB316" s="30">
        <v>6</v>
      </c>
      <c r="AC316" s="30">
        <v>1</v>
      </c>
      <c r="AD316" s="30">
        <v>0</v>
      </c>
      <c r="AE316" s="30">
        <v>0</v>
      </c>
      <c r="AF316" s="22">
        <f t="shared" si="4"/>
        <v>48</v>
      </c>
      <c r="AG316" s="30"/>
    </row>
    <row r="317" spans="1:33" x14ac:dyDescent="0.25">
      <c r="A317" s="30" t="s">
        <v>1167</v>
      </c>
      <c r="B317" s="30"/>
      <c r="C317" s="34"/>
      <c r="D317" s="39">
        <v>44837</v>
      </c>
      <c r="E317" s="22" t="str">
        <f>VLOOKUP(MONTH(D317),[1]parametros!B:C,2,0)</f>
        <v>octubre</v>
      </c>
      <c r="F317" s="30">
        <v>2022</v>
      </c>
      <c r="G317" s="22" t="s">
        <v>518</v>
      </c>
      <c r="H317" s="22" t="s">
        <v>519</v>
      </c>
      <c r="I317" s="22" t="s">
        <v>777</v>
      </c>
      <c r="J317" s="46">
        <v>0.375</v>
      </c>
      <c r="K317" s="46">
        <v>0.39583333333333331</v>
      </c>
      <c r="L317" s="30" t="s">
        <v>521</v>
      </c>
      <c r="M317" s="60" t="s">
        <v>495</v>
      </c>
      <c r="N317" s="34">
        <v>4</v>
      </c>
      <c r="O317" s="34">
        <v>38</v>
      </c>
      <c r="P317" s="34" t="s">
        <v>1168</v>
      </c>
      <c r="Q317" s="35">
        <v>4628311</v>
      </c>
      <c r="R317" s="35">
        <v>-74171206</v>
      </c>
      <c r="S317" s="30" t="s">
        <v>528</v>
      </c>
      <c r="T317" s="31" t="s">
        <v>1711</v>
      </c>
      <c r="U317" s="30">
        <v>3</v>
      </c>
      <c r="V317" s="30">
        <v>1</v>
      </c>
      <c r="W317" s="30">
        <v>4</v>
      </c>
      <c r="X317" s="30">
        <v>3</v>
      </c>
      <c r="Y317" s="30">
        <v>2</v>
      </c>
      <c r="Z317" s="30">
        <v>2</v>
      </c>
      <c r="AA317" s="30">
        <v>1</v>
      </c>
      <c r="AB317" s="30">
        <v>1</v>
      </c>
      <c r="AC317" s="30">
        <v>1</v>
      </c>
      <c r="AD317" s="30">
        <v>0</v>
      </c>
      <c r="AE317" s="30">
        <v>0</v>
      </c>
      <c r="AF317" s="22">
        <f t="shared" si="4"/>
        <v>18</v>
      </c>
      <c r="AG317" s="30"/>
    </row>
    <row r="318" spans="1:33" x14ac:dyDescent="0.25">
      <c r="A318" s="30" t="s">
        <v>1169</v>
      </c>
      <c r="B318" s="30"/>
      <c r="C318" s="34"/>
      <c r="D318" s="39">
        <v>44837</v>
      </c>
      <c r="E318" s="22" t="str">
        <f>VLOOKUP(MONTH(D318),[1]parametros!B:C,2,0)</f>
        <v>octubre</v>
      </c>
      <c r="F318" s="30">
        <v>2022</v>
      </c>
      <c r="G318" s="22" t="s">
        <v>518</v>
      </c>
      <c r="H318" s="22" t="s">
        <v>519</v>
      </c>
      <c r="I318" s="22" t="s">
        <v>777</v>
      </c>
      <c r="J318" s="46">
        <v>0.39583333333333331</v>
      </c>
      <c r="K318" s="46">
        <v>0.41666666666666669</v>
      </c>
      <c r="L318" s="30" t="s">
        <v>521</v>
      </c>
      <c r="M318" s="60" t="s">
        <v>495</v>
      </c>
      <c r="N318" s="34">
        <v>4</v>
      </c>
      <c r="O318" s="34">
        <v>38</v>
      </c>
      <c r="P318" s="34" t="s">
        <v>1170</v>
      </c>
      <c r="Q318" s="35">
        <v>4738297</v>
      </c>
      <c r="R318" s="35">
        <v>-74099251</v>
      </c>
      <c r="S318" s="30" t="s">
        <v>528</v>
      </c>
      <c r="T318" s="31" t="s">
        <v>1711</v>
      </c>
      <c r="U318" s="30">
        <v>18</v>
      </c>
      <c r="V318" s="30">
        <v>0</v>
      </c>
      <c r="W318" s="30">
        <v>4</v>
      </c>
      <c r="X318" s="30">
        <v>3</v>
      </c>
      <c r="Y318" s="30">
        <v>3</v>
      </c>
      <c r="Z318" s="30">
        <v>0</v>
      </c>
      <c r="AA318" s="30">
        <v>0</v>
      </c>
      <c r="AB318" s="30">
        <v>0</v>
      </c>
      <c r="AC318" s="30">
        <v>0</v>
      </c>
      <c r="AD318" s="30">
        <v>0</v>
      </c>
      <c r="AE318" s="30">
        <v>0</v>
      </c>
      <c r="AF318" s="22">
        <f t="shared" si="4"/>
        <v>28</v>
      </c>
      <c r="AG318" s="30"/>
    </row>
    <row r="319" spans="1:33" x14ac:dyDescent="0.25">
      <c r="A319" s="30" t="s">
        <v>1171</v>
      </c>
      <c r="B319" s="30"/>
      <c r="C319" s="34"/>
      <c r="D319" s="39">
        <v>44837</v>
      </c>
      <c r="E319" s="22" t="str">
        <f>VLOOKUP(MONTH(D319),[1]parametros!B:C,2,0)</f>
        <v>octubre</v>
      </c>
      <c r="F319" s="30">
        <v>2022</v>
      </c>
      <c r="G319" s="22" t="s">
        <v>518</v>
      </c>
      <c r="H319" s="22" t="s">
        <v>519</v>
      </c>
      <c r="I319" s="22" t="s">
        <v>777</v>
      </c>
      <c r="J319" s="46">
        <v>0.41666666666666669</v>
      </c>
      <c r="K319" s="46">
        <v>0.4375</v>
      </c>
      <c r="L319" s="30" t="s">
        <v>521</v>
      </c>
      <c r="M319" s="60" t="s">
        <v>495</v>
      </c>
      <c r="N319" s="34">
        <v>4</v>
      </c>
      <c r="O319" s="34">
        <v>38</v>
      </c>
      <c r="P319" s="34" t="s">
        <v>1172</v>
      </c>
      <c r="Q319" s="35">
        <v>4752311</v>
      </c>
      <c r="R319" s="35">
        <v>-74087363</v>
      </c>
      <c r="S319" s="30" t="s">
        <v>528</v>
      </c>
      <c r="T319" s="31" t="s">
        <v>1711</v>
      </c>
      <c r="U319" s="30">
        <v>3</v>
      </c>
      <c r="V319" s="30">
        <v>27</v>
      </c>
      <c r="W319" s="30">
        <v>4</v>
      </c>
      <c r="X319" s="30">
        <v>4</v>
      </c>
      <c r="Y319" s="30">
        <v>4</v>
      </c>
      <c r="Z319" s="30">
        <v>5</v>
      </c>
      <c r="AA319" s="30">
        <v>3</v>
      </c>
      <c r="AB319" s="30">
        <v>1</v>
      </c>
      <c r="AC319" s="30">
        <v>1</v>
      </c>
      <c r="AD319" s="30">
        <v>1</v>
      </c>
      <c r="AE319" s="30">
        <v>1</v>
      </c>
      <c r="AF319" s="22">
        <f t="shared" si="4"/>
        <v>53</v>
      </c>
      <c r="AG319" s="30"/>
    </row>
    <row r="320" spans="1:33" x14ac:dyDescent="0.25">
      <c r="A320" s="30" t="s">
        <v>1173</v>
      </c>
      <c r="B320" s="30"/>
      <c r="C320" s="34"/>
      <c r="D320" s="39">
        <v>44837</v>
      </c>
      <c r="E320" s="22" t="str">
        <f>VLOOKUP(MONTH(D320),[1]parametros!B:C,2,0)</f>
        <v>octubre</v>
      </c>
      <c r="F320" s="30">
        <v>2022</v>
      </c>
      <c r="G320" s="22" t="s">
        <v>518</v>
      </c>
      <c r="H320" s="22" t="s">
        <v>519</v>
      </c>
      <c r="I320" s="22" t="s">
        <v>777</v>
      </c>
      <c r="J320" s="46">
        <v>0.4375</v>
      </c>
      <c r="K320" s="46">
        <v>0.45833333333333331</v>
      </c>
      <c r="L320" s="30" t="s">
        <v>521</v>
      </c>
      <c r="M320" s="60" t="s">
        <v>495</v>
      </c>
      <c r="N320" s="34">
        <v>4</v>
      </c>
      <c r="O320" s="34">
        <v>38</v>
      </c>
      <c r="P320" s="34" t="s">
        <v>1174</v>
      </c>
      <c r="Q320" s="35">
        <v>4748105</v>
      </c>
      <c r="R320" s="35">
        <v>-74106446</v>
      </c>
      <c r="S320" s="30" t="s">
        <v>528</v>
      </c>
      <c r="T320" s="31" t="s">
        <v>1711</v>
      </c>
      <c r="U320" s="30">
        <v>0</v>
      </c>
      <c r="V320" s="30">
        <v>1</v>
      </c>
      <c r="W320" s="30">
        <v>3</v>
      </c>
      <c r="X320" s="30">
        <v>5</v>
      </c>
      <c r="Y320" s="30">
        <v>4</v>
      </c>
      <c r="Z320" s="30">
        <v>3</v>
      </c>
      <c r="AA320" s="30">
        <v>2</v>
      </c>
      <c r="AB320" s="30">
        <v>2</v>
      </c>
      <c r="AC320" s="30">
        <v>1</v>
      </c>
      <c r="AD320" s="30">
        <v>0</v>
      </c>
      <c r="AE320" s="30">
        <v>6</v>
      </c>
      <c r="AF320" s="22">
        <f t="shared" si="4"/>
        <v>21</v>
      </c>
      <c r="AG320" s="30"/>
    </row>
    <row r="321" spans="1:33" x14ac:dyDescent="0.25">
      <c r="A321" s="30" t="s">
        <v>1175</v>
      </c>
      <c r="B321" s="30"/>
      <c r="C321" s="34"/>
      <c r="D321" s="39">
        <v>44837</v>
      </c>
      <c r="E321" s="22" t="str">
        <f>VLOOKUP(MONTH(D321),[1]parametros!B:C,2,0)</f>
        <v>octubre</v>
      </c>
      <c r="F321" s="30">
        <v>2022</v>
      </c>
      <c r="G321" s="22" t="s">
        <v>518</v>
      </c>
      <c r="H321" s="22" t="s">
        <v>519</v>
      </c>
      <c r="I321" s="22" t="s">
        <v>777</v>
      </c>
      <c r="J321" s="46">
        <v>0.45833333333333331</v>
      </c>
      <c r="K321" s="46">
        <v>0.5</v>
      </c>
      <c r="L321" s="30" t="s">
        <v>521</v>
      </c>
      <c r="M321" s="60" t="s">
        <v>495</v>
      </c>
      <c r="N321" s="34">
        <v>4</v>
      </c>
      <c r="O321" s="34">
        <v>38</v>
      </c>
      <c r="P321" s="34" t="s">
        <v>1176</v>
      </c>
      <c r="Q321" s="35">
        <v>4737614</v>
      </c>
      <c r="R321" s="35">
        <v>-74100161</v>
      </c>
      <c r="S321" s="30" t="s">
        <v>528</v>
      </c>
      <c r="T321" s="31" t="s">
        <v>1711</v>
      </c>
      <c r="U321" s="30">
        <v>0</v>
      </c>
      <c r="V321" s="30">
        <v>6</v>
      </c>
      <c r="W321" s="30">
        <v>13</v>
      </c>
      <c r="X321" s="30">
        <v>9</v>
      </c>
      <c r="Y321" s="30">
        <v>10</v>
      </c>
      <c r="Z321" s="30">
        <v>5</v>
      </c>
      <c r="AA321" s="30">
        <v>1</v>
      </c>
      <c r="AB321" s="30">
        <v>28</v>
      </c>
      <c r="AC321" s="30">
        <v>1</v>
      </c>
      <c r="AD321" s="30">
        <v>0</v>
      </c>
      <c r="AE321" s="30">
        <v>0</v>
      </c>
      <c r="AF321" s="22">
        <f t="shared" si="4"/>
        <v>73</v>
      </c>
      <c r="AG321" s="30"/>
    </row>
    <row r="322" spans="1:33" x14ac:dyDescent="0.25">
      <c r="A322" s="30" t="s">
        <v>1177</v>
      </c>
      <c r="B322" s="30" t="s">
        <v>0</v>
      </c>
      <c r="C322" s="34">
        <v>172</v>
      </c>
      <c r="D322" s="39">
        <v>44839</v>
      </c>
      <c r="E322" s="22" t="str">
        <f>VLOOKUP(MONTH(D322),[1]parametros!B:C,2,0)</f>
        <v>octubre</v>
      </c>
      <c r="F322" s="30">
        <v>2022</v>
      </c>
      <c r="G322" s="22" t="s">
        <v>518</v>
      </c>
      <c r="H322" s="22" t="s">
        <v>519</v>
      </c>
      <c r="I322" s="22" t="s">
        <v>777</v>
      </c>
      <c r="J322" s="46">
        <v>0.25</v>
      </c>
      <c r="K322" s="46">
        <v>0.29166666666666669</v>
      </c>
      <c r="L322" s="30" t="s">
        <v>521</v>
      </c>
      <c r="M322" s="60" t="s">
        <v>495</v>
      </c>
      <c r="N322" s="34">
        <v>3</v>
      </c>
      <c r="O322" s="34">
        <v>39</v>
      </c>
      <c r="P322" s="30" t="s">
        <v>1178</v>
      </c>
      <c r="Q322" s="35">
        <v>4668887</v>
      </c>
      <c r="R322" s="35">
        <v>-74063400</v>
      </c>
      <c r="S322" s="30" t="s">
        <v>1466</v>
      </c>
      <c r="T322" s="31" t="s">
        <v>1712</v>
      </c>
      <c r="U322" s="30">
        <v>0</v>
      </c>
      <c r="V322" s="30">
        <v>0</v>
      </c>
      <c r="W322" s="30">
        <v>2</v>
      </c>
      <c r="X322" s="30">
        <v>1</v>
      </c>
      <c r="Y322" s="30">
        <v>2</v>
      </c>
      <c r="Z322" s="30">
        <v>0</v>
      </c>
      <c r="AA322" s="30">
        <v>1</v>
      </c>
      <c r="AB322" s="30">
        <v>0</v>
      </c>
      <c r="AC322" s="30">
        <v>0</v>
      </c>
      <c r="AD322" s="30">
        <v>0</v>
      </c>
      <c r="AE322" s="30">
        <v>0</v>
      </c>
      <c r="AF322" s="22">
        <f t="shared" ref="AF322:AF385" si="5">SUM(U322+V322+W322+X322+Y322+Z322+AA322+AB322+AC322+AD322)</f>
        <v>6</v>
      </c>
      <c r="AG322" s="30"/>
    </row>
    <row r="323" spans="1:33" x14ac:dyDescent="0.25">
      <c r="A323" s="30" t="s">
        <v>1179</v>
      </c>
      <c r="B323" s="30"/>
      <c r="C323" s="34"/>
      <c r="D323" s="39">
        <v>44839</v>
      </c>
      <c r="E323" s="22" t="str">
        <f>VLOOKUP(MONTH(D323),[1]parametros!B:C,2,0)</f>
        <v>octubre</v>
      </c>
      <c r="F323" s="30">
        <v>2022</v>
      </c>
      <c r="G323" s="22" t="s">
        <v>518</v>
      </c>
      <c r="H323" s="22" t="s">
        <v>519</v>
      </c>
      <c r="I323" s="22" t="s">
        <v>777</v>
      </c>
      <c r="J323" s="46">
        <v>0.29166666666666702</v>
      </c>
      <c r="K323" s="46">
        <v>0.33333333333333298</v>
      </c>
      <c r="L323" s="30" t="s">
        <v>521</v>
      </c>
      <c r="M323" s="60" t="s">
        <v>495</v>
      </c>
      <c r="N323" s="34">
        <v>3</v>
      </c>
      <c r="O323" s="34">
        <v>39</v>
      </c>
      <c r="P323" s="30" t="s">
        <v>1180</v>
      </c>
      <c r="Q323" s="35">
        <v>4663817</v>
      </c>
      <c r="R323" s="35">
        <v>-74075924</v>
      </c>
      <c r="S323" s="30" t="s">
        <v>1466</v>
      </c>
      <c r="T323" s="31" t="s">
        <v>1712</v>
      </c>
      <c r="U323" s="30">
        <v>4</v>
      </c>
      <c r="V323" s="30">
        <v>0</v>
      </c>
      <c r="W323" s="30">
        <v>9</v>
      </c>
      <c r="X323" s="30">
        <v>8</v>
      </c>
      <c r="Y323" s="30">
        <v>20</v>
      </c>
      <c r="Z323" s="30">
        <v>7</v>
      </c>
      <c r="AA323" s="30">
        <v>16</v>
      </c>
      <c r="AB323" s="30">
        <v>3</v>
      </c>
      <c r="AC323" s="30">
        <v>1</v>
      </c>
      <c r="AD323" s="30">
        <v>0</v>
      </c>
      <c r="AE323" s="30">
        <v>0</v>
      </c>
      <c r="AF323" s="22">
        <f t="shared" si="5"/>
        <v>68</v>
      </c>
      <c r="AG323" s="30"/>
    </row>
    <row r="324" spans="1:33" x14ac:dyDescent="0.25">
      <c r="A324" s="30" t="s">
        <v>1181</v>
      </c>
      <c r="B324" s="30"/>
      <c r="C324" s="34"/>
      <c r="D324" s="39">
        <v>44839</v>
      </c>
      <c r="E324" s="22" t="str">
        <f>VLOOKUP(MONTH(D324),[1]parametros!B:C,2,0)</f>
        <v>octubre</v>
      </c>
      <c r="F324" s="30">
        <v>2022</v>
      </c>
      <c r="G324" s="22" t="s">
        <v>518</v>
      </c>
      <c r="H324" s="22" t="s">
        <v>519</v>
      </c>
      <c r="I324" s="22" t="s">
        <v>777</v>
      </c>
      <c r="J324" s="46">
        <v>0.33333333333333298</v>
      </c>
      <c r="K324" s="46">
        <v>0.375</v>
      </c>
      <c r="L324" s="30" t="s">
        <v>521</v>
      </c>
      <c r="M324" s="60" t="s">
        <v>495</v>
      </c>
      <c r="N324" s="34">
        <v>3</v>
      </c>
      <c r="O324" s="34">
        <v>39</v>
      </c>
      <c r="P324" s="30" t="s">
        <v>1182</v>
      </c>
      <c r="Q324" s="35">
        <v>4666218</v>
      </c>
      <c r="R324" s="35">
        <v>-74073890</v>
      </c>
      <c r="S324" s="30" t="s">
        <v>1466</v>
      </c>
      <c r="T324" s="31" t="s">
        <v>1712</v>
      </c>
      <c r="U324" s="30">
        <v>0</v>
      </c>
      <c r="V324" s="30">
        <v>3</v>
      </c>
      <c r="W324" s="30">
        <v>10</v>
      </c>
      <c r="X324" s="30">
        <v>2</v>
      </c>
      <c r="Y324" s="30">
        <v>1</v>
      </c>
      <c r="Z324" s="30">
        <v>1</v>
      </c>
      <c r="AA324" s="30">
        <v>1</v>
      </c>
      <c r="AB324" s="30">
        <v>6</v>
      </c>
      <c r="AC324" s="30">
        <v>2</v>
      </c>
      <c r="AD324" s="30">
        <v>0</v>
      </c>
      <c r="AE324" s="30">
        <v>0</v>
      </c>
      <c r="AF324" s="22">
        <f t="shared" si="5"/>
        <v>26</v>
      </c>
      <c r="AG324" s="30"/>
    </row>
    <row r="325" spans="1:33" x14ac:dyDescent="0.25">
      <c r="A325" s="30" t="s">
        <v>1183</v>
      </c>
      <c r="B325" s="30"/>
      <c r="C325" s="34"/>
      <c r="D325" s="39">
        <v>44839</v>
      </c>
      <c r="E325" s="22" t="str">
        <f>VLOOKUP(MONTH(D325),[1]parametros!B:C,2,0)</f>
        <v>octubre</v>
      </c>
      <c r="F325" s="30">
        <v>2022</v>
      </c>
      <c r="G325" s="22" t="s">
        <v>518</v>
      </c>
      <c r="H325" s="22" t="s">
        <v>519</v>
      </c>
      <c r="I325" s="22" t="s">
        <v>777</v>
      </c>
      <c r="J325" s="46">
        <v>0.375</v>
      </c>
      <c r="K325" s="46">
        <v>0.41666666666666702</v>
      </c>
      <c r="L325" s="30" t="s">
        <v>521</v>
      </c>
      <c r="M325" s="60" t="s">
        <v>495</v>
      </c>
      <c r="N325" s="34">
        <v>3</v>
      </c>
      <c r="O325" s="34">
        <v>39</v>
      </c>
      <c r="P325" s="30" t="s">
        <v>1184</v>
      </c>
      <c r="Q325" s="35">
        <v>4680500</v>
      </c>
      <c r="R325" s="35">
        <v>-74133129</v>
      </c>
      <c r="S325" s="30" t="s">
        <v>1572</v>
      </c>
      <c r="T325" s="31" t="s">
        <v>1714</v>
      </c>
      <c r="U325" s="30">
        <v>0</v>
      </c>
      <c r="V325" s="30">
        <v>5</v>
      </c>
      <c r="W325" s="30">
        <v>11</v>
      </c>
      <c r="X325" s="30">
        <v>4</v>
      </c>
      <c r="Y325" s="30">
        <v>12</v>
      </c>
      <c r="Z325" s="30">
        <v>8</v>
      </c>
      <c r="AA325" s="30">
        <v>1</v>
      </c>
      <c r="AB325" s="30">
        <v>9</v>
      </c>
      <c r="AC325" s="30">
        <v>9</v>
      </c>
      <c r="AD325" s="30">
        <v>1</v>
      </c>
      <c r="AE325" s="30">
        <v>0</v>
      </c>
      <c r="AF325" s="22">
        <f t="shared" si="5"/>
        <v>60</v>
      </c>
      <c r="AG325" s="30"/>
    </row>
    <row r="326" spans="1:33" x14ac:dyDescent="0.25">
      <c r="A326" s="30" t="s">
        <v>1185</v>
      </c>
      <c r="B326" s="30"/>
      <c r="C326" s="34"/>
      <c r="D326" s="39">
        <v>44839</v>
      </c>
      <c r="E326" s="22" t="str">
        <f>VLOOKUP(MONTH(D326),[1]parametros!B:C,2,0)</f>
        <v>octubre</v>
      </c>
      <c r="F326" s="30">
        <v>2022</v>
      </c>
      <c r="G326" s="22" t="s">
        <v>518</v>
      </c>
      <c r="H326" s="22" t="s">
        <v>519</v>
      </c>
      <c r="I326" s="22" t="s">
        <v>777</v>
      </c>
      <c r="J326" s="46">
        <v>0.41666666666666702</v>
      </c>
      <c r="K326" s="46">
        <v>0.45833333333333298</v>
      </c>
      <c r="L326" s="30" t="s">
        <v>521</v>
      </c>
      <c r="M326" s="60" t="s">
        <v>495</v>
      </c>
      <c r="N326" s="34">
        <v>3</v>
      </c>
      <c r="O326" s="34">
        <v>39</v>
      </c>
      <c r="P326" s="30" t="s">
        <v>1186</v>
      </c>
      <c r="Q326" s="35">
        <v>4680406</v>
      </c>
      <c r="R326" s="35">
        <v>-74139367</v>
      </c>
      <c r="S326" s="30" t="s">
        <v>1572</v>
      </c>
      <c r="T326" s="31" t="s">
        <v>1714</v>
      </c>
      <c r="U326" s="30">
        <v>5</v>
      </c>
      <c r="V326" s="30">
        <v>0</v>
      </c>
      <c r="W326" s="30">
        <v>1</v>
      </c>
      <c r="X326" s="30">
        <v>1</v>
      </c>
      <c r="Y326" s="30">
        <v>3</v>
      </c>
      <c r="Z326" s="30">
        <v>1</v>
      </c>
      <c r="AA326" s="30">
        <v>0</v>
      </c>
      <c r="AB326" s="30">
        <v>2</v>
      </c>
      <c r="AC326" s="30">
        <v>3</v>
      </c>
      <c r="AD326" s="30">
        <v>2</v>
      </c>
      <c r="AE326" s="30">
        <v>0</v>
      </c>
      <c r="AF326" s="22">
        <f t="shared" si="5"/>
        <v>18</v>
      </c>
      <c r="AG326" s="30"/>
    </row>
    <row r="327" spans="1:33" x14ac:dyDescent="0.25">
      <c r="A327" s="30" t="s">
        <v>1187</v>
      </c>
      <c r="B327" s="30"/>
      <c r="C327" s="34"/>
      <c r="D327" s="39">
        <v>44839</v>
      </c>
      <c r="E327" s="22" t="str">
        <f>VLOOKUP(MONTH(D327),[1]parametros!B:C,2,0)</f>
        <v>octubre</v>
      </c>
      <c r="F327" s="30">
        <v>2022</v>
      </c>
      <c r="G327" s="22" t="s">
        <v>518</v>
      </c>
      <c r="H327" s="22" t="s">
        <v>519</v>
      </c>
      <c r="I327" s="22" t="s">
        <v>777</v>
      </c>
      <c r="J327" s="46">
        <v>0.45833333333333298</v>
      </c>
      <c r="K327" s="46">
        <v>0.5</v>
      </c>
      <c r="L327" s="30" t="s">
        <v>521</v>
      </c>
      <c r="M327" s="60" t="s">
        <v>495</v>
      </c>
      <c r="N327" s="34">
        <v>3</v>
      </c>
      <c r="O327" s="34">
        <v>39</v>
      </c>
      <c r="P327" s="30" t="s">
        <v>1188</v>
      </c>
      <c r="Q327" s="35">
        <v>4602243</v>
      </c>
      <c r="R327" s="35">
        <v>-74077806</v>
      </c>
      <c r="S327" s="30" t="s">
        <v>1572</v>
      </c>
      <c r="T327" s="31" t="s">
        <v>1714</v>
      </c>
      <c r="U327" s="30">
        <v>0</v>
      </c>
      <c r="V327" s="30">
        <v>2</v>
      </c>
      <c r="W327" s="30">
        <v>1</v>
      </c>
      <c r="X327" s="30">
        <v>1</v>
      </c>
      <c r="Y327" s="30">
        <v>1</v>
      </c>
      <c r="Z327" s="30">
        <v>0</v>
      </c>
      <c r="AA327" s="30">
        <v>0</v>
      </c>
      <c r="AB327" s="30">
        <v>7</v>
      </c>
      <c r="AC327" s="30">
        <v>12</v>
      </c>
      <c r="AD327" s="30">
        <v>0</v>
      </c>
      <c r="AE327" s="30">
        <v>1</v>
      </c>
      <c r="AF327" s="22">
        <f t="shared" si="5"/>
        <v>24</v>
      </c>
      <c r="AG327" s="30"/>
    </row>
    <row r="328" spans="1:33" x14ac:dyDescent="0.25">
      <c r="A328" s="30" t="s">
        <v>1189</v>
      </c>
      <c r="B328" s="30"/>
      <c r="C328" s="34"/>
      <c r="D328" s="39">
        <v>44841</v>
      </c>
      <c r="E328" s="22" t="str">
        <f>VLOOKUP(MONTH(D328),[1]parametros!B:C,2,0)</f>
        <v>octubre</v>
      </c>
      <c r="F328" s="30">
        <v>2022</v>
      </c>
      <c r="G328" s="22" t="s">
        <v>518</v>
      </c>
      <c r="H328" s="22" t="s">
        <v>519</v>
      </c>
      <c r="I328" s="22" t="s">
        <v>1190</v>
      </c>
      <c r="J328" s="46">
        <v>0.25</v>
      </c>
      <c r="K328" s="46">
        <v>0.29166666666666669</v>
      </c>
      <c r="L328" s="30" t="s">
        <v>521</v>
      </c>
      <c r="M328" s="60" t="s">
        <v>495</v>
      </c>
      <c r="N328" s="34">
        <v>3</v>
      </c>
      <c r="O328" s="34">
        <v>40</v>
      </c>
      <c r="P328" s="30" t="s">
        <v>1191</v>
      </c>
      <c r="Q328" s="35">
        <v>4590366</v>
      </c>
      <c r="R328" s="35">
        <v>-74174799</v>
      </c>
      <c r="S328" s="30" t="s">
        <v>1510</v>
      </c>
      <c r="T328" s="31" t="s">
        <v>1710</v>
      </c>
      <c r="U328" s="30">
        <v>1</v>
      </c>
      <c r="V328" s="30">
        <v>2</v>
      </c>
      <c r="W328" s="30">
        <v>9</v>
      </c>
      <c r="X328" s="30">
        <v>3</v>
      </c>
      <c r="Y328" s="30">
        <v>8</v>
      </c>
      <c r="Z328" s="30">
        <v>3</v>
      </c>
      <c r="AA328" s="30">
        <v>0</v>
      </c>
      <c r="AB328" s="30">
        <v>8</v>
      </c>
      <c r="AC328" s="30">
        <v>5</v>
      </c>
      <c r="AD328" s="30">
        <v>2</v>
      </c>
      <c r="AE328" s="30">
        <v>0</v>
      </c>
      <c r="AF328" s="22">
        <f t="shared" si="5"/>
        <v>41</v>
      </c>
      <c r="AG328" s="30"/>
    </row>
    <row r="329" spans="1:33" x14ac:dyDescent="0.25">
      <c r="A329" s="30" t="s">
        <v>1192</v>
      </c>
      <c r="B329" s="30" t="s">
        <v>0</v>
      </c>
      <c r="C329" s="34">
        <v>180</v>
      </c>
      <c r="D329" s="39">
        <v>44841</v>
      </c>
      <c r="E329" s="22" t="str">
        <f>VLOOKUP(MONTH(D329),[1]parametros!B:C,2,0)</f>
        <v>octubre</v>
      </c>
      <c r="F329" s="30">
        <v>2022</v>
      </c>
      <c r="G329" s="22" t="s">
        <v>518</v>
      </c>
      <c r="H329" s="22" t="s">
        <v>519</v>
      </c>
      <c r="I329" s="22" t="s">
        <v>1190</v>
      </c>
      <c r="J329" s="46">
        <v>0.29166666666666702</v>
      </c>
      <c r="K329" s="46">
        <v>0.33333333333333298</v>
      </c>
      <c r="L329" s="30" t="s">
        <v>521</v>
      </c>
      <c r="M329" s="60" t="s">
        <v>495</v>
      </c>
      <c r="N329" s="34">
        <v>3</v>
      </c>
      <c r="O329" s="34">
        <v>40</v>
      </c>
      <c r="P329" s="30" t="s">
        <v>1193</v>
      </c>
      <c r="Q329" s="35">
        <v>4603497</v>
      </c>
      <c r="R329" s="35">
        <v>-74179712</v>
      </c>
      <c r="S329" s="30" t="s">
        <v>1510</v>
      </c>
      <c r="T329" s="31" t="s">
        <v>1710</v>
      </c>
      <c r="U329" s="30">
        <v>0</v>
      </c>
      <c r="V329" s="30">
        <v>1</v>
      </c>
      <c r="W329" s="30">
        <v>0</v>
      </c>
      <c r="X329" s="30">
        <v>0</v>
      </c>
      <c r="Y329" s="30">
        <v>0</v>
      </c>
      <c r="Z329" s="30">
        <v>2</v>
      </c>
      <c r="AA329" s="30">
        <v>2</v>
      </c>
      <c r="AB329" s="30">
        <v>1</v>
      </c>
      <c r="AC329" s="30">
        <v>0</v>
      </c>
      <c r="AD329" s="30">
        <v>0</v>
      </c>
      <c r="AE329" s="30">
        <v>0</v>
      </c>
      <c r="AF329" s="22">
        <f t="shared" si="5"/>
        <v>6</v>
      </c>
      <c r="AG329" s="30"/>
    </row>
    <row r="330" spans="1:33" x14ac:dyDescent="0.25">
      <c r="A330" s="30" t="s">
        <v>1194</v>
      </c>
      <c r="B330" s="30"/>
      <c r="C330" s="34"/>
      <c r="D330" s="39">
        <v>44841</v>
      </c>
      <c r="E330" s="22" t="str">
        <f>VLOOKUP(MONTH(D330),[1]parametros!B:C,2,0)</f>
        <v>octubre</v>
      </c>
      <c r="F330" s="30">
        <v>2022</v>
      </c>
      <c r="G330" s="22" t="s">
        <v>518</v>
      </c>
      <c r="H330" s="22" t="s">
        <v>519</v>
      </c>
      <c r="I330" s="22" t="s">
        <v>1190</v>
      </c>
      <c r="J330" s="46">
        <v>0.33333333333333298</v>
      </c>
      <c r="K330" s="46">
        <v>0.375</v>
      </c>
      <c r="L330" s="30" t="s">
        <v>521</v>
      </c>
      <c r="M330" s="60" t="s">
        <v>495</v>
      </c>
      <c r="N330" s="34">
        <v>3</v>
      </c>
      <c r="O330" s="34">
        <v>40</v>
      </c>
      <c r="P330" s="30" t="s">
        <v>1195</v>
      </c>
      <c r="Q330" s="35">
        <v>4604311</v>
      </c>
      <c r="R330" s="35">
        <v>-74179622</v>
      </c>
      <c r="S330" s="30" t="s">
        <v>1510</v>
      </c>
      <c r="T330" s="31" t="s">
        <v>1710</v>
      </c>
      <c r="U330" s="30">
        <v>1</v>
      </c>
      <c r="V330" s="30">
        <v>1</v>
      </c>
      <c r="W330" s="30">
        <v>0</v>
      </c>
      <c r="X330" s="30">
        <v>1</v>
      </c>
      <c r="Y330" s="30">
        <v>3</v>
      </c>
      <c r="Z330" s="30">
        <v>1</v>
      </c>
      <c r="AA330" s="30">
        <v>1</v>
      </c>
      <c r="AB330" s="30">
        <v>2</v>
      </c>
      <c r="AC330" s="30">
        <v>1</v>
      </c>
      <c r="AD330" s="30">
        <v>0</v>
      </c>
      <c r="AE330" s="30">
        <v>0</v>
      </c>
      <c r="AF330" s="22">
        <f t="shared" si="5"/>
        <v>11</v>
      </c>
      <c r="AG330" s="30"/>
    </row>
    <row r="331" spans="1:33" x14ac:dyDescent="0.25">
      <c r="A331" s="30" t="s">
        <v>1196</v>
      </c>
      <c r="B331" s="30" t="s">
        <v>0</v>
      </c>
      <c r="C331" s="34">
        <v>177</v>
      </c>
      <c r="D331" s="39">
        <v>44841</v>
      </c>
      <c r="E331" s="22" t="str">
        <f>VLOOKUP(MONTH(D331),[1]parametros!B:C,2,0)</f>
        <v>octubre</v>
      </c>
      <c r="F331" s="30">
        <v>2022</v>
      </c>
      <c r="G331" s="22" t="s">
        <v>518</v>
      </c>
      <c r="H331" s="22" t="s">
        <v>519</v>
      </c>
      <c r="I331" s="22" t="s">
        <v>1190</v>
      </c>
      <c r="J331" s="46">
        <v>0.375</v>
      </c>
      <c r="K331" s="46">
        <v>0.39583333333333331</v>
      </c>
      <c r="L331" s="30" t="s">
        <v>521</v>
      </c>
      <c r="M331" s="60" t="s">
        <v>495</v>
      </c>
      <c r="N331" s="34">
        <v>3</v>
      </c>
      <c r="O331" s="34">
        <v>40</v>
      </c>
      <c r="P331" s="30" t="s">
        <v>1197</v>
      </c>
      <c r="Q331" s="35">
        <v>4608722</v>
      </c>
      <c r="R331" s="35">
        <v>-74180903</v>
      </c>
      <c r="S331" s="30" t="s">
        <v>1510</v>
      </c>
      <c r="T331" s="31" t="s">
        <v>1710</v>
      </c>
      <c r="U331" s="30">
        <v>1</v>
      </c>
      <c r="V331" s="30">
        <v>0</v>
      </c>
      <c r="W331" s="30">
        <v>0</v>
      </c>
      <c r="X331" s="30">
        <v>3</v>
      </c>
      <c r="Y331" s="30">
        <v>2</v>
      </c>
      <c r="Z331" s="30">
        <v>0</v>
      </c>
      <c r="AA331" s="30">
        <v>0</v>
      </c>
      <c r="AB331" s="30">
        <v>0</v>
      </c>
      <c r="AC331" s="30">
        <v>1</v>
      </c>
      <c r="AD331" s="30">
        <v>0</v>
      </c>
      <c r="AE331" s="30">
        <v>0</v>
      </c>
      <c r="AF331" s="22">
        <f t="shared" si="5"/>
        <v>7</v>
      </c>
      <c r="AG331" s="30"/>
    </row>
    <row r="332" spans="1:33" x14ac:dyDescent="0.25">
      <c r="A332" s="30" t="s">
        <v>1198</v>
      </c>
      <c r="B332" s="30" t="s">
        <v>0</v>
      </c>
      <c r="C332" s="34">
        <v>174</v>
      </c>
      <c r="D332" s="39">
        <v>44841</v>
      </c>
      <c r="E332" s="22" t="str">
        <f>VLOOKUP(MONTH(D332),[1]parametros!B:C,2,0)</f>
        <v>octubre</v>
      </c>
      <c r="F332" s="30">
        <v>2022</v>
      </c>
      <c r="G332" s="22" t="s">
        <v>518</v>
      </c>
      <c r="H332" s="22" t="s">
        <v>519</v>
      </c>
      <c r="I332" s="22" t="s">
        <v>1190</v>
      </c>
      <c r="J332" s="46">
        <v>0.39583333333333331</v>
      </c>
      <c r="K332" s="46">
        <v>0.41666666666666669</v>
      </c>
      <c r="L332" s="30" t="s">
        <v>521</v>
      </c>
      <c r="M332" s="60" t="s">
        <v>495</v>
      </c>
      <c r="N332" s="34">
        <v>3</v>
      </c>
      <c r="O332" s="34">
        <v>40</v>
      </c>
      <c r="P332" s="30" t="s">
        <v>1199</v>
      </c>
      <c r="Q332" s="35">
        <v>4622425</v>
      </c>
      <c r="R332" s="35">
        <v>-74186636</v>
      </c>
      <c r="S332" s="30" t="s">
        <v>1510</v>
      </c>
      <c r="T332" s="31" t="s">
        <v>1710</v>
      </c>
      <c r="U332" s="30">
        <v>13</v>
      </c>
      <c r="V332" s="30">
        <v>0</v>
      </c>
      <c r="W332" s="30">
        <v>0</v>
      </c>
      <c r="X332" s="30">
        <v>2</v>
      </c>
      <c r="Y332" s="30">
        <v>0</v>
      </c>
      <c r="Z332" s="30">
        <v>0</v>
      </c>
      <c r="AA332" s="30">
        <v>0</v>
      </c>
      <c r="AB332" s="30">
        <v>0</v>
      </c>
      <c r="AC332" s="30">
        <v>0</v>
      </c>
      <c r="AD332" s="30">
        <v>0</v>
      </c>
      <c r="AE332" s="30">
        <v>0</v>
      </c>
      <c r="AF332" s="22">
        <f t="shared" si="5"/>
        <v>15</v>
      </c>
      <c r="AG332" s="30"/>
    </row>
    <row r="333" spans="1:33" x14ac:dyDescent="0.25">
      <c r="A333" s="30" t="s">
        <v>1200</v>
      </c>
      <c r="B333" s="30" t="s">
        <v>0</v>
      </c>
      <c r="C333" s="34">
        <v>183</v>
      </c>
      <c r="D333" s="39">
        <v>44841</v>
      </c>
      <c r="E333" s="22" t="str">
        <f>VLOOKUP(MONTH(D333),[1]parametros!B:C,2,0)</f>
        <v>octubre</v>
      </c>
      <c r="F333" s="30">
        <v>2022</v>
      </c>
      <c r="G333" s="22" t="s">
        <v>518</v>
      </c>
      <c r="H333" s="22" t="s">
        <v>519</v>
      </c>
      <c r="I333" s="22" t="s">
        <v>1190</v>
      </c>
      <c r="J333" s="46">
        <v>0.41666666666666669</v>
      </c>
      <c r="K333" s="46">
        <v>0.4375</v>
      </c>
      <c r="L333" s="30" t="s">
        <v>521</v>
      </c>
      <c r="M333" s="60" t="s">
        <v>495</v>
      </c>
      <c r="N333" s="34">
        <v>3</v>
      </c>
      <c r="O333" s="34">
        <v>40</v>
      </c>
      <c r="P333" s="30" t="s">
        <v>1201</v>
      </c>
      <c r="Q333" s="35">
        <v>4628643</v>
      </c>
      <c r="R333" s="35">
        <v>-74195434</v>
      </c>
      <c r="S333" s="30" t="s">
        <v>1510</v>
      </c>
      <c r="T333" s="31" t="s">
        <v>1710</v>
      </c>
      <c r="U333" s="30">
        <v>6</v>
      </c>
      <c r="V333" s="30">
        <v>6</v>
      </c>
      <c r="W333" s="30">
        <v>10</v>
      </c>
      <c r="X333" s="30">
        <v>5</v>
      </c>
      <c r="Y333" s="30">
        <v>8</v>
      </c>
      <c r="Z333" s="30">
        <v>0</v>
      </c>
      <c r="AA333" s="30">
        <v>0</v>
      </c>
      <c r="AB333" s="30">
        <v>2</v>
      </c>
      <c r="AC333" s="30">
        <v>0</v>
      </c>
      <c r="AD333" s="30">
        <v>0</v>
      </c>
      <c r="AE333" s="30">
        <v>0</v>
      </c>
      <c r="AF333" s="22">
        <f t="shared" si="5"/>
        <v>37</v>
      </c>
      <c r="AG333" s="30"/>
    </row>
    <row r="334" spans="1:33" x14ac:dyDescent="0.25">
      <c r="A334" s="30" t="s">
        <v>1202</v>
      </c>
      <c r="B334" s="30" t="s">
        <v>0</v>
      </c>
      <c r="C334" s="34">
        <v>185</v>
      </c>
      <c r="D334" s="39">
        <v>44841</v>
      </c>
      <c r="E334" s="22" t="str">
        <f>VLOOKUP(MONTH(D334),[1]parametros!B:C,2,0)</f>
        <v>octubre</v>
      </c>
      <c r="F334" s="30">
        <v>2022</v>
      </c>
      <c r="G334" s="22" t="s">
        <v>518</v>
      </c>
      <c r="H334" s="22" t="s">
        <v>519</v>
      </c>
      <c r="I334" s="22" t="s">
        <v>1190</v>
      </c>
      <c r="J334" s="46">
        <v>0.4375</v>
      </c>
      <c r="K334" s="46">
        <v>0.45833333333333331</v>
      </c>
      <c r="L334" s="30" t="s">
        <v>521</v>
      </c>
      <c r="M334" s="60" t="s">
        <v>495</v>
      </c>
      <c r="N334" s="34">
        <v>3</v>
      </c>
      <c r="O334" s="34">
        <v>40</v>
      </c>
      <c r="P334" s="30" t="s">
        <v>1203</v>
      </c>
      <c r="Q334" s="35">
        <v>4599101</v>
      </c>
      <c r="R334" s="35">
        <v>-74179990</v>
      </c>
      <c r="S334" s="30" t="s">
        <v>1510</v>
      </c>
      <c r="T334" s="31" t="s">
        <v>1710</v>
      </c>
      <c r="U334" s="30">
        <v>2</v>
      </c>
      <c r="V334" s="30">
        <v>2</v>
      </c>
      <c r="W334" s="30">
        <v>4</v>
      </c>
      <c r="X334" s="30">
        <v>14</v>
      </c>
      <c r="Y334" s="30">
        <v>5</v>
      </c>
      <c r="Z334" s="30">
        <v>9</v>
      </c>
      <c r="AA334" s="30">
        <v>0</v>
      </c>
      <c r="AB334" s="30">
        <v>4</v>
      </c>
      <c r="AC334" s="30">
        <v>1</v>
      </c>
      <c r="AD334" s="30">
        <v>0</v>
      </c>
      <c r="AE334" s="30">
        <v>0</v>
      </c>
      <c r="AF334" s="22">
        <f t="shared" si="5"/>
        <v>41</v>
      </c>
      <c r="AG334" s="30"/>
    </row>
    <row r="335" spans="1:33" x14ac:dyDescent="0.25">
      <c r="A335" s="30" t="s">
        <v>1204</v>
      </c>
      <c r="B335" s="30"/>
      <c r="C335" s="34"/>
      <c r="D335" s="39">
        <v>44841</v>
      </c>
      <c r="E335" s="22" t="str">
        <f>VLOOKUP(MONTH(D335),[1]parametros!B:C,2,0)</f>
        <v>octubre</v>
      </c>
      <c r="F335" s="30">
        <v>2022</v>
      </c>
      <c r="G335" s="22" t="s">
        <v>518</v>
      </c>
      <c r="H335" s="22" t="s">
        <v>519</v>
      </c>
      <c r="I335" s="22" t="s">
        <v>1190</v>
      </c>
      <c r="J335" s="46">
        <v>0.45833333333333331</v>
      </c>
      <c r="K335" s="46">
        <v>0.47916666666666669</v>
      </c>
      <c r="L335" s="30" t="s">
        <v>521</v>
      </c>
      <c r="M335" s="60" t="s">
        <v>495</v>
      </c>
      <c r="N335" s="34">
        <v>3</v>
      </c>
      <c r="O335" s="34">
        <v>40</v>
      </c>
      <c r="P335" s="30" t="s">
        <v>1205</v>
      </c>
      <c r="Q335" s="35">
        <v>4607315</v>
      </c>
      <c r="R335" s="35">
        <v>-74183494</v>
      </c>
      <c r="S335" s="30" t="s">
        <v>1510</v>
      </c>
      <c r="T335" s="31" t="s">
        <v>1710</v>
      </c>
      <c r="U335" s="30">
        <v>3</v>
      </c>
      <c r="V335" s="30">
        <v>0</v>
      </c>
      <c r="W335" s="30">
        <v>1</v>
      </c>
      <c r="X335" s="30">
        <v>0</v>
      </c>
      <c r="Y335" s="30">
        <v>2</v>
      </c>
      <c r="Z335" s="30">
        <v>1</v>
      </c>
      <c r="AA335" s="30">
        <v>0</v>
      </c>
      <c r="AB335" s="30">
        <v>3</v>
      </c>
      <c r="AC335" s="30">
        <v>0</v>
      </c>
      <c r="AD335" s="30">
        <v>0</v>
      </c>
      <c r="AE335" s="30">
        <v>16</v>
      </c>
      <c r="AF335" s="22">
        <f t="shared" si="5"/>
        <v>10</v>
      </c>
      <c r="AG335" s="30"/>
    </row>
    <row r="336" spans="1:33" x14ac:dyDescent="0.25">
      <c r="A336" s="30" t="s">
        <v>1206</v>
      </c>
      <c r="B336" s="30"/>
      <c r="C336" s="34"/>
      <c r="D336" s="39">
        <v>44841</v>
      </c>
      <c r="E336" s="22" t="str">
        <f>VLOOKUP(MONTH(D336),[1]parametros!B:C,2,0)</f>
        <v>octubre</v>
      </c>
      <c r="F336" s="30">
        <v>2022</v>
      </c>
      <c r="G336" s="22" t="s">
        <v>518</v>
      </c>
      <c r="H336" s="22" t="s">
        <v>519</v>
      </c>
      <c r="I336" s="22" t="s">
        <v>1190</v>
      </c>
      <c r="J336" s="46">
        <v>0.47916666666666669</v>
      </c>
      <c r="K336" s="46">
        <v>0.5</v>
      </c>
      <c r="L336" s="30" t="s">
        <v>521</v>
      </c>
      <c r="M336" s="60" t="s">
        <v>495</v>
      </c>
      <c r="N336" s="34">
        <v>3</v>
      </c>
      <c r="O336" s="34">
        <v>40</v>
      </c>
      <c r="P336" s="30" t="s">
        <v>1207</v>
      </c>
      <c r="Q336" s="35">
        <v>4622986</v>
      </c>
      <c r="R336" s="35">
        <v>-74181993</v>
      </c>
      <c r="S336" s="30" t="s">
        <v>1510</v>
      </c>
      <c r="T336" s="31" t="s">
        <v>1710</v>
      </c>
      <c r="U336" s="30">
        <v>15</v>
      </c>
      <c r="V336" s="30">
        <v>2</v>
      </c>
      <c r="W336" s="30">
        <v>2</v>
      </c>
      <c r="X336" s="30">
        <v>0</v>
      </c>
      <c r="Y336" s="30">
        <v>0</v>
      </c>
      <c r="Z336" s="30">
        <v>0</v>
      </c>
      <c r="AA336" s="30">
        <v>0</v>
      </c>
      <c r="AB336" s="30">
        <v>2</v>
      </c>
      <c r="AC336" s="30">
        <v>0</v>
      </c>
      <c r="AD336" s="30">
        <v>0</v>
      </c>
      <c r="AE336" s="30">
        <v>0</v>
      </c>
      <c r="AF336" s="22">
        <f t="shared" si="5"/>
        <v>21</v>
      </c>
      <c r="AG336" s="30"/>
    </row>
    <row r="337" spans="1:33" x14ac:dyDescent="0.25">
      <c r="A337" s="30" t="s">
        <v>1208</v>
      </c>
      <c r="B337" s="30"/>
      <c r="C337" s="34"/>
      <c r="D337" s="39">
        <v>44844</v>
      </c>
      <c r="E337" s="22" t="str">
        <f>VLOOKUP(MONTH(D337),[1]parametros!B:C,2,0)</f>
        <v>octubre</v>
      </c>
      <c r="F337" s="30">
        <v>2022</v>
      </c>
      <c r="G337" s="22" t="s">
        <v>518</v>
      </c>
      <c r="H337" s="22" t="s">
        <v>519</v>
      </c>
      <c r="I337" s="22" t="s">
        <v>1190</v>
      </c>
      <c r="J337" s="46">
        <v>0.25</v>
      </c>
      <c r="K337" s="46">
        <v>0.27083333333333331</v>
      </c>
      <c r="L337" s="30" t="s">
        <v>521</v>
      </c>
      <c r="M337" s="60" t="s">
        <v>495</v>
      </c>
      <c r="N337" s="34">
        <v>3</v>
      </c>
      <c r="O337" s="34">
        <v>41</v>
      </c>
      <c r="P337" s="30" t="s">
        <v>1209</v>
      </c>
      <c r="Q337" s="35">
        <v>4595578</v>
      </c>
      <c r="R337" s="35">
        <v>-74144698</v>
      </c>
      <c r="S337" s="22" t="s">
        <v>1570</v>
      </c>
      <c r="T337" s="31" t="s">
        <v>1710</v>
      </c>
      <c r="U337" s="30">
        <v>23</v>
      </c>
      <c r="V337" s="30">
        <v>0</v>
      </c>
      <c r="W337" s="30">
        <v>1</v>
      </c>
      <c r="X337" s="30">
        <v>4</v>
      </c>
      <c r="Y337" s="30">
        <v>1</v>
      </c>
      <c r="Z337" s="30">
        <v>0</v>
      </c>
      <c r="AA337" s="30">
        <v>0</v>
      </c>
      <c r="AB337" s="30">
        <v>1</v>
      </c>
      <c r="AC337" s="30">
        <v>0</v>
      </c>
      <c r="AD337" s="30">
        <v>0</v>
      </c>
      <c r="AE337" s="30">
        <v>0</v>
      </c>
      <c r="AF337" s="22">
        <f t="shared" si="5"/>
        <v>30</v>
      </c>
      <c r="AG337" s="30"/>
    </row>
    <row r="338" spans="1:33" x14ac:dyDescent="0.25">
      <c r="A338" s="30" t="s">
        <v>1210</v>
      </c>
      <c r="B338" s="30" t="s">
        <v>0</v>
      </c>
      <c r="C338" s="34">
        <v>189</v>
      </c>
      <c r="D338" s="39">
        <v>44844</v>
      </c>
      <c r="E338" s="22" t="str">
        <f>VLOOKUP(MONTH(D338),[1]parametros!B:C,2,0)</f>
        <v>octubre</v>
      </c>
      <c r="F338" s="30">
        <v>2022</v>
      </c>
      <c r="G338" s="22" t="s">
        <v>518</v>
      </c>
      <c r="H338" s="22" t="s">
        <v>519</v>
      </c>
      <c r="I338" s="22" t="s">
        <v>1190</v>
      </c>
      <c r="J338" s="46">
        <v>0.27083333333333331</v>
      </c>
      <c r="K338" s="46">
        <v>0.29166666666666669</v>
      </c>
      <c r="L338" s="30" t="s">
        <v>521</v>
      </c>
      <c r="M338" s="60" t="s">
        <v>495</v>
      </c>
      <c r="N338" s="34">
        <v>3</v>
      </c>
      <c r="O338" s="34">
        <v>41</v>
      </c>
      <c r="P338" s="30" t="s">
        <v>1211</v>
      </c>
      <c r="Q338" s="35">
        <v>4594001</v>
      </c>
      <c r="R338" s="35">
        <v>-74113554</v>
      </c>
      <c r="S338" t="s">
        <v>1575</v>
      </c>
      <c r="T338" s="31" t="s">
        <v>1710</v>
      </c>
      <c r="U338" s="30">
        <v>0</v>
      </c>
      <c r="V338" s="30">
        <v>0</v>
      </c>
      <c r="W338" s="30">
        <v>0</v>
      </c>
      <c r="X338" s="30">
        <v>0</v>
      </c>
      <c r="Y338" s="30">
        <v>1</v>
      </c>
      <c r="Z338" s="30">
        <v>2</v>
      </c>
      <c r="AA338" s="30">
        <v>2</v>
      </c>
      <c r="AB338" s="30">
        <v>2</v>
      </c>
      <c r="AC338" s="30">
        <v>0</v>
      </c>
      <c r="AD338" s="30">
        <v>0</v>
      </c>
      <c r="AE338" s="30">
        <v>0</v>
      </c>
      <c r="AF338" s="22">
        <f t="shared" si="5"/>
        <v>7</v>
      </c>
      <c r="AG338" s="30"/>
    </row>
    <row r="339" spans="1:33" x14ac:dyDescent="0.25">
      <c r="A339" s="30" t="s">
        <v>1212</v>
      </c>
      <c r="B339" s="30"/>
      <c r="C339" s="34"/>
      <c r="D339" s="39">
        <v>44844</v>
      </c>
      <c r="E339" s="22" t="str">
        <f>VLOOKUP(MONTH(D339),[1]parametros!B:C,2,0)</f>
        <v>octubre</v>
      </c>
      <c r="F339" s="30">
        <v>2022</v>
      </c>
      <c r="G339" s="22" t="s">
        <v>518</v>
      </c>
      <c r="H339" s="22" t="s">
        <v>519</v>
      </c>
      <c r="I339" s="22" t="s">
        <v>1190</v>
      </c>
      <c r="J339" s="46">
        <v>0.29166666666666669</v>
      </c>
      <c r="K339" s="46">
        <v>0.3125</v>
      </c>
      <c r="L339" s="30" t="s">
        <v>521</v>
      </c>
      <c r="M339" s="60" t="s">
        <v>495</v>
      </c>
      <c r="N339" s="34">
        <v>3</v>
      </c>
      <c r="O339" s="34">
        <v>41</v>
      </c>
      <c r="P339" s="30" t="s">
        <v>1213</v>
      </c>
      <c r="Q339" s="35">
        <v>4591786</v>
      </c>
      <c r="R339" s="35">
        <v>-74088824</v>
      </c>
      <c r="S339" t="s">
        <v>1575</v>
      </c>
      <c r="T339" s="31" t="s">
        <v>1710</v>
      </c>
      <c r="U339" s="30">
        <v>0</v>
      </c>
      <c r="V339" s="30">
        <v>0</v>
      </c>
      <c r="W339" s="30">
        <v>5</v>
      </c>
      <c r="X339" s="30">
        <v>7</v>
      </c>
      <c r="Y339" s="30">
        <v>3</v>
      </c>
      <c r="Z339" s="30">
        <v>4</v>
      </c>
      <c r="AA339" s="30">
        <v>2</v>
      </c>
      <c r="AB339" s="30">
        <v>1</v>
      </c>
      <c r="AC339" s="30">
        <v>0</v>
      </c>
      <c r="AD339" s="30">
        <v>1</v>
      </c>
      <c r="AE339" s="30">
        <v>2</v>
      </c>
      <c r="AF339" s="22">
        <f t="shared" si="5"/>
        <v>23</v>
      </c>
      <c r="AG339" s="30"/>
    </row>
    <row r="340" spans="1:33" ht="30" x14ac:dyDescent="0.25">
      <c r="A340" s="30" t="s">
        <v>1214</v>
      </c>
      <c r="B340" s="30"/>
      <c r="C340" s="34"/>
      <c r="D340" s="39">
        <v>44844</v>
      </c>
      <c r="E340" s="22" t="str">
        <f>VLOOKUP(MONTH(D340),[1]parametros!B:C,2,0)</f>
        <v>octubre</v>
      </c>
      <c r="F340" s="30">
        <v>2022</v>
      </c>
      <c r="G340" s="22" t="s">
        <v>518</v>
      </c>
      <c r="H340" s="22" t="s">
        <v>519</v>
      </c>
      <c r="I340" s="22" t="s">
        <v>1190</v>
      </c>
      <c r="J340" s="46">
        <v>0.3125</v>
      </c>
      <c r="K340" s="46">
        <v>0.33333333333333331</v>
      </c>
      <c r="L340" s="30" t="s">
        <v>521</v>
      </c>
      <c r="M340" s="60" t="s">
        <v>495</v>
      </c>
      <c r="N340" s="34">
        <v>3</v>
      </c>
      <c r="O340" s="34">
        <v>41</v>
      </c>
      <c r="P340" s="30" t="s">
        <v>1215</v>
      </c>
      <c r="Q340" s="35">
        <v>4595547</v>
      </c>
      <c r="R340" s="35">
        <v>-74074634</v>
      </c>
      <c r="S340" s="43" t="s">
        <v>1483</v>
      </c>
      <c r="T340" s="31" t="s">
        <v>1710</v>
      </c>
      <c r="U340" s="30">
        <v>0</v>
      </c>
      <c r="V340" s="30">
        <v>0</v>
      </c>
      <c r="W340" s="30">
        <v>5</v>
      </c>
      <c r="X340" s="30">
        <v>2</v>
      </c>
      <c r="Y340" s="30">
        <v>2</v>
      </c>
      <c r="Z340" s="30">
        <v>0</v>
      </c>
      <c r="AA340" s="30">
        <v>0</v>
      </c>
      <c r="AB340" s="30">
        <v>0</v>
      </c>
      <c r="AC340" s="30">
        <v>0</v>
      </c>
      <c r="AD340" s="30">
        <v>0</v>
      </c>
      <c r="AE340" s="30">
        <v>0</v>
      </c>
      <c r="AF340" s="22">
        <f t="shared" si="5"/>
        <v>9</v>
      </c>
      <c r="AG340" s="30"/>
    </row>
    <row r="341" spans="1:33" ht="30" x14ac:dyDescent="0.25">
      <c r="A341" s="30" t="s">
        <v>1216</v>
      </c>
      <c r="B341" s="30" t="s">
        <v>0</v>
      </c>
      <c r="C341" s="34">
        <v>198</v>
      </c>
      <c r="D341" s="39">
        <v>44844</v>
      </c>
      <c r="E341" s="22" t="str">
        <f>VLOOKUP(MONTH(D341),[1]parametros!B:C,2,0)</f>
        <v>octubre</v>
      </c>
      <c r="F341" s="30">
        <v>2022</v>
      </c>
      <c r="G341" s="22" t="s">
        <v>518</v>
      </c>
      <c r="H341" s="22" t="s">
        <v>519</v>
      </c>
      <c r="I341" s="22" t="s">
        <v>1190</v>
      </c>
      <c r="J341" s="46">
        <v>0.33333333333333331</v>
      </c>
      <c r="K341" s="46">
        <v>0.35416666666666669</v>
      </c>
      <c r="L341" s="30" t="s">
        <v>521</v>
      </c>
      <c r="M341" s="60" t="s">
        <v>495</v>
      </c>
      <c r="N341" s="34">
        <v>3</v>
      </c>
      <c r="O341" s="34">
        <v>41</v>
      </c>
      <c r="P341" s="30" t="s">
        <v>1217</v>
      </c>
      <c r="Q341" s="35">
        <v>4609365</v>
      </c>
      <c r="R341" s="35">
        <v>-74099077</v>
      </c>
      <c r="S341" s="43" t="s">
        <v>1483</v>
      </c>
      <c r="T341" s="31" t="s">
        <v>1710</v>
      </c>
      <c r="U341" s="30">
        <v>0</v>
      </c>
      <c r="V341" s="30">
        <v>0</v>
      </c>
      <c r="W341" s="30">
        <v>2</v>
      </c>
      <c r="X341" s="30">
        <v>0</v>
      </c>
      <c r="Y341" s="30">
        <v>1</v>
      </c>
      <c r="Z341" s="30">
        <v>1</v>
      </c>
      <c r="AA341" s="30">
        <v>1</v>
      </c>
      <c r="AB341" s="30">
        <v>9</v>
      </c>
      <c r="AC341" s="30">
        <v>1</v>
      </c>
      <c r="AD341" s="30">
        <v>1</v>
      </c>
      <c r="AE341" s="30">
        <v>2</v>
      </c>
      <c r="AF341" s="22">
        <f t="shared" si="5"/>
        <v>16</v>
      </c>
      <c r="AG341" s="30"/>
    </row>
    <row r="342" spans="1:33" ht="30" x14ac:dyDescent="0.25">
      <c r="A342" s="30" t="s">
        <v>1218</v>
      </c>
      <c r="B342" s="30" t="s">
        <v>0</v>
      </c>
      <c r="C342" s="34">
        <v>163</v>
      </c>
      <c r="D342" s="39">
        <v>44844</v>
      </c>
      <c r="E342" s="22" t="str">
        <f>VLOOKUP(MONTH(D342),[1]parametros!B:C,2,0)</f>
        <v>octubre</v>
      </c>
      <c r="F342" s="30">
        <v>2022</v>
      </c>
      <c r="G342" s="22" t="s">
        <v>518</v>
      </c>
      <c r="H342" s="22" t="s">
        <v>519</v>
      </c>
      <c r="I342" s="22" t="s">
        <v>1190</v>
      </c>
      <c r="J342" s="46">
        <v>0.35416666666666669</v>
      </c>
      <c r="K342" s="46">
        <v>0.375</v>
      </c>
      <c r="L342" s="30" t="s">
        <v>521</v>
      </c>
      <c r="M342" s="60" t="s">
        <v>495</v>
      </c>
      <c r="N342" s="34">
        <v>3</v>
      </c>
      <c r="O342" s="34">
        <v>41</v>
      </c>
      <c r="P342" s="30" t="s">
        <v>1219</v>
      </c>
      <c r="Q342" s="35">
        <v>4619870</v>
      </c>
      <c r="R342" s="35">
        <v>-74102601</v>
      </c>
      <c r="S342" s="43" t="s">
        <v>1483</v>
      </c>
      <c r="T342" s="31" t="s">
        <v>1710</v>
      </c>
      <c r="U342" s="30">
        <v>0</v>
      </c>
      <c r="V342" s="30">
        <v>0</v>
      </c>
      <c r="W342" s="30">
        <v>4</v>
      </c>
      <c r="X342" s="30">
        <v>4</v>
      </c>
      <c r="Y342" s="30">
        <v>2</v>
      </c>
      <c r="Z342" s="30">
        <v>1</v>
      </c>
      <c r="AA342" s="30">
        <v>0</v>
      </c>
      <c r="AB342" s="30">
        <v>1</v>
      </c>
      <c r="AC342" s="30">
        <v>0</v>
      </c>
      <c r="AD342" s="30">
        <v>0</v>
      </c>
      <c r="AE342" s="30">
        <v>0</v>
      </c>
      <c r="AF342" s="22">
        <f t="shared" si="5"/>
        <v>12</v>
      </c>
      <c r="AG342" s="30"/>
    </row>
    <row r="343" spans="1:33" ht="30" x14ac:dyDescent="0.25">
      <c r="A343" s="30" t="s">
        <v>1220</v>
      </c>
      <c r="B343" s="30" t="s">
        <v>0</v>
      </c>
      <c r="C343" s="34">
        <v>187</v>
      </c>
      <c r="D343" s="39">
        <v>44844</v>
      </c>
      <c r="E343" s="22" t="str">
        <f>VLOOKUP(MONTH(D343),[1]parametros!B:C,2,0)</f>
        <v>octubre</v>
      </c>
      <c r="F343" s="30">
        <v>2022</v>
      </c>
      <c r="G343" s="22" t="s">
        <v>518</v>
      </c>
      <c r="H343" s="22" t="s">
        <v>519</v>
      </c>
      <c r="I343" s="22" t="s">
        <v>1190</v>
      </c>
      <c r="J343" s="46">
        <v>0.375</v>
      </c>
      <c r="K343" s="46">
        <v>0.39583333333333331</v>
      </c>
      <c r="L343" s="30" t="s">
        <v>521</v>
      </c>
      <c r="M343" s="60" t="s">
        <v>495</v>
      </c>
      <c r="N343" s="34">
        <v>3</v>
      </c>
      <c r="O343" s="34">
        <v>41</v>
      </c>
      <c r="P343" s="30" t="s">
        <v>1221</v>
      </c>
      <c r="Q343" s="35">
        <v>4633666</v>
      </c>
      <c r="R343" s="35">
        <v>-74111549</v>
      </c>
      <c r="S343" s="43" t="s">
        <v>1483</v>
      </c>
      <c r="T343" s="31" t="s">
        <v>1710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1</v>
      </c>
      <c r="AC343" s="30">
        <v>1</v>
      </c>
      <c r="AD343" s="30">
        <v>0</v>
      </c>
      <c r="AE343" s="30">
        <v>0</v>
      </c>
      <c r="AF343" s="22">
        <f t="shared" si="5"/>
        <v>2</v>
      </c>
      <c r="AG343" s="30"/>
    </row>
    <row r="344" spans="1:33" ht="30" x14ac:dyDescent="0.25">
      <c r="A344" s="30" t="s">
        <v>1222</v>
      </c>
      <c r="B344" s="30"/>
      <c r="C344" s="34"/>
      <c r="D344" s="39">
        <v>44844</v>
      </c>
      <c r="E344" s="22" t="str">
        <f>VLOOKUP(MONTH(D344),[1]parametros!B:C,2,0)</f>
        <v>octubre</v>
      </c>
      <c r="F344" s="30">
        <v>2022</v>
      </c>
      <c r="G344" s="22" t="s">
        <v>518</v>
      </c>
      <c r="H344" s="22" t="s">
        <v>519</v>
      </c>
      <c r="I344" s="22" t="s">
        <v>1190</v>
      </c>
      <c r="J344" s="46">
        <v>0.39583333333333331</v>
      </c>
      <c r="K344" s="46">
        <v>0.41666666666666669</v>
      </c>
      <c r="L344" s="30" t="s">
        <v>521</v>
      </c>
      <c r="M344" s="60" t="s">
        <v>495</v>
      </c>
      <c r="N344" s="34">
        <v>3</v>
      </c>
      <c r="O344" s="34">
        <v>41</v>
      </c>
      <c r="P344" s="30" t="s">
        <v>1223</v>
      </c>
      <c r="Q344" s="35">
        <v>4633318</v>
      </c>
      <c r="R344" s="35">
        <v>-74112430</v>
      </c>
      <c r="S344" s="43" t="s">
        <v>1483</v>
      </c>
      <c r="T344" s="31" t="s">
        <v>1710</v>
      </c>
      <c r="U344" s="30">
        <v>0</v>
      </c>
      <c r="V344" s="30">
        <v>1</v>
      </c>
      <c r="W344" s="30">
        <v>3</v>
      </c>
      <c r="X344" s="30">
        <v>1</v>
      </c>
      <c r="Y344" s="30">
        <v>3</v>
      </c>
      <c r="Z344" s="30">
        <v>3</v>
      </c>
      <c r="AA344" s="30">
        <v>0</v>
      </c>
      <c r="AB344" s="30">
        <v>4</v>
      </c>
      <c r="AC344" s="30">
        <v>0</v>
      </c>
      <c r="AD344" s="30">
        <v>0</v>
      </c>
      <c r="AE344" s="30">
        <v>0</v>
      </c>
      <c r="AF344" s="22">
        <f t="shared" si="5"/>
        <v>15</v>
      </c>
      <c r="AG344" s="30"/>
    </row>
    <row r="345" spans="1:33" ht="30" x14ac:dyDescent="0.25">
      <c r="A345" s="30" t="s">
        <v>1224</v>
      </c>
      <c r="B345" s="30" t="s">
        <v>0</v>
      </c>
      <c r="C345" s="34">
        <v>196</v>
      </c>
      <c r="D345" s="39">
        <v>44844</v>
      </c>
      <c r="E345" s="22" t="str">
        <f>VLOOKUP(MONTH(D345),[1]parametros!B:C,2,0)</f>
        <v>octubre</v>
      </c>
      <c r="F345" s="30">
        <v>2022</v>
      </c>
      <c r="G345" s="22" t="s">
        <v>518</v>
      </c>
      <c r="H345" s="22" t="s">
        <v>519</v>
      </c>
      <c r="I345" s="22" t="s">
        <v>1190</v>
      </c>
      <c r="J345" s="46">
        <v>0.41666666666666669</v>
      </c>
      <c r="K345" s="46">
        <v>0.45833333333333331</v>
      </c>
      <c r="L345" s="30" t="s">
        <v>521</v>
      </c>
      <c r="M345" s="60" t="s">
        <v>495</v>
      </c>
      <c r="N345" s="34">
        <v>3</v>
      </c>
      <c r="O345" s="34">
        <v>41</v>
      </c>
      <c r="P345" s="30" t="s">
        <v>1225</v>
      </c>
      <c r="Q345" s="35">
        <v>4624766</v>
      </c>
      <c r="R345" s="35">
        <v>-74113154</v>
      </c>
      <c r="S345" s="43" t="s">
        <v>1483</v>
      </c>
      <c r="T345" s="31" t="s">
        <v>1710</v>
      </c>
      <c r="U345" s="30">
        <v>0</v>
      </c>
      <c r="V345" s="30">
        <v>0</v>
      </c>
      <c r="W345" s="30">
        <v>0</v>
      </c>
      <c r="X345" s="30">
        <v>2</v>
      </c>
      <c r="Y345" s="30">
        <v>0</v>
      </c>
      <c r="Z345" s="30">
        <v>0</v>
      </c>
      <c r="AA345" s="30">
        <v>0</v>
      </c>
      <c r="AB345" s="30">
        <v>1</v>
      </c>
      <c r="AC345" s="30">
        <v>1</v>
      </c>
      <c r="AD345" s="30">
        <v>0</v>
      </c>
      <c r="AE345" s="30">
        <v>0</v>
      </c>
      <c r="AF345" s="22">
        <f t="shared" si="5"/>
        <v>4</v>
      </c>
      <c r="AG345" s="30"/>
    </row>
    <row r="346" spans="1:33" x14ac:dyDescent="0.25">
      <c r="A346" s="30" t="s">
        <v>1226</v>
      </c>
      <c r="B346" s="30" t="s">
        <v>0</v>
      </c>
      <c r="C346" s="34">
        <v>170</v>
      </c>
      <c r="D346" s="39">
        <v>44844</v>
      </c>
      <c r="E346" s="22" t="str">
        <f>VLOOKUP(MONTH(D346),[1]parametros!B:C,2,0)</f>
        <v>octubre</v>
      </c>
      <c r="F346" s="30">
        <v>2022</v>
      </c>
      <c r="G346" s="22" t="s">
        <v>518</v>
      </c>
      <c r="H346" s="22" t="s">
        <v>519</v>
      </c>
      <c r="I346" s="22" t="s">
        <v>1190</v>
      </c>
      <c r="J346" s="46">
        <v>0.45833333333333331</v>
      </c>
      <c r="K346" s="46">
        <v>0.47916666666666669</v>
      </c>
      <c r="L346" s="30" t="s">
        <v>521</v>
      </c>
      <c r="M346" s="60" t="s">
        <v>495</v>
      </c>
      <c r="N346" s="34">
        <v>3</v>
      </c>
      <c r="O346" s="34">
        <v>41</v>
      </c>
      <c r="P346" s="30" t="s">
        <v>1227</v>
      </c>
      <c r="Q346" s="35">
        <v>4665718</v>
      </c>
      <c r="R346" s="35">
        <v>-74150850</v>
      </c>
      <c r="S346" s="30" t="s">
        <v>1572</v>
      </c>
      <c r="T346" s="31" t="s">
        <v>1714</v>
      </c>
      <c r="U346" s="30">
        <v>0</v>
      </c>
      <c r="V346" s="30">
        <v>0</v>
      </c>
      <c r="W346" s="30">
        <v>2</v>
      </c>
      <c r="X346" s="30">
        <v>1</v>
      </c>
      <c r="Y346" s="30">
        <v>5</v>
      </c>
      <c r="Z346" s="30">
        <v>7</v>
      </c>
      <c r="AA346" s="30">
        <v>1</v>
      </c>
      <c r="AB346" s="30">
        <v>0</v>
      </c>
      <c r="AC346" s="30">
        <v>2</v>
      </c>
      <c r="AD346" s="30">
        <v>0</v>
      </c>
      <c r="AE346" s="30">
        <v>1</v>
      </c>
      <c r="AF346" s="22">
        <f t="shared" si="5"/>
        <v>18</v>
      </c>
      <c r="AG346" s="30"/>
    </row>
    <row r="347" spans="1:33" x14ac:dyDescent="0.25">
      <c r="A347" s="30" t="s">
        <v>1228</v>
      </c>
      <c r="B347" s="30" t="s">
        <v>0</v>
      </c>
      <c r="C347" s="34">
        <v>162</v>
      </c>
      <c r="D347" s="39">
        <v>44844</v>
      </c>
      <c r="E347" s="22" t="str">
        <f>VLOOKUP(MONTH(D347),[1]parametros!B:C,2,0)</f>
        <v>octubre</v>
      </c>
      <c r="F347" s="30">
        <v>2022</v>
      </c>
      <c r="G347" s="22" t="s">
        <v>518</v>
      </c>
      <c r="H347" s="22" t="s">
        <v>519</v>
      </c>
      <c r="I347" s="22" t="s">
        <v>1190</v>
      </c>
      <c r="J347" s="46">
        <v>0.47916666666666669</v>
      </c>
      <c r="K347" s="46">
        <v>0.5</v>
      </c>
      <c r="L347" s="30" t="s">
        <v>521</v>
      </c>
      <c r="M347" s="60" t="s">
        <v>495</v>
      </c>
      <c r="N347" s="34">
        <v>3</v>
      </c>
      <c r="O347" s="34">
        <v>41</v>
      </c>
      <c r="P347" s="30" t="s">
        <v>1229</v>
      </c>
      <c r="Q347" s="35">
        <v>4682158</v>
      </c>
      <c r="R347" s="35">
        <v>-74147598</v>
      </c>
      <c r="S347" s="30" t="s">
        <v>1572</v>
      </c>
      <c r="T347" s="31" t="s">
        <v>1714</v>
      </c>
      <c r="U347" s="30">
        <v>0</v>
      </c>
      <c r="V347" s="30">
        <v>3</v>
      </c>
      <c r="W347" s="30">
        <v>1</v>
      </c>
      <c r="X347" s="30">
        <v>0</v>
      </c>
      <c r="Y347" s="30">
        <v>2</v>
      </c>
      <c r="Z347" s="30">
        <v>2</v>
      </c>
      <c r="AA347" s="30">
        <v>1</v>
      </c>
      <c r="AB347" s="30">
        <v>0</v>
      </c>
      <c r="AC347" s="30">
        <v>3</v>
      </c>
      <c r="AD347" s="30">
        <v>0</v>
      </c>
      <c r="AE347" s="30">
        <v>0</v>
      </c>
      <c r="AF347" s="22">
        <f t="shared" si="5"/>
        <v>12</v>
      </c>
      <c r="AG347" s="30"/>
    </row>
    <row r="348" spans="1:33" x14ac:dyDescent="0.25">
      <c r="A348" s="30" t="s">
        <v>1230</v>
      </c>
      <c r="B348" s="30"/>
      <c r="C348" s="34"/>
      <c r="D348" s="39">
        <v>44846</v>
      </c>
      <c r="E348" s="22" t="str">
        <f>VLOOKUP(MONTH(D348),[1]parametros!B:C,2,0)</f>
        <v>octubre</v>
      </c>
      <c r="F348" s="30">
        <v>2022</v>
      </c>
      <c r="G348" s="22" t="s">
        <v>518</v>
      </c>
      <c r="H348" s="22" t="s">
        <v>519</v>
      </c>
      <c r="I348" s="22" t="s">
        <v>1231</v>
      </c>
      <c r="J348" s="46">
        <v>0.23958333333333334</v>
      </c>
      <c r="K348" s="46">
        <v>0.25</v>
      </c>
      <c r="L348" s="30" t="s">
        <v>521</v>
      </c>
      <c r="M348" s="60" t="s">
        <v>495</v>
      </c>
      <c r="N348" s="34">
        <v>3</v>
      </c>
      <c r="O348" s="34">
        <v>42</v>
      </c>
      <c r="P348" s="30" t="s">
        <v>1232</v>
      </c>
      <c r="Q348" s="65">
        <v>4555296</v>
      </c>
      <c r="R348" s="35">
        <v>-74137041</v>
      </c>
      <c r="S348" s="30" t="s">
        <v>523</v>
      </c>
      <c r="T348" s="31" t="s">
        <v>1710</v>
      </c>
      <c r="U348" s="30">
        <v>22</v>
      </c>
      <c r="V348" s="30">
        <v>7</v>
      </c>
      <c r="W348" s="30">
        <v>13</v>
      </c>
      <c r="X348" s="30">
        <v>4</v>
      </c>
      <c r="Y348" s="30">
        <v>3</v>
      </c>
      <c r="Z348" s="30">
        <v>7</v>
      </c>
      <c r="AA348" s="30">
        <v>1</v>
      </c>
      <c r="AB348" s="30">
        <v>7</v>
      </c>
      <c r="AC348" s="30">
        <v>1</v>
      </c>
      <c r="AD348" s="30">
        <v>0</v>
      </c>
      <c r="AE348" s="30">
        <v>1</v>
      </c>
      <c r="AF348" s="22">
        <f t="shared" si="5"/>
        <v>65</v>
      </c>
      <c r="AG348" s="30"/>
    </row>
    <row r="349" spans="1:33" x14ac:dyDescent="0.25">
      <c r="A349" s="30" t="s">
        <v>1233</v>
      </c>
      <c r="B349" s="30"/>
      <c r="C349" s="34"/>
      <c r="D349" s="39">
        <v>44846</v>
      </c>
      <c r="E349" s="22" t="str">
        <f>VLOOKUP(MONTH(D349),[1]parametros!B:C,2,0)</f>
        <v>octubre</v>
      </c>
      <c r="F349" s="30">
        <v>2022</v>
      </c>
      <c r="G349" s="22" t="s">
        <v>518</v>
      </c>
      <c r="H349" s="22" t="s">
        <v>519</v>
      </c>
      <c r="I349" s="22" t="s">
        <v>1231</v>
      </c>
      <c r="J349" s="46">
        <v>0.25</v>
      </c>
      <c r="K349" s="46">
        <v>0.26041666666666669</v>
      </c>
      <c r="L349" s="30" t="s">
        <v>521</v>
      </c>
      <c r="M349" s="60" t="s">
        <v>495</v>
      </c>
      <c r="N349" s="34">
        <v>3</v>
      </c>
      <c r="O349" s="34">
        <v>42</v>
      </c>
      <c r="P349" s="30" t="s">
        <v>1234</v>
      </c>
      <c r="Q349" s="65">
        <v>4547202</v>
      </c>
      <c r="R349" s="35">
        <v>-74137573</v>
      </c>
      <c r="S349" s="30" t="s">
        <v>523</v>
      </c>
      <c r="T349" s="31" t="s">
        <v>1710</v>
      </c>
      <c r="U349" s="30">
        <v>0</v>
      </c>
      <c r="V349" s="30">
        <v>0</v>
      </c>
      <c r="W349" s="30">
        <v>7</v>
      </c>
      <c r="X349" s="30">
        <v>3</v>
      </c>
      <c r="Y349" s="30">
        <v>1</v>
      </c>
      <c r="Z349" s="30">
        <v>0</v>
      </c>
      <c r="AA349" s="30">
        <v>0</v>
      </c>
      <c r="AB349" s="30">
        <v>2</v>
      </c>
      <c r="AC349" s="30">
        <v>4</v>
      </c>
      <c r="AD349" s="30">
        <v>1</v>
      </c>
      <c r="AE349" s="30">
        <v>0</v>
      </c>
      <c r="AF349" s="22">
        <f t="shared" si="5"/>
        <v>18</v>
      </c>
      <c r="AG349" s="30"/>
    </row>
    <row r="350" spans="1:33" x14ac:dyDescent="0.25">
      <c r="A350" s="30" t="s">
        <v>1235</v>
      </c>
      <c r="B350" s="30"/>
      <c r="C350" s="34"/>
      <c r="D350" s="39">
        <v>44846</v>
      </c>
      <c r="E350" s="22" t="str">
        <f>VLOOKUP(MONTH(D350),[1]parametros!B:C,2,0)</f>
        <v>octubre</v>
      </c>
      <c r="F350" s="30">
        <v>2022</v>
      </c>
      <c r="G350" s="22" t="s">
        <v>518</v>
      </c>
      <c r="H350" s="22" t="s">
        <v>519</v>
      </c>
      <c r="I350" s="22" t="s">
        <v>1231</v>
      </c>
      <c r="J350" s="46">
        <v>0.26041666666666669</v>
      </c>
      <c r="K350" s="46">
        <v>0.28125</v>
      </c>
      <c r="L350" s="30" t="s">
        <v>521</v>
      </c>
      <c r="M350" s="60" t="s">
        <v>495</v>
      </c>
      <c r="N350" s="34">
        <v>3</v>
      </c>
      <c r="O350" s="34">
        <v>42</v>
      </c>
      <c r="P350" s="30" t="s">
        <v>1236</v>
      </c>
      <c r="Q350" s="65">
        <v>4520396</v>
      </c>
      <c r="R350" s="35">
        <v>-74119437</v>
      </c>
      <c r="S350" s="30" t="s">
        <v>523</v>
      </c>
      <c r="T350" s="31" t="s">
        <v>1710</v>
      </c>
      <c r="U350" s="30">
        <v>0</v>
      </c>
      <c r="V350" s="30">
        <v>0</v>
      </c>
      <c r="W350" s="30">
        <v>2</v>
      </c>
      <c r="X350" s="30">
        <v>4</v>
      </c>
      <c r="Y350" s="30">
        <v>7</v>
      </c>
      <c r="Z350" s="30">
        <v>1</v>
      </c>
      <c r="AA350" s="30">
        <v>1</v>
      </c>
      <c r="AB350" s="30">
        <v>3</v>
      </c>
      <c r="AC350" s="30">
        <v>13</v>
      </c>
      <c r="AD350" s="30">
        <v>1</v>
      </c>
      <c r="AE350" s="30">
        <v>1</v>
      </c>
      <c r="AF350" s="22">
        <f t="shared" si="5"/>
        <v>32</v>
      </c>
      <c r="AG350" s="30"/>
    </row>
    <row r="351" spans="1:33" x14ac:dyDescent="0.25">
      <c r="A351" s="30" t="s">
        <v>1237</v>
      </c>
      <c r="B351" s="30" t="s">
        <v>0</v>
      </c>
      <c r="C351" s="53">
        <v>202</v>
      </c>
      <c r="D351" s="39">
        <v>44846</v>
      </c>
      <c r="E351" s="22" t="str">
        <f>VLOOKUP(MONTH(D351),[1]parametros!B:C,2,0)</f>
        <v>octubre</v>
      </c>
      <c r="F351" s="30">
        <v>2022</v>
      </c>
      <c r="G351" s="22" t="s">
        <v>518</v>
      </c>
      <c r="H351" s="22" t="s">
        <v>519</v>
      </c>
      <c r="I351" s="22" t="s">
        <v>1231</v>
      </c>
      <c r="J351" s="46">
        <v>0.28125</v>
      </c>
      <c r="K351" s="46">
        <v>0.30208333333333331</v>
      </c>
      <c r="L351" s="30" t="s">
        <v>521</v>
      </c>
      <c r="M351" s="60" t="s">
        <v>495</v>
      </c>
      <c r="N351" s="34">
        <v>3</v>
      </c>
      <c r="O351" s="34">
        <v>42</v>
      </c>
      <c r="P351" s="30" t="s">
        <v>1238</v>
      </c>
      <c r="Q351" s="65">
        <v>4509804</v>
      </c>
      <c r="R351" s="35">
        <v>-74104944</v>
      </c>
      <c r="S351" t="s">
        <v>1239</v>
      </c>
      <c r="T351" s="31" t="s">
        <v>1713</v>
      </c>
      <c r="U351" s="30">
        <v>0</v>
      </c>
      <c r="V351" s="30">
        <v>0</v>
      </c>
      <c r="W351" s="30">
        <v>2</v>
      </c>
      <c r="X351" s="30">
        <v>1</v>
      </c>
      <c r="Y351" s="30">
        <v>0</v>
      </c>
      <c r="Z351" s="30">
        <v>0</v>
      </c>
      <c r="AA351" s="30">
        <v>0</v>
      </c>
      <c r="AB351" s="30">
        <v>1</v>
      </c>
      <c r="AC351" s="30">
        <v>0</v>
      </c>
      <c r="AD351" s="30">
        <v>0</v>
      </c>
      <c r="AE351" s="30">
        <v>0</v>
      </c>
      <c r="AF351" s="22">
        <f t="shared" si="5"/>
        <v>4</v>
      </c>
      <c r="AG351" s="30"/>
    </row>
    <row r="352" spans="1:33" x14ac:dyDescent="0.25">
      <c r="A352" s="30" t="s">
        <v>1240</v>
      </c>
      <c r="B352" s="30" t="s">
        <v>0</v>
      </c>
      <c r="C352" s="53">
        <v>199</v>
      </c>
      <c r="D352" s="39">
        <v>44846</v>
      </c>
      <c r="E352" s="22" t="str">
        <f>VLOOKUP(MONTH(D352),[1]parametros!B:C,2,0)</f>
        <v>octubre</v>
      </c>
      <c r="F352" s="30">
        <v>2022</v>
      </c>
      <c r="G352" s="22" t="s">
        <v>518</v>
      </c>
      <c r="H352" s="22" t="s">
        <v>519</v>
      </c>
      <c r="I352" s="22" t="s">
        <v>1231</v>
      </c>
      <c r="J352" s="46">
        <v>0.30208333333333331</v>
      </c>
      <c r="K352" s="46">
        <v>0.32291666666666669</v>
      </c>
      <c r="L352" s="30" t="s">
        <v>521</v>
      </c>
      <c r="M352" s="60" t="s">
        <v>495</v>
      </c>
      <c r="N352" s="34">
        <v>3</v>
      </c>
      <c r="O352" s="34">
        <v>42</v>
      </c>
      <c r="P352" s="30" t="s">
        <v>1241</v>
      </c>
      <c r="Q352" s="65">
        <v>4637790</v>
      </c>
      <c r="R352" s="35">
        <v>-74065701</v>
      </c>
      <c r="S352" t="s">
        <v>608</v>
      </c>
      <c r="T352" s="31" t="s">
        <v>1710</v>
      </c>
      <c r="U352" s="30">
        <v>0</v>
      </c>
      <c r="V352" s="30">
        <v>0</v>
      </c>
      <c r="W352" s="30">
        <v>0</v>
      </c>
      <c r="X352" s="30">
        <v>0</v>
      </c>
      <c r="Y352" s="30">
        <v>1</v>
      </c>
      <c r="Z352" s="30">
        <v>0</v>
      </c>
      <c r="AA352" s="30">
        <v>1</v>
      </c>
      <c r="AB352" s="30">
        <v>1</v>
      </c>
      <c r="AC352" s="30">
        <v>0</v>
      </c>
      <c r="AD352" s="30">
        <v>0</v>
      </c>
      <c r="AE352" s="30">
        <v>0</v>
      </c>
      <c r="AF352" s="22">
        <f t="shared" si="5"/>
        <v>3</v>
      </c>
      <c r="AG352" s="30"/>
    </row>
    <row r="353" spans="1:33" x14ac:dyDescent="0.25">
      <c r="A353" s="30" t="s">
        <v>1242</v>
      </c>
      <c r="B353" s="30" t="s">
        <v>0</v>
      </c>
      <c r="C353" s="53">
        <v>191</v>
      </c>
      <c r="D353" s="39">
        <v>44846</v>
      </c>
      <c r="E353" s="22" t="str">
        <f>VLOOKUP(MONTH(D353),[1]parametros!B:C,2,0)</f>
        <v>octubre</v>
      </c>
      <c r="F353" s="30">
        <v>2022</v>
      </c>
      <c r="G353" s="22" t="s">
        <v>518</v>
      </c>
      <c r="H353" s="22" t="s">
        <v>519</v>
      </c>
      <c r="I353" s="22" t="s">
        <v>1231</v>
      </c>
      <c r="J353" s="46">
        <v>0.32291666666666669</v>
      </c>
      <c r="K353" s="46">
        <v>0.33333333333333331</v>
      </c>
      <c r="L353" s="30" t="s">
        <v>521</v>
      </c>
      <c r="M353" s="60" t="s">
        <v>495</v>
      </c>
      <c r="N353" s="34">
        <v>3</v>
      </c>
      <c r="O353" s="34">
        <v>42</v>
      </c>
      <c r="P353" s="30" t="s">
        <v>1243</v>
      </c>
      <c r="Q353" s="65">
        <v>4571956</v>
      </c>
      <c r="R353" s="35">
        <v>-74125638</v>
      </c>
      <c r="S353" t="s">
        <v>608</v>
      </c>
      <c r="T353" s="31" t="s">
        <v>1710</v>
      </c>
      <c r="U353" s="30">
        <v>0</v>
      </c>
      <c r="V353" s="30">
        <v>2</v>
      </c>
      <c r="W353" s="30">
        <v>11</v>
      </c>
      <c r="X353" s="30">
        <v>6</v>
      </c>
      <c r="Y353" s="30">
        <v>3</v>
      </c>
      <c r="Z353" s="30">
        <v>2</v>
      </c>
      <c r="AA353" s="30">
        <v>0</v>
      </c>
      <c r="AB353" s="30">
        <v>0</v>
      </c>
      <c r="AC353" s="30">
        <v>0</v>
      </c>
      <c r="AD353" s="30">
        <v>0</v>
      </c>
      <c r="AE353" s="30">
        <v>2</v>
      </c>
      <c r="AF353" s="22">
        <f t="shared" si="5"/>
        <v>24</v>
      </c>
      <c r="AG353" s="30"/>
    </row>
    <row r="354" spans="1:33" x14ac:dyDescent="0.25">
      <c r="A354" s="30" t="s">
        <v>1244</v>
      </c>
      <c r="B354" s="30" t="s">
        <v>0</v>
      </c>
      <c r="C354" s="53">
        <v>200</v>
      </c>
      <c r="D354" s="39">
        <v>44846</v>
      </c>
      <c r="E354" s="22" t="str">
        <f>VLOOKUP(MONTH(D354),[1]parametros!B:C,2,0)</f>
        <v>octubre</v>
      </c>
      <c r="F354" s="30">
        <v>2022</v>
      </c>
      <c r="G354" s="22" t="s">
        <v>518</v>
      </c>
      <c r="H354" s="22" t="s">
        <v>519</v>
      </c>
      <c r="I354" s="22" t="s">
        <v>1231</v>
      </c>
      <c r="J354" s="46">
        <v>0.33333333333333331</v>
      </c>
      <c r="K354" s="46">
        <v>0.35416666666666669</v>
      </c>
      <c r="L354" s="30" t="s">
        <v>521</v>
      </c>
      <c r="M354" s="60" t="s">
        <v>495</v>
      </c>
      <c r="N354" s="34">
        <v>3</v>
      </c>
      <c r="O354" s="34">
        <v>42</v>
      </c>
      <c r="P354" s="30" t="s">
        <v>1245</v>
      </c>
      <c r="Q354" s="65">
        <v>4580150</v>
      </c>
      <c r="R354" s="35">
        <v>-74105513</v>
      </c>
      <c r="S354" t="s">
        <v>608</v>
      </c>
      <c r="T354" s="31" t="s">
        <v>1710</v>
      </c>
      <c r="U354" s="30">
        <v>0</v>
      </c>
      <c r="V354" s="30">
        <v>0</v>
      </c>
      <c r="W354" s="30">
        <v>9</v>
      </c>
      <c r="X354" s="30">
        <v>6</v>
      </c>
      <c r="Y354" s="30">
        <v>1</v>
      </c>
      <c r="Z354" s="30">
        <v>0</v>
      </c>
      <c r="AA354" s="30">
        <v>0</v>
      </c>
      <c r="AB354" s="30">
        <v>2</v>
      </c>
      <c r="AC354" s="30">
        <v>1</v>
      </c>
      <c r="AD354" s="30">
        <v>0</v>
      </c>
      <c r="AE354" s="30">
        <v>0</v>
      </c>
      <c r="AF354" s="22">
        <f t="shared" si="5"/>
        <v>19</v>
      </c>
      <c r="AG354" s="30"/>
    </row>
    <row r="355" spans="1:33" x14ac:dyDescent="0.25">
      <c r="A355" s="30" t="s">
        <v>1246</v>
      </c>
      <c r="B355" s="30"/>
      <c r="C355" s="34"/>
      <c r="D355" s="39">
        <v>44846</v>
      </c>
      <c r="E355" s="22" t="str">
        <f>VLOOKUP(MONTH(D355),[1]parametros!B:C,2,0)</f>
        <v>octubre</v>
      </c>
      <c r="F355" s="30">
        <v>2022</v>
      </c>
      <c r="G355" s="22" t="s">
        <v>518</v>
      </c>
      <c r="H355" s="22" t="s">
        <v>519</v>
      </c>
      <c r="I355" s="22" t="s">
        <v>1231</v>
      </c>
      <c r="J355" s="46">
        <v>0.35416666666666669</v>
      </c>
      <c r="K355" s="46">
        <v>0.375</v>
      </c>
      <c r="L355" s="30" t="s">
        <v>521</v>
      </c>
      <c r="M355" s="60" t="s">
        <v>495</v>
      </c>
      <c r="N355" s="34">
        <v>3</v>
      </c>
      <c r="O355" s="34">
        <v>42</v>
      </c>
      <c r="P355" s="30" t="s">
        <v>1247</v>
      </c>
      <c r="Q355" s="65">
        <v>4562210</v>
      </c>
      <c r="R355" s="35">
        <v>-74129379</v>
      </c>
      <c r="S355" s="22" t="s">
        <v>1570</v>
      </c>
      <c r="T355" s="31" t="s">
        <v>1710</v>
      </c>
      <c r="U355" s="30">
        <v>2</v>
      </c>
      <c r="V355" s="30">
        <v>0</v>
      </c>
      <c r="W355" s="30">
        <v>8</v>
      </c>
      <c r="X355" s="30">
        <v>11</v>
      </c>
      <c r="Y355" s="30">
        <v>2</v>
      </c>
      <c r="Z355" s="30">
        <v>2</v>
      </c>
      <c r="AA355" s="30">
        <v>0</v>
      </c>
      <c r="AB355" s="30">
        <v>1</v>
      </c>
      <c r="AC355" s="30">
        <v>0</v>
      </c>
      <c r="AD355" s="30">
        <v>0</v>
      </c>
      <c r="AE355" s="30">
        <v>0</v>
      </c>
      <c r="AF355" s="22">
        <f t="shared" si="5"/>
        <v>26</v>
      </c>
      <c r="AG355" s="30"/>
    </row>
    <row r="356" spans="1:33" x14ac:dyDescent="0.25">
      <c r="A356" s="30" t="s">
        <v>1248</v>
      </c>
      <c r="B356" s="30"/>
      <c r="C356" s="34"/>
      <c r="D356" s="39">
        <v>44846</v>
      </c>
      <c r="E356" s="22" t="str">
        <f>VLOOKUP(MONTH(D356),[1]parametros!B:C,2,0)</f>
        <v>octubre</v>
      </c>
      <c r="F356" s="30">
        <v>2022</v>
      </c>
      <c r="G356" s="22" t="s">
        <v>518</v>
      </c>
      <c r="H356" s="22" t="s">
        <v>519</v>
      </c>
      <c r="I356" s="22" t="s">
        <v>1231</v>
      </c>
      <c r="J356" s="46">
        <v>0.375</v>
      </c>
      <c r="K356" s="46">
        <v>0.39583333333333331</v>
      </c>
      <c r="L356" s="30" t="s">
        <v>521</v>
      </c>
      <c r="M356" s="60" t="s">
        <v>495</v>
      </c>
      <c r="N356" s="34">
        <v>3</v>
      </c>
      <c r="O356" s="34">
        <v>42</v>
      </c>
      <c r="P356" s="30" t="s">
        <v>1249</v>
      </c>
      <c r="Q356" s="65">
        <v>4558372</v>
      </c>
      <c r="R356" s="35">
        <v>-74135324</v>
      </c>
      <c r="S356" s="22" t="s">
        <v>1570</v>
      </c>
      <c r="T356" s="31" t="s">
        <v>1710</v>
      </c>
      <c r="U356" s="30">
        <v>3</v>
      </c>
      <c r="V356" s="30">
        <v>0</v>
      </c>
      <c r="W356" s="30">
        <v>0</v>
      </c>
      <c r="X356" s="30">
        <v>0</v>
      </c>
      <c r="Y356" s="30">
        <v>1</v>
      </c>
      <c r="Z356" s="30">
        <v>1</v>
      </c>
      <c r="AA356" s="30">
        <v>0</v>
      </c>
      <c r="AB356" s="30">
        <v>4</v>
      </c>
      <c r="AC356" s="30">
        <v>0</v>
      </c>
      <c r="AD356" s="30">
        <v>0</v>
      </c>
      <c r="AE356" s="30">
        <v>1</v>
      </c>
      <c r="AF356" s="22">
        <f t="shared" si="5"/>
        <v>9</v>
      </c>
      <c r="AG356" s="30"/>
    </row>
    <row r="357" spans="1:33" x14ac:dyDescent="0.25">
      <c r="A357" s="30" t="s">
        <v>1250</v>
      </c>
      <c r="B357" s="30"/>
      <c r="C357" s="34"/>
      <c r="D357" s="39">
        <v>44846</v>
      </c>
      <c r="E357" s="22" t="str">
        <f>VLOOKUP(MONTH(D357),[1]parametros!B:C,2,0)</f>
        <v>octubre</v>
      </c>
      <c r="F357" s="30">
        <v>2022</v>
      </c>
      <c r="G357" s="22" t="s">
        <v>518</v>
      </c>
      <c r="H357" s="22" t="s">
        <v>519</v>
      </c>
      <c r="I357" s="22" t="s">
        <v>1231</v>
      </c>
      <c r="J357" s="46">
        <v>0.39583333333333331</v>
      </c>
      <c r="K357" s="46">
        <v>0.41666666666666669</v>
      </c>
      <c r="L357" s="30" t="s">
        <v>521</v>
      </c>
      <c r="M357" s="60" t="s">
        <v>495</v>
      </c>
      <c r="N357" s="34">
        <v>3</v>
      </c>
      <c r="O357" s="34">
        <v>42</v>
      </c>
      <c r="P357" s="30" t="s">
        <v>1251</v>
      </c>
      <c r="Q357" s="65">
        <v>4564197</v>
      </c>
      <c r="R357" s="35">
        <v>-74136273</v>
      </c>
      <c r="S357" s="22" t="s">
        <v>1570</v>
      </c>
      <c r="T357" s="31" t="s">
        <v>1710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1</v>
      </c>
      <c r="AB357" s="30">
        <v>6</v>
      </c>
      <c r="AC357" s="30">
        <v>1</v>
      </c>
      <c r="AD357" s="30">
        <v>0</v>
      </c>
      <c r="AE357" s="30">
        <v>59</v>
      </c>
      <c r="AF357" s="22">
        <f t="shared" si="5"/>
        <v>8</v>
      </c>
      <c r="AG357" s="30"/>
    </row>
    <row r="358" spans="1:33" x14ac:dyDescent="0.25">
      <c r="A358" s="30" t="s">
        <v>1252</v>
      </c>
      <c r="B358" s="30"/>
      <c r="C358" s="34"/>
      <c r="D358" s="39">
        <v>44846</v>
      </c>
      <c r="E358" s="22" t="str">
        <f>VLOOKUP(MONTH(D358),[1]parametros!B:C,2,0)</f>
        <v>octubre</v>
      </c>
      <c r="F358" s="30">
        <v>2022</v>
      </c>
      <c r="G358" s="22" t="s">
        <v>518</v>
      </c>
      <c r="H358" s="22" t="s">
        <v>519</v>
      </c>
      <c r="I358" s="22" t="s">
        <v>1231</v>
      </c>
      <c r="J358" s="46">
        <v>0.41666666666666669</v>
      </c>
      <c r="K358" s="46">
        <v>0.45833333333333331</v>
      </c>
      <c r="L358" s="30" t="s">
        <v>521</v>
      </c>
      <c r="M358" s="60" t="s">
        <v>495</v>
      </c>
      <c r="N358" s="34">
        <v>3</v>
      </c>
      <c r="O358" s="34">
        <v>42</v>
      </c>
      <c r="P358" s="30" t="s">
        <v>1253</v>
      </c>
      <c r="Q358" s="65">
        <v>4586007</v>
      </c>
      <c r="R358" s="35">
        <v>-74135319</v>
      </c>
      <c r="S358" s="22" t="s">
        <v>1570</v>
      </c>
      <c r="T358" s="31" t="s">
        <v>1710</v>
      </c>
      <c r="U358" s="30">
        <v>0</v>
      </c>
      <c r="V358" s="30">
        <v>0</v>
      </c>
      <c r="W358" s="30">
        <v>3</v>
      </c>
      <c r="X358" s="30">
        <v>1</v>
      </c>
      <c r="Y358" s="30">
        <v>1</v>
      </c>
      <c r="Z358" s="30">
        <v>1</v>
      </c>
      <c r="AA358" s="30">
        <v>0</v>
      </c>
      <c r="AB358" s="30">
        <v>2</v>
      </c>
      <c r="AC358" s="30">
        <v>0</v>
      </c>
      <c r="AD358" s="30">
        <v>0</v>
      </c>
      <c r="AE358" s="30">
        <v>0</v>
      </c>
      <c r="AF358" s="22">
        <f t="shared" si="5"/>
        <v>8</v>
      </c>
      <c r="AG358" s="30"/>
    </row>
    <row r="359" spans="1:33" x14ac:dyDescent="0.25">
      <c r="A359" s="30" t="s">
        <v>1254</v>
      </c>
      <c r="B359" s="30" t="s">
        <v>0</v>
      </c>
      <c r="C359" s="34">
        <v>201</v>
      </c>
      <c r="D359" s="39">
        <v>44846</v>
      </c>
      <c r="E359" s="22" t="str">
        <f>VLOOKUP(MONTH(D359),[1]parametros!B:C,2,0)</f>
        <v>octubre</v>
      </c>
      <c r="F359" s="30">
        <v>2022</v>
      </c>
      <c r="G359" s="22" t="s">
        <v>518</v>
      </c>
      <c r="H359" s="22" t="s">
        <v>519</v>
      </c>
      <c r="I359" s="22" t="s">
        <v>1231</v>
      </c>
      <c r="J359" s="46">
        <v>0.45833333333333331</v>
      </c>
      <c r="K359" s="46">
        <v>0.47916666666666669</v>
      </c>
      <c r="L359" s="30" t="s">
        <v>521</v>
      </c>
      <c r="M359" s="60" t="s">
        <v>495</v>
      </c>
      <c r="N359" s="34">
        <v>3</v>
      </c>
      <c r="O359" s="34">
        <v>42</v>
      </c>
      <c r="P359" s="30" t="s">
        <v>1255</v>
      </c>
      <c r="Q359" s="65">
        <v>4584723</v>
      </c>
      <c r="R359" s="35">
        <v>-74122401</v>
      </c>
      <c r="S359" t="s">
        <v>608</v>
      </c>
      <c r="T359" s="31" t="s">
        <v>1710</v>
      </c>
      <c r="U359" s="30">
        <v>0</v>
      </c>
      <c r="V359" s="30">
        <v>0</v>
      </c>
      <c r="W359" s="30">
        <v>0</v>
      </c>
      <c r="X359" s="30">
        <v>0</v>
      </c>
      <c r="Y359" s="30">
        <v>2</v>
      </c>
      <c r="Z359" s="30">
        <v>1</v>
      </c>
      <c r="AA359" s="30">
        <v>0</v>
      </c>
      <c r="AB359" s="30">
        <v>1</v>
      </c>
      <c r="AC359" s="30">
        <v>9</v>
      </c>
      <c r="AD359" s="30">
        <v>0</v>
      </c>
      <c r="AE359" s="30">
        <v>0</v>
      </c>
      <c r="AF359" s="22">
        <f t="shared" si="5"/>
        <v>13</v>
      </c>
      <c r="AG359" s="30"/>
    </row>
    <row r="360" spans="1:33" x14ac:dyDescent="0.25">
      <c r="A360" s="30" t="s">
        <v>1256</v>
      </c>
      <c r="B360" s="30" t="s">
        <v>0</v>
      </c>
      <c r="C360" s="34">
        <v>161</v>
      </c>
      <c r="D360" s="39">
        <v>44847</v>
      </c>
      <c r="E360" s="22" t="str">
        <f>VLOOKUP(MONTH(D360),[1]parametros!B:C,2,0)</f>
        <v>octubre</v>
      </c>
      <c r="F360" s="30">
        <v>2022</v>
      </c>
      <c r="G360" s="22" t="s">
        <v>518</v>
      </c>
      <c r="H360" s="22" t="s">
        <v>519</v>
      </c>
      <c r="I360" s="22" t="s">
        <v>1231</v>
      </c>
      <c r="J360" s="46">
        <v>0.22916666666666666</v>
      </c>
      <c r="K360" s="46">
        <v>0.25</v>
      </c>
      <c r="L360" s="30" t="s">
        <v>521</v>
      </c>
      <c r="M360" s="60" t="s">
        <v>495</v>
      </c>
      <c r="N360" s="34">
        <v>3</v>
      </c>
      <c r="O360" s="34">
        <v>43</v>
      </c>
      <c r="P360" s="30" t="s">
        <v>1257</v>
      </c>
      <c r="Q360" s="35">
        <v>4593494</v>
      </c>
      <c r="R360" s="35">
        <v>-74072587</v>
      </c>
      <c r="S360" t="s">
        <v>1567</v>
      </c>
      <c r="T360" s="31" t="s">
        <v>1713</v>
      </c>
      <c r="U360" s="66">
        <v>0</v>
      </c>
      <c r="V360" s="30">
        <v>0</v>
      </c>
      <c r="W360" s="30">
        <v>1</v>
      </c>
      <c r="X360" s="30">
        <v>1</v>
      </c>
      <c r="Y360" s="30">
        <v>2</v>
      </c>
      <c r="Z360" s="30">
        <v>0</v>
      </c>
      <c r="AA360" s="30">
        <v>0</v>
      </c>
      <c r="AB360" s="30">
        <v>2</v>
      </c>
      <c r="AC360" s="30">
        <v>0</v>
      </c>
      <c r="AD360" s="30">
        <v>0</v>
      </c>
      <c r="AE360" s="30">
        <v>0</v>
      </c>
      <c r="AF360" s="22">
        <f t="shared" si="5"/>
        <v>6</v>
      </c>
      <c r="AG360" s="30"/>
    </row>
    <row r="361" spans="1:33" x14ac:dyDescent="0.25">
      <c r="A361" s="30" t="s">
        <v>1258</v>
      </c>
      <c r="B361" s="30"/>
      <c r="C361" s="34"/>
      <c r="D361" s="39">
        <v>44847</v>
      </c>
      <c r="E361" s="22" t="str">
        <f>VLOOKUP(MONTH(D361),[1]parametros!B:C,2,0)</f>
        <v>octubre</v>
      </c>
      <c r="F361" s="30">
        <v>2022</v>
      </c>
      <c r="G361" s="22" t="s">
        <v>518</v>
      </c>
      <c r="H361" s="22" t="s">
        <v>519</v>
      </c>
      <c r="I361" s="22" t="s">
        <v>1231</v>
      </c>
      <c r="J361" s="46">
        <v>0.25</v>
      </c>
      <c r="K361" s="46">
        <v>0.26041666666666669</v>
      </c>
      <c r="L361" s="30" t="s">
        <v>521</v>
      </c>
      <c r="M361" s="60" t="s">
        <v>495</v>
      </c>
      <c r="N361" s="34">
        <v>3</v>
      </c>
      <c r="O361" s="34">
        <v>43</v>
      </c>
      <c r="P361" s="30" t="s">
        <v>1259</v>
      </c>
      <c r="Q361" s="35">
        <v>4589660</v>
      </c>
      <c r="R361" s="35">
        <v>-74085027</v>
      </c>
      <c r="S361" t="s">
        <v>1573</v>
      </c>
      <c r="T361" s="31" t="s">
        <v>1710</v>
      </c>
      <c r="U361" s="30">
        <v>0</v>
      </c>
      <c r="V361" s="30">
        <v>3</v>
      </c>
      <c r="W361" s="30">
        <v>9</v>
      </c>
      <c r="X361" s="30">
        <v>6</v>
      </c>
      <c r="Y361" s="30">
        <v>10</v>
      </c>
      <c r="Z361" s="30">
        <v>3</v>
      </c>
      <c r="AA361" s="30">
        <v>0</v>
      </c>
      <c r="AB361" s="30">
        <v>1</v>
      </c>
      <c r="AC361" s="30">
        <v>2</v>
      </c>
      <c r="AD361" s="30">
        <v>0</v>
      </c>
      <c r="AE361" s="30">
        <v>1</v>
      </c>
      <c r="AF361" s="22">
        <f t="shared" si="5"/>
        <v>34</v>
      </c>
      <c r="AG361" s="30"/>
    </row>
    <row r="362" spans="1:33" x14ac:dyDescent="0.25">
      <c r="A362" s="30" t="s">
        <v>1260</v>
      </c>
      <c r="B362" s="30" t="s">
        <v>0</v>
      </c>
      <c r="C362" s="34">
        <v>195</v>
      </c>
      <c r="D362" s="39">
        <v>44847</v>
      </c>
      <c r="E362" s="22" t="str">
        <f>VLOOKUP(MONTH(D362),[1]parametros!B:C,2,0)</f>
        <v>octubre</v>
      </c>
      <c r="F362" s="30">
        <v>2022</v>
      </c>
      <c r="G362" s="22" t="s">
        <v>518</v>
      </c>
      <c r="H362" s="22" t="s">
        <v>519</v>
      </c>
      <c r="I362" s="22" t="s">
        <v>1231</v>
      </c>
      <c r="J362" s="46">
        <v>0.26041666666666669</v>
      </c>
      <c r="K362" s="46">
        <v>0.27083333333333331</v>
      </c>
      <c r="L362" s="30" t="s">
        <v>521</v>
      </c>
      <c r="M362" s="60" t="s">
        <v>495</v>
      </c>
      <c r="N362" s="34">
        <v>3</v>
      </c>
      <c r="O362" s="34">
        <v>43</v>
      </c>
      <c r="P362" s="30" t="s">
        <v>1261</v>
      </c>
      <c r="Q362" s="35">
        <v>4604335</v>
      </c>
      <c r="R362" s="35">
        <v>-74100194</v>
      </c>
      <c r="S362" t="s">
        <v>1573</v>
      </c>
      <c r="T362" s="31" t="s">
        <v>1710</v>
      </c>
      <c r="U362" s="30">
        <v>0</v>
      </c>
      <c r="V362" s="30">
        <v>2</v>
      </c>
      <c r="W362" s="30">
        <v>0</v>
      </c>
      <c r="X362" s="30">
        <v>1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22">
        <f t="shared" si="5"/>
        <v>3</v>
      </c>
      <c r="AG362" s="30"/>
    </row>
    <row r="363" spans="1:33" x14ac:dyDescent="0.25">
      <c r="A363" s="30" t="s">
        <v>1262</v>
      </c>
      <c r="B363" s="30"/>
      <c r="C363" s="34"/>
      <c r="D363" s="39">
        <v>44847</v>
      </c>
      <c r="E363" s="22" t="str">
        <f>VLOOKUP(MONTH(D363),[1]parametros!B:C,2,0)</f>
        <v>octubre</v>
      </c>
      <c r="F363" s="30">
        <v>2022</v>
      </c>
      <c r="G363" s="22" t="s">
        <v>518</v>
      </c>
      <c r="H363" s="22" t="s">
        <v>519</v>
      </c>
      <c r="I363" s="22" t="s">
        <v>1231</v>
      </c>
      <c r="J363" s="46">
        <v>0.27083333333333331</v>
      </c>
      <c r="K363" s="46">
        <v>0.29166666666666669</v>
      </c>
      <c r="L363" s="30" t="s">
        <v>521</v>
      </c>
      <c r="M363" s="60" t="s">
        <v>495</v>
      </c>
      <c r="N363" s="34">
        <v>3</v>
      </c>
      <c r="O363" s="34">
        <v>43</v>
      </c>
      <c r="P363" s="30" t="s">
        <v>1263</v>
      </c>
      <c r="Q363" s="35">
        <v>4604897</v>
      </c>
      <c r="R363" s="35">
        <v>-74099244</v>
      </c>
      <c r="S363" t="s">
        <v>1573</v>
      </c>
      <c r="T363" s="31" t="s">
        <v>1710</v>
      </c>
      <c r="U363" s="30">
        <v>0</v>
      </c>
      <c r="V363" s="30">
        <v>2</v>
      </c>
      <c r="W363" s="30">
        <v>2</v>
      </c>
      <c r="X363" s="30">
        <v>0</v>
      </c>
      <c r="Y363" s="30">
        <v>3</v>
      </c>
      <c r="Z363" s="30">
        <v>6</v>
      </c>
      <c r="AA363" s="30">
        <v>1</v>
      </c>
      <c r="AB363" s="30">
        <v>5</v>
      </c>
      <c r="AC363" s="30">
        <v>1</v>
      </c>
      <c r="AD363" s="30">
        <v>0</v>
      </c>
      <c r="AE363" s="30">
        <v>1</v>
      </c>
      <c r="AF363" s="22">
        <f t="shared" si="5"/>
        <v>20</v>
      </c>
      <c r="AG363" s="30"/>
    </row>
    <row r="364" spans="1:33" x14ac:dyDescent="0.25">
      <c r="A364" s="30" t="s">
        <v>1264</v>
      </c>
      <c r="B364" s="30" t="s">
        <v>0</v>
      </c>
      <c r="C364" s="34">
        <v>192</v>
      </c>
      <c r="D364" s="39">
        <v>44847</v>
      </c>
      <c r="E364" s="22" t="str">
        <f>VLOOKUP(MONTH(D364),[1]parametros!B:C,2,0)</f>
        <v>octubre</v>
      </c>
      <c r="F364" s="30">
        <v>2022</v>
      </c>
      <c r="G364" s="22" t="s">
        <v>518</v>
      </c>
      <c r="H364" s="22" t="s">
        <v>519</v>
      </c>
      <c r="I364" s="22" t="s">
        <v>1231</v>
      </c>
      <c r="J364" s="46">
        <v>0.29166666666666669</v>
      </c>
      <c r="K364" s="46">
        <v>0.3125</v>
      </c>
      <c r="L364" s="30" t="s">
        <v>521</v>
      </c>
      <c r="M364" s="60" t="s">
        <v>495</v>
      </c>
      <c r="N364" s="34">
        <v>3</v>
      </c>
      <c r="O364" s="34">
        <v>43</v>
      </c>
      <c r="P364" s="30" t="s">
        <v>1265</v>
      </c>
      <c r="Q364" s="35">
        <v>4614528</v>
      </c>
      <c r="R364" s="35">
        <v>-74083588</v>
      </c>
      <c r="S364" t="s">
        <v>1573</v>
      </c>
      <c r="T364" s="31" t="s">
        <v>1710</v>
      </c>
      <c r="U364" s="30">
        <v>0</v>
      </c>
      <c r="V364" s="30">
        <v>1</v>
      </c>
      <c r="W364" s="30">
        <v>0</v>
      </c>
      <c r="X364" s="30">
        <v>1</v>
      </c>
      <c r="Y364" s="30">
        <v>1</v>
      </c>
      <c r="Z364" s="30">
        <v>3</v>
      </c>
      <c r="AA364" s="30">
        <v>0</v>
      </c>
      <c r="AB364" s="30">
        <v>2</v>
      </c>
      <c r="AC364" s="30">
        <v>0</v>
      </c>
      <c r="AD364" s="30">
        <v>0</v>
      </c>
      <c r="AE364" s="30">
        <v>0</v>
      </c>
      <c r="AF364" s="22">
        <f t="shared" si="5"/>
        <v>8</v>
      </c>
      <c r="AG364" s="30"/>
    </row>
    <row r="365" spans="1:33" x14ac:dyDescent="0.25">
      <c r="A365" s="30" t="s">
        <v>1266</v>
      </c>
      <c r="B365" s="30"/>
      <c r="C365" s="34"/>
      <c r="D365" s="39">
        <v>44847</v>
      </c>
      <c r="E365" s="22" t="str">
        <f>VLOOKUP(MONTH(D365),[1]parametros!B:C,2,0)</f>
        <v>octubre</v>
      </c>
      <c r="F365" s="30">
        <v>2022</v>
      </c>
      <c r="G365" s="22" t="s">
        <v>518</v>
      </c>
      <c r="H365" s="22" t="s">
        <v>519</v>
      </c>
      <c r="I365" s="22" t="s">
        <v>1231</v>
      </c>
      <c r="J365" s="46">
        <v>0.3125</v>
      </c>
      <c r="K365" s="46">
        <v>0.33333333333333331</v>
      </c>
      <c r="L365" s="30" t="s">
        <v>521</v>
      </c>
      <c r="M365" s="60" t="s">
        <v>495</v>
      </c>
      <c r="N365" s="34">
        <v>3</v>
      </c>
      <c r="O365" s="34">
        <v>43</v>
      </c>
      <c r="P365" s="30" t="s">
        <v>1267</v>
      </c>
      <c r="Q365" s="35">
        <v>4626995</v>
      </c>
      <c r="R365" s="35">
        <v>-74084370</v>
      </c>
      <c r="S365" s="30" t="s">
        <v>323</v>
      </c>
      <c r="T365" s="31" t="s">
        <v>1710</v>
      </c>
      <c r="U365" s="30">
        <v>0</v>
      </c>
      <c r="V365" s="30">
        <v>0</v>
      </c>
      <c r="W365" s="30">
        <v>0</v>
      </c>
      <c r="X365" s="30">
        <v>1</v>
      </c>
      <c r="Y365" s="30">
        <v>2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22">
        <f t="shared" si="5"/>
        <v>3</v>
      </c>
      <c r="AG365" s="30"/>
    </row>
    <row r="366" spans="1:33" x14ac:dyDescent="0.25">
      <c r="A366" s="30" t="s">
        <v>1268</v>
      </c>
      <c r="B366" s="30" t="s">
        <v>0</v>
      </c>
      <c r="C366" s="34">
        <v>184</v>
      </c>
      <c r="D366" s="39">
        <v>44847</v>
      </c>
      <c r="E366" s="22" t="str">
        <f>VLOOKUP(MONTH(D366),[1]parametros!B:C,2,0)</f>
        <v>octubre</v>
      </c>
      <c r="F366" s="30">
        <v>2022</v>
      </c>
      <c r="G366" s="22" t="s">
        <v>518</v>
      </c>
      <c r="H366" s="22" t="s">
        <v>519</v>
      </c>
      <c r="I366" s="22" t="s">
        <v>1231</v>
      </c>
      <c r="J366" s="46">
        <v>0.33333333333333331</v>
      </c>
      <c r="K366" s="46">
        <v>0.35416666666666669</v>
      </c>
      <c r="L366" s="30" t="s">
        <v>521</v>
      </c>
      <c r="M366" s="60" t="s">
        <v>495</v>
      </c>
      <c r="N366" s="34">
        <v>3</v>
      </c>
      <c r="O366" s="34">
        <v>43</v>
      </c>
      <c r="P366" s="30" t="s">
        <v>1269</v>
      </c>
      <c r="Q366" s="35">
        <v>4679528</v>
      </c>
      <c r="R366" s="35">
        <v>-74082884</v>
      </c>
      <c r="S366" s="30" t="s">
        <v>1466</v>
      </c>
      <c r="T366" s="31" t="s">
        <v>1712</v>
      </c>
      <c r="U366" s="30">
        <v>0</v>
      </c>
      <c r="V366" s="30">
        <v>0</v>
      </c>
      <c r="W366" s="30">
        <v>0</v>
      </c>
      <c r="X366" s="30">
        <v>0</v>
      </c>
      <c r="Y366" s="30">
        <v>1</v>
      </c>
      <c r="Z366" s="30">
        <v>2</v>
      </c>
      <c r="AA366" s="30">
        <v>0</v>
      </c>
      <c r="AB366" s="30">
        <v>3</v>
      </c>
      <c r="AC366" s="30">
        <v>1</v>
      </c>
      <c r="AD366" s="30">
        <v>0</v>
      </c>
      <c r="AE366" s="30">
        <v>0</v>
      </c>
      <c r="AF366" s="22">
        <f t="shared" si="5"/>
        <v>7</v>
      </c>
      <c r="AG366" s="30"/>
    </row>
    <row r="367" spans="1:33" x14ac:dyDescent="0.25">
      <c r="A367" s="30" t="s">
        <v>1270</v>
      </c>
      <c r="B367" s="30" t="s">
        <v>0</v>
      </c>
      <c r="C367" s="34">
        <v>204</v>
      </c>
      <c r="D367" s="39">
        <v>44847</v>
      </c>
      <c r="E367" s="22" t="str">
        <f>VLOOKUP(MONTH(D367),[1]parametros!B:C,2,0)</f>
        <v>octubre</v>
      </c>
      <c r="F367" s="30">
        <v>2022</v>
      </c>
      <c r="G367" s="22" t="s">
        <v>518</v>
      </c>
      <c r="H367" s="22" t="s">
        <v>519</v>
      </c>
      <c r="I367" s="22" t="s">
        <v>1231</v>
      </c>
      <c r="J367" s="46">
        <v>0.35416666666666669</v>
      </c>
      <c r="K367" s="46">
        <v>0.375</v>
      </c>
      <c r="L367" s="30" t="s">
        <v>521</v>
      </c>
      <c r="M367" s="60" t="s">
        <v>495</v>
      </c>
      <c r="N367" s="34">
        <v>3</v>
      </c>
      <c r="O367" s="34">
        <v>43</v>
      </c>
      <c r="P367" s="30" t="s">
        <v>1271</v>
      </c>
      <c r="Q367" s="35">
        <v>4684930</v>
      </c>
      <c r="R367" s="35">
        <v>-74065118</v>
      </c>
      <c r="S367" s="30" t="s">
        <v>1466</v>
      </c>
      <c r="T367" s="31" t="s">
        <v>1712</v>
      </c>
      <c r="U367" s="30">
        <v>0</v>
      </c>
      <c r="V367" s="30">
        <v>0</v>
      </c>
      <c r="W367" s="30">
        <v>0</v>
      </c>
      <c r="X367" s="30">
        <v>0</v>
      </c>
      <c r="Y367" s="30">
        <v>0</v>
      </c>
      <c r="Z367" s="30">
        <v>2</v>
      </c>
      <c r="AA367" s="30">
        <v>2</v>
      </c>
      <c r="AB367" s="30">
        <v>0</v>
      </c>
      <c r="AC367" s="30">
        <v>0</v>
      </c>
      <c r="AD367" s="30">
        <v>0</v>
      </c>
      <c r="AE367" s="30">
        <v>0</v>
      </c>
      <c r="AF367" s="22">
        <f t="shared" si="5"/>
        <v>4</v>
      </c>
      <c r="AG367" s="30"/>
    </row>
    <row r="368" spans="1:33" x14ac:dyDescent="0.25">
      <c r="A368" s="30" t="s">
        <v>1272</v>
      </c>
      <c r="B368" s="30"/>
      <c r="C368" s="34"/>
      <c r="D368" s="39">
        <v>44847</v>
      </c>
      <c r="E368" s="22" t="str">
        <f>VLOOKUP(MONTH(D368),[1]parametros!B:C,2,0)</f>
        <v>octubre</v>
      </c>
      <c r="F368" s="30">
        <v>2022</v>
      </c>
      <c r="G368" s="22" t="s">
        <v>518</v>
      </c>
      <c r="H368" s="22" t="s">
        <v>519</v>
      </c>
      <c r="I368" s="22" t="s">
        <v>1231</v>
      </c>
      <c r="J368" s="46">
        <v>0.375</v>
      </c>
      <c r="K368" s="46">
        <v>0.39583333333333331</v>
      </c>
      <c r="L368" s="30" t="s">
        <v>521</v>
      </c>
      <c r="M368" s="60" t="s">
        <v>495</v>
      </c>
      <c r="N368" s="34">
        <v>3</v>
      </c>
      <c r="O368" s="34">
        <v>43</v>
      </c>
      <c r="P368" s="30" t="s">
        <v>1273</v>
      </c>
      <c r="Q368" s="35">
        <v>4684757</v>
      </c>
      <c r="R368" s="35">
        <v>-74064291</v>
      </c>
      <c r="S368" s="30" t="s">
        <v>1466</v>
      </c>
      <c r="T368" s="31" t="s">
        <v>1712</v>
      </c>
      <c r="U368" s="30">
        <v>1</v>
      </c>
      <c r="V368" s="30">
        <v>1</v>
      </c>
      <c r="W368" s="30">
        <v>0</v>
      </c>
      <c r="X368" s="30">
        <v>4</v>
      </c>
      <c r="Y368" s="30">
        <v>8</v>
      </c>
      <c r="Z368" s="30">
        <v>24</v>
      </c>
      <c r="AA368" s="30">
        <v>17</v>
      </c>
      <c r="AB368" s="30">
        <v>24</v>
      </c>
      <c r="AC368" s="30">
        <v>1</v>
      </c>
      <c r="AD368" s="30">
        <v>1</v>
      </c>
      <c r="AE368" s="30">
        <v>0</v>
      </c>
      <c r="AF368" s="22">
        <f t="shared" si="5"/>
        <v>81</v>
      </c>
      <c r="AG368" s="30"/>
    </row>
    <row r="369" spans="1:33" x14ac:dyDescent="0.25">
      <c r="A369" s="30" t="s">
        <v>1274</v>
      </c>
      <c r="B369" s="30" t="s">
        <v>0</v>
      </c>
      <c r="C369" s="34">
        <v>206</v>
      </c>
      <c r="D369" s="39">
        <v>44847</v>
      </c>
      <c r="E369" s="22" t="str">
        <f>VLOOKUP(MONTH(D369),[1]parametros!B:C,2,0)</f>
        <v>octubre</v>
      </c>
      <c r="F369" s="30">
        <v>2022</v>
      </c>
      <c r="G369" s="22" t="s">
        <v>518</v>
      </c>
      <c r="H369" s="22" t="s">
        <v>519</v>
      </c>
      <c r="I369" s="22" t="s">
        <v>1231</v>
      </c>
      <c r="J369" s="46">
        <v>0.39583333333333331</v>
      </c>
      <c r="K369" s="46">
        <v>0.41666666666666669</v>
      </c>
      <c r="L369" s="30" t="s">
        <v>521</v>
      </c>
      <c r="M369" s="60" t="s">
        <v>495</v>
      </c>
      <c r="N369" s="34">
        <v>3</v>
      </c>
      <c r="O369" s="34">
        <v>43</v>
      </c>
      <c r="P369" s="30" t="s">
        <v>1275</v>
      </c>
      <c r="Q369" s="35">
        <v>4683998</v>
      </c>
      <c r="R369" s="35">
        <v>-7406318</v>
      </c>
      <c r="S369" s="30" t="s">
        <v>1466</v>
      </c>
      <c r="T369" s="31" t="s">
        <v>1712</v>
      </c>
      <c r="U369" s="30">
        <v>0</v>
      </c>
      <c r="V369" s="30">
        <v>2</v>
      </c>
      <c r="W369" s="30">
        <v>2</v>
      </c>
      <c r="X369" s="30">
        <v>2</v>
      </c>
      <c r="Y369" s="30">
        <v>0</v>
      </c>
      <c r="Z369" s="30">
        <v>9</v>
      </c>
      <c r="AA369" s="30">
        <v>0</v>
      </c>
      <c r="AB369" s="30">
        <v>3</v>
      </c>
      <c r="AC369" s="30">
        <v>0</v>
      </c>
      <c r="AD369" s="30">
        <v>1</v>
      </c>
      <c r="AE369" s="30">
        <v>0</v>
      </c>
      <c r="AF369" s="22">
        <f t="shared" si="5"/>
        <v>19</v>
      </c>
      <c r="AG369" s="30"/>
    </row>
    <row r="370" spans="1:33" x14ac:dyDescent="0.25">
      <c r="A370" s="30" t="s">
        <v>1276</v>
      </c>
      <c r="B370" s="30" t="s">
        <v>0</v>
      </c>
      <c r="C370" s="34">
        <v>197</v>
      </c>
      <c r="D370" s="39">
        <v>44847</v>
      </c>
      <c r="E370" s="22" t="str">
        <f>VLOOKUP(MONTH(D370),[1]parametros!B:C,2,0)</f>
        <v>octubre</v>
      </c>
      <c r="F370" s="30">
        <v>2022</v>
      </c>
      <c r="G370" s="22" t="s">
        <v>518</v>
      </c>
      <c r="H370" s="22" t="s">
        <v>519</v>
      </c>
      <c r="I370" s="22" t="s">
        <v>1231</v>
      </c>
      <c r="J370" s="46">
        <v>0.41666666666666669</v>
      </c>
      <c r="K370" s="46">
        <v>0.45833333333333331</v>
      </c>
      <c r="L370" s="30" t="s">
        <v>521</v>
      </c>
      <c r="M370" s="60" t="s">
        <v>495</v>
      </c>
      <c r="N370" s="34">
        <v>3</v>
      </c>
      <c r="O370" s="34">
        <v>43</v>
      </c>
      <c r="P370" s="30" t="s">
        <v>1277</v>
      </c>
      <c r="Q370" s="35">
        <v>4667407</v>
      </c>
      <c r="R370" s="35">
        <v>-74072773</v>
      </c>
      <c r="S370" s="30" t="s">
        <v>1466</v>
      </c>
      <c r="T370" s="31" t="s">
        <v>1712</v>
      </c>
      <c r="U370" s="30">
        <v>0</v>
      </c>
      <c r="V370" s="30">
        <v>0</v>
      </c>
      <c r="W370" s="30">
        <v>0</v>
      </c>
      <c r="X370" s="30">
        <v>1</v>
      </c>
      <c r="Y370" s="30">
        <v>2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22">
        <f t="shared" si="5"/>
        <v>3</v>
      </c>
      <c r="AG370" s="30"/>
    </row>
    <row r="371" spans="1:33" x14ac:dyDescent="0.25">
      <c r="A371" s="30" t="s">
        <v>1278</v>
      </c>
      <c r="B371" s="30" t="s">
        <v>0</v>
      </c>
      <c r="C371" s="34">
        <v>182</v>
      </c>
      <c r="D371" s="39">
        <v>44847</v>
      </c>
      <c r="E371" s="22" t="str">
        <f>VLOOKUP(MONTH(D371),[1]parametros!B:C,2,0)</f>
        <v>octubre</v>
      </c>
      <c r="F371" s="30">
        <v>2022</v>
      </c>
      <c r="G371" s="22" t="s">
        <v>518</v>
      </c>
      <c r="H371" s="22" t="s">
        <v>519</v>
      </c>
      <c r="I371" s="22" t="s">
        <v>1231</v>
      </c>
      <c r="J371" s="46">
        <v>0.45833333333333331</v>
      </c>
      <c r="K371" s="46">
        <v>0.47916666666666669</v>
      </c>
      <c r="L371" s="30" t="s">
        <v>521</v>
      </c>
      <c r="M371" s="60" t="s">
        <v>495</v>
      </c>
      <c r="N371" s="34">
        <v>3</v>
      </c>
      <c r="O371" s="34">
        <v>43</v>
      </c>
      <c r="P371" s="30" t="s">
        <v>1279</v>
      </c>
      <c r="Q371" s="35">
        <v>4656918</v>
      </c>
      <c r="R371" s="35">
        <v>-74066519</v>
      </c>
      <c r="S371" s="30" t="s">
        <v>1466</v>
      </c>
      <c r="T371" s="31" t="s">
        <v>1712</v>
      </c>
      <c r="U371" s="30">
        <v>0</v>
      </c>
      <c r="V371" s="30">
        <v>0</v>
      </c>
      <c r="W371" s="30">
        <v>3</v>
      </c>
      <c r="X371" s="30">
        <v>0</v>
      </c>
      <c r="Y371" s="30">
        <v>0</v>
      </c>
      <c r="Z371" s="30">
        <v>5</v>
      </c>
      <c r="AA371" s="30">
        <v>0</v>
      </c>
      <c r="AB371" s="30">
        <v>0</v>
      </c>
      <c r="AC371" s="30">
        <v>0</v>
      </c>
      <c r="AD371" s="30">
        <v>0</v>
      </c>
      <c r="AE371" s="30">
        <v>0</v>
      </c>
      <c r="AF371" s="22">
        <f t="shared" si="5"/>
        <v>8</v>
      </c>
      <c r="AG371" s="30"/>
    </row>
    <row r="372" spans="1:33" x14ac:dyDescent="0.25">
      <c r="A372" s="30" t="s">
        <v>1280</v>
      </c>
      <c r="B372" s="30" t="s">
        <v>0</v>
      </c>
      <c r="C372" s="34">
        <v>175</v>
      </c>
      <c r="D372" s="39">
        <v>44848</v>
      </c>
      <c r="E372" s="22" t="str">
        <f>VLOOKUP(MONTH(D372),[1]parametros!B:C,2,0)</f>
        <v>octubre</v>
      </c>
      <c r="F372" s="30">
        <v>2022</v>
      </c>
      <c r="G372" s="22" t="s">
        <v>518</v>
      </c>
      <c r="H372" s="22" t="s">
        <v>519</v>
      </c>
      <c r="I372" s="22" t="s">
        <v>1231</v>
      </c>
      <c r="J372" s="46">
        <v>0.3125</v>
      </c>
      <c r="K372" s="46">
        <v>0.41666666666666669</v>
      </c>
      <c r="L372" s="30" t="s">
        <v>521</v>
      </c>
      <c r="M372" s="60" t="s">
        <v>495</v>
      </c>
      <c r="N372" s="34">
        <v>3</v>
      </c>
      <c r="O372" s="34">
        <v>44</v>
      </c>
      <c r="P372" s="30" t="s">
        <v>1281</v>
      </c>
      <c r="Q372" s="35">
        <v>4581724</v>
      </c>
      <c r="R372" s="35">
        <v>-74162198</v>
      </c>
      <c r="S372" s="30" t="s">
        <v>523</v>
      </c>
      <c r="T372" s="31" t="s">
        <v>1710</v>
      </c>
      <c r="U372" s="30">
        <v>0</v>
      </c>
      <c r="V372" s="30">
        <v>0</v>
      </c>
      <c r="W372" s="30">
        <v>7</v>
      </c>
      <c r="X372" s="30">
        <v>5</v>
      </c>
      <c r="Y372" s="30">
        <v>6</v>
      </c>
      <c r="Z372" s="30">
        <v>10</v>
      </c>
      <c r="AA372" s="30">
        <v>0</v>
      </c>
      <c r="AB372" s="30">
        <v>72</v>
      </c>
      <c r="AC372" s="30">
        <v>16</v>
      </c>
      <c r="AD372" s="30">
        <v>0</v>
      </c>
      <c r="AE372" s="30">
        <v>0</v>
      </c>
      <c r="AF372" s="22">
        <f t="shared" si="5"/>
        <v>116</v>
      </c>
      <c r="AG372" s="30"/>
    </row>
    <row r="373" spans="1:33" x14ac:dyDescent="0.25">
      <c r="A373" s="30" t="s">
        <v>1282</v>
      </c>
      <c r="B373" s="30" t="s">
        <v>0</v>
      </c>
      <c r="C373" s="34">
        <v>176</v>
      </c>
      <c r="D373" s="39">
        <v>44848</v>
      </c>
      <c r="E373" s="22" t="str">
        <f>VLOOKUP(MONTH(D373),[1]parametros!B:C,2,0)</f>
        <v>octubre</v>
      </c>
      <c r="F373" s="30">
        <v>2022</v>
      </c>
      <c r="G373" s="22" t="s">
        <v>518</v>
      </c>
      <c r="H373" s="22" t="s">
        <v>519</v>
      </c>
      <c r="I373" s="22" t="s">
        <v>1231</v>
      </c>
      <c r="J373" s="46">
        <v>0.41666666666666669</v>
      </c>
      <c r="K373" s="46">
        <v>0.5</v>
      </c>
      <c r="L373" s="30" t="s">
        <v>521</v>
      </c>
      <c r="M373" s="60" t="s">
        <v>495</v>
      </c>
      <c r="N373" s="34">
        <v>3</v>
      </c>
      <c r="O373" s="34">
        <v>44</v>
      </c>
      <c r="P373" s="30" t="s">
        <v>1283</v>
      </c>
      <c r="Q373" s="35">
        <v>4591526</v>
      </c>
      <c r="R373" s="35">
        <v>-74165216</v>
      </c>
      <c r="S373" s="30" t="s">
        <v>523</v>
      </c>
      <c r="T373" s="31" t="s">
        <v>1710</v>
      </c>
      <c r="U373" s="30">
        <v>0</v>
      </c>
      <c r="V373" s="30">
        <v>12</v>
      </c>
      <c r="W373" s="30">
        <v>4</v>
      </c>
      <c r="X373" s="30">
        <v>9</v>
      </c>
      <c r="Y373" s="30">
        <v>5</v>
      </c>
      <c r="Z373" s="30">
        <v>10</v>
      </c>
      <c r="AA373" s="30">
        <v>0</v>
      </c>
      <c r="AB373" s="30">
        <v>21</v>
      </c>
      <c r="AC373" s="30">
        <v>8</v>
      </c>
      <c r="AD373" s="30">
        <v>0</v>
      </c>
      <c r="AE373" s="30">
        <v>0</v>
      </c>
      <c r="AF373" s="22">
        <f t="shared" si="5"/>
        <v>69</v>
      </c>
      <c r="AG373" s="30"/>
    </row>
    <row r="374" spans="1:33" x14ac:dyDescent="0.25">
      <c r="A374" s="30" t="s">
        <v>1284</v>
      </c>
      <c r="B374" s="30" t="s">
        <v>0</v>
      </c>
      <c r="C374" s="34">
        <v>212</v>
      </c>
      <c r="D374" s="39">
        <v>44852</v>
      </c>
      <c r="E374" s="22" t="str">
        <f>VLOOKUP(MONTH(D374),[1]parametros!B:C,2,0)</f>
        <v>octubre</v>
      </c>
      <c r="F374" s="30">
        <v>2022</v>
      </c>
      <c r="G374" s="22" t="s">
        <v>518</v>
      </c>
      <c r="H374" s="22" t="s">
        <v>519</v>
      </c>
      <c r="I374" s="22" t="s">
        <v>1285</v>
      </c>
      <c r="J374" s="46">
        <v>0.27083333333333331</v>
      </c>
      <c r="K374" s="46">
        <v>0.29166666666666669</v>
      </c>
      <c r="L374" s="30" t="s">
        <v>521</v>
      </c>
      <c r="M374" s="60" t="s">
        <v>495</v>
      </c>
      <c r="N374" s="34">
        <v>3</v>
      </c>
      <c r="O374" s="34">
        <v>45</v>
      </c>
      <c r="P374" s="30" t="s">
        <v>1286</v>
      </c>
      <c r="Q374" s="35">
        <v>4714284</v>
      </c>
      <c r="R374" s="35">
        <v>-74126671</v>
      </c>
      <c r="S374" s="30" t="s">
        <v>1571</v>
      </c>
      <c r="T374" s="31" t="s">
        <v>1712</v>
      </c>
      <c r="U374" s="30">
        <v>0</v>
      </c>
      <c r="V374" s="30">
        <v>0</v>
      </c>
      <c r="W374" s="30">
        <v>0</v>
      </c>
      <c r="X374" s="30">
        <v>0</v>
      </c>
      <c r="Y374" s="30">
        <v>1</v>
      </c>
      <c r="Z374" s="30">
        <v>0</v>
      </c>
      <c r="AA374" s="30">
        <v>0</v>
      </c>
      <c r="AB374" s="30">
        <v>0</v>
      </c>
      <c r="AC374" s="30">
        <v>1</v>
      </c>
      <c r="AD374" s="30">
        <v>0</v>
      </c>
      <c r="AE374" s="30">
        <v>0</v>
      </c>
      <c r="AF374" s="22">
        <f t="shared" si="5"/>
        <v>2</v>
      </c>
      <c r="AG374" s="30"/>
    </row>
    <row r="375" spans="1:33" x14ac:dyDescent="0.25">
      <c r="A375" s="30" t="s">
        <v>1287</v>
      </c>
      <c r="B375" s="30" t="s">
        <v>0</v>
      </c>
      <c r="C375" s="34">
        <v>209</v>
      </c>
      <c r="D375" s="39">
        <v>44852</v>
      </c>
      <c r="E375" s="22" t="str">
        <f>VLOOKUP(MONTH(D375),[1]parametros!B:C,2,0)</f>
        <v>octubre</v>
      </c>
      <c r="F375" s="30">
        <v>2022</v>
      </c>
      <c r="G375" s="22" t="s">
        <v>518</v>
      </c>
      <c r="H375" s="22" t="s">
        <v>519</v>
      </c>
      <c r="I375" s="22" t="s">
        <v>1285</v>
      </c>
      <c r="J375" s="46">
        <v>0.29166666666666669</v>
      </c>
      <c r="K375" s="46">
        <v>0.3125</v>
      </c>
      <c r="L375" s="30" t="s">
        <v>521</v>
      </c>
      <c r="M375" s="60" t="s">
        <v>495</v>
      </c>
      <c r="N375" s="34">
        <v>3</v>
      </c>
      <c r="O375" s="34">
        <v>45</v>
      </c>
      <c r="P375" s="30" t="s">
        <v>1288</v>
      </c>
      <c r="Q375" s="35">
        <v>4707282</v>
      </c>
      <c r="R375" s="35">
        <v>-74107240</v>
      </c>
      <c r="S375" s="30" t="s">
        <v>1571</v>
      </c>
      <c r="T375" s="31" t="s">
        <v>1712</v>
      </c>
      <c r="U375" s="30">
        <v>0</v>
      </c>
      <c r="V375" s="30">
        <v>0</v>
      </c>
      <c r="W375" s="30">
        <v>1</v>
      </c>
      <c r="X375" s="30">
        <v>0</v>
      </c>
      <c r="Y375" s="30">
        <v>7</v>
      </c>
      <c r="Z375" s="30">
        <v>3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22">
        <f t="shared" si="5"/>
        <v>11</v>
      </c>
      <c r="AG375" s="30"/>
    </row>
    <row r="376" spans="1:33" x14ac:dyDescent="0.25">
      <c r="A376" s="30" t="s">
        <v>1289</v>
      </c>
      <c r="B376" s="30"/>
      <c r="C376" s="34"/>
      <c r="D376" s="39">
        <v>44852</v>
      </c>
      <c r="E376" s="22" t="str">
        <f>VLOOKUP(MONTH(D376),[1]parametros!B:C,2,0)</f>
        <v>octubre</v>
      </c>
      <c r="F376" s="30">
        <v>2022</v>
      </c>
      <c r="G376" s="22" t="s">
        <v>518</v>
      </c>
      <c r="H376" s="22" t="s">
        <v>519</v>
      </c>
      <c r="I376" s="22" t="s">
        <v>1285</v>
      </c>
      <c r="J376" s="46">
        <v>0.3125</v>
      </c>
      <c r="K376" s="46">
        <v>0.33333333333333331</v>
      </c>
      <c r="L376" s="30" t="s">
        <v>521</v>
      </c>
      <c r="M376" s="60" t="s">
        <v>495</v>
      </c>
      <c r="N376" s="34">
        <v>3</v>
      </c>
      <c r="O376" s="34">
        <v>45</v>
      </c>
      <c r="P376" s="30" t="s">
        <v>1290</v>
      </c>
      <c r="Q376" s="35">
        <v>4707102</v>
      </c>
      <c r="R376" s="35">
        <v>-74109686</v>
      </c>
      <c r="S376" s="30" t="s">
        <v>1571</v>
      </c>
      <c r="T376" s="31" t="s">
        <v>1712</v>
      </c>
      <c r="U376" s="30">
        <v>25</v>
      </c>
      <c r="V376" s="30">
        <v>1</v>
      </c>
      <c r="W376" s="30">
        <v>2</v>
      </c>
      <c r="X376" s="30">
        <v>2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22">
        <f t="shared" si="5"/>
        <v>30</v>
      </c>
      <c r="AG376" s="30"/>
    </row>
    <row r="377" spans="1:33" x14ac:dyDescent="0.25">
      <c r="A377" s="30" t="s">
        <v>1291</v>
      </c>
      <c r="B377" s="30" t="s">
        <v>0</v>
      </c>
      <c r="C377" s="34">
        <v>207</v>
      </c>
      <c r="D377" s="39">
        <v>44852</v>
      </c>
      <c r="E377" s="22" t="str">
        <f>VLOOKUP(MONTH(D377),[1]parametros!B:C,2,0)</f>
        <v>octubre</v>
      </c>
      <c r="F377" s="30">
        <v>2022</v>
      </c>
      <c r="G377" s="22" t="s">
        <v>518</v>
      </c>
      <c r="H377" s="22" t="s">
        <v>519</v>
      </c>
      <c r="I377" s="22" t="s">
        <v>1285</v>
      </c>
      <c r="J377" s="46">
        <v>0.33333333333333331</v>
      </c>
      <c r="K377" s="46">
        <v>0.35416666666666669</v>
      </c>
      <c r="L377" s="30" t="s">
        <v>521</v>
      </c>
      <c r="M377" s="60" t="s">
        <v>495</v>
      </c>
      <c r="N377" s="34">
        <v>3</v>
      </c>
      <c r="O377" s="34">
        <v>45</v>
      </c>
      <c r="P377" s="30" t="s">
        <v>1292</v>
      </c>
      <c r="Q377" s="35">
        <v>4693224</v>
      </c>
      <c r="R377" s="35">
        <v>-74114319</v>
      </c>
      <c r="S377" s="30" t="s">
        <v>1571</v>
      </c>
      <c r="T377" s="31" t="s">
        <v>1712</v>
      </c>
      <c r="U377" s="30">
        <v>0</v>
      </c>
      <c r="V377" s="30">
        <v>0</v>
      </c>
      <c r="W377" s="30">
        <v>7</v>
      </c>
      <c r="X377" s="30">
        <v>4</v>
      </c>
      <c r="Y377" s="30">
        <v>3</v>
      </c>
      <c r="Z377" s="30">
        <v>1</v>
      </c>
      <c r="AA377" s="30">
        <v>0</v>
      </c>
      <c r="AB377" s="30">
        <v>0</v>
      </c>
      <c r="AC377" s="30">
        <v>1</v>
      </c>
      <c r="AD377" s="30">
        <v>0</v>
      </c>
      <c r="AE377" s="30">
        <v>0</v>
      </c>
      <c r="AF377" s="22">
        <f t="shared" si="5"/>
        <v>16</v>
      </c>
      <c r="AG377" s="30"/>
    </row>
    <row r="378" spans="1:33" x14ac:dyDescent="0.25">
      <c r="A378" s="30" t="s">
        <v>1293</v>
      </c>
      <c r="B378" s="30"/>
      <c r="C378" s="34"/>
      <c r="D378" s="39">
        <v>44852</v>
      </c>
      <c r="E378" s="22" t="str">
        <f>VLOOKUP(MONTH(D378),[1]parametros!B:C,2,0)</f>
        <v>octubre</v>
      </c>
      <c r="F378" s="30">
        <v>2022</v>
      </c>
      <c r="G378" s="22" t="s">
        <v>518</v>
      </c>
      <c r="H378" s="22" t="s">
        <v>519</v>
      </c>
      <c r="I378" s="22" t="s">
        <v>1285</v>
      </c>
      <c r="J378" s="46">
        <v>0.35416666666666669</v>
      </c>
      <c r="K378" s="46">
        <v>0.375</v>
      </c>
      <c r="L378" s="30" t="s">
        <v>521</v>
      </c>
      <c r="M378" s="60" t="s">
        <v>495</v>
      </c>
      <c r="N378" s="34">
        <v>3</v>
      </c>
      <c r="O378" s="34">
        <v>45</v>
      </c>
      <c r="P378" s="30" t="s">
        <v>1104</v>
      </c>
      <c r="Q378" s="35">
        <v>4693137</v>
      </c>
      <c r="R378" s="35">
        <v>-74119754</v>
      </c>
      <c r="S378" s="30" t="s">
        <v>1571</v>
      </c>
      <c r="T378" s="31" t="s">
        <v>1712</v>
      </c>
      <c r="U378" s="30">
        <v>0</v>
      </c>
      <c r="V378" s="30">
        <v>6</v>
      </c>
      <c r="W378" s="30">
        <v>6</v>
      </c>
      <c r="X378" s="30">
        <v>4</v>
      </c>
      <c r="Y378" s="30">
        <v>5</v>
      </c>
      <c r="Z378" s="30">
        <v>1</v>
      </c>
      <c r="AA378" s="30">
        <v>0</v>
      </c>
      <c r="AB378" s="30">
        <v>2</v>
      </c>
      <c r="AC378" s="30">
        <v>1</v>
      </c>
      <c r="AD378" s="30">
        <v>0</v>
      </c>
      <c r="AE378" s="30">
        <v>0</v>
      </c>
      <c r="AF378" s="22">
        <f t="shared" si="5"/>
        <v>25</v>
      </c>
      <c r="AG378" s="30"/>
    </row>
    <row r="379" spans="1:33" x14ac:dyDescent="0.25">
      <c r="A379" s="30" t="s">
        <v>1294</v>
      </c>
      <c r="B379" s="30"/>
      <c r="C379" s="34"/>
      <c r="D379" s="39">
        <v>44852</v>
      </c>
      <c r="E379" s="22" t="str">
        <f>VLOOKUP(MONTH(D379),[1]parametros!B:C,2,0)</f>
        <v>octubre</v>
      </c>
      <c r="F379" s="30">
        <v>2022</v>
      </c>
      <c r="G379" s="22" t="s">
        <v>518</v>
      </c>
      <c r="H379" s="22" t="s">
        <v>519</v>
      </c>
      <c r="I379" s="22" t="s">
        <v>1285</v>
      </c>
      <c r="J379" s="46">
        <v>0.375</v>
      </c>
      <c r="K379" s="46">
        <v>0.39583333333333331</v>
      </c>
      <c r="L379" s="30" t="s">
        <v>521</v>
      </c>
      <c r="M379" s="60" t="s">
        <v>495</v>
      </c>
      <c r="N379" s="34">
        <v>3</v>
      </c>
      <c r="O379" s="34">
        <v>45</v>
      </c>
      <c r="P379" s="30" t="s">
        <v>1295</v>
      </c>
      <c r="Q379" s="35">
        <v>4695712</v>
      </c>
      <c r="R379" s="35">
        <v>-74118639</v>
      </c>
      <c r="S379" s="30" t="s">
        <v>1571</v>
      </c>
      <c r="T379" s="31" t="s">
        <v>1712</v>
      </c>
      <c r="U379" s="30">
        <v>0</v>
      </c>
      <c r="V379" s="30">
        <v>0</v>
      </c>
      <c r="W379" s="30">
        <v>0</v>
      </c>
      <c r="X379" s="30">
        <v>1</v>
      </c>
      <c r="Y379" s="30">
        <v>1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22">
        <f t="shared" si="5"/>
        <v>2</v>
      </c>
      <c r="AG379" s="30"/>
    </row>
    <row r="380" spans="1:33" x14ac:dyDescent="0.25">
      <c r="A380" s="30" t="s">
        <v>1296</v>
      </c>
      <c r="B380" s="30"/>
      <c r="C380" s="34"/>
      <c r="D380" s="39">
        <v>44852</v>
      </c>
      <c r="E380" s="22" t="str">
        <f>VLOOKUP(MONTH(D380),[1]parametros!B:C,2,0)</f>
        <v>octubre</v>
      </c>
      <c r="F380" s="30">
        <v>2022</v>
      </c>
      <c r="G380" s="22" t="s">
        <v>518</v>
      </c>
      <c r="H380" s="22" t="s">
        <v>519</v>
      </c>
      <c r="I380" s="22" t="s">
        <v>1285</v>
      </c>
      <c r="J380" s="46">
        <v>0.39583333333333331</v>
      </c>
      <c r="K380" s="46">
        <v>0.41666666666666669</v>
      </c>
      <c r="L380" s="30" t="s">
        <v>521</v>
      </c>
      <c r="M380" s="60" t="s">
        <v>495</v>
      </c>
      <c r="N380" s="34">
        <v>3</v>
      </c>
      <c r="O380" s="34">
        <v>45</v>
      </c>
      <c r="P380" s="30" t="s">
        <v>1297</v>
      </c>
      <c r="Q380" s="35">
        <v>4685118</v>
      </c>
      <c r="R380" s="35">
        <v>-74096867</v>
      </c>
      <c r="S380" s="30" t="s">
        <v>1571</v>
      </c>
      <c r="T380" s="31" t="s">
        <v>1712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3</v>
      </c>
      <c r="AB380" s="30">
        <v>0</v>
      </c>
      <c r="AC380" s="30">
        <v>0</v>
      </c>
      <c r="AD380" s="30">
        <v>0</v>
      </c>
      <c r="AE380" s="30">
        <v>0</v>
      </c>
      <c r="AF380" s="22">
        <f t="shared" si="5"/>
        <v>3</v>
      </c>
      <c r="AG380" s="30"/>
    </row>
    <row r="381" spans="1:33" x14ac:dyDescent="0.25">
      <c r="A381" s="30" t="s">
        <v>1298</v>
      </c>
      <c r="B381" s="30"/>
      <c r="C381" s="34"/>
      <c r="D381" s="39">
        <v>44852</v>
      </c>
      <c r="E381" s="22" t="str">
        <f>VLOOKUP(MONTH(D381),[1]parametros!B:C,2,0)</f>
        <v>octubre</v>
      </c>
      <c r="F381" s="30">
        <v>2022</v>
      </c>
      <c r="G381" s="22" t="s">
        <v>518</v>
      </c>
      <c r="H381" s="22" t="s">
        <v>519</v>
      </c>
      <c r="I381" s="22" t="s">
        <v>1285</v>
      </c>
      <c r="J381" s="46">
        <v>0.41666666666666669</v>
      </c>
      <c r="K381" s="46">
        <v>0.4375</v>
      </c>
      <c r="L381" s="30" t="s">
        <v>521</v>
      </c>
      <c r="M381" s="60" t="s">
        <v>495</v>
      </c>
      <c r="N381" s="34">
        <v>3</v>
      </c>
      <c r="O381" s="34">
        <v>45</v>
      </c>
      <c r="P381" s="30" t="s">
        <v>1299</v>
      </c>
      <c r="Q381" s="35">
        <v>4685486</v>
      </c>
      <c r="R381" s="35">
        <v>-74086615</v>
      </c>
      <c r="S381" s="30" t="s">
        <v>1571</v>
      </c>
      <c r="T381" s="31" t="s">
        <v>1712</v>
      </c>
      <c r="U381" s="30">
        <v>0</v>
      </c>
      <c r="V381" s="30">
        <v>5</v>
      </c>
      <c r="W381" s="30">
        <v>3</v>
      </c>
      <c r="X381" s="30">
        <v>1</v>
      </c>
      <c r="Y381" s="30">
        <v>5</v>
      </c>
      <c r="Z381" s="30">
        <v>1</v>
      </c>
      <c r="AA381" s="30">
        <v>1</v>
      </c>
      <c r="AB381" s="30">
        <v>2</v>
      </c>
      <c r="AC381" s="30">
        <v>2</v>
      </c>
      <c r="AD381" s="30">
        <v>0</v>
      </c>
      <c r="AE381" s="30">
        <v>0</v>
      </c>
      <c r="AF381" s="22">
        <f t="shared" si="5"/>
        <v>20</v>
      </c>
      <c r="AG381" s="30"/>
    </row>
    <row r="382" spans="1:33" x14ac:dyDescent="0.25">
      <c r="A382" s="30" t="s">
        <v>1300</v>
      </c>
      <c r="B382" s="30"/>
      <c r="C382" s="34"/>
      <c r="D382" s="39">
        <v>44852</v>
      </c>
      <c r="E382" s="22" t="str">
        <f>VLOOKUP(MONTH(D382),[1]parametros!B:C,2,0)</f>
        <v>octubre</v>
      </c>
      <c r="F382" s="30">
        <v>2022</v>
      </c>
      <c r="G382" s="22" t="s">
        <v>518</v>
      </c>
      <c r="H382" s="22" t="s">
        <v>519</v>
      </c>
      <c r="I382" s="22" t="s">
        <v>1285</v>
      </c>
      <c r="J382" s="46">
        <v>0.4375</v>
      </c>
      <c r="K382" s="46">
        <v>0.45833333333333331</v>
      </c>
      <c r="L382" s="30" t="s">
        <v>521</v>
      </c>
      <c r="M382" s="60" t="s">
        <v>495</v>
      </c>
      <c r="N382" s="34">
        <v>3</v>
      </c>
      <c r="O382" s="34">
        <v>45</v>
      </c>
      <c r="P382" s="30" t="s">
        <v>1301</v>
      </c>
      <c r="Q382" s="35">
        <v>4676631</v>
      </c>
      <c r="R382" s="35">
        <v>-74090773</v>
      </c>
      <c r="S382" s="30" t="s">
        <v>1571</v>
      </c>
      <c r="T382" s="31" t="s">
        <v>1712</v>
      </c>
      <c r="U382" s="30">
        <v>1</v>
      </c>
      <c r="V382" s="30">
        <v>0</v>
      </c>
      <c r="W382" s="30">
        <v>1</v>
      </c>
      <c r="X382" s="30">
        <v>3</v>
      </c>
      <c r="Y382" s="30">
        <v>2</v>
      </c>
      <c r="Z382" s="30">
        <v>0</v>
      </c>
      <c r="AA382" s="30">
        <v>1</v>
      </c>
      <c r="AB382" s="30">
        <v>0</v>
      </c>
      <c r="AC382" s="30">
        <v>0</v>
      </c>
      <c r="AD382" s="30">
        <v>0</v>
      </c>
      <c r="AE382" s="30">
        <v>0</v>
      </c>
      <c r="AF382" s="22">
        <f t="shared" si="5"/>
        <v>8</v>
      </c>
      <c r="AG382" s="30"/>
    </row>
    <row r="383" spans="1:33" x14ac:dyDescent="0.25">
      <c r="A383" s="30" t="s">
        <v>1302</v>
      </c>
      <c r="B383" s="30"/>
      <c r="C383" s="34"/>
      <c r="D383" s="39">
        <v>44852</v>
      </c>
      <c r="E383" s="22" t="str">
        <f>VLOOKUP(MONTH(D383),[1]parametros!B:C,2,0)</f>
        <v>octubre</v>
      </c>
      <c r="F383" s="30">
        <v>2022</v>
      </c>
      <c r="G383" s="22" t="s">
        <v>518</v>
      </c>
      <c r="H383" s="22" t="s">
        <v>519</v>
      </c>
      <c r="I383" s="22" t="s">
        <v>1285</v>
      </c>
      <c r="J383" s="46">
        <v>0.45833333333333331</v>
      </c>
      <c r="K383" s="46">
        <v>0.47916666666666669</v>
      </c>
      <c r="L383" s="30" t="s">
        <v>521</v>
      </c>
      <c r="M383" s="60" t="s">
        <v>495</v>
      </c>
      <c r="N383" s="34">
        <v>3</v>
      </c>
      <c r="O383" s="34">
        <v>45</v>
      </c>
      <c r="P383" s="30" t="s">
        <v>1303</v>
      </c>
      <c r="Q383" s="35">
        <v>4676966</v>
      </c>
      <c r="R383" s="35">
        <v>-74149097</v>
      </c>
      <c r="S383" s="30" t="s">
        <v>1572</v>
      </c>
      <c r="T383" s="31" t="s">
        <v>1714</v>
      </c>
      <c r="U383" s="30">
        <v>1</v>
      </c>
      <c r="V383" s="30">
        <v>0</v>
      </c>
      <c r="W383" s="30">
        <v>1</v>
      </c>
      <c r="X383" s="30">
        <v>0</v>
      </c>
      <c r="Y383" s="30">
        <v>0</v>
      </c>
      <c r="Z383" s="30">
        <v>0</v>
      </c>
      <c r="AA383" s="30">
        <v>3</v>
      </c>
      <c r="AB383" s="30">
        <v>1</v>
      </c>
      <c r="AC383" s="30">
        <v>0</v>
      </c>
      <c r="AD383" s="30">
        <v>0</v>
      </c>
      <c r="AE383" s="30">
        <v>0</v>
      </c>
      <c r="AF383" s="22">
        <f t="shared" si="5"/>
        <v>6</v>
      </c>
      <c r="AG383" s="30"/>
    </row>
    <row r="384" spans="1:33" x14ac:dyDescent="0.25">
      <c r="A384" s="30" t="s">
        <v>1304</v>
      </c>
      <c r="B384" s="30" t="s">
        <v>0</v>
      </c>
      <c r="C384" s="34">
        <v>214</v>
      </c>
      <c r="D384" s="39">
        <v>44852</v>
      </c>
      <c r="E384" s="22" t="str">
        <f>VLOOKUP(MONTH(D384),[1]parametros!B:C,2,0)</f>
        <v>octubre</v>
      </c>
      <c r="F384" s="30">
        <v>2022</v>
      </c>
      <c r="G384" s="22" t="s">
        <v>518</v>
      </c>
      <c r="H384" s="22" t="s">
        <v>519</v>
      </c>
      <c r="I384" s="22" t="s">
        <v>1285</v>
      </c>
      <c r="J384" s="46">
        <v>0.47916666666666669</v>
      </c>
      <c r="K384" s="46">
        <v>0.5</v>
      </c>
      <c r="L384" s="30" t="s">
        <v>521</v>
      </c>
      <c r="M384" s="60" t="s">
        <v>495</v>
      </c>
      <c r="N384" s="34">
        <v>3</v>
      </c>
      <c r="O384" s="34">
        <v>45</v>
      </c>
      <c r="P384" s="30" t="s">
        <v>1305</v>
      </c>
      <c r="Q384" s="35">
        <v>4685537</v>
      </c>
      <c r="R384" s="35">
        <v>-74139120</v>
      </c>
      <c r="S384" s="30" t="s">
        <v>1572</v>
      </c>
      <c r="T384" s="31" t="s">
        <v>1714</v>
      </c>
      <c r="U384" s="30">
        <v>0</v>
      </c>
      <c r="V384" s="30">
        <v>12</v>
      </c>
      <c r="W384" s="30">
        <v>4</v>
      </c>
      <c r="X384" s="30">
        <v>4</v>
      </c>
      <c r="Y384" s="30">
        <v>13</v>
      </c>
      <c r="Z384" s="30">
        <v>3</v>
      </c>
      <c r="AA384" s="30">
        <v>0</v>
      </c>
      <c r="AB384" s="30">
        <v>4</v>
      </c>
      <c r="AC384" s="30">
        <v>0</v>
      </c>
      <c r="AD384" s="30">
        <v>0</v>
      </c>
      <c r="AE384" s="30">
        <v>0</v>
      </c>
      <c r="AF384" s="22">
        <f t="shared" si="5"/>
        <v>40</v>
      </c>
      <c r="AG384" s="30"/>
    </row>
    <row r="385" spans="1:33" x14ac:dyDescent="0.25">
      <c r="A385" s="30" t="s">
        <v>1306</v>
      </c>
      <c r="B385" s="30"/>
      <c r="C385" s="34"/>
      <c r="D385" s="39">
        <v>44852</v>
      </c>
      <c r="E385" s="22" t="str">
        <f>VLOOKUP(MONTH(D385),[1]parametros!B:C,2,0)</f>
        <v>octubre</v>
      </c>
      <c r="F385" s="30">
        <v>2022</v>
      </c>
      <c r="G385" s="22" t="s">
        <v>518</v>
      </c>
      <c r="H385" s="22" t="s">
        <v>519</v>
      </c>
      <c r="I385" s="22" t="s">
        <v>1285</v>
      </c>
      <c r="J385" s="46">
        <v>0.5</v>
      </c>
      <c r="K385" s="46">
        <v>0.52986111111111112</v>
      </c>
      <c r="L385" s="30" t="s">
        <v>521</v>
      </c>
      <c r="M385" s="60" t="s">
        <v>495</v>
      </c>
      <c r="N385" s="34">
        <v>3</v>
      </c>
      <c r="O385" s="34">
        <v>45</v>
      </c>
      <c r="P385" s="30" t="s">
        <v>1307</v>
      </c>
      <c r="Q385" s="35">
        <v>4697658</v>
      </c>
      <c r="R385" s="35">
        <v>-74154842</v>
      </c>
      <c r="S385" s="30" t="s">
        <v>1572</v>
      </c>
      <c r="T385" s="31" t="s">
        <v>1714</v>
      </c>
      <c r="U385" s="30">
        <v>0</v>
      </c>
      <c r="V385" s="30">
        <v>0</v>
      </c>
      <c r="W385" s="30">
        <v>0</v>
      </c>
      <c r="X385" s="30">
        <v>1</v>
      </c>
      <c r="Y385" s="30">
        <v>2</v>
      </c>
      <c r="Z385" s="30">
        <v>0</v>
      </c>
      <c r="AA385" s="30">
        <v>0</v>
      </c>
      <c r="AB385" s="30">
        <v>7</v>
      </c>
      <c r="AC385" s="30">
        <v>0</v>
      </c>
      <c r="AD385" s="30">
        <v>0</v>
      </c>
      <c r="AE385" s="30">
        <v>0</v>
      </c>
      <c r="AF385" s="22">
        <f t="shared" si="5"/>
        <v>10</v>
      </c>
      <c r="AG385" s="30"/>
    </row>
    <row r="386" spans="1:33" x14ac:dyDescent="0.25">
      <c r="A386" s="30" t="s">
        <v>1308</v>
      </c>
      <c r="B386" s="30"/>
      <c r="C386" s="34"/>
      <c r="D386" s="39">
        <v>44853</v>
      </c>
      <c r="E386" s="22" t="str">
        <f>VLOOKUP(MONTH(D386),[1]parametros!B:C,2,0)</f>
        <v>octubre</v>
      </c>
      <c r="F386" s="30">
        <v>2022</v>
      </c>
      <c r="G386" s="22" t="s">
        <v>518</v>
      </c>
      <c r="H386" s="22" t="s">
        <v>519</v>
      </c>
      <c r="I386" s="22" t="s">
        <v>1285</v>
      </c>
      <c r="J386" s="46">
        <v>0.2638888888888889</v>
      </c>
      <c r="K386" s="46">
        <v>0.29166666666666669</v>
      </c>
      <c r="L386" s="30" t="s">
        <v>521</v>
      </c>
      <c r="M386" s="60" t="s">
        <v>495</v>
      </c>
      <c r="N386" s="34">
        <v>3</v>
      </c>
      <c r="O386" s="34">
        <v>46</v>
      </c>
      <c r="P386" s="30" t="s">
        <v>1309</v>
      </c>
      <c r="Q386" s="35">
        <v>4690398</v>
      </c>
      <c r="R386" s="35">
        <v>-7408428</v>
      </c>
      <c r="S386" s="30" t="s">
        <v>1571</v>
      </c>
      <c r="T386" s="31" t="s">
        <v>1712</v>
      </c>
      <c r="U386" s="30">
        <v>0</v>
      </c>
      <c r="V386" s="30">
        <v>0</v>
      </c>
      <c r="W386" s="30">
        <v>1</v>
      </c>
      <c r="X386" s="30">
        <v>0</v>
      </c>
      <c r="Y386" s="30">
        <v>0</v>
      </c>
      <c r="Z386" s="30">
        <v>1</v>
      </c>
      <c r="AA386" s="30">
        <v>0</v>
      </c>
      <c r="AB386" s="30">
        <v>8</v>
      </c>
      <c r="AC386" s="30">
        <v>5</v>
      </c>
      <c r="AD386" s="30">
        <v>0</v>
      </c>
      <c r="AE386" s="30">
        <v>0</v>
      </c>
      <c r="AF386" s="22">
        <f t="shared" ref="AF386:AF449" si="6">SUM(U386+V386+W386+X386+Y386+Z386+AA386+AB386+AC386+AD386)</f>
        <v>15</v>
      </c>
      <c r="AG386" s="30"/>
    </row>
    <row r="387" spans="1:33" x14ac:dyDescent="0.25">
      <c r="A387" s="30" t="s">
        <v>1310</v>
      </c>
      <c r="B387" s="30"/>
      <c r="C387" s="34"/>
      <c r="D387" s="39">
        <v>44853</v>
      </c>
      <c r="E387" s="22" t="str">
        <f>VLOOKUP(MONTH(D387),[1]parametros!B:C,2,0)</f>
        <v>octubre</v>
      </c>
      <c r="F387" s="30">
        <v>2022</v>
      </c>
      <c r="G387" s="22" t="s">
        <v>518</v>
      </c>
      <c r="H387" s="22" t="s">
        <v>519</v>
      </c>
      <c r="I387" s="22" t="s">
        <v>1285</v>
      </c>
      <c r="J387" s="46">
        <v>0.29166666666666669</v>
      </c>
      <c r="K387" s="46">
        <v>0.3125</v>
      </c>
      <c r="L387" s="30" t="s">
        <v>521</v>
      </c>
      <c r="M387" s="60" t="s">
        <v>495</v>
      </c>
      <c r="N387" s="34">
        <v>3</v>
      </c>
      <c r="O387" s="34">
        <v>46</v>
      </c>
      <c r="P387" s="30" t="s">
        <v>1311</v>
      </c>
      <c r="Q387" s="35">
        <v>4739969</v>
      </c>
      <c r="R387" s="35">
        <v>-74057425</v>
      </c>
      <c r="S387" s="30" t="s">
        <v>528</v>
      </c>
      <c r="T387" s="31" t="s">
        <v>1711</v>
      </c>
      <c r="U387" s="30">
        <v>0</v>
      </c>
      <c r="V387" s="30">
        <v>0</v>
      </c>
      <c r="W387" s="30">
        <v>1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22">
        <f t="shared" si="6"/>
        <v>1</v>
      </c>
      <c r="AG387" s="30"/>
    </row>
    <row r="388" spans="1:33" x14ac:dyDescent="0.25">
      <c r="A388" s="30" t="s">
        <v>1312</v>
      </c>
      <c r="B388" s="30" t="s">
        <v>0</v>
      </c>
      <c r="C388" s="34">
        <v>216</v>
      </c>
      <c r="D388" s="39">
        <v>44853</v>
      </c>
      <c r="E388" s="22" t="str">
        <f>VLOOKUP(MONTH(D388),[1]parametros!B:C,2,0)</f>
        <v>octubre</v>
      </c>
      <c r="F388" s="30">
        <v>2022</v>
      </c>
      <c r="G388" s="22" t="s">
        <v>518</v>
      </c>
      <c r="H388" s="22" t="s">
        <v>519</v>
      </c>
      <c r="I388" s="22" t="s">
        <v>1285</v>
      </c>
      <c r="J388" s="46">
        <v>0.3125</v>
      </c>
      <c r="K388" s="46">
        <v>0.33333333333333331</v>
      </c>
      <c r="L388" s="30" t="s">
        <v>521</v>
      </c>
      <c r="M388" s="60" t="s">
        <v>495</v>
      </c>
      <c r="N388" s="34">
        <v>3</v>
      </c>
      <c r="O388" s="34">
        <v>46</v>
      </c>
      <c r="P388" s="30" t="s">
        <v>1313</v>
      </c>
      <c r="Q388" s="35">
        <v>4739964</v>
      </c>
      <c r="R388" s="35">
        <v>-74040033</v>
      </c>
      <c r="S388" s="30" t="s">
        <v>1574</v>
      </c>
      <c r="T388" s="31" t="s">
        <v>1713</v>
      </c>
      <c r="U388" s="30">
        <v>0</v>
      </c>
      <c r="V388" s="30">
        <v>0</v>
      </c>
      <c r="W388" s="30">
        <v>1</v>
      </c>
      <c r="X388" s="30">
        <v>1</v>
      </c>
      <c r="Y388" s="30">
        <v>0</v>
      </c>
      <c r="Z388" s="30">
        <v>2</v>
      </c>
      <c r="AA388" s="30">
        <v>0</v>
      </c>
      <c r="AB388" s="30">
        <v>1</v>
      </c>
      <c r="AC388" s="30">
        <v>0</v>
      </c>
      <c r="AD388" s="30">
        <v>0</v>
      </c>
      <c r="AE388" s="30">
        <v>2</v>
      </c>
      <c r="AF388" s="22">
        <f t="shared" si="6"/>
        <v>5</v>
      </c>
      <c r="AG388" s="30"/>
    </row>
    <row r="389" spans="1:33" x14ac:dyDescent="0.25">
      <c r="A389" s="30" t="s">
        <v>1314</v>
      </c>
      <c r="B389" s="30"/>
      <c r="C389" s="34"/>
      <c r="D389" s="39">
        <v>44853</v>
      </c>
      <c r="E389" s="22" t="str">
        <f>VLOOKUP(MONTH(D389),[1]parametros!B:C,2,0)</f>
        <v>octubre</v>
      </c>
      <c r="F389" s="30">
        <v>2022</v>
      </c>
      <c r="G389" s="22" t="s">
        <v>518</v>
      </c>
      <c r="H389" s="22" t="s">
        <v>519</v>
      </c>
      <c r="I389" s="22" t="s">
        <v>1285</v>
      </c>
      <c r="J389" s="46">
        <v>0.33333333333333331</v>
      </c>
      <c r="K389" s="46">
        <v>0.35416666666666669</v>
      </c>
      <c r="L389" s="30" t="s">
        <v>521</v>
      </c>
      <c r="M389" s="60" t="s">
        <v>495</v>
      </c>
      <c r="N389" s="34">
        <v>3</v>
      </c>
      <c r="O389" s="34">
        <v>46</v>
      </c>
      <c r="P389" s="30" t="s">
        <v>1315</v>
      </c>
      <c r="Q389" s="35">
        <v>4737907</v>
      </c>
      <c r="R389" s="35">
        <v>-74022734</v>
      </c>
      <c r="S389" s="30" t="s">
        <v>1574</v>
      </c>
      <c r="T389" s="31" t="s">
        <v>1713</v>
      </c>
      <c r="U389" s="30">
        <v>0</v>
      </c>
      <c r="V389" s="30">
        <v>2</v>
      </c>
      <c r="W389" s="30">
        <v>4</v>
      </c>
      <c r="X389" s="30">
        <v>0</v>
      </c>
      <c r="Y389" s="30">
        <v>5</v>
      </c>
      <c r="Z389" s="30">
        <v>1</v>
      </c>
      <c r="AA389" s="30">
        <v>0</v>
      </c>
      <c r="AB389" s="30">
        <v>5</v>
      </c>
      <c r="AC389" s="30">
        <v>4</v>
      </c>
      <c r="AD389" s="30">
        <v>0</v>
      </c>
      <c r="AE389" s="30">
        <v>0</v>
      </c>
      <c r="AF389" s="22">
        <f t="shared" si="6"/>
        <v>21</v>
      </c>
      <c r="AG389" s="30"/>
    </row>
    <row r="390" spans="1:33" x14ac:dyDescent="0.25">
      <c r="A390" s="30" t="s">
        <v>1316</v>
      </c>
      <c r="B390" s="30"/>
      <c r="C390" s="34"/>
      <c r="D390" s="39">
        <v>44853</v>
      </c>
      <c r="E390" s="22" t="str">
        <f>VLOOKUP(MONTH(D390),[1]parametros!B:C,2,0)</f>
        <v>octubre</v>
      </c>
      <c r="F390" s="30">
        <v>2022</v>
      </c>
      <c r="G390" s="22" t="s">
        <v>518</v>
      </c>
      <c r="H390" s="22" t="s">
        <v>519</v>
      </c>
      <c r="I390" s="22" t="s">
        <v>1285</v>
      </c>
      <c r="J390" s="46">
        <v>0.35416666666666669</v>
      </c>
      <c r="K390" s="46">
        <v>0.375</v>
      </c>
      <c r="L390" s="30" t="s">
        <v>521</v>
      </c>
      <c r="M390" s="60" t="s">
        <v>495</v>
      </c>
      <c r="N390" s="34">
        <v>3</v>
      </c>
      <c r="O390" s="34">
        <v>46</v>
      </c>
      <c r="P390" s="30" t="s">
        <v>1317</v>
      </c>
      <c r="Q390" s="35">
        <v>4767894</v>
      </c>
      <c r="R390" s="35">
        <v>-74028768</v>
      </c>
      <c r="S390" s="30" t="s">
        <v>1574</v>
      </c>
      <c r="T390" s="31" t="s">
        <v>1713</v>
      </c>
      <c r="U390" s="30">
        <v>0</v>
      </c>
      <c r="V390" s="30">
        <v>0</v>
      </c>
      <c r="W390" s="30">
        <v>1</v>
      </c>
      <c r="X390" s="30">
        <v>0</v>
      </c>
      <c r="Y390" s="30">
        <v>1</v>
      </c>
      <c r="Z390" s="30">
        <v>0</v>
      </c>
      <c r="AA390" s="30">
        <v>0</v>
      </c>
      <c r="AB390" s="30">
        <v>4</v>
      </c>
      <c r="AC390" s="30">
        <v>3</v>
      </c>
      <c r="AD390" s="30">
        <v>0</v>
      </c>
      <c r="AE390" s="30">
        <v>0</v>
      </c>
      <c r="AF390" s="22">
        <f t="shared" si="6"/>
        <v>9</v>
      </c>
      <c r="AG390" s="30"/>
    </row>
    <row r="391" spans="1:33" x14ac:dyDescent="0.25">
      <c r="A391" s="30" t="s">
        <v>1318</v>
      </c>
      <c r="B391" s="30"/>
      <c r="C391" s="34"/>
      <c r="D391" s="39">
        <v>44853</v>
      </c>
      <c r="E391" s="22" t="str">
        <f>VLOOKUP(MONTH(D391),[1]parametros!B:C,2,0)</f>
        <v>octubre</v>
      </c>
      <c r="F391" s="30">
        <v>2022</v>
      </c>
      <c r="G391" s="22" t="s">
        <v>518</v>
      </c>
      <c r="H391" s="22" t="s">
        <v>519</v>
      </c>
      <c r="I391" s="22" t="s">
        <v>1285</v>
      </c>
      <c r="J391" s="46">
        <v>0.375</v>
      </c>
      <c r="K391" s="46">
        <v>0.39583333333333331</v>
      </c>
      <c r="L391" s="30" t="s">
        <v>521</v>
      </c>
      <c r="M391" s="60" t="s">
        <v>495</v>
      </c>
      <c r="N391" s="34">
        <v>3</v>
      </c>
      <c r="O391" s="34">
        <v>46</v>
      </c>
      <c r="P391" s="30" t="s">
        <v>1319</v>
      </c>
      <c r="Q391" s="35">
        <v>4765061</v>
      </c>
      <c r="R391" s="35">
        <v>-74031329</v>
      </c>
      <c r="S391" s="30" t="s">
        <v>1574</v>
      </c>
      <c r="T391" s="31" t="s">
        <v>1713</v>
      </c>
      <c r="U391" s="30">
        <v>0</v>
      </c>
      <c r="V391" s="30">
        <v>0</v>
      </c>
      <c r="W391" s="30">
        <v>0</v>
      </c>
      <c r="X391" s="30">
        <v>2</v>
      </c>
      <c r="Y391" s="30">
        <v>2</v>
      </c>
      <c r="Z391" s="30">
        <v>1</v>
      </c>
      <c r="AA391" s="30">
        <v>2</v>
      </c>
      <c r="AB391" s="30">
        <v>2</v>
      </c>
      <c r="AC391" s="30">
        <v>0</v>
      </c>
      <c r="AD391" s="30">
        <v>0</v>
      </c>
      <c r="AE391" s="30">
        <v>0</v>
      </c>
      <c r="AF391" s="22">
        <f t="shared" si="6"/>
        <v>9</v>
      </c>
      <c r="AG391" s="30"/>
    </row>
    <row r="392" spans="1:33" x14ac:dyDescent="0.25">
      <c r="A392" s="30" t="s">
        <v>1320</v>
      </c>
      <c r="B392" s="30"/>
      <c r="C392" s="34"/>
      <c r="D392" s="39">
        <v>44853</v>
      </c>
      <c r="E392" s="22" t="str">
        <f>VLOOKUP(MONTH(D392),[1]parametros!B:C,2,0)</f>
        <v>octubre</v>
      </c>
      <c r="F392" s="30">
        <v>2022</v>
      </c>
      <c r="G392" s="22" t="s">
        <v>518</v>
      </c>
      <c r="H392" s="22" t="s">
        <v>519</v>
      </c>
      <c r="I392" s="22" t="s">
        <v>1285</v>
      </c>
      <c r="J392" s="46">
        <v>0.39583333333333331</v>
      </c>
      <c r="K392" s="46">
        <v>0.41666666666666669</v>
      </c>
      <c r="L392" s="30" t="s">
        <v>521</v>
      </c>
      <c r="M392" s="60" t="s">
        <v>495</v>
      </c>
      <c r="N392" s="34">
        <v>3</v>
      </c>
      <c r="O392" s="34">
        <v>46</v>
      </c>
      <c r="P392" s="30" t="s">
        <v>1321</v>
      </c>
      <c r="Q392" s="35">
        <v>4760368</v>
      </c>
      <c r="R392" s="35">
        <v>-74036005</v>
      </c>
      <c r="S392" s="30" t="s">
        <v>1574</v>
      </c>
      <c r="T392" s="31" t="s">
        <v>1713</v>
      </c>
      <c r="U392" s="30">
        <v>0</v>
      </c>
      <c r="V392" s="30">
        <v>0</v>
      </c>
      <c r="W392" s="30">
        <v>3</v>
      </c>
      <c r="X392" s="30">
        <v>0</v>
      </c>
      <c r="Y392" s="30">
        <v>0</v>
      </c>
      <c r="Z392" s="30">
        <v>1</v>
      </c>
      <c r="AA392" s="30">
        <v>0</v>
      </c>
      <c r="AB392" s="30">
        <v>1</v>
      </c>
      <c r="AC392" s="30">
        <v>0</v>
      </c>
      <c r="AD392" s="30">
        <v>0</v>
      </c>
      <c r="AE392" s="30">
        <v>0</v>
      </c>
      <c r="AF392" s="22">
        <f t="shared" si="6"/>
        <v>5</v>
      </c>
      <c r="AG392" s="30"/>
    </row>
    <row r="393" spans="1:33" x14ac:dyDescent="0.25">
      <c r="A393" s="30" t="s">
        <v>1322</v>
      </c>
      <c r="B393" s="30"/>
      <c r="C393" s="34"/>
      <c r="D393" s="39">
        <v>44853</v>
      </c>
      <c r="E393" s="22" t="str">
        <f>VLOOKUP(MONTH(D393),[1]parametros!B:C,2,0)</f>
        <v>octubre</v>
      </c>
      <c r="F393" s="30">
        <v>2022</v>
      </c>
      <c r="G393" s="22" t="s">
        <v>518</v>
      </c>
      <c r="H393" s="22" t="s">
        <v>519</v>
      </c>
      <c r="I393" s="22" t="s">
        <v>1285</v>
      </c>
      <c r="J393" s="46">
        <v>0.41666666666666669</v>
      </c>
      <c r="K393" s="46">
        <v>0.4375</v>
      </c>
      <c r="L393" s="30" t="s">
        <v>521</v>
      </c>
      <c r="M393" s="60" t="s">
        <v>495</v>
      </c>
      <c r="N393" s="34">
        <v>3</v>
      </c>
      <c r="O393" s="34">
        <v>46</v>
      </c>
      <c r="P393" s="30" t="s">
        <v>1323</v>
      </c>
      <c r="Q393" s="35">
        <v>4753850</v>
      </c>
      <c r="R393" s="35">
        <v>-74057398</v>
      </c>
      <c r="S393" s="30" t="s">
        <v>528</v>
      </c>
      <c r="T393" s="31" t="s">
        <v>1711</v>
      </c>
      <c r="U393" s="30">
        <v>0</v>
      </c>
      <c r="V393" s="30">
        <v>0</v>
      </c>
      <c r="W393" s="30">
        <v>2</v>
      </c>
      <c r="X393" s="30">
        <v>0</v>
      </c>
      <c r="Y393" s="30">
        <v>1</v>
      </c>
      <c r="Z393" s="30">
        <v>0</v>
      </c>
      <c r="AA393" s="30">
        <v>1</v>
      </c>
      <c r="AB393" s="30">
        <v>2</v>
      </c>
      <c r="AC393" s="30">
        <v>1</v>
      </c>
      <c r="AD393" s="30">
        <v>0</v>
      </c>
      <c r="AE393" s="30">
        <v>0</v>
      </c>
      <c r="AF393" s="22">
        <f t="shared" si="6"/>
        <v>7</v>
      </c>
      <c r="AG393" s="30"/>
    </row>
    <row r="394" spans="1:33" x14ac:dyDescent="0.25">
      <c r="A394" s="30" t="s">
        <v>1324</v>
      </c>
      <c r="B394" s="30" t="s">
        <v>0</v>
      </c>
      <c r="C394" s="34">
        <v>178</v>
      </c>
      <c r="D394" s="39">
        <v>44853</v>
      </c>
      <c r="E394" s="22" t="str">
        <f>VLOOKUP(MONTH(D394),[1]parametros!B:C,2,0)</f>
        <v>octubre</v>
      </c>
      <c r="F394" s="30">
        <v>2022</v>
      </c>
      <c r="G394" s="22" t="s">
        <v>518</v>
      </c>
      <c r="H394" s="22" t="s">
        <v>519</v>
      </c>
      <c r="I394" s="22" t="s">
        <v>1285</v>
      </c>
      <c r="J394" s="46">
        <v>0.4375</v>
      </c>
      <c r="K394" s="46">
        <v>0.45833333333333331</v>
      </c>
      <c r="L394" s="30" t="s">
        <v>521</v>
      </c>
      <c r="M394" s="60" t="s">
        <v>495</v>
      </c>
      <c r="N394" s="34">
        <v>3</v>
      </c>
      <c r="O394" s="34">
        <v>46</v>
      </c>
      <c r="P394" s="30" t="s">
        <v>1325</v>
      </c>
      <c r="Q394" s="35">
        <v>4748932</v>
      </c>
      <c r="R394" s="35">
        <v>-74047512</v>
      </c>
      <c r="S394" s="30" t="s">
        <v>528</v>
      </c>
      <c r="T394" s="31" t="s">
        <v>1711</v>
      </c>
      <c r="U394" s="30">
        <v>1</v>
      </c>
      <c r="V394" s="30">
        <v>3</v>
      </c>
      <c r="W394" s="30">
        <v>0</v>
      </c>
      <c r="X394" s="30">
        <v>2</v>
      </c>
      <c r="Y394" s="30">
        <v>2</v>
      </c>
      <c r="Z394" s="30">
        <v>0</v>
      </c>
      <c r="AA394" s="30">
        <v>2</v>
      </c>
      <c r="AB394" s="30">
        <v>4</v>
      </c>
      <c r="AC394" s="30">
        <v>0</v>
      </c>
      <c r="AD394" s="30">
        <v>0</v>
      </c>
      <c r="AE394" s="30">
        <v>0</v>
      </c>
      <c r="AF394" s="22">
        <f t="shared" si="6"/>
        <v>14</v>
      </c>
      <c r="AG394" s="30"/>
    </row>
    <row r="395" spans="1:33" x14ac:dyDescent="0.25">
      <c r="A395" s="30" t="s">
        <v>1326</v>
      </c>
      <c r="B395" s="30"/>
      <c r="C395" s="34"/>
      <c r="D395" s="39">
        <v>44853</v>
      </c>
      <c r="E395" s="22" t="str">
        <f>VLOOKUP(MONTH(D395),[1]parametros!B:C,2,0)</f>
        <v>octubre</v>
      </c>
      <c r="F395" s="30">
        <v>2022</v>
      </c>
      <c r="G395" s="22" t="s">
        <v>518</v>
      </c>
      <c r="H395" s="22" t="s">
        <v>519</v>
      </c>
      <c r="I395" s="22" t="s">
        <v>1285</v>
      </c>
      <c r="J395" s="46">
        <v>0.45833333333333331</v>
      </c>
      <c r="K395" s="46">
        <v>0.47222222222222227</v>
      </c>
      <c r="L395" s="30" t="s">
        <v>521</v>
      </c>
      <c r="M395" s="60" t="s">
        <v>495</v>
      </c>
      <c r="N395" s="34">
        <v>3</v>
      </c>
      <c r="O395" s="34">
        <v>46</v>
      </c>
      <c r="P395" s="30" t="s">
        <v>1327</v>
      </c>
      <c r="Q395" s="35">
        <v>4748729</v>
      </c>
      <c r="R395" s="35">
        <v>-74050169</v>
      </c>
      <c r="S395" s="30" t="s">
        <v>528</v>
      </c>
      <c r="T395" s="31" t="s">
        <v>1711</v>
      </c>
      <c r="U395" s="30">
        <v>0</v>
      </c>
      <c r="V395" s="30">
        <v>0</v>
      </c>
      <c r="W395" s="30">
        <v>0</v>
      </c>
      <c r="X395" s="30">
        <v>0</v>
      </c>
      <c r="Y395" s="30">
        <v>1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22">
        <f t="shared" si="6"/>
        <v>1</v>
      </c>
      <c r="AG395" s="30"/>
    </row>
    <row r="396" spans="1:33" x14ac:dyDescent="0.25">
      <c r="A396" s="30" t="s">
        <v>1328</v>
      </c>
      <c r="B396" s="30"/>
      <c r="C396" s="34"/>
      <c r="D396" s="39">
        <v>44853</v>
      </c>
      <c r="E396" s="22" t="str">
        <f>VLOOKUP(MONTH(D396),[1]parametros!B:C,2,0)</f>
        <v>octubre</v>
      </c>
      <c r="F396" s="30">
        <v>2022</v>
      </c>
      <c r="G396" s="22" t="s">
        <v>518</v>
      </c>
      <c r="H396" s="22" t="s">
        <v>519</v>
      </c>
      <c r="I396" s="22" t="s">
        <v>1285</v>
      </c>
      <c r="J396" s="46">
        <v>0.47222222222222227</v>
      </c>
      <c r="K396" s="46">
        <v>0.4861111111111111</v>
      </c>
      <c r="L396" s="30" t="s">
        <v>521</v>
      </c>
      <c r="M396" s="60" t="s">
        <v>495</v>
      </c>
      <c r="N396" s="34">
        <v>3</v>
      </c>
      <c r="O396" s="34">
        <v>46</v>
      </c>
      <c r="P396" s="30" t="s">
        <v>1329</v>
      </c>
      <c r="Q396" s="35">
        <v>4698466</v>
      </c>
      <c r="R396" s="35">
        <v>-74073796</v>
      </c>
      <c r="S396" s="30" t="s">
        <v>528</v>
      </c>
      <c r="T396" s="31" t="s">
        <v>1711</v>
      </c>
      <c r="U396" s="30">
        <v>0</v>
      </c>
      <c r="V396" s="30">
        <v>0</v>
      </c>
      <c r="W396" s="30">
        <v>0</v>
      </c>
      <c r="X396" s="30">
        <v>0</v>
      </c>
      <c r="Y396" s="30">
        <v>1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22">
        <f t="shared" si="6"/>
        <v>1</v>
      </c>
      <c r="AG396" s="30"/>
    </row>
    <row r="397" spans="1:33" x14ac:dyDescent="0.25">
      <c r="A397" s="30" t="s">
        <v>1330</v>
      </c>
      <c r="B397" s="30"/>
      <c r="C397" s="34"/>
      <c r="D397" s="39">
        <v>44855</v>
      </c>
      <c r="E397" s="22" t="str">
        <f>VLOOKUP(MONTH(D397),[1]parametros!B:C,2,0)</f>
        <v>octubre</v>
      </c>
      <c r="F397" s="30">
        <v>2022</v>
      </c>
      <c r="G397" s="22" t="s">
        <v>518</v>
      </c>
      <c r="H397" s="22" t="s">
        <v>519</v>
      </c>
      <c r="I397" s="22" t="s">
        <v>1231</v>
      </c>
      <c r="J397" s="67">
        <v>0.22916666666666666</v>
      </c>
      <c r="K397" s="67">
        <v>0.29166666666666669</v>
      </c>
      <c r="L397" s="30" t="s">
        <v>521</v>
      </c>
      <c r="M397" s="60" t="s">
        <v>495</v>
      </c>
      <c r="N397" s="34">
        <v>3</v>
      </c>
      <c r="O397" s="34">
        <v>47</v>
      </c>
      <c r="P397" s="30" t="s">
        <v>1331</v>
      </c>
      <c r="Q397" s="65">
        <v>4577349</v>
      </c>
      <c r="R397" s="55">
        <v>-74164472</v>
      </c>
      <c r="S397" s="30" t="s">
        <v>523</v>
      </c>
      <c r="T397" s="31" t="s">
        <v>1710</v>
      </c>
      <c r="U397" s="30">
        <v>0</v>
      </c>
      <c r="V397" s="30">
        <v>1</v>
      </c>
      <c r="W397" s="30">
        <v>13</v>
      </c>
      <c r="X397" s="30">
        <v>4</v>
      </c>
      <c r="Y397" s="30">
        <v>9</v>
      </c>
      <c r="Z397" s="30">
        <v>4</v>
      </c>
      <c r="AA397" s="30">
        <v>0</v>
      </c>
      <c r="AB397" s="30">
        <v>7</v>
      </c>
      <c r="AC397" s="30">
        <v>13</v>
      </c>
      <c r="AD397" s="30">
        <v>0</v>
      </c>
      <c r="AE397" s="30">
        <v>0</v>
      </c>
      <c r="AF397" s="22">
        <f t="shared" si="6"/>
        <v>51</v>
      </c>
      <c r="AG397" s="30"/>
    </row>
    <row r="398" spans="1:33" x14ac:dyDescent="0.25">
      <c r="A398" s="30" t="s">
        <v>1332</v>
      </c>
      <c r="B398" s="30"/>
      <c r="C398" s="34"/>
      <c r="D398" s="39">
        <v>44855</v>
      </c>
      <c r="E398" s="22" t="str">
        <f>VLOOKUP(MONTH(D398),[1]parametros!B:C,2,0)</f>
        <v>octubre</v>
      </c>
      <c r="F398" s="30">
        <v>2022</v>
      </c>
      <c r="G398" s="22" t="s">
        <v>518</v>
      </c>
      <c r="H398" s="22" t="s">
        <v>519</v>
      </c>
      <c r="I398" s="22" t="s">
        <v>1231</v>
      </c>
      <c r="J398" s="67">
        <v>0.29166666666666669</v>
      </c>
      <c r="K398" s="67">
        <v>0.33333333333333331</v>
      </c>
      <c r="L398" s="30" t="s">
        <v>521</v>
      </c>
      <c r="M398" s="60" t="s">
        <v>495</v>
      </c>
      <c r="N398" s="34">
        <v>3</v>
      </c>
      <c r="O398" s="34">
        <v>47</v>
      </c>
      <c r="P398" s="30" t="s">
        <v>1333</v>
      </c>
      <c r="Q398" s="65">
        <v>4664257</v>
      </c>
      <c r="R398" s="65">
        <v>-74070186</v>
      </c>
      <c r="S398" s="30" t="s">
        <v>523</v>
      </c>
      <c r="T398" s="31" t="s">
        <v>1710</v>
      </c>
      <c r="U398" s="30">
        <v>1</v>
      </c>
      <c r="V398" s="30">
        <v>2</v>
      </c>
      <c r="W398" s="30">
        <v>13</v>
      </c>
      <c r="X398" s="30">
        <v>4</v>
      </c>
      <c r="Y398" s="30">
        <v>17</v>
      </c>
      <c r="Z398" s="30">
        <v>9</v>
      </c>
      <c r="AA398" s="30">
        <v>5</v>
      </c>
      <c r="AB398" s="30">
        <v>10</v>
      </c>
      <c r="AC398" s="30">
        <v>6</v>
      </c>
      <c r="AD398" s="30">
        <v>3</v>
      </c>
      <c r="AE398" s="30">
        <v>2</v>
      </c>
      <c r="AF398" s="22">
        <f t="shared" si="6"/>
        <v>70</v>
      </c>
      <c r="AG398" s="30"/>
    </row>
    <row r="399" spans="1:33" x14ac:dyDescent="0.25">
      <c r="A399" s="30" t="s">
        <v>1334</v>
      </c>
      <c r="B399" s="30"/>
      <c r="C399" s="34"/>
      <c r="D399" s="39">
        <v>44855</v>
      </c>
      <c r="E399" s="22" t="str">
        <f>VLOOKUP(MONTH(D399),[1]parametros!B:C,2,0)</f>
        <v>octubre</v>
      </c>
      <c r="F399" s="30">
        <v>2022</v>
      </c>
      <c r="G399" s="22" t="s">
        <v>518</v>
      </c>
      <c r="H399" s="22" t="s">
        <v>519</v>
      </c>
      <c r="I399" s="22" t="s">
        <v>1231</v>
      </c>
      <c r="J399" s="67">
        <v>0.33333333333333331</v>
      </c>
      <c r="K399" s="67">
        <v>0.375</v>
      </c>
      <c r="L399" s="30" t="s">
        <v>521</v>
      </c>
      <c r="M399" s="60" t="s">
        <v>495</v>
      </c>
      <c r="N399" s="34">
        <v>3</v>
      </c>
      <c r="O399" s="34">
        <v>47</v>
      </c>
      <c r="P399" s="30" t="s">
        <v>1335</v>
      </c>
      <c r="Q399" s="65">
        <v>4558552</v>
      </c>
      <c r="R399" s="35">
        <v>-74138170</v>
      </c>
      <c r="S399" s="30" t="s">
        <v>523</v>
      </c>
      <c r="T399" s="31" t="s">
        <v>1710</v>
      </c>
      <c r="U399" s="30">
        <v>1</v>
      </c>
      <c r="V399" s="30">
        <v>0</v>
      </c>
      <c r="W399" s="30">
        <v>2</v>
      </c>
      <c r="X399" s="30">
        <v>2</v>
      </c>
      <c r="Y399" s="30">
        <v>1</v>
      </c>
      <c r="Z399" s="30">
        <v>3</v>
      </c>
      <c r="AA399" s="30">
        <v>0</v>
      </c>
      <c r="AB399" s="30">
        <v>32</v>
      </c>
      <c r="AC399" s="30">
        <v>1</v>
      </c>
      <c r="AD399" s="30">
        <v>0</v>
      </c>
      <c r="AE399" s="30">
        <v>1</v>
      </c>
      <c r="AF399" s="22">
        <f t="shared" si="6"/>
        <v>42</v>
      </c>
      <c r="AG399" s="30"/>
    </row>
    <row r="400" spans="1:33" x14ac:dyDescent="0.25">
      <c r="A400" s="30" t="s">
        <v>1336</v>
      </c>
      <c r="B400" s="30" t="s">
        <v>0</v>
      </c>
      <c r="C400" s="34">
        <v>186</v>
      </c>
      <c r="D400" s="39">
        <v>44855</v>
      </c>
      <c r="E400" s="22" t="str">
        <f>VLOOKUP(MONTH(D400),[1]parametros!B:C,2,0)</f>
        <v>octubre</v>
      </c>
      <c r="F400" s="30">
        <v>2022</v>
      </c>
      <c r="G400" s="22" t="s">
        <v>518</v>
      </c>
      <c r="H400" s="22" t="s">
        <v>519</v>
      </c>
      <c r="I400" s="22" t="s">
        <v>1231</v>
      </c>
      <c r="J400" s="67">
        <v>0.375</v>
      </c>
      <c r="K400" s="67">
        <v>0.41666666666666669</v>
      </c>
      <c r="L400" s="30" t="s">
        <v>521</v>
      </c>
      <c r="M400" s="60" t="s">
        <v>495</v>
      </c>
      <c r="N400" s="34">
        <v>3</v>
      </c>
      <c r="O400" s="34">
        <v>47</v>
      </c>
      <c r="P400" s="30" t="s">
        <v>1337</v>
      </c>
      <c r="Q400" s="65">
        <v>4591863</v>
      </c>
      <c r="R400" s="35">
        <v>-74176762</v>
      </c>
      <c r="S400" s="30" t="s">
        <v>523</v>
      </c>
      <c r="T400" s="31" t="s">
        <v>1710</v>
      </c>
      <c r="U400" s="30">
        <v>2</v>
      </c>
      <c r="V400" s="30">
        <v>1</v>
      </c>
      <c r="W400" s="30">
        <v>3</v>
      </c>
      <c r="X400" s="30">
        <v>2</v>
      </c>
      <c r="Y400" s="30">
        <v>2</v>
      </c>
      <c r="Z400" s="30">
        <v>3</v>
      </c>
      <c r="AA400" s="30">
        <v>1</v>
      </c>
      <c r="AB400" s="30">
        <v>2</v>
      </c>
      <c r="AC400" s="30">
        <v>3</v>
      </c>
      <c r="AD400" s="30">
        <v>0</v>
      </c>
      <c r="AE400" s="30">
        <v>2</v>
      </c>
      <c r="AF400" s="22">
        <f t="shared" si="6"/>
        <v>19</v>
      </c>
      <c r="AG400" s="30"/>
    </row>
    <row r="401" spans="1:33" x14ac:dyDescent="0.25">
      <c r="A401" s="30" t="s">
        <v>1338</v>
      </c>
      <c r="B401" s="30" t="s">
        <v>0</v>
      </c>
      <c r="C401" s="34">
        <v>220</v>
      </c>
      <c r="D401" s="39">
        <v>44855</v>
      </c>
      <c r="E401" s="22" t="str">
        <f>VLOOKUP(MONTH(D401),[1]parametros!B:C,2,0)</f>
        <v>octubre</v>
      </c>
      <c r="F401" s="30">
        <v>2022</v>
      </c>
      <c r="G401" s="22" t="s">
        <v>518</v>
      </c>
      <c r="H401" s="22" t="s">
        <v>519</v>
      </c>
      <c r="I401" s="22" t="s">
        <v>1231</v>
      </c>
      <c r="J401" s="67">
        <v>0.41666666666666669</v>
      </c>
      <c r="K401" s="67">
        <v>0.4548611111111111</v>
      </c>
      <c r="L401" s="30" t="s">
        <v>521</v>
      </c>
      <c r="M401" s="60" t="s">
        <v>495</v>
      </c>
      <c r="N401" s="34">
        <v>3</v>
      </c>
      <c r="O401" s="34">
        <v>47</v>
      </c>
      <c r="P401" s="30" t="s">
        <v>1339</v>
      </c>
      <c r="Q401" s="65">
        <v>4596884</v>
      </c>
      <c r="R401" s="35">
        <v>-74175385</v>
      </c>
      <c r="S401" s="30" t="s">
        <v>523</v>
      </c>
      <c r="T401" s="31" t="s">
        <v>1710</v>
      </c>
      <c r="U401" s="30">
        <v>1</v>
      </c>
      <c r="V401" s="30">
        <v>2</v>
      </c>
      <c r="W401" s="30">
        <v>2</v>
      </c>
      <c r="X401" s="30">
        <v>0</v>
      </c>
      <c r="Y401" s="30">
        <v>0</v>
      </c>
      <c r="Z401" s="30">
        <v>5</v>
      </c>
      <c r="AA401" s="30">
        <v>0</v>
      </c>
      <c r="AB401" s="30">
        <v>8</v>
      </c>
      <c r="AC401" s="30">
        <v>1</v>
      </c>
      <c r="AD401" s="30">
        <v>0</v>
      </c>
      <c r="AE401" s="30">
        <v>0</v>
      </c>
      <c r="AF401" s="22">
        <f t="shared" si="6"/>
        <v>19</v>
      </c>
      <c r="AG401" s="30"/>
    </row>
    <row r="402" spans="1:33" x14ac:dyDescent="0.25">
      <c r="A402" s="30" t="s">
        <v>1340</v>
      </c>
      <c r="B402" s="30"/>
      <c r="C402" s="34"/>
      <c r="D402" s="39">
        <v>44858</v>
      </c>
      <c r="E402" s="22" t="str">
        <f>VLOOKUP(MONTH(D402),[1]parametros!B:C,2,0)</f>
        <v>octubre</v>
      </c>
      <c r="F402" s="30">
        <v>2022</v>
      </c>
      <c r="G402" s="22" t="s">
        <v>518</v>
      </c>
      <c r="H402" s="22" t="s">
        <v>519</v>
      </c>
      <c r="I402" s="22" t="s">
        <v>1231</v>
      </c>
      <c r="J402" s="46">
        <v>0.23958333333333334</v>
      </c>
      <c r="K402" s="46">
        <v>0.25</v>
      </c>
      <c r="L402" s="30" t="s">
        <v>521</v>
      </c>
      <c r="M402" s="60" t="s">
        <v>495</v>
      </c>
      <c r="N402" s="34">
        <v>3</v>
      </c>
      <c r="O402" s="34">
        <v>48</v>
      </c>
      <c r="P402" s="30" t="s">
        <v>1341</v>
      </c>
      <c r="Q402" s="65">
        <v>4656777</v>
      </c>
      <c r="R402" s="35">
        <v>-74078240</v>
      </c>
      <c r="S402" s="30" t="s">
        <v>1466</v>
      </c>
      <c r="T402" s="31" t="s">
        <v>1712</v>
      </c>
      <c r="U402" s="30">
        <v>6</v>
      </c>
      <c r="V402" s="30">
        <v>0</v>
      </c>
      <c r="W402" s="30">
        <v>1</v>
      </c>
      <c r="X402" s="30">
        <v>1</v>
      </c>
      <c r="Y402" s="30">
        <v>1</v>
      </c>
      <c r="Z402" s="30">
        <v>2</v>
      </c>
      <c r="AA402" s="30">
        <v>4</v>
      </c>
      <c r="AB402" s="30">
        <v>6</v>
      </c>
      <c r="AC402" s="30">
        <v>0</v>
      </c>
      <c r="AD402" s="30">
        <v>0</v>
      </c>
      <c r="AE402" s="30"/>
      <c r="AF402" s="22">
        <f t="shared" si="6"/>
        <v>21</v>
      </c>
      <c r="AG402" s="30"/>
    </row>
    <row r="403" spans="1:33" x14ac:dyDescent="0.25">
      <c r="A403" s="30" t="s">
        <v>1342</v>
      </c>
      <c r="B403" s="30"/>
      <c r="C403" s="34"/>
      <c r="D403" s="39">
        <v>44858</v>
      </c>
      <c r="E403" s="22" t="str">
        <f>VLOOKUP(MONTH(D403),[1]parametros!B:C,2,0)</f>
        <v>octubre</v>
      </c>
      <c r="F403" s="30">
        <v>2022</v>
      </c>
      <c r="G403" s="22" t="s">
        <v>518</v>
      </c>
      <c r="H403" s="22" t="s">
        <v>519</v>
      </c>
      <c r="I403" s="22" t="s">
        <v>1231</v>
      </c>
      <c r="J403" s="46">
        <v>0.25</v>
      </c>
      <c r="K403" s="46">
        <v>0.26041666666666669</v>
      </c>
      <c r="L403" s="30" t="s">
        <v>521</v>
      </c>
      <c r="M403" s="60" t="s">
        <v>495</v>
      </c>
      <c r="N403" s="34">
        <v>3</v>
      </c>
      <c r="O403" s="34">
        <v>48</v>
      </c>
      <c r="P403" s="30" t="s">
        <v>1343</v>
      </c>
      <c r="Q403" s="65">
        <v>4661145</v>
      </c>
      <c r="R403" s="35">
        <v>-74076141</v>
      </c>
      <c r="S403" s="30" t="s">
        <v>1466</v>
      </c>
      <c r="T403" s="31" t="s">
        <v>1712</v>
      </c>
      <c r="U403" s="30">
        <v>1</v>
      </c>
      <c r="V403" s="30">
        <v>0</v>
      </c>
      <c r="W403" s="30">
        <v>1</v>
      </c>
      <c r="X403" s="30">
        <v>1</v>
      </c>
      <c r="Y403" s="30">
        <v>5</v>
      </c>
      <c r="Z403" s="30">
        <v>2</v>
      </c>
      <c r="AA403" s="30">
        <v>5</v>
      </c>
      <c r="AB403" s="30">
        <v>2</v>
      </c>
      <c r="AC403" s="30">
        <v>0</v>
      </c>
      <c r="AD403" s="30">
        <v>0</v>
      </c>
      <c r="AE403" s="30"/>
      <c r="AF403" s="22">
        <f t="shared" si="6"/>
        <v>17</v>
      </c>
      <c r="AG403" s="30"/>
    </row>
    <row r="404" spans="1:33" x14ac:dyDescent="0.25">
      <c r="A404" s="30" t="s">
        <v>1344</v>
      </c>
      <c r="B404" s="30"/>
      <c r="C404" s="34"/>
      <c r="D404" s="39">
        <v>44858</v>
      </c>
      <c r="E404" s="22" t="str">
        <f>VLOOKUP(MONTH(D404),[1]parametros!B:C,2,0)</f>
        <v>octubre</v>
      </c>
      <c r="F404" s="30">
        <v>2022</v>
      </c>
      <c r="G404" s="22" t="s">
        <v>518</v>
      </c>
      <c r="H404" s="22" t="s">
        <v>519</v>
      </c>
      <c r="I404" s="22" t="s">
        <v>1231</v>
      </c>
      <c r="J404" s="46">
        <v>0.26041666666666669</v>
      </c>
      <c r="K404" s="46">
        <v>0.28125</v>
      </c>
      <c r="L404" s="30" t="s">
        <v>521</v>
      </c>
      <c r="M404" s="60" t="s">
        <v>495</v>
      </c>
      <c r="N404" s="34">
        <v>3</v>
      </c>
      <c r="O404" s="34">
        <v>48</v>
      </c>
      <c r="P404" s="30" t="s">
        <v>1345</v>
      </c>
      <c r="Q404" s="65">
        <v>4662514</v>
      </c>
      <c r="R404" s="35">
        <v>-74074343</v>
      </c>
      <c r="S404" s="30" t="s">
        <v>1466</v>
      </c>
      <c r="T404" s="31" t="s">
        <v>1712</v>
      </c>
      <c r="U404" s="30">
        <v>1</v>
      </c>
      <c r="V404" s="30">
        <v>1</v>
      </c>
      <c r="W404" s="30">
        <v>10</v>
      </c>
      <c r="X404" s="30">
        <v>27</v>
      </c>
      <c r="Y404" s="30">
        <v>16</v>
      </c>
      <c r="Z404" s="30">
        <v>18</v>
      </c>
      <c r="AA404" s="30">
        <v>17</v>
      </c>
      <c r="AB404" s="30">
        <v>2</v>
      </c>
      <c r="AC404" s="30">
        <v>0</v>
      </c>
      <c r="AD404" s="30">
        <v>0</v>
      </c>
      <c r="AE404" s="30"/>
      <c r="AF404" s="22">
        <f t="shared" si="6"/>
        <v>92</v>
      </c>
      <c r="AG404" s="30"/>
    </row>
    <row r="405" spans="1:33" x14ac:dyDescent="0.25">
      <c r="A405" s="30" t="s">
        <v>1346</v>
      </c>
      <c r="B405" s="30" t="s">
        <v>0</v>
      </c>
      <c r="C405" s="34">
        <v>217</v>
      </c>
      <c r="D405" s="39">
        <v>44858</v>
      </c>
      <c r="E405" s="22" t="str">
        <f>VLOOKUP(MONTH(D405),[1]parametros!B:C,2,0)</f>
        <v>octubre</v>
      </c>
      <c r="F405" s="30">
        <v>2022</v>
      </c>
      <c r="G405" s="22" t="s">
        <v>518</v>
      </c>
      <c r="H405" s="22" t="s">
        <v>519</v>
      </c>
      <c r="I405" s="22" t="s">
        <v>1231</v>
      </c>
      <c r="J405" s="46">
        <v>0.28125</v>
      </c>
      <c r="K405" s="46">
        <v>0.30208333333333331</v>
      </c>
      <c r="L405" s="30" t="s">
        <v>521</v>
      </c>
      <c r="M405" s="60" t="s">
        <v>495</v>
      </c>
      <c r="N405" s="34">
        <v>3</v>
      </c>
      <c r="O405" s="34">
        <v>48</v>
      </c>
      <c r="P405" s="30" t="s">
        <v>1347</v>
      </c>
      <c r="Q405" s="65">
        <v>4660584</v>
      </c>
      <c r="R405" s="35">
        <v>-74067047</v>
      </c>
      <c r="S405" s="30" t="s">
        <v>1466</v>
      </c>
      <c r="T405" s="31" t="s">
        <v>1712</v>
      </c>
      <c r="U405" s="30">
        <v>0</v>
      </c>
      <c r="V405" s="30">
        <v>0</v>
      </c>
      <c r="W405" s="30">
        <v>0</v>
      </c>
      <c r="X405" s="30">
        <v>1</v>
      </c>
      <c r="Y405" s="30">
        <v>2</v>
      </c>
      <c r="Z405" s="30">
        <v>3</v>
      </c>
      <c r="AA405" s="30">
        <v>1</v>
      </c>
      <c r="AB405" s="30">
        <v>1</v>
      </c>
      <c r="AC405" s="30">
        <v>0</v>
      </c>
      <c r="AD405" s="30">
        <v>3</v>
      </c>
      <c r="AE405" s="30"/>
      <c r="AF405" s="22">
        <f t="shared" si="6"/>
        <v>11</v>
      </c>
      <c r="AG405" s="30"/>
    </row>
    <row r="406" spans="1:33" x14ac:dyDescent="0.25">
      <c r="A406" s="30" t="s">
        <v>1348</v>
      </c>
      <c r="B406" s="30"/>
      <c r="C406" s="34"/>
      <c r="D406" s="39">
        <v>44858</v>
      </c>
      <c r="E406" s="22" t="str">
        <f>VLOOKUP(MONTH(D406),[1]parametros!B:C,2,0)</f>
        <v>octubre</v>
      </c>
      <c r="F406" s="30">
        <v>2022</v>
      </c>
      <c r="G406" s="22" t="s">
        <v>518</v>
      </c>
      <c r="H406" s="22" t="s">
        <v>519</v>
      </c>
      <c r="I406" s="22" t="s">
        <v>1231</v>
      </c>
      <c r="J406" s="46">
        <v>0.30208333333333331</v>
      </c>
      <c r="K406" s="46">
        <v>0.32291666666666669</v>
      </c>
      <c r="L406" s="30" t="s">
        <v>521</v>
      </c>
      <c r="M406" s="60" t="s">
        <v>495</v>
      </c>
      <c r="N406" s="34">
        <v>3</v>
      </c>
      <c r="O406" s="34">
        <v>48</v>
      </c>
      <c r="P406" s="30" t="s">
        <v>1349</v>
      </c>
      <c r="Q406" s="65">
        <v>4661532</v>
      </c>
      <c r="R406" s="35">
        <v>-74072901</v>
      </c>
      <c r="S406" s="30" t="s">
        <v>1466</v>
      </c>
      <c r="T406" s="31" t="s">
        <v>1712</v>
      </c>
      <c r="U406" s="30">
        <v>0</v>
      </c>
      <c r="V406" s="30">
        <v>0</v>
      </c>
      <c r="W406" s="30">
        <v>0</v>
      </c>
      <c r="X406" s="30">
        <v>0</v>
      </c>
      <c r="Y406" s="30">
        <v>2</v>
      </c>
      <c r="Z406" s="30">
        <v>1</v>
      </c>
      <c r="AA406" s="30">
        <v>0</v>
      </c>
      <c r="AB406" s="30">
        <v>0</v>
      </c>
      <c r="AC406" s="30">
        <v>0</v>
      </c>
      <c r="AD406" s="30">
        <v>0</v>
      </c>
      <c r="AE406" s="30"/>
      <c r="AF406" s="22">
        <f t="shared" si="6"/>
        <v>3</v>
      </c>
      <c r="AG406" s="30"/>
    </row>
    <row r="407" spans="1:33" x14ac:dyDescent="0.25">
      <c r="A407" s="30" t="s">
        <v>1350</v>
      </c>
      <c r="B407" s="30" t="s">
        <v>0</v>
      </c>
      <c r="C407" s="34">
        <v>222</v>
      </c>
      <c r="D407" s="39">
        <v>44858</v>
      </c>
      <c r="E407" s="22" t="str">
        <f>VLOOKUP(MONTH(D407),[1]parametros!B:C,2,0)</f>
        <v>octubre</v>
      </c>
      <c r="F407" s="30">
        <v>2022</v>
      </c>
      <c r="G407" s="22" t="s">
        <v>518</v>
      </c>
      <c r="H407" s="22" t="s">
        <v>519</v>
      </c>
      <c r="I407" s="22" t="s">
        <v>1231</v>
      </c>
      <c r="J407" s="46">
        <v>0.32291666666666669</v>
      </c>
      <c r="K407" s="46">
        <v>0.33333333333333331</v>
      </c>
      <c r="L407" s="30" t="s">
        <v>521</v>
      </c>
      <c r="M407" s="60" t="s">
        <v>495</v>
      </c>
      <c r="N407" s="34">
        <v>3</v>
      </c>
      <c r="O407" s="34">
        <v>48</v>
      </c>
      <c r="P407" s="30" t="s">
        <v>1351</v>
      </c>
      <c r="Q407" s="68">
        <v>4667379</v>
      </c>
      <c r="R407" s="35">
        <v>-74072418</v>
      </c>
      <c r="S407" s="30" t="s">
        <v>1466</v>
      </c>
      <c r="T407" s="31" t="s">
        <v>1712</v>
      </c>
      <c r="U407" s="30">
        <v>1</v>
      </c>
      <c r="V407" s="30">
        <v>0</v>
      </c>
      <c r="W407" s="30">
        <v>0</v>
      </c>
      <c r="X407" s="30">
        <v>1</v>
      </c>
      <c r="Y407" s="30">
        <v>0</v>
      </c>
      <c r="Z407" s="30">
        <v>0</v>
      </c>
      <c r="AA407" s="30">
        <v>0</v>
      </c>
      <c r="AB407" s="30">
        <v>0</v>
      </c>
      <c r="AC407" s="30">
        <v>0</v>
      </c>
      <c r="AD407" s="30">
        <v>0</v>
      </c>
      <c r="AE407" s="30"/>
      <c r="AF407" s="22">
        <f t="shared" si="6"/>
        <v>2</v>
      </c>
      <c r="AG407" s="30"/>
    </row>
    <row r="408" spans="1:33" x14ac:dyDescent="0.25">
      <c r="A408" s="30" t="s">
        <v>1352</v>
      </c>
      <c r="B408" s="30" t="s">
        <v>0</v>
      </c>
      <c r="C408" s="34">
        <v>226</v>
      </c>
      <c r="D408" s="39">
        <v>44858</v>
      </c>
      <c r="E408" s="22" t="str">
        <f>VLOOKUP(MONTH(D408),[1]parametros!B:C,2,0)</f>
        <v>octubre</v>
      </c>
      <c r="F408" s="30">
        <v>2022</v>
      </c>
      <c r="G408" s="22" t="s">
        <v>518</v>
      </c>
      <c r="H408" s="22" t="s">
        <v>519</v>
      </c>
      <c r="I408" s="22" t="s">
        <v>1231</v>
      </c>
      <c r="J408" s="46">
        <v>0.33333333333333331</v>
      </c>
      <c r="K408" s="46">
        <v>0.35416666666666669</v>
      </c>
      <c r="L408" s="30" t="s">
        <v>521</v>
      </c>
      <c r="M408" s="60" t="s">
        <v>495</v>
      </c>
      <c r="N408" s="34">
        <v>3</v>
      </c>
      <c r="O408" s="34">
        <v>48</v>
      </c>
      <c r="P408" s="30" t="s">
        <v>1353</v>
      </c>
      <c r="Q408" s="65">
        <v>4674892</v>
      </c>
      <c r="R408" s="35">
        <v>-74075415</v>
      </c>
      <c r="S408" s="30" t="s">
        <v>1466</v>
      </c>
      <c r="T408" s="31" t="s">
        <v>1712</v>
      </c>
      <c r="U408" s="30">
        <v>0</v>
      </c>
      <c r="V408" s="30">
        <v>1</v>
      </c>
      <c r="W408" s="30">
        <v>2</v>
      </c>
      <c r="X408" s="30">
        <v>4</v>
      </c>
      <c r="Y408" s="30">
        <v>5</v>
      </c>
      <c r="Z408" s="30">
        <v>4</v>
      </c>
      <c r="AA408" s="30">
        <v>2</v>
      </c>
      <c r="AB408" s="30">
        <v>2</v>
      </c>
      <c r="AC408" s="30">
        <v>0</v>
      </c>
      <c r="AD408" s="30">
        <v>0</v>
      </c>
      <c r="AE408" s="30"/>
      <c r="AF408" s="22">
        <f t="shared" si="6"/>
        <v>20</v>
      </c>
      <c r="AG408" s="30"/>
    </row>
    <row r="409" spans="1:33" x14ac:dyDescent="0.25">
      <c r="A409" s="30" t="s">
        <v>1354</v>
      </c>
      <c r="B409" s="30" t="s">
        <v>0</v>
      </c>
      <c r="C409" s="34">
        <v>223</v>
      </c>
      <c r="D409" s="39">
        <v>44858</v>
      </c>
      <c r="E409" s="22" t="str">
        <f>VLOOKUP(MONTH(D409),[1]parametros!B:C,2,0)</f>
        <v>octubre</v>
      </c>
      <c r="F409" s="30">
        <v>2022</v>
      </c>
      <c r="G409" s="22" t="s">
        <v>518</v>
      </c>
      <c r="H409" s="22" t="s">
        <v>519</v>
      </c>
      <c r="I409" s="22" t="s">
        <v>1231</v>
      </c>
      <c r="J409" s="46">
        <v>0.35416666666666669</v>
      </c>
      <c r="K409" s="46">
        <v>0.375</v>
      </c>
      <c r="L409" s="30" t="s">
        <v>521</v>
      </c>
      <c r="M409" s="60" t="s">
        <v>495</v>
      </c>
      <c r="N409" s="34">
        <v>3</v>
      </c>
      <c r="O409" s="34">
        <v>48</v>
      </c>
      <c r="P409" s="30" t="s">
        <v>1355</v>
      </c>
      <c r="Q409" s="65">
        <v>4675483</v>
      </c>
      <c r="R409" s="35">
        <v>-74073704</v>
      </c>
      <c r="S409" s="30" t="s">
        <v>1466</v>
      </c>
      <c r="T409" s="31" t="s">
        <v>1712</v>
      </c>
      <c r="U409" s="30">
        <v>0</v>
      </c>
      <c r="V409" s="30">
        <v>0</v>
      </c>
      <c r="W409" s="30">
        <v>1</v>
      </c>
      <c r="X409" s="30">
        <v>1</v>
      </c>
      <c r="Y409" s="30">
        <v>2</v>
      </c>
      <c r="Z409" s="30">
        <v>1</v>
      </c>
      <c r="AA409" s="30">
        <v>0</v>
      </c>
      <c r="AB409" s="30">
        <v>1</v>
      </c>
      <c r="AC409" s="30">
        <v>0</v>
      </c>
      <c r="AD409" s="30">
        <v>0</v>
      </c>
      <c r="AE409" s="30"/>
      <c r="AF409" s="22">
        <f t="shared" si="6"/>
        <v>6</v>
      </c>
      <c r="AG409" s="30"/>
    </row>
    <row r="410" spans="1:33" x14ac:dyDescent="0.25">
      <c r="A410" s="30" t="s">
        <v>1356</v>
      </c>
      <c r="B410" s="30" t="s">
        <v>0</v>
      </c>
      <c r="C410" s="34">
        <v>225</v>
      </c>
      <c r="D410" s="39">
        <v>44858</v>
      </c>
      <c r="E410" s="22" t="str">
        <f>VLOOKUP(MONTH(D410),[1]parametros!B:C,2,0)</f>
        <v>octubre</v>
      </c>
      <c r="F410" s="30">
        <v>2022</v>
      </c>
      <c r="G410" s="22" t="s">
        <v>518</v>
      </c>
      <c r="H410" s="22" t="s">
        <v>519</v>
      </c>
      <c r="I410" s="22" t="s">
        <v>1231</v>
      </c>
      <c r="J410" s="46">
        <v>0.375</v>
      </c>
      <c r="K410" s="46">
        <v>0.39583333333333331</v>
      </c>
      <c r="L410" s="30" t="s">
        <v>521</v>
      </c>
      <c r="M410" s="60" t="s">
        <v>495</v>
      </c>
      <c r="N410" s="34">
        <v>3</v>
      </c>
      <c r="O410" s="34">
        <v>48</v>
      </c>
      <c r="P410" s="30" t="s">
        <v>1357</v>
      </c>
      <c r="Q410" s="65">
        <v>4673044</v>
      </c>
      <c r="R410" s="55">
        <v>-74069741</v>
      </c>
      <c r="S410" s="30" t="s">
        <v>1466</v>
      </c>
      <c r="T410" s="31" t="s">
        <v>1712</v>
      </c>
      <c r="U410" s="30">
        <v>0</v>
      </c>
      <c r="V410" s="30">
        <v>0</v>
      </c>
      <c r="W410" s="30">
        <v>3</v>
      </c>
      <c r="X410" s="30">
        <v>4</v>
      </c>
      <c r="Y410" s="30">
        <v>0</v>
      </c>
      <c r="Z410" s="30">
        <v>1</v>
      </c>
      <c r="AA410" s="30">
        <v>0</v>
      </c>
      <c r="AB410" s="30">
        <v>1</v>
      </c>
      <c r="AC410" s="30">
        <v>0</v>
      </c>
      <c r="AD410" s="30">
        <v>0</v>
      </c>
      <c r="AE410" s="30"/>
      <c r="AF410" s="22">
        <f t="shared" si="6"/>
        <v>9</v>
      </c>
      <c r="AG410" s="30"/>
    </row>
    <row r="411" spans="1:33" x14ac:dyDescent="0.25">
      <c r="A411" s="30" t="s">
        <v>1358</v>
      </c>
      <c r="B411" s="30" t="s">
        <v>0</v>
      </c>
      <c r="C411" s="34">
        <v>228</v>
      </c>
      <c r="D411" s="39">
        <v>44858</v>
      </c>
      <c r="E411" s="22" t="str">
        <f>VLOOKUP(MONTH(D411),[1]parametros!B:C,2,0)</f>
        <v>octubre</v>
      </c>
      <c r="F411" s="30">
        <v>2022</v>
      </c>
      <c r="G411" s="22" t="s">
        <v>518</v>
      </c>
      <c r="H411" s="22" t="s">
        <v>519</v>
      </c>
      <c r="I411" s="22" t="s">
        <v>1231</v>
      </c>
      <c r="J411" s="46">
        <v>0.39583333333333331</v>
      </c>
      <c r="K411" s="46">
        <v>0.41666666666666669</v>
      </c>
      <c r="L411" s="30" t="s">
        <v>521</v>
      </c>
      <c r="M411" s="60" t="s">
        <v>495</v>
      </c>
      <c r="N411" s="34">
        <v>3</v>
      </c>
      <c r="O411" s="34">
        <v>48</v>
      </c>
      <c r="P411" s="30" t="s">
        <v>1359</v>
      </c>
      <c r="Q411" s="65">
        <v>4696549</v>
      </c>
      <c r="R411" s="69">
        <v>-74123097</v>
      </c>
      <c r="S411" s="30" t="s">
        <v>1571</v>
      </c>
      <c r="T411" s="31" t="s">
        <v>1712</v>
      </c>
      <c r="U411" s="30">
        <v>0</v>
      </c>
      <c r="V411" s="30">
        <v>8</v>
      </c>
      <c r="W411" s="30">
        <v>12</v>
      </c>
      <c r="X411" s="30">
        <v>12</v>
      </c>
      <c r="Y411" s="30">
        <v>10</v>
      </c>
      <c r="Z411" s="30">
        <v>9</v>
      </c>
      <c r="AA411" s="30">
        <v>1</v>
      </c>
      <c r="AB411" s="30">
        <v>4</v>
      </c>
      <c r="AC411" s="30">
        <v>2</v>
      </c>
      <c r="AD411" s="30">
        <v>0</v>
      </c>
      <c r="AE411" s="30"/>
      <c r="AF411" s="22">
        <f t="shared" si="6"/>
        <v>58</v>
      </c>
      <c r="AG411" s="30"/>
    </row>
    <row r="412" spans="1:33" x14ac:dyDescent="0.25">
      <c r="A412" s="30" t="s">
        <v>1360</v>
      </c>
      <c r="B412" s="30"/>
      <c r="C412" s="34"/>
      <c r="D412" s="39">
        <v>44858</v>
      </c>
      <c r="E412" s="22" t="str">
        <f>VLOOKUP(MONTH(D412),[1]parametros!B:C,2,0)</f>
        <v>octubre</v>
      </c>
      <c r="F412" s="30">
        <v>2022</v>
      </c>
      <c r="G412" s="22" t="s">
        <v>518</v>
      </c>
      <c r="H412" s="22" t="s">
        <v>519</v>
      </c>
      <c r="I412" s="22" t="s">
        <v>1231</v>
      </c>
      <c r="J412" s="46">
        <v>0.41666666666666669</v>
      </c>
      <c r="K412" s="46">
        <v>0.45833333333333331</v>
      </c>
      <c r="L412" s="30" t="s">
        <v>521</v>
      </c>
      <c r="M412" s="60" t="s">
        <v>495</v>
      </c>
      <c r="N412" s="34">
        <v>3</v>
      </c>
      <c r="O412" s="34">
        <v>48</v>
      </c>
      <c r="P412" s="30" t="s">
        <v>1361</v>
      </c>
      <c r="Q412" s="65">
        <v>4698852</v>
      </c>
      <c r="R412" s="69">
        <v>-74129704</v>
      </c>
      <c r="S412" s="30" t="s">
        <v>1571</v>
      </c>
      <c r="T412" s="31" t="s">
        <v>1712</v>
      </c>
      <c r="U412" s="30">
        <v>0</v>
      </c>
      <c r="V412" s="30">
        <v>1</v>
      </c>
      <c r="W412" s="30">
        <v>0</v>
      </c>
      <c r="X412" s="30">
        <v>5</v>
      </c>
      <c r="Y412" s="30">
        <v>9</v>
      </c>
      <c r="Z412" s="30">
        <v>6</v>
      </c>
      <c r="AA412" s="30">
        <v>1</v>
      </c>
      <c r="AB412" s="30">
        <v>3</v>
      </c>
      <c r="AC412" s="30">
        <v>0</v>
      </c>
      <c r="AD412" s="30">
        <v>0</v>
      </c>
      <c r="AE412" s="30"/>
      <c r="AF412" s="22">
        <f t="shared" si="6"/>
        <v>25</v>
      </c>
      <c r="AG412" s="30"/>
    </row>
    <row r="413" spans="1:33" x14ac:dyDescent="0.25">
      <c r="A413" s="30" t="s">
        <v>1362</v>
      </c>
      <c r="B413" s="30" t="s">
        <v>0</v>
      </c>
      <c r="C413" s="34">
        <v>227</v>
      </c>
      <c r="D413" s="39">
        <v>44858</v>
      </c>
      <c r="E413" s="22" t="str">
        <f>VLOOKUP(MONTH(D413),[1]parametros!B:C,2,0)</f>
        <v>octubre</v>
      </c>
      <c r="F413" s="30">
        <v>2022</v>
      </c>
      <c r="G413" s="22" t="s">
        <v>518</v>
      </c>
      <c r="H413" s="22" t="s">
        <v>519</v>
      </c>
      <c r="I413" s="22" t="s">
        <v>1231</v>
      </c>
      <c r="J413" s="46">
        <v>0.45833333333333331</v>
      </c>
      <c r="K413" s="46">
        <v>0.47916666666666669</v>
      </c>
      <c r="L413" s="30" t="s">
        <v>521</v>
      </c>
      <c r="M413" s="60" t="s">
        <v>495</v>
      </c>
      <c r="N413" s="34">
        <v>3</v>
      </c>
      <c r="O413" s="34">
        <v>48</v>
      </c>
      <c r="P413" s="30" t="s">
        <v>1363</v>
      </c>
      <c r="Q413" s="65">
        <v>4701053</v>
      </c>
      <c r="R413" s="69">
        <v>-74129817</v>
      </c>
      <c r="S413" s="30" t="s">
        <v>1571</v>
      </c>
      <c r="T413" s="31" t="s">
        <v>1712</v>
      </c>
      <c r="U413" s="30">
        <v>0</v>
      </c>
      <c r="V413" s="30">
        <v>0</v>
      </c>
      <c r="W413" s="30">
        <v>1</v>
      </c>
      <c r="X413" s="30">
        <v>1</v>
      </c>
      <c r="Y413" s="30">
        <v>2</v>
      </c>
      <c r="Z413" s="30">
        <v>2</v>
      </c>
      <c r="AA413" s="30">
        <v>1</v>
      </c>
      <c r="AB413" s="30">
        <v>0</v>
      </c>
      <c r="AC413" s="30">
        <v>0</v>
      </c>
      <c r="AD413" s="30">
        <v>0</v>
      </c>
      <c r="AE413" s="30"/>
      <c r="AF413" s="22">
        <f t="shared" si="6"/>
        <v>7</v>
      </c>
      <c r="AG413" s="30"/>
    </row>
    <row r="414" spans="1:33" x14ac:dyDescent="0.25">
      <c r="A414" s="30" t="s">
        <v>1364</v>
      </c>
      <c r="B414" s="30"/>
      <c r="C414" s="34"/>
      <c r="D414" s="39">
        <v>44860</v>
      </c>
      <c r="E414" s="22" t="str">
        <f>VLOOKUP(MONTH(D414),[1]parametros!B:C,2,0)</f>
        <v>octubre</v>
      </c>
      <c r="F414" s="30">
        <v>2022</v>
      </c>
      <c r="G414" s="22" t="s">
        <v>518</v>
      </c>
      <c r="H414" s="22" t="s">
        <v>519</v>
      </c>
      <c r="I414" s="22" t="s">
        <v>1285</v>
      </c>
      <c r="J414" s="46">
        <v>0.22916666666666666</v>
      </c>
      <c r="K414" s="46">
        <v>0.27083333333333298</v>
      </c>
      <c r="L414" s="30" t="s">
        <v>521</v>
      </c>
      <c r="M414" s="60" t="s">
        <v>495</v>
      </c>
      <c r="N414" s="34">
        <v>3</v>
      </c>
      <c r="O414" s="34">
        <v>49</v>
      </c>
      <c r="P414" s="30" t="s">
        <v>1365</v>
      </c>
      <c r="Q414" s="35">
        <v>4580558</v>
      </c>
      <c r="R414" s="35">
        <v>-74142487</v>
      </c>
      <c r="S414" s="30" t="s">
        <v>523</v>
      </c>
      <c r="T414" s="31" t="s">
        <v>1710</v>
      </c>
      <c r="U414" s="30">
        <v>0</v>
      </c>
      <c r="V414" s="30">
        <v>0</v>
      </c>
      <c r="W414" s="30">
        <v>0</v>
      </c>
      <c r="X414" s="30">
        <v>0</v>
      </c>
      <c r="Y414" s="30">
        <v>0</v>
      </c>
      <c r="Z414" s="30">
        <v>1</v>
      </c>
      <c r="AA414" s="30">
        <v>0</v>
      </c>
      <c r="AB414" s="30">
        <v>0</v>
      </c>
      <c r="AC414" s="30">
        <v>0</v>
      </c>
      <c r="AD414" s="30">
        <v>1</v>
      </c>
      <c r="AE414" s="30">
        <v>0</v>
      </c>
      <c r="AF414" s="22">
        <f t="shared" si="6"/>
        <v>2</v>
      </c>
      <c r="AG414" s="30"/>
    </row>
    <row r="415" spans="1:33" x14ac:dyDescent="0.25">
      <c r="A415" s="30" t="s">
        <v>1366</v>
      </c>
      <c r="B415" s="30"/>
      <c r="C415" s="34"/>
      <c r="D415" s="39">
        <v>44860</v>
      </c>
      <c r="E415" s="22" t="str">
        <f>VLOOKUP(MONTH(D415),[1]parametros!B:C,2,0)</f>
        <v>octubre</v>
      </c>
      <c r="F415" s="30">
        <v>2022</v>
      </c>
      <c r="G415" s="22" t="s">
        <v>518</v>
      </c>
      <c r="H415" s="22" t="s">
        <v>519</v>
      </c>
      <c r="I415" s="22" t="s">
        <v>1285</v>
      </c>
      <c r="J415" s="46">
        <v>0.27083333333333298</v>
      </c>
      <c r="K415" s="46">
        <v>0.3125</v>
      </c>
      <c r="L415" s="30" t="s">
        <v>521</v>
      </c>
      <c r="M415" s="60" t="s">
        <v>495</v>
      </c>
      <c r="N415" s="34">
        <v>3</v>
      </c>
      <c r="O415" s="34">
        <v>49</v>
      </c>
      <c r="P415" s="30" t="s">
        <v>1367</v>
      </c>
      <c r="Q415" s="35">
        <v>4673903</v>
      </c>
      <c r="R415" s="35">
        <v>-74104737</v>
      </c>
      <c r="S415" t="s">
        <v>1569</v>
      </c>
      <c r="T415" s="31" t="s">
        <v>1714</v>
      </c>
      <c r="U415" s="30">
        <v>33</v>
      </c>
      <c r="V415" s="30">
        <v>11</v>
      </c>
      <c r="W415" s="30">
        <v>10</v>
      </c>
      <c r="X415" s="30">
        <v>5</v>
      </c>
      <c r="Y415" s="30">
        <v>5</v>
      </c>
      <c r="Z415" s="30">
        <v>5</v>
      </c>
      <c r="AA415" s="30">
        <v>0</v>
      </c>
      <c r="AB415" s="30">
        <v>15</v>
      </c>
      <c r="AC415" s="30">
        <v>5</v>
      </c>
      <c r="AD415" s="30">
        <v>0</v>
      </c>
      <c r="AE415" s="30">
        <v>0</v>
      </c>
      <c r="AF415" s="22">
        <f t="shared" si="6"/>
        <v>89</v>
      </c>
      <c r="AG415" s="30"/>
    </row>
    <row r="416" spans="1:33" x14ac:dyDescent="0.25">
      <c r="A416" s="30" t="s">
        <v>1368</v>
      </c>
      <c r="B416" s="30" t="s">
        <v>0</v>
      </c>
      <c r="C416" s="34">
        <v>210</v>
      </c>
      <c r="D416" s="39">
        <v>44860</v>
      </c>
      <c r="E416" s="22" t="str">
        <f>VLOOKUP(MONTH(D416),[1]parametros!B:C,2,0)</f>
        <v>octubre</v>
      </c>
      <c r="F416" s="30">
        <v>2022</v>
      </c>
      <c r="G416" s="22" t="s">
        <v>518</v>
      </c>
      <c r="H416" s="22" t="s">
        <v>519</v>
      </c>
      <c r="I416" s="22" t="s">
        <v>1285</v>
      </c>
      <c r="J416" s="46">
        <v>0.3125</v>
      </c>
      <c r="K416" s="46">
        <v>0.35416666666666702</v>
      </c>
      <c r="L416" s="30" t="s">
        <v>521</v>
      </c>
      <c r="M416" s="60" t="s">
        <v>495</v>
      </c>
      <c r="N416" s="34">
        <v>3</v>
      </c>
      <c r="O416" s="34">
        <v>49</v>
      </c>
      <c r="P416" s="30" t="s">
        <v>1369</v>
      </c>
      <c r="Q416" s="35">
        <v>4588072</v>
      </c>
      <c r="R416" s="35">
        <v>-74141707</v>
      </c>
      <c r="S416" s="22" t="s">
        <v>1570</v>
      </c>
      <c r="T416" s="31" t="s">
        <v>1710</v>
      </c>
      <c r="U416" s="30">
        <v>0</v>
      </c>
      <c r="V416" s="30">
        <v>0</v>
      </c>
      <c r="W416" s="30">
        <v>0</v>
      </c>
      <c r="X416" s="30">
        <v>0</v>
      </c>
      <c r="Y416" s="30">
        <v>0</v>
      </c>
      <c r="Z416" s="30">
        <v>5</v>
      </c>
      <c r="AA416" s="30">
        <v>0</v>
      </c>
      <c r="AB416" s="30">
        <v>5</v>
      </c>
      <c r="AC416" s="30">
        <v>0</v>
      </c>
      <c r="AD416" s="30">
        <v>1</v>
      </c>
      <c r="AE416" s="30">
        <v>71</v>
      </c>
      <c r="AF416" s="22">
        <f t="shared" si="6"/>
        <v>11</v>
      </c>
      <c r="AG416" s="30"/>
    </row>
    <row r="417" spans="1:33" x14ac:dyDescent="0.25">
      <c r="A417" s="30" t="s">
        <v>1370</v>
      </c>
      <c r="B417" s="30"/>
      <c r="C417" s="34"/>
      <c r="D417" s="39">
        <v>44860</v>
      </c>
      <c r="E417" s="22" t="str">
        <f>VLOOKUP(MONTH(D417),[1]parametros!B:C,2,0)</f>
        <v>octubre</v>
      </c>
      <c r="F417" s="30">
        <v>2022</v>
      </c>
      <c r="G417" s="22" t="s">
        <v>518</v>
      </c>
      <c r="H417" s="22" t="s">
        <v>519</v>
      </c>
      <c r="I417" s="22" t="s">
        <v>1285</v>
      </c>
      <c r="J417" s="46">
        <v>0.35416666666666702</v>
      </c>
      <c r="K417" s="46">
        <v>0.375</v>
      </c>
      <c r="L417" s="30" t="s">
        <v>521</v>
      </c>
      <c r="M417" s="60" t="s">
        <v>495</v>
      </c>
      <c r="N417" s="34">
        <v>3</v>
      </c>
      <c r="O417" s="34">
        <v>49</v>
      </c>
      <c r="P417" s="30" t="s">
        <v>1371</v>
      </c>
      <c r="Q417" s="35">
        <v>4618727</v>
      </c>
      <c r="R417" s="35">
        <v>-74139195</v>
      </c>
      <c r="S417" t="s">
        <v>1569</v>
      </c>
      <c r="T417" s="31" t="s">
        <v>1714</v>
      </c>
      <c r="U417" s="30">
        <v>0</v>
      </c>
      <c r="V417" s="30">
        <v>1</v>
      </c>
      <c r="W417" s="30">
        <v>0</v>
      </c>
      <c r="X417" s="30">
        <v>2</v>
      </c>
      <c r="Y417" s="30">
        <v>6</v>
      </c>
      <c r="Z417" s="30">
        <v>1</v>
      </c>
      <c r="AA417" s="30">
        <v>0</v>
      </c>
      <c r="AB417" s="30">
        <v>4</v>
      </c>
      <c r="AC417" s="30">
        <v>1</v>
      </c>
      <c r="AD417" s="30">
        <v>0</v>
      </c>
      <c r="AE417" s="30">
        <v>0</v>
      </c>
      <c r="AF417" s="22">
        <f t="shared" si="6"/>
        <v>15</v>
      </c>
      <c r="AG417" s="30"/>
    </row>
    <row r="418" spans="1:33" x14ac:dyDescent="0.25">
      <c r="A418" s="30" t="s">
        <v>1372</v>
      </c>
      <c r="B418" s="30"/>
      <c r="C418" s="34"/>
      <c r="D418" s="39">
        <v>44860</v>
      </c>
      <c r="E418" s="22" t="str">
        <f>VLOOKUP(MONTH(D418),[1]parametros!B:C,2,0)</f>
        <v>octubre</v>
      </c>
      <c r="F418" s="30">
        <v>2022</v>
      </c>
      <c r="G418" s="22" t="s">
        <v>518</v>
      </c>
      <c r="H418" s="22" t="s">
        <v>519</v>
      </c>
      <c r="I418" s="22" t="s">
        <v>1285</v>
      </c>
      <c r="J418" s="46">
        <v>0.375</v>
      </c>
      <c r="K418" s="46">
        <v>0.39583333333333331</v>
      </c>
      <c r="L418" s="30" t="s">
        <v>521</v>
      </c>
      <c r="M418" s="60" t="s">
        <v>495</v>
      </c>
      <c r="N418" s="34">
        <v>3</v>
      </c>
      <c r="O418" s="34">
        <v>49</v>
      </c>
      <c r="P418" s="30" t="s">
        <v>1373</v>
      </c>
      <c r="Q418" s="35">
        <v>4618609</v>
      </c>
      <c r="R418" s="35">
        <v>-74139517</v>
      </c>
      <c r="S418" t="s">
        <v>1569</v>
      </c>
      <c r="T418" s="31" t="s">
        <v>1714</v>
      </c>
      <c r="U418" s="30">
        <v>5</v>
      </c>
      <c r="V418" s="30">
        <v>1</v>
      </c>
      <c r="W418" s="30">
        <v>5</v>
      </c>
      <c r="X418" s="30">
        <v>2</v>
      </c>
      <c r="Y418" s="30">
        <v>4</v>
      </c>
      <c r="Z418" s="30">
        <v>1</v>
      </c>
      <c r="AA418" s="30">
        <v>2</v>
      </c>
      <c r="AB418" s="30">
        <v>4</v>
      </c>
      <c r="AC418" s="30">
        <v>0</v>
      </c>
      <c r="AD418" s="30">
        <v>0</v>
      </c>
      <c r="AE418" s="30">
        <v>1</v>
      </c>
      <c r="AF418" s="22">
        <f t="shared" si="6"/>
        <v>24</v>
      </c>
      <c r="AG418" s="30"/>
    </row>
    <row r="419" spans="1:33" x14ac:dyDescent="0.25">
      <c r="A419" s="30" t="s">
        <v>1374</v>
      </c>
      <c r="B419" s="30"/>
      <c r="C419" s="34"/>
      <c r="D419" s="39">
        <v>44860</v>
      </c>
      <c r="E419" s="22" t="str">
        <f>VLOOKUP(MONTH(D419),[1]parametros!B:C,2,0)</f>
        <v>octubre</v>
      </c>
      <c r="F419" s="30">
        <v>2022</v>
      </c>
      <c r="G419" s="22" t="s">
        <v>518</v>
      </c>
      <c r="H419" s="22" t="s">
        <v>519</v>
      </c>
      <c r="I419" s="22" t="s">
        <v>1285</v>
      </c>
      <c r="J419" s="46">
        <v>0.39583333333333331</v>
      </c>
      <c r="K419" s="46">
        <v>0.41666666666666669</v>
      </c>
      <c r="L419" s="30" t="s">
        <v>521</v>
      </c>
      <c r="M419" s="60" t="s">
        <v>495</v>
      </c>
      <c r="N419" s="34">
        <v>3</v>
      </c>
      <c r="O419" s="34">
        <v>49</v>
      </c>
      <c r="P419" s="30" t="s">
        <v>1375</v>
      </c>
      <c r="Q419" s="35">
        <v>4603166</v>
      </c>
      <c r="R419" s="35">
        <v>-74144218</v>
      </c>
      <c r="S419" t="s">
        <v>1569</v>
      </c>
      <c r="T419" s="31" t="s">
        <v>1714</v>
      </c>
      <c r="U419" s="30">
        <v>0</v>
      </c>
      <c r="V419" s="30">
        <v>5</v>
      </c>
      <c r="W419" s="30">
        <v>6</v>
      </c>
      <c r="X419" s="30">
        <v>6</v>
      </c>
      <c r="Y419" s="30">
        <v>10</v>
      </c>
      <c r="Z419" s="30">
        <v>3</v>
      </c>
      <c r="AA419" s="30">
        <v>1</v>
      </c>
      <c r="AB419" s="30">
        <v>8</v>
      </c>
      <c r="AC419" s="30">
        <v>11</v>
      </c>
      <c r="AD419" s="30">
        <v>1</v>
      </c>
      <c r="AE419" s="30">
        <v>0</v>
      </c>
      <c r="AF419" s="22">
        <f t="shared" si="6"/>
        <v>51</v>
      </c>
      <c r="AG419" s="30"/>
    </row>
    <row r="420" spans="1:33" x14ac:dyDescent="0.25">
      <c r="A420" s="30" t="s">
        <v>1376</v>
      </c>
      <c r="B420" s="30"/>
      <c r="C420" s="34"/>
      <c r="D420" s="39">
        <v>44862</v>
      </c>
      <c r="E420" s="22" t="str">
        <f>VLOOKUP(MONTH(D420),[1]parametros!B:C,2,0)</f>
        <v>octubre</v>
      </c>
      <c r="F420" s="30">
        <v>2022</v>
      </c>
      <c r="G420" s="22" t="s">
        <v>518</v>
      </c>
      <c r="H420" s="22" t="s">
        <v>519</v>
      </c>
      <c r="I420" s="22" t="s">
        <v>1231</v>
      </c>
      <c r="J420" s="46">
        <v>0.25</v>
      </c>
      <c r="K420" s="46">
        <v>0.27083333333333331</v>
      </c>
      <c r="L420" s="30" t="s">
        <v>521</v>
      </c>
      <c r="M420" s="60" t="s">
        <v>495</v>
      </c>
      <c r="N420" s="34">
        <v>3</v>
      </c>
      <c r="O420" s="34">
        <v>50</v>
      </c>
      <c r="P420" s="30" t="s">
        <v>1377</v>
      </c>
      <c r="Q420" s="35">
        <v>4603604</v>
      </c>
      <c r="R420" s="35">
        <v>-74094570</v>
      </c>
      <c r="S420" t="s">
        <v>1573</v>
      </c>
      <c r="T420" s="31" t="s">
        <v>1710</v>
      </c>
      <c r="U420" s="30">
        <v>1</v>
      </c>
      <c r="V420" s="30">
        <v>2</v>
      </c>
      <c r="W420" s="30">
        <v>16</v>
      </c>
      <c r="X420" s="30">
        <v>9</v>
      </c>
      <c r="Y420" s="30">
        <v>12</v>
      </c>
      <c r="Z420" s="30">
        <v>6</v>
      </c>
      <c r="AA420" s="30">
        <v>0</v>
      </c>
      <c r="AB420" s="30">
        <v>3</v>
      </c>
      <c r="AC420" s="30">
        <v>1</v>
      </c>
      <c r="AD420" s="30">
        <v>0</v>
      </c>
      <c r="AE420" s="30">
        <v>1</v>
      </c>
      <c r="AF420" s="22">
        <f t="shared" si="6"/>
        <v>50</v>
      </c>
      <c r="AG420" s="30"/>
    </row>
    <row r="421" spans="1:33" x14ac:dyDescent="0.25">
      <c r="A421" s="30" t="s">
        <v>1378</v>
      </c>
      <c r="B421" s="30"/>
      <c r="C421" s="34"/>
      <c r="D421" s="39">
        <v>44862</v>
      </c>
      <c r="E421" s="22" t="str">
        <f>VLOOKUP(MONTH(D421),[1]parametros!B:C,2,0)</f>
        <v>octubre</v>
      </c>
      <c r="F421" s="30">
        <v>2022</v>
      </c>
      <c r="G421" s="22" t="s">
        <v>518</v>
      </c>
      <c r="H421" s="22" t="s">
        <v>519</v>
      </c>
      <c r="I421" s="22" t="s">
        <v>1231</v>
      </c>
      <c r="J421" s="46">
        <v>0.27083333333333331</v>
      </c>
      <c r="K421" s="46">
        <v>0.29166666666666669</v>
      </c>
      <c r="L421" s="30" t="s">
        <v>521</v>
      </c>
      <c r="M421" s="60" t="s">
        <v>495</v>
      </c>
      <c r="N421" s="34">
        <v>3</v>
      </c>
      <c r="O421" s="34">
        <v>50</v>
      </c>
      <c r="P421" s="30" t="s">
        <v>1379</v>
      </c>
      <c r="Q421" s="35">
        <v>4597741</v>
      </c>
      <c r="R421" s="35">
        <v>-74085400</v>
      </c>
      <c r="S421" t="s">
        <v>1573</v>
      </c>
      <c r="T421" s="31" t="s">
        <v>1710</v>
      </c>
      <c r="U421" s="30">
        <v>0</v>
      </c>
      <c r="V421" s="30">
        <v>1</v>
      </c>
      <c r="W421" s="30">
        <v>3</v>
      </c>
      <c r="X421" s="30">
        <v>1</v>
      </c>
      <c r="Y421" s="30">
        <v>3</v>
      </c>
      <c r="Z421" s="30">
        <v>7</v>
      </c>
      <c r="AA421" s="30">
        <v>0</v>
      </c>
      <c r="AB421" s="30">
        <v>0</v>
      </c>
      <c r="AC421" s="30">
        <v>1</v>
      </c>
      <c r="AD421" s="30">
        <v>0</v>
      </c>
      <c r="AE421" s="30">
        <v>0</v>
      </c>
      <c r="AF421" s="22">
        <f t="shared" si="6"/>
        <v>16</v>
      </c>
      <c r="AG421" s="30"/>
    </row>
    <row r="422" spans="1:33" x14ac:dyDescent="0.25">
      <c r="A422" s="30" t="s">
        <v>1380</v>
      </c>
      <c r="B422" s="30"/>
      <c r="C422" s="34"/>
      <c r="D422" s="39">
        <v>44862</v>
      </c>
      <c r="E422" s="22" t="str">
        <f>VLOOKUP(MONTH(D422),[1]parametros!B:C,2,0)</f>
        <v>octubre</v>
      </c>
      <c r="F422" s="30">
        <v>2022</v>
      </c>
      <c r="G422" s="22" t="s">
        <v>518</v>
      </c>
      <c r="H422" s="22" t="s">
        <v>519</v>
      </c>
      <c r="I422" s="22" t="s">
        <v>1231</v>
      </c>
      <c r="J422" s="46">
        <v>0.29166666666666669</v>
      </c>
      <c r="K422" s="46">
        <v>0.3125</v>
      </c>
      <c r="L422" s="30" t="s">
        <v>521</v>
      </c>
      <c r="M422" s="60" t="s">
        <v>495</v>
      </c>
      <c r="N422" s="34">
        <v>3</v>
      </c>
      <c r="O422" s="34">
        <v>50</v>
      </c>
      <c r="P422" s="30" t="s">
        <v>1381</v>
      </c>
      <c r="Q422" s="35">
        <v>4597967</v>
      </c>
      <c r="R422" s="35">
        <v>-74090453</v>
      </c>
      <c r="S422" t="s">
        <v>1573</v>
      </c>
      <c r="T422" s="31" t="s">
        <v>1710</v>
      </c>
      <c r="U422" s="30">
        <v>0</v>
      </c>
      <c r="V422" s="30">
        <v>0</v>
      </c>
      <c r="W422" s="30">
        <v>2</v>
      </c>
      <c r="X422" s="30">
        <v>5</v>
      </c>
      <c r="Y422" s="30">
        <v>7</v>
      </c>
      <c r="Z422" s="30">
        <v>5</v>
      </c>
      <c r="AA422" s="30">
        <v>2</v>
      </c>
      <c r="AB422" s="30">
        <v>2</v>
      </c>
      <c r="AC422" s="30">
        <v>3</v>
      </c>
      <c r="AD422" s="30">
        <v>0</v>
      </c>
      <c r="AE422" s="30">
        <v>0</v>
      </c>
      <c r="AF422" s="22">
        <f t="shared" si="6"/>
        <v>26</v>
      </c>
      <c r="AG422" s="30"/>
    </row>
    <row r="423" spans="1:33" x14ac:dyDescent="0.25">
      <c r="A423" s="30" t="s">
        <v>1382</v>
      </c>
      <c r="B423" s="30"/>
      <c r="C423" s="34"/>
      <c r="D423" s="39">
        <v>44862</v>
      </c>
      <c r="E423" s="22" t="str">
        <f>VLOOKUP(MONTH(D423),[1]parametros!B:C,2,0)</f>
        <v>octubre</v>
      </c>
      <c r="F423" s="30">
        <v>2022</v>
      </c>
      <c r="G423" s="22" t="s">
        <v>518</v>
      </c>
      <c r="H423" s="22" t="s">
        <v>519</v>
      </c>
      <c r="I423" s="22" t="s">
        <v>1231</v>
      </c>
      <c r="J423" s="46">
        <v>0.3125</v>
      </c>
      <c r="K423" s="46">
        <v>0.33333333333333331</v>
      </c>
      <c r="L423" s="30" t="s">
        <v>521</v>
      </c>
      <c r="M423" s="60" t="s">
        <v>495</v>
      </c>
      <c r="N423" s="34">
        <v>3</v>
      </c>
      <c r="O423" s="34">
        <v>50</v>
      </c>
      <c r="P423" s="30" t="s">
        <v>1383</v>
      </c>
      <c r="Q423" s="35">
        <v>4602717</v>
      </c>
      <c r="R423" s="35">
        <v>-74092407</v>
      </c>
      <c r="S423" t="s">
        <v>1573</v>
      </c>
      <c r="T423" s="31" t="s">
        <v>1710</v>
      </c>
      <c r="U423" s="30">
        <v>1</v>
      </c>
      <c r="V423" s="30">
        <v>4</v>
      </c>
      <c r="W423" s="30">
        <v>12</v>
      </c>
      <c r="X423" s="30">
        <v>9</v>
      </c>
      <c r="Y423" s="30">
        <v>10</v>
      </c>
      <c r="Z423" s="30">
        <v>10</v>
      </c>
      <c r="AA423" s="30">
        <v>3</v>
      </c>
      <c r="AB423" s="30">
        <v>13</v>
      </c>
      <c r="AC423" s="30">
        <v>0</v>
      </c>
      <c r="AD423" s="30">
        <v>0</v>
      </c>
      <c r="AE423" s="30">
        <v>0</v>
      </c>
      <c r="AF423" s="22">
        <f t="shared" si="6"/>
        <v>62</v>
      </c>
      <c r="AG423" s="30"/>
    </row>
    <row r="424" spans="1:33" x14ac:dyDescent="0.25">
      <c r="A424" s="30" t="s">
        <v>1384</v>
      </c>
      <c r="B424" s="30"/>
      <c r="C424" s="34"/>
      <c r="D424" s="39">
        <v>44862</v>
      </c>
      <c r="E424" s="22" t="str">
        <f>VLOOKUP(MONTH(D424),[1]parametros!B:C,2,0)</f>
        <v>octubre</v>
      </c>
      <c r="F424" s="30">
        <v>2022</v>
      </c>
      <c r="G424" s="22" t="s">
        <v>518</v>
      </c>
      <c r="H424" s="22" t="s">
        <v>519</v>
      </c>
      <c r="I424" s="22" t="s">
        <v>1231</v>
      </c>
      <c r="J424" s="46">
        <v>0.33333333333333331</v>
      </c>
      <c r="K424" s="46">
        <v>0.35416666666666669</v>
      </c>
      <c r="L424" s="30" t="s">
        <v>521</v>
      </c>
      <c r="M424" s="60" t="s">
        <v>495</v>
      </c>
      <c r="N424" s="34">
        <v>3</v>
      </c>
      <c r="O424" s="34">
        <v>50</v>
      </c>
      <c r="P424" s="58" t="s">
        <v>1385</v>
      </c>
      <c r="Q424" s="35">
        <v>4614158</v>
      </c>
      <c r="R424" s="35">
        <v>-74074357</v>
      </c>
      <c r="S424" t="s">
        <v>1573</v>
      </c>
      <c r="T424" s="31" t="s">
        <v>1710</v>
      </c>
      <c r="U424" s="30">
        <v>2</v>
      </c>
      <c r="V424" s="30">
        <v>0</v>
      </c>
      <c r="W424" s="30">
        <v>21</v>
      </c>
      <c r="X424" s="30">
        <v>27</v>
      </c>
      <c r="Y424" s="30">
        <v>32</v>
      </c>
      <c r="Z424" s="30">
        <v>10</v>
      </c>
      <c r="AA424" s="30">
        <v>0</v>
      </c>
      <c r="AB424" s="30">
        <v>1</v>
      </c>
      <c r="AC424" s="30">
        <v>0</v>
      </c>
      <c r="AD424" s="30">
        <v>0</v>
      </c>
      <c r="AE424" s="30">
        <v>4</v>
      </c>
      <c r="AF424" s="22">
        <f t="shared" si="6"/>
        <v>93</v>
      </c>
      <c r="AG424" s="30"/>
    </row>
    <row r="425" spans="1:33" x14ac:dyDescent="0.25">
      <c r="A425" s="30" t="s">
        <v>1386</v>
      </c>
      <c r="B425" s="30" t="s">
        <v>0</v>
      </c>
      <c r="C425" s="30">
        <v>225</v>
      </c>
      <c r="D425" s="39">
        <v>44862</v>
      </c>
      <c r="E425" s="22" t="str">
        <f>VLOOKUP(MONTH(D425),[1]parametros!B:C,2,0)</f>
        <v>octubre</v>
      </c>
      <c r="F425" s="30">
        <v>2022</v>
      </c>
      <c r="G425" s="22" t="s">
        <v>518</v>
      </c>
      <c r="H425" s="22" t="s">
        <v>519</v>
      </c>
      <c r="I425" s="22" t="s">
        <v>1231</v>
      </c>
      <c r="J425" s="46">
        <v>0.35416666666666669</v>
      </c>
      <c r="K425" s="46">
        <v>0.375</v>
      </c>
      <c r="L425" s="30" t="s">
        <v>521</v>
      </c>
      <c r="M425" s="60" t="s">
        <v>495</v>
      </c>
      <c r="N425" s="34">
        <v>3</v>
      </c>
      <c r="O425" s="34">
        <v>50</v>
      </c>
      <c r="P425" s="30" t="s">
        <v>1387</v>
      </c>
      <c r="Q425" s="35">
        <v>4612052</v>
      </c>
      <c r="R425" s="35">
        <v>-74080601</v>
      </c>
      <c r="S425" t="s">
        <v>1573</v>
      </c>
      <c r="T425" s="31" t="s">
        <v>1710</v>
      </c>
      <c r="U425" s="30">
        <v>0</v>
      </c>
      <c r="V425" s="30">
        <v>0</v>
      </c>
      <c r="W425" s="30">
        <v>0</v>
      </c>
      <c r="X425" s="30">
        <v>0</v>
      </c>
      <c r="Y425" s="30">
        <v>1</v>
      </c>
      <c r="Z425" s="30">
        <v>0</v>
      </c>
      <c r="AA425" s="30">
        <v>0</v>
      </c>
      <c r="AB425" s="30">
        <v>3</v>
      </c>
      <c r="AC425" s="30">
        <v>0</v>
      </c>
      <c r="AD425" s="30">
        <v>1</v>
      </c>
      <c r="AE425" s="30">
        <v>0</v>
      </c>
      <c r="AF425" s="22">
        <f t="shared" si="6"/>
        <v>5</v>
      </c>
      <c r="AG425" s="30"/>
    </row>
    <row r="426" spans="1:33" ht="30" x14ac:dyDescent="0.25">
      <c r="A426" s="30" t="s">
        <v>1388</v>
      </c>
      <c r="B426" s="30" t="s">
        <v>0</v>
      </c>
      <c r="C426" s="30">
        <v>215</v>
      </c>
      <c r="D426" s="39">
        <v>44862</v>
      </c>
      <c r="E426" s="22" t="str">
        <f>VLOOKUP(MONTH(D426),[1]parametros!B:C,2,0)</f>
        <v>octubre</v>
      </c>
      <c r="F426" s="30">
        <v>2022</v>
      </c>
      <c r="G426" s="22" t="s">
        <v>518</v>
      </c>
      <c r="H426" s="22" t="s">
        <v>519</v>
      </c>
      <c r="I426" s="22" t="s">
        <v>1231</v>
      </c>
      <c r="J426" s="46">
        <v>0.375</v>
      </c>
      <c r="K426" s="46">
        <v>0.39583333333333331</v>
      </c>
      <c r="L426" s="30" t="s">
        <v>521</v>
      </c>
      <c r="M426" s="60" t="s">
        <v>495</v>
      </c>
      <c r="N426" s="34">
        <v>3</v>
      </c>
      <c r="O426" s="34">
        <v>50</v>
      </c>
      <c r="P426" s="30" t="s">
        <v>1389</v>
      </c>
      <c r="Q426" s="35">
        <v>4624774</v>
      </c>
      <c r="R426" s="35">
        <v>-74092182</v>
      </c>
      <c r="S426" s="43" t="s">
        <v>1483</v>
      </c>
      <c r="T426" s="31" t="s">
        <v>1710</v>
      </c>
      <c r="U426" s="30">
        <v>0</v>
      </c>
      <c r="V426" s="30">
        <v>1</v>
      </c>
      <c r="W426" s="30">
        <v>1</v>
      </c>
      <c r="X426" s="30">
        <v>0</v>
      </c>
      <c r="Y426" s="30">
        <v>0</v>
      </c>
      <c r="Z426" s="30">
        <v>0</v>
      </c>
      <c r="AA426" s="30">
        <v>0</v>
      </c>
      <c r="AB426" s="30">
        <v>0</v>
      </c>
      <c r="AC426" s="30">
        <v>0</v>
      </c>
      <c r="AD426" s="30">
        <v>0</v>
      </c>
      <c r="AE426" s="30">
        <v>0</v>
      </c>
      <c r="AF426" s="22">
        <f t="shared" si="6"/>
        <v>2</v>
      </c>
      <c r="AG426" s="30"/>
    </row>
    <row r="427" spans="1:33" x14ac:dyDescent="0.25">
      <c r="A427" s="30" t="s">
        <v>1390</v>
      </c>
      <c r="B427" s="30" t="s">
        <v>0</v>
      </c>
      <c r="C427" s="30">
        <v>253</v>
      </c>
      <c r="D427" s="39">
        <v>44862</v>
      </c>
      <c r="E427" s="22" t="str">
        <f>VLOOKUP(MONTH(D427),[1]parametros!B:C,2,0)</f>
        <v>octubre</v>
      </c>
      <c r="F427" s="30">
        <v>2022</v>
      </c>
      <c r="G427" s="22" t="s">
        <v>518</v>
      </c>
      <c r="H427" s="22" t="s">
        <v>519</v>
      </c>
      <c r="I427" s="22" t="s">
        <v>1231</v>
      </c>
      <c r="J427" s="46">
        <v>0.39583333333333331</v>
      </c>
      <c r="K427" s="46">
        <v>0.41666666666666669</v>
      </c>
      <c r="L427" s="30" t="s">
        <v>521</v>
      </c>
      <c r="M427" s="60" t="s">
        <v>495</v>
      </c>
      <c r="N427" s="34">
        <v>3</v>
      </c>
      <c r="O427" s="34">
        <v>50</v>
      </c>
      <c r="P427" s="30" t="s">
        <v>1391</v>
      </c>
      <c r="Q427" s="35">
        <v>4605427</v>
      </c>
      <c r="R427" s="35">
        <v>-74099347</v>
      </c>
      <c r="S427" t="s">
        <v>1573</v>
      </c>
      <c r="T427" s="31" t="s">
        <v>1710</v>
      </c>
      <c r="U427" s="30">
        <v>0</v>
      </c>
      <c r="V427" s="30">
        <v>0</v>
      </c>
      <c r="W427" s="30">
        <v>0</v>
      </c>
      <c r="X427" s="30">
        <v>2</v>
      </c>
      <c r="Y427" s="30">
        <v>0</v>
      </c>
      <c r="Z427" s="30">
        <v>0</v>
      </c>
      <c r="AA427" s="30">
        <v>0</v>
      </c>
      <c r="AB427" s="30">
        <v>0</v>
      </c>
      <c r="AC427" s="30">
        <v>0</v>
      </c>
      <c r="AD427" s="30">
        <v>0</v>
      </c>
      <c r="AE427" s="30">
        <v>0</v>
      </c>
      <c r="AF427" s="22">
        <f t="shared" si="6"/>
        <v>2</v>
      </c>
      <c r="AG427" s="30"/>
    </row>
    <row r="428" spans="1:33" ht="30" x14ac:dyDescent="0.25">
      <c r="A428" s="30" t="s">
        <v>1392</v>
      </c>
      <c r="B428" s="30" t="s">
        <v>0</v>
      </c>
      <c r="C428" s="30">
        <v>261</v>
      </c>
      <c r="D428" s="39">
        <v>44862</v>
      </c>
      <c r="E428" s="22" t="str">
        <f>VLOOKUP(MONTH(D428),[1]parametros!B:C,2,0)</f>
        <v>octubre</v>
      </c>
      <c r="F428" s="30">
        <v>2022</v>
      </c>
      <c r="G428" s="22" t="s">
        <v>518</v>
      </c>
      <c r="H428" s="22" t="s">
        <v>519</v>
      </c>
      <c r="I428" s="22" t="s">
        <v>1231</v>
      </c>
      <c r="J428" s="46">
        <v>0.41666666666666669</v>
      </c>
      <c r="K428" s="46">
        <v>0.45833333333333331</v>
      </c>
      <c r="L428" s="30" t="s">
        <v>521</v>
      </c>
      <c r="M428" s="60" t="s">
        <v>495</v>
      </c>
      <c r="N428" s="34">
        <v>3</v>
      </c>
      <c r="O428" s="34">
        <v>50</v>
      </c>
      <c r="P428" s="30" t="s">
        <v>1393</v>
      </c>
      <c r="Q428" s="35">
        <v>4607598</v>
      </c>
      <c r="R428" s="35">
        <v>-74106980</v>
      </c>
      <c r="S428" s="43" t="s">
        <v>1483</v>
      </c>
      <c r="T428" s="31" t="s">
        <v>1710</v>
      </c>
      <c r="U428" s="30">
        <v>0</v>
      </c>
      <c r="V428" s="30">
        <v>0</v>
      </c>
      <c r="W428" s="30">
        <v>0</v>
      </c>
      <c r="X428" s="30">
        <v>2</v>
      </c>
      <c r="Y428" s="30">
        <v>0</v>
      </c>
      <c r="Z428" s="30">
        <v>0</v>
      </c>
      <c r="AA428" s="30">
        <v>3</v>
      </c>
      <c r="AB428" s="30">
        <v>0</v>
      </c>
      <c r="AC428" s="30">
        <v>4</v>
      </c>
      <c r="AD428" s="30">
        <v>0</v>
      </c>
      <c r="AE428" s="30">
        <v>0</v>
      </c>
      <c r="AF428" s="22">
        <f t="shared" si="6"/>
        <v>9</v>
      </c>
      <c r="AG428" s="30"/>
    </row>
    <row r="429" spans="1:33" ht="30" x14ac:dyDescent="0.25">
      <c r="A429" s="30" t="s">
        <v>1394</v>
      </c>
      <c r="B429" s="30"/>
      <c r="C429" s="30"/>
      <c r="D429" s="39">
        <v>44862</v>
      </c>
      <c r="E429" s="22" t="str">
        <f>VLOOKUP(MONTH(D429),[1]parametros!B:C,2,0)</f>
        <v>octubre</v>
      </c>
      <c r="F429" s="30">
        <v>2022</v>
      </c>
      <c r="G429" s="22" t="s">
        <v>518</v>
      </c>
      <c r="H429" s="22" t="s">
        <v>519</v>
      </c>
      <c r="I429" s="22" t="s">
        <v>1231</v>
      </c>
      <c r="J429" s="46">
        <v>0.45833333333333331</v>
      </c>
      <c r="K429" s="46">
        <v>0.47916666666666669</v>
      </c>
      <c r="L429" s="30" t="s">
        <v>521</v>
      </c>
      <c r="M429" s="60" t="s">
        <v>495</v>
      </c>
      <c r="N429" s="34">
        <v>3</v>
      </c>
      <c r="O429" s="34">
        <v>50</v>
      </c>
      <c r="P429" s="30" t="s">
        <v>1395</v>
      </c>
      <c r="Q429" s="35">
        <v>4599036</v>
      </c>
      <c r="R429" s="35">
        <v>-74107844</v>
      </c>
      <c r="S429" s="43" t="s">
        <v>1483</v>
      </c>
      <c r="T429" s="31" t="s">
        <v>1710</v>
      </c>
      <c r="U429" s="30">
        <v>11</v>
      </c>
      <c r="V429" s="30">
        <v>0</v>
      </c>
      <c r="W429" s="30">
        <v>1</v>
      </c>
      <c r="X429" s="30">
        <v>0</v>
      </c>
      <c r="Y429" s="30">
        <v>1</v>
      </c>
      <c r="Z429" s="30">
        <v>2</v>
      </c>
      <c r="AA429" s="30">
        <v>0</v>
      </c>
      <c r="AB429" s="30">
        <v>0</v>
      </c>
      <c r="AC429" s="30">
        <v>0</v>
      </c>
      <c r="AD429" s="30">
        <v>0</v>
      </c>
      <c r="AE429" s="30">
        <v>7</v>
      </c>
      <c r="AF429" s="22">
        <f t="shared" si="6"/>
        <v>15</v>
      </c>
      <c r="AG429" s="30"/>
    </row>
    <row r="430" spans="1:33" ht="30" x14ac:dyDescent="0.25">
      <c r="A430" s="30" t="s">
        <v>1396</v>
      </c>
      <c r="B430" s="30" t="s">
        <v>0</v>
      </c>
      <c r="C430" s="30">
        <v>257</v>
      </c>
      <c r="D430" s="39">
        <v>44862</v>
      </c>
      <c r="E430" s="22" t="str">
        <f>VLOOKUP(MONTH(D430),[1]parametros!B:C,2,0)</f>
        <v>octubre</v>
      </c>
      <c r="F430" s="30">
        <v>2022</v>
      </c>
      <c r="G430" s="22" t="s">
        <v>518</v>
      </c>
      <c r="H430" s="22" t="s">
        <v>519</v>
      </c>
      <c r="I430" s="22" t="s">
        <v>1231</v>
      </c>
      <c r="J430" s="46">
        <v>0.47916666666666669</v>
      </c>
      <c r="K430" s="46">
        <v>0.5</v>
      </c>
      <c r="L430" s="30" t="s">
        <v>521</v>
      </c>
      <c r="M430" s="60" t="s">
        <v>495</v>
      </c>
      <c r="N430" s="34">
        <v>3</v>
      </c>
      <c r="O430" s="34">
        <v>50</v>
      </c>
      <c r="P430" s="30" t="s">
        <v>1397</v>
      </c>
      <c r="Q430" s="35">
        <v>4598359</v>
      </c>
      <c r="R430" s="35">
        <v>-74119014</v>
      </c>
      <c r="S430" s="43" t="s">
        <v>1483</v>
      </c>
      <c r="T430" s="31" t="s">
        <v>1710</v>
      </c>
      <c r="U430" s="30">
        <v>0</v>
      </c>
      <c r="V430" s="30">
        <v>0</v>
      </c>
      <c r="W430" s="30">
        <v>0</v>
      </c>
      <c r="X430" s="30">
        <v>0</v>
      </c>
      <c r="Y430" s="30">
        <v>0</v>
      </c>
      <c r="Z430" s="30">
        <v>1</v>
      </c>
      <c r="AA430" s="30">
        <v>0</v>
      </c>
      <c r="AB430" s="30">
        <v>0</v>
      </c>
      <c r="AC430" s="30">
        <v>0</v>
      </c>
      <c r="AD430" s="30">
        <v>0</v>
      </c>
      <c r="AE430" s="30">
        <v>0</v>
      </c>
      <c r="AF430" s="22">
        <f t="shared" si="6"/>
        <v>1</v>
      </c>
      <c r="AG430" s="30"/>
    </row>
    <row r="431" spans="1:33" x14ac:dyDescent="0.25">
      <c r="A431" s="30" t="s">
        <v>1398</v>
      </c>
      <c r="B431" s="30" t="s">
        <v>0</v>
      </c>
      <c r="C431" s="30">
        <v>221</v>
      </c>
      <c r="D431" s="39">
        <v>44865</v>
      </c>
      <c r="E431" s="22" t="str">
        <f>VLOOKUP(MONTH(D431),[1]parametros!B:C,2,0)</f>
        <v>octubre</v>
      </c>
      <c r="F431" s="30">
        <v>2022</v>
      </c>
      <c r="G431" s="22" t="s">
        <v>518</v>
      </c>
      <c r="H431" s="22" t="s">
        <v>519</v>
      </c>
      <c r="I431" s="22" t="s">
        <v>1231</v>
      </c>
      <c r="J431" s="46">
        <v>0.24583333333333335</v>
      </c>
      <c r="K431" s="46">
        <v>0.25555555555555559</v>
      </c>
      <c r="L431" s="30" t="s">
        <v>521</v>
      </c>
      <c r="M431" s="60" t="s">
        <v>495</v>
      </c>
      <c r="N431" s="34">
        <v>3</v>
      </c>
      <c r="O431" s="34">
        <v>51</v>
      </c>
      <c r="P431" s="30" t="s">
        <v>1399</v>
      </c>
      <c r="Q431" s="35">
        <v>4604453</v>
      </c>
      <c r="R431" s="35">
        <v>-74146199</v>
      </c>
      <c r="S431" t="s">
        <v>1569</v>
      </c>
      <c r="T431" s="31" t="s">
        <v>1714</v>
      </c>
      <c r="U431" s="30">
        <v>0</v>
      </c>
      <c r="V431" s="30">
        <v>0</v>
      </c>
      <c r="W431" s="30">
        <v>3</v>
      </c>
      <c r="X431" s="30">
        <v>0</v>
      </c>
      <c r="Y431" s="30">
        <v>5</v>
      </c>
      <c r="Z431" s="30">
        <v>0</v>
      </c>
      <c r="AA431" s="30">
        <v>0</v>
      </c>
      <c r="AB431" s="30">
        <v>1</v>
      </c>
      <c r="AC431" s="30">
        <v>0</v>
      </c>
      <c r="AD431" s="30">
        <v>0</v>
      </c>
      <c r="AE431" s="30">
        <v>0</v>
      </c>
      <c r="AF431" s="22">
        <f t="shared" si="6"/>
        <v>9</v>
      </c>
      <c r="AG431" s="30"/>
    </row>
    <row r="432" spans="1:33" x14ac:dyDescent="0.25">
      <c r="A432" s="30" t="s">
        <v>1400</v>
      </c>
      <c r="B432" s="30"/>
      <c r="C432" s="30"/>
      <c r="D432" s="39">
        <v>44865</v>
      </c>
      <c r="E432" s="22" t="str">
        <f>VLOOKUP(MONTH(D432),[1]parametros!B:C,2,0)</f>
        <v>octubre</v>
      </c>
      <c r="F432" s="30">
        <v>2022</v>
      </c>
      <c r="G432" s="22" t="s">
        <v>518</v>
      </c>
      <c r="H432" s="22" t="s">
        <v>519</v>
      </c>
      <c r="I432" s="22" t="s">
        <v>1231</v>
      </c>
      <c r="J432" s="46">
        <v>0.25694444444444448</v>
      </c>
      <c r="K432" s="46">
        <v>0.2673611111111111</v>
      </c>
      <c r="L432" s="30" t="s">
        <v>521</v>
      </c>
      <c r="M432" s="60" t="s">
        <v>495</v>
      </c>
      <c r="N432" s="34">
        <v>3</v>
      </c>
      <c r="O432" s="34">
        <v>51</v>
      </c>
      <c r="P432" s="30" t="s">
        <v>1401</v>
      </c>
      <c r="Q432" s="35">
        <v>4595780</v>
      </c>
      <c r="R432" s="35">
        <v>-74161963</v>
      </c>
      <c r="S432" s="30" t="s">
        <v>523</v>
      </c>
      <c r="T432" s="31" t="s">
        <v>1710</v>
      </c>
      <c r="U432" s="30">
        <v>0</v>
      </c>
      <c r="V432" s="30">
        <v>0</v>
      </c>
      <c r="W432" s="30">
        <v>0</v>
      </c>
      <c r="X432" s="30">
        <v>2</v>
      </c>
      <c r="Y432" s="30">
        <v>1</v>
      </c>
      <c r="Z432" s="30">
        <v>0</v>
      </c>
      <c r="AA432" s="30">
        <v>0</v>
      </c>
      <c r="AB432" s="30">
        <v>0</v>
      </c>
      <c r="AC432" s="30">
        <v>6</v>
      </c>
      <c r="AD432" s="30">
        <v>0</v>
      </c>
      <c r="AE432" s="30">
        <v>1</v>
      </c>
      <c r="AF432" s="22">
        <f t="shared" si="6"/>
        <v>9</v>
      </c>
      <c r="AG432" s="30"/>
    </row>
    <row r="433" spans="1:33" x14ac:dyDescent="0.25">
      <c r="A433" s="30" t="s">
        <v>1402</v>
      </c>
      <c r="B433" s="30" t="s">
        <v>0</v>
      </c>
      <c r="C433" s="30">
        <v>238</v>
      </c>
      <c r="D433" s="39">
        <v>44865</v>
      </c>
      <c r="E433" s="22" t="str">
        <f>VLOOKUP(MONTH(D433),[1]parametros!B:C,2,0)</f>
        <v>octubre</v>
      </c>
      <c r="F433" s="30">
        <v>2022</v>
      </c>
      <c r="G433" s="22" t="s">
        <v>518</v>
      </c>
      <c r="H433" s="22" t="s">
        <v>519</v>
      </c>
      <c r="I433" s="22" t="s">
        <v>1231</v>
      </c>
      <c r="J433" s="46">
        <v>0.27083333333333331</v>
      </c>
      <c r="K433" s="46">
        <v>0.27361111111111108</v>
      </c>
      <c r="L433" s="30" t="s">
        <v>521</v>
      </c>
      <c r="M433" s="60" t="s">
        <v>495</v>
      </c>
      <c r="N433" s="34">
        <v>3</v>
      </c>
      <c r="O433" s="34">
        <v>51</v>
      </c>
      <c r="P433" s="30" t="s">
        <v>1403</v>
      </c>
      <c r="Q433" s="35">
        <v>4594200</v>
      </c>
      <c r="R433" s="35">
        <v>-74172734</v>
      </c>
      <c r="S433" s="30" t="s">
        <v>523</v>
      </c>
      <c r="T433" s="31" t="s">
        <v>1710</v>
      </c>
      <c r="U433" s="30">
        <v>0</v>
      </c>
      <c r="V433" s="30">
        <v>0</v>
      </c>
      <c r="W433" s="30">
        <v>0</v>
      </c>
      <c r="X433" s="30">
        <v>0</v>
      </c>
      <c r="Y433" s="30">
        <v>1</v>
      </c>
      <c r="Z433" s="30">
        <v>0</v>
      </c>
      <c r="AA433" s="30">
        <v>0</v>
      </c>
      <c r="AB433" s="30">
        <v>2</v>
      </c>
      <c r="AC433" s="30">
        <v>0</v>
      </c>
      <c r="AD433" s="30">
        <v>0</v>
      </c>
      <c r="AE433" s="30">
        <v>0</v>
      </c>
      <c r="AF433" s="22">
        <f t="shared" si="6"/>
        <v>3</v>
      </c>
      <c r="AG433" s="30"/>
    </row>
    <row r="434" spans="1:33" x14ac:dyDescent="0.25">
      <c r="A434" s="30" t="s">
        <v>1404</v>
      </c>
      <c r="B434" s="30" t="s">
        <v>0</v>
      </c>
      <c r="C434" s="30">
        <v>246</v>
      </c>
      <c r="D434" s="39">
        <v>44865</v>
      </c>
      <c r="E434" s="22" t="str">
        <f>VLOOKUP(MONTH(D434),[1]parametros!B:C,2,0)</f>
        <v>octubre</v>
      </c>
      <c r="F434" s="30">
        <v>2022</v>
      </c>
      <c r="G434" s="22" t="s">
        <v>518</v>
      </c>
      <c r="H434" s="22" t="s">
        <v>519</v>
      </c>
      <c r="I434" s="22" t="s">
        <v>1231</v>
      </c>
      <c r="J434" s="46">
        <v>0.27430555555555552</v>
      </c>
      <c r="K434" s="46">
        <v>0.28472222222222221</v>
      </c>
      <c r="L434" s="30" t="s">
        <v>521</v>
      </c>
      <c r="M434" s="60" t="s">
        <v>495</v>
      </c>
      <c r="N434" s="34">
        <v>3</v>
      </c>
      <c r="O434" s="34">
        <v>51</v>
      </c>
      <c r="P434" s="30" t="s">
        <v>1405</v>
      </c>
      <c r="Q434" s="35">
        <v>4595890</v>
      </c>
      <c r="R434" s="35">
        <v>-74174368</v>
      </c>
      <c r="S434" s="30" t="s">
        <v>523</v>
      </c>
      <c r="T434" s="31" t="s">
        <v>1710</v>
      </c>
      <c r="U434" s="30">
        <v>0</v>
      </c>
      <c r="V434" s="30">
        <v>0</v>
      </c>
      <c r="W434" s="30">
        <v>0</v>
      </c>
      <c r="X434" s="30">
        <v>0</v>
      </c>
      <c r="Y434" s="30">
        <v>1</v>
      </c>
      <c r="Z434" s="30">
        <v>0</v>
      </c>
      <c r="AA434" s="30">
        <v>0</v>
      </c>
      <c r="AB434" s="30">
        <v>0</v>
      </c>
      <c r="AC434" s="30">
        <v>0</v>
      </c>
      <c r="AD434" s="30">
        <v>0</v>
      </c>
      <c r="AE434" s="30">
        <v>0</v>
      </c>
      <c r="AF434" s="22">
        <f t="shared" si="6"/>
        <v>1</v>
      </c>
      <c r="AG434" s="30"/>
    </row>
    <row r="435" spans="1:33" x14ac:dyDescent="0.25">
      <c r="A435" s="30" t="s">
        <v>1406</v>
      </c>
      <c r="B435" s="30" t="s">
        <v>0</v>
      </c>
      <c r="C435" s="30">
        <v>293</v>
      </c>
      <c r="D435" s="39">
        <v>44865</v>
      </c>
      <c r="E435" s="22" t="str">
        <f>VLOOKUP(MONTH(D435),[1]parametros!B:C,2,0)</f>
        <v>octubre</v>
      </c>
      <c r="F435" s="30">
        <v>2022</v>
      </c>
      <c r="G435" s="22" t="s">
        <v>518</v>
      </c>
      <c r="H435" s="22" t="s">
        <v>519</v>
      </c>
      <c r="I435" s="22" t="s">
        <v>1231</v>
      </c>
      <c r="J435" s="46">
        <v>0.28819444444444448</v>
      </c>
      <c r="K435" s="46">
        <v>0.31944444444444448</v>
      </c>
      <c r="L435" s="30" t="s">
        <v>521</v>
      </c>
      <c r="M435" s="60" t="s">
        <v>495</v>
      </c>
      <c r="N435" s="34">
        <v>3</v>
      </c>
      <c r="O435" s="34">
        <v>51</v>
      </c>
      <c r="P435" s="30" t="s">
        <v>1407</v>
      </c>
      <c r="Q435" s="69">
        <v>4583638</v>
      </c>
      <c r="R435" s="35">
        <v>-74164496</v>
      </c>
      <c r="S435" s="30" t="s">
        <v>523</v>
      </c>
      <c r="T435" s="31" t="s">
        <v>1710</v>
      </c>
      <c r="U435" s="30">
        <v>0</v>
      </c>
      <c r="V435" s="30">
        <v>0</v>
      </c>
      <c r="W435" s="30">
        <v>0</v>
      </c>
      <c r="X435" s="30">
        <v>0</v>
      </c>
      <c r="Y435" s="30">
        <v>0</v>
      </c>
      <c r="Z435" s="30">
        <v>0</v>
      </c>
      <c r="AA435" s="30">
        <v>0</v>
      </c>
      <c r="AB435" s="30">
        <v>1</v>
      </c>
      <c r="AC435" s="30">
        <v>1</v>
      </c>
      <c r="AD435" s="30">
        <v>0</v>
      </c>
      <c r="AE435" s="30">
        <v>0</v>
      </c>
      <c r="AF435" s="22">
        <f t="shared" si="6"/>
        <v>2</v>
      </c>
      <c r="AG435" s="30"/>
    </row>
    <row r="436" spans="1:33" x14ac:dyDescent="0.25">
      <c r="A436" s="30" t="s">
        <v>1408</v>
      </c>
      <c r="B436" s="30" t="s">
        <v>0</v>
      </c>
      <c r="C436" s="30">
        <v>245</v>
      </c>
      <c r="D436" s="39">
        <v>44865</v>
      </c>
      <c r="E436" s="22" t="str">
        <f>VLOOKUP(MONTH(D436),[1]parametros!B:C,2,0)</f>
        <v>octubre</v>
      </c>
      <c r="F436" s="30">
        <v>2022</v>
      </c>
      <c r="G436" s="22" t="s">
        <v>518</v>
      </c>
      <c r="H436" s="22" t="s">
        <v>519</v>
      </c>
      <c r="I436" s="22" t="s">
        <v>1231</v>
      </c>
      <c r="J436" s="46">
        <v>0.32291666666666669</v>
      </c>
      <c r="K436" s="46">
        <v>0.35416666666666669</v>
      </c>
      <c r="L436" s="30" t="s">
        <v>521</v>
      </c>
      <c r="M436" s="60" t="s">
        <v>495</v>
      </c>
      <c r="N436" s="34">
        <v>3</v>
      </c>
      <c r="O436" s="34">
        <v>51</v>
      </c>
      <c r="P436" s="30" t="s">
        <v>1409</v>
      </c>
      <c r="Q436" s="69">
        <v>4578629</v>
      </c>
      <c r="R436" s="35">
        <v>-74166529</v>
      </c>
      <c r="S436" s="30" t="s">
        <v>523</v>
      </c>
      <c r="T436" s="31" t="s">
        <v>1710</v>
      </c>
      <c r="U436" s="30">
        <v>0</v>
      </c>
      <c r="V436" s="30">
        <v>1</v>
      </c>
      <c r="W436" s="30">
        <v>1</v>
      </c>
      <c r="X436" s="30">
        <v>1</v>
      </c>
      <c r="Y436" s="30">
        <v>4</v>
      </c>
      <c r="Z436" s="30">
        <v>1</v>
      </c>
      <c r="AA436" s="30">
        <v>0</v>
      </c>
      <c r="AB436" s="30">
        <v>0</v>
      </c>
      <c r="AC436" s="30">
        <v>0</v>
      </c>
      <c r="AD436" s="30">
        <v>0</v>
      </c>
      <c r="AE436" s="30">
        <v>0</v>
      </c>
      <c r="AF436" s="22">
        <f t="shared" si="6"/>
        <v>8</v>
      </c>
      <c r="AG436" s="30"/>
    </row>
    <row r="437" spans="1:33" x14ac:dyDescent="0.25">
      <c r="A437" s="30" t="s">
        <v>1410</v>
      </c>
      <c r="B437" s="30" t="s">
        <v>0</v>
      </c>
      <c r="C437" s="30">
        <v>237</v>
      </c>
      <c r="D437" s="39">
        <v>44865</v>
      </c>
      <c r="E437" s="22" t="str">
        <f>VLOOKUP(MONTH(D437),[1]parametros!B:C,2,0)</f>
        <v>octubre</v>
      </c>
      <c r="F437" s="30">
        <v>2022</v>
      </c>
      <c r="G437" s="22" t="s">
        <v>518</v>
      </c>
      <c r="H437" s="22" t="s">
        <v>519</v>
      </c>
      <c r="I437" s="22" t="s">
        <v>1231</v>
      </c>
      <c r="J437" s="46">
        <v>0.35416666666666669</v>
      </c>
      <c r="K437" s="46">
        <v>0.36388888888888887</v>
      </c>
      <c r="L437" s="30" t="s">
        <v>521</v>
      </c>
      <c r="M437" s="60" t="s">
        <v>495</v>
      </c>
      <c r="N437" s="34">
        <v>3</v>
      </c>
      <c r="O437" s="34">
        <v>51</v>
      </c>
      <c r="P437" s="30" t="s">
        <v>1411</v>
      </c>
      <c r="Q437" s="35">
        <v>4583110</v>
      </c>
      <c r="R437" s="35">
        <v>-74161714</v>
      </c>
      <c r="S437" s="30" t="s">
        <v>523</v>
      </c>
      <c r="T437" s="31" t="s">
        <v>1710</v>
      </c>
      <c r="U437" s="30">
        <v>0</v>
      </c>
      <c r="V437" s="30">
        <v>0</v>
      </c>
      <c r="W437" s="30">
        <v>0</v>
      </c>
      <c r="X437" s="30">
        <v>0</v>
      </c>
      <c r="Y437" s="30">
        <v>0</v>
      </c>
      <c r="Z437" s="30">
        <v>0</v>
      </c>
      <c r="AA437" s="30">
        <v>0</v>
      </c>
      <c r="AB437" s="30">
        <v>4</v>
      </c>
      <c r="AC437" s="30">
        <v>0</v>
      </c>
      <c r="AD437" s="30">
        <v>0</v>
      </c>
      <c r="AE437" s="30">
        <v>0</v>
      </c>
      <c r="AF437" s="22">
        <f t="shared" si="6"/>
        <v>4</v>
      </c>
      <c r="AG437" s="30"/>
    </row>
    <row r="438" spans="1:33" x14ac:dyDescent="0.25">
      <c r="A438" s="30" t="s">
        <v>1412</v>
      </c>
      <c r="B438" s="30" t="s">
        <v>0</v>
      </c>
      <c r="C438" s="30">
        <v>242</v>
      </c>
      <c r="D438" s="39">
        <v>44865</v>
      </c>
      <c r="E438" s="22" t="str">
        <f>VLOOKUP(MONTH(D438),[1]parametros!B:C,2,0)</f>
        <v>octubre</v>
      </c>
      <c r="F438" s="30">
        <v>2022</v>
      </c>
      <c r="G438" s="22" t="s">
        <v>518</v>
      </c>
      <c r="H438" s="22" t="s">
        <v>519</v>
      </c>
      <c r="I438" s="22" t="s">
        <v>1231</v>
      </c>
      <c r="J438" s="46">
        <v>0.36458333333333331</v>
      </c>
      <c r="K438" s="46">
        <v>0.39583333333333331</v>
      </c>
      <c r="L438" s="30" t="s">
        <v>521</v>
      </c>
      <c r="M438" s="60" t="s">
        <v>495</v>
      </c>
      <c r="N438" s="34">
        <v>3</v>
      </c>
      <c r="O438" s="34">
        <v>51</v>
      </c>
      <c r="P438" s="30" t="s">
        <v>1413</v>
      </c>
      <c r="Q438" s="69">
        <v>4580282</v>
      </c>
      <c r="R438" s="69">
        <v>-74157065</v>
      </c>
      <c r="S438" s="30" t="s">
        <v>523</v>
      </c>
      <c r="T438" s="31" t="s">
        <v>1710</v>
      </c>
      <c r="U438" s="30">
        <v>20</v>
      </c>
      <c r="V438" s="30">
        <v>0</v>
      </c>
      <c r="W438" s="30">
        <v>0</v>
      </c>
      <c r="X438" s="30">
        <v>0</v>
      </c>
      <c r="Y438" s="30">
        <v>0</v>
      </c>
      <c r="Z438" s="30">
        <v>0</v>
      </c>
      <c r="AA438" s="30">
        <v>0</v>
      </c>
      <c r="AB438" s="30">
        <v>0</v>
      </c>
      <c r="AC438" s="30">
        <v>0</v>
      </c>
      <c r="AD438" s="30">
        <v>0</v>
      </c>
      <c r="AE438" s="30">
        <v>0</v>
      </c>
      <c r="AF438" s="22">
        <f t="shared" si="6"/>
        <v>20</v>
      </c>
      <c r="AG438" s="30"/>
    </row>
    <row r="439" spans="1:33" x14ac:dyDescent="0.25">
      <c r="A439" s="30" t="s">
        <v>1414</v>
      </c>
      <c r="B439" s="30" t="s">
        <v>0</v>
      </c>
      <c r="C439" s="30">
        <v>247</v>
      </c>
      <c r="D439" s="39">
        <v>44865</v>
      </c>
      <c r="E439" s="22" t="str">
        <f>VLOOKUP(MONTH(D439),[1]parametros!B:C,2,0)</f>
        <v>octubre</v>
      </c>
      <c r="F439" s="30">
        <v>2022</v>
      </c>
      <c r="G439" s="22" t="s">
        <v>518</v>
      </c>
      <c r="H439" s="22" t="s">
        <v>519</v>
      </c>
      <c r="I439" s="22" t="s">
        <v>1231</v>
      </c>
      <c r="J439" s="46">
        <v>0.39930555555555558</v>
      </c>
      <c r="K439" s="46">
        <v>0.40416666666666662</v>
      </c>
      <c r="L439" s="30" t="s">
        <v>521</v>
      </c>
      <c r="M439" s="60" t="s">
        <v>495</v>
      </c>
      <c r="N439" s="34">
        <v>3</v>
      </c>
      <c r="O439" s="34">
        <v>51</v>
      </c>
      <c r="P439" s="30" t="s">
        <v>1415</v>
      </c>
      <c r="Q439" s="35">
        <v>4571086</v>
      </c>
      <c r="R439" s="35">
        <v>-74144408</v>
      </c>
      <c r="S439" s="30" t="s">
        <v>523</v>
      </c>
      <c r="T439" s="31" t="s">
        <v>1710</v>
      </c>
      <c r="U439" s="30">
        <v>0</v>
      </c>
      <c r="V439" s="30">
        <v>0</v>
      </c>
      <c r="W439" s="30">
        <v>0</v>
      </c>
      <c r="X439" s="30">
        <v>0</v>
      </c>
      <c r="Y439" s="30">
        <v>0</v>
      </c>
      <c r="Z439" s="30">
        <v>0</v>
      </c>
      <c r="AA439" s="30">
        <v>0</v>
      </c>
      <c r="AB439" s="30">
        <v>1</v>
      </c>
      <c r="AC439" s="30">
        <v>0</v>
      </c>
      <c r="AD439" s="30">
        <v>2</v>
      </c>
      <c r="AE439" s="30">
        <v>0</v>
      </c>
      <c r="AF439" s="22">
        <f t="shared" si="6"/>
        <v>3</v>
      </c>
      <c r="AG439" s="30"/>
    </row>
    <row r="440" spans="1:33" x14ac:dyDescent="0.25">
      <c r="A440" s="30" t="s">
        <v>1416</v>
      </c>
      <c r="B440" s="30" t="s">
        <v>0</v>
      </c>
      <c r="C440" s="30">
        <v>241</v>
      </c>
      <c r="D440" s="39">
        <v>44865</v>
      </c>
      <c r="E440" s="22" t="str">
        <f>VLOOKUP(MONTH(D440),[1]parametros!B:C,2,0)</f>
        <v>octubre</v>
      </c>
      <c r="F440" s="30">
        <v>2022</v>
      </c>
      <c r="G440" s="22" t="s">
        <v>518</v>
      </c>
      <c r="H440" s="22" t="s">
        <v>519</v>
      </c>
      <c r="I440" s="22" t="s">
        <v>1231</v>
      </c>
      <c r="J440" s="46">
        <v>0.40416666666666662</v>
      </c>
      <c r="K440" s="46">
        <v>0.40833333333333338</v>
      </c>
      <c r="L440" s="30" t="s">
        <v>521</v>
      </c>
      <c r="M440" s="60" t="s">
        <v>495</v>
      </c>
      <c r="N440" s="34">
        <v>3</v>
      </c>
      <c r="O440" s="34">
        <v>51</v>
      </c>
      <c r="P440" s="30" t="s">
        <v>1417</v>
      </c>
      <c r="Q440" s="35">
        <v>4560315</v>
      </c>
      <c r="R440" s="35">
        <v>-74141452</v>
      </c>
      <c r="S440" s="30" t="s">
        <v>523</v>
      </c>
      <c r="T440" s="31" t="s">
        <v>1710</v>
      </c>
      <c r="U440" s="30">
        <v>0</v>
      </c>
      <c r="V440" s="30">
        <v>1</v>
      </c>
      <c r="W440" s="30">
        <v>2</v>
      </c>
      <c r="X440" s="30">
        <v>1</v>
      </c>
      <c r="Y440" s="30">
        <v>0</v>
      </c>
      <c r="Z440" s="30">
        <v>1</v>
      </c>
      <c r="AA440" s="30">
        <v>0</v>
      </c>
      <c r="AB440" s="30">
        <v>0</v>
      </c>
      <c r="AC440" s="30">
        <v>0</v>
      </c>
      <c r="AD440" s="30">
        <v>0</v>
      </c>
      <c r="AE440" s="30">
        <v>0</v>
      </c>
      <c r="AF440" s="22">
        <f t="shared" si="6"/>
        <v>5</v>
      </c>
      <c r="AG440" s="30"/>
    </row>
    <row r="441" spans="1:33" x14ac:dyDescent="0.25">
      <c r="A441" s="30" t="s">
        <v>1418</v>
      </c>
      <c r="B441" s="30" t="s">
        <v>0</v>
      </c>
      <c r="C441" s="30">
        <v>230</v>
      </c>
      <c r="D441" s="39">
        <v>44865</v>
      </c>
      <c r="E441" s="22" t="str">
        <f>VLOOKUP(MONTH(D441),[1]parametros!B:C,2,0)</f>
        <v>octubre</v>
      </c>
      <c r="F441" s="30">
        <v>2022</v>
      </c>
      <c r="G441" s="22" t="s">
        <v>518</v>
      </c>
      <c r="H441" s="22" t="s">
        <v>519</v>
      </c>
      <c r="I441" s="22" t="s">
        <v>1231</v>
      </c>
      <c r="J441" s="46">
        <v>0.42083333333333334</v>
      </c>
      <c r="K441" s="46">
        <v>0.4375</v>
      </c>
      <c r="L441" s="30" t="s">
        <v>521</v>
      </c>
      <c r="M441" s="60" t="s">
        <v>495</v>
      </c>
      <c r="N441" s="34">
        <v>3</v>
      </c>
      <c r="O441" s="34">
        <v>51</v>
      </c>
      <c r="P441" s="30" t="s">
        <v>1419</v>
      </c>
      <c r="Q441" s="65">
        <v>4561596</v>
      </c>
      <c r="R441" s="65">
        <v>-74130918</v>
      </c>
      <c r="S441" s="22" t="s">
        <v>1570</v>
      </c>
      <c r="T441" s="31" t="s">
        <v>1710</v>
      </c>
      <c r="U441" s="30">
        <v>2</v>
      </c>
      <c r="V441" s="30">
        <v>0</v>
      </c>
      <c r="W441" s="30">
        <v>9</v>
      </c>
      <c r="X441" s="30">
        <v>3</v>
      </c>
      <c r="Y441" s="30">
        <v>3</v>
      </c>
      <c r="Z441" s="30">
        <v>4</v>
      </c>
      <c r="AA441" s="30">
        <v>0</v>
      </c>
      <c r="AB441" s="30">
        <v>1</v>
      </c>
      <c r="AC441" s="30">
        <v>0</v>
      </c>
      <c r="AD441" s="30">
        <v>0</v>
      </c>
      <c r="AE441" s="30">
        <v>0</v>
      </c>
      <c r="AF441" s="22">
        <f t="shared" si="6"/>
        <v>22</v>
      </c>
      <c r="AG441" s="30"/>
    </row>
    <row r="442" spans="1:33" x14ac:dyDescent="0.25">
      <c r="A442" s="30" t="s">
        <v>1420</v>
      </c>
      <c r="B442" s="30"/>
      <c r="C442" s="30"/>
      <c r="D442" s="39">
        <v>44865</v>
      </c>
      <c r="E442" s="22" t="str">
        <f>VLOOKUP(MONTH(D442),[1]parametros!B:C,2,0)</f>
        <v>octubre</v>
      </c>
      <c r="F442" s="30">
        <v>2022</v>
      </c>
      <c r="G442" s="22" t="s">
        <v>518</v>
      </c>
      <c r="H442" s="22" t="s">
        <v>519</v>
      </c>
      <c r="I442" s="22" t="s">
        <v>1231</v>
      </c>
      <c r="J442" s="46">
        <v>0.4548611111111111</v>
      </c>
      <c r="K442" s="46">
        <v>0.46180555555555558</v>
      </c>
      <c r="L442" s="30" t="s">
        <v>521</v>
      </c>
      <c r="M442" s="60" t="s">
        <v>495</v>
      </c>
      <c r="N442" s="34">
        <v>3</v>
      </c>
      <c r="O442" s="34">
        <v>51</v>
      </c>
      <c r="P442" s="30" t="s">
        <v>1421</v>
      </c>
      <c r="Q442" s="65">
        <v>4558382</v>
      </c>
      <c r="R442" s="55">
        <v>-74135327</v>
      </c>
      <c r="S442" s="30" t="s">
        <v>523</v>
      </c>
      <c r="T442" s="31" t="s">
        <v>1710</v>
      </c>
      <c r="U442" s="30">
        <v>0</v>
      </c>
      <c r="V442" s="30">
        <v>0</v>
      </c>
      <c r="W442" s="30">
        <v>0</v>
      </c>
      <c r="X442" s="30">
        <v>0</v>
      </c>
      <c r="Y442" s="30">
        <v>1</v>
      </c>
      <c r="Z442" s="30">
        <v>2</v>
      </c>
      <c r="AA442" s="30">
        <v>1</v>
      </c>
      <c r="AB442" s="30">
        <v>16</v>
      </c>
      <c r="AC442" s="30">
        <v>9</v>
      </c>
      <c r="AD442" s="30">
        <v>0</v>
      </c>
      <c r="AE442" s="30">
        <v>11</v>
      </c>
      <c r="AF442" s="22">
        <f t="shared" si="6"/>
        <v>29</v>
      </c>
      <c r="AG442" s="30"/>
    </row>
    <row r="443" spans="1:33" x14ac:dyDescent="0.25">
      <c r="A443" s="30" t="s">
        <v>1422</v>
      </c>
      <c r="B443" s="30" t="s">
        <v>0</v>
      </c>
      <c r="C443" s="30">
        <v>232</v>
      </c>
      <c r="D443" s="39">
        <v>44865</v>
      </c>
      <c r="E443" s="22" t="str">
        <f>VLOOKUP(MONTH(D443),[1]parametros!B:C,2,0)</f>
        <v>octubre</v>
      </c>
      <c r="F443" s="30">
        <v>2022</v>
      </c>
      <c r="G443" s="22" t="s">
        <v>518</v>
      </c>
      <c r="H443" s="22" t="s">
        <v>519</v>
      </c>
      <c r="I443" s="22" t="s">
        <v>1231</v>
      </c>
      <c r="J443" s="46">
        <v>0.48125000000000001</v>
      </c>
      <c r="K443" s="46">
        <v>0.51041666666666663</v>
      </c>
      <c r="L443" s="30" t="s">
        <v>521</v>
      </c>
      <c r="M443" s="60" t="s">
        <v>495</v>
      </c>
      <c r="N443" s="34">
        <v>3</v>
      </c>
      <c r="O443" s="34">
        <v>51</v>
      </c>
      <c r="P443" s="30" t="s">
        <v>1423</v>
      </c>
      <c r="Q443" s="35">
        <v>4558213</v>
      </c>
      <c r="R443" s="35">
        <v>-74136462</v>
      </c>
      <c r="S443" s="30" t="s">
        <v>523</v>
      </c>
      <c r="T443" s="31" t="s">
        <v>1710</v>
      </c>
      <c r="U443" s="30">
        <v>0</v>
      </c>
      <c r="V443" s="30">
        <v>0</v>
      </c>
      <c r="W443" s="30">
        <v>1</v>
      </c>
      <c r="X443" s="30">
        <v>0</v>
      </c>
      <c r="Y443" s="30">
        <v>0</v>
      </c>
      <c r="Z443" s="30">
        <v>0</v>
      </c>
      <c r="AA443" s="30">
        <v>0</v>
      </c>
      <c r="AB443" s="30">
        <v>31</v>
      </c>
      <c r="AC443" s="30">
        <v>2</v>
      </c>
      <c r="AD443" s="30">
        <v>1</v>
      </c>
      <c r="AE443" s="30">
        <v>80</v>
      </c>
      <c r="AF443" s="22">
        <f t="shared" si="6"/>
        <v>35</v>
      </c>
      <c r="AG443" s="30"/>
    </row>
    <row r="444" spans="1:33" x14ac:dyDescent="0.25">
      <c r="A444" s="30" t="s">
        <v>1424</v>
      </c>
      <c r="B444" s="30" t="s">
        <v>0</v>
      </c>
      <c r="C444" s="70">
        <v>262</v>
      </c>
      <c r="D444" s="39">
        <v>44867</v>
      </c>
      <c r="E444" s="22" t="str">
        <f>VLOOKUP(MONTH(D444),[1]parametros!B:C,2,0)</f>
        <v>noviembre</v>
      </c>
      <c r="F444" s="22">
        <v>2022</v>
      </c>
      <c r="G444" s="22" t="s">
        <v>518</v>
      </c>
      <c r="H444" s="22" t="s">
        <v>519</v>
      </c>
      <c r="I444" s="22" t="s">
        <v>1231</v>
      </c>
      <c r="J444" s="46">
        <v>0.25</v>
      </c>
      <c r="K444" s="46">
        <v>0.27083333333333331</v>
      </c>
      <c r="L444" s="30" t="s">
        <v>521</v>
      </c>
      <c r="M444" s="60" t="s">
        <v>495</v>
      </c>
      <c r="N444" s="34">
        <v>3</v>
      </c>
      <c r="O444" s="34">
        <v>52</v>
      </c>
      <c r="P444" s="30" t="s">
        <v>1425</v>
      </c>
      <c r="Q444" s="35">
        <v>4742194</v>
      </c>
      <c r="R444" s="35">
        <v>-74028485</v>
      </c>
      <c r="S444" s="30" t="s">
        <v>1574</v>
      </c>
      <c r="T444" s="31" t="s">
        <v>1713</v>
      </c>
      <c r="U444" s="30"/>
      <c r="V444" s="30">
        <v>2</v>
      </c>
      <c r="W444" s="30">
        <v>2</v>
      </c>
      <c r="X444" s="30">
        <v>3</v>
      </c>
      <c r="Y444" s="30">
        <v>2</v>
      </c>
      <c r="Z444" s="30">
        <v>0</v>
      </c>
      <c r="AA444" s="30">
        <v>2</v>
      </c>
      <c r="AB444" s="30">
        <v>0</v>
      </c>
      <c r="AC444" s="30">
        <v>1</v>
      </c>
      <c r="AD444" s="30">
        <v>0</v>
      </c>
      <c r="AE444" s="30">
        <v>0</v>
      </c>
      <c r="AF444" s="22">
        <f t="shared" si="6"/>
        <v>12</v>
      </c>
      <c r="AG444" s="30"/>
    </row>
    <row r="445" spans="1:33" x14ac:dyDescent="0.25">
      <c r="A445" s="30" t="s">
        <v>1426</v>
      </c>
      <c r="B445" s="30"/>
      <c r="C445" s="70"/>
      <c r="D445" s="39">
        <v>44867</v>
      </c>
      <c r="E445" s="22" t="str">
        <f>VLOOKUP(MONTH(D445),[1]parametros!B:C,2,0)</f>
        <v>noviembre</v>
      </c>
      <c r="F445" s="22">
        <v>2022</v>
      </c>
      <c r="G445" s="22" t="s">
        <v>518</v>
      </c>
      <c r="H445" s="22" t="s">
        <v>519</v>
      </c>
      <c r="I445" s="22" t="s">
        <v>1231</v>
      </c>
      <c r="J445" s="46">
        <v>0.27083333333333331</v>
      </c>
      <c r="K445" s="46">
        <v>0.29166666666666669</v>
      </c>
      <c r="L445" s="30" t="s">
        <v>521</v>
      </c>
      <c r="M445" s="60" t="s">
        <v>495</v>
      </c>
      <c r="N445" s="34">
        <v>3</v>
      </c>
      <c r="O445" s="34">
        <v>52</v>
      </c>
      <c r="P445" s="30" t="s">
        <v>1427</v>
      </c>
      <c r="Q445" s="35">
        <v>4744881</v>
      </c>
      <c r="R445" s="35">
        <v>-74037060</v>
      </c>
      <c r="S445" s="30" t="s">
        <v>1574</v>
      </c>
      <c r="T445" s="31" t="s">
        <v>1713</v>
      </c>
      <c r="U445" s="30"/>
      <c r="V445" s="30">
        <v>1</v>
      </c>
      <c r="W445" s="30">
        <v>6</v>
      </c>
      <c r="X445" s="30">
        <v>0</v>
      </c>
      <c r="Y445" s="30">
        <v>4</v>
      </c>
      <c r="Z445" s="30">
        <v>1</v>
      </c>
      <c r="AA445" s="30">
        <v>0</v>
      </c>
      <c r="AB445" s="30">
        <v>2</v>
      </c>
      <c r="AC445" s="30">
        <v>0</v>
      </c>
      <c r="AD445" s="30">
        <v>2</v>
      </c>
      <c r="AE445" s="30">
        <v>0</v>
      </c>
      <c r="AF445" s="22">
        <f t="shared" si="6"/>
        <v>16</v>
      </c>
      <c r="AG445" s="30"/>
    </row>
    <row r="446" spans="1:33" x14ac:dyDescent="0.25">
      <c r="A446" s="30" t="s">
        <v>1428</v>
      </c>
      <c r="B446" s="30" t="s">
        <v>0</v>
      </c>
      <c r="C446" s="70">
        <v>258</v>
      </c>
      <c r="D446" s="39">
        <v>44867</v>
      </c>
      <c r="E446" s="22" t="str">
        <f>VLOOKUP(MONTH(D446),[1]parametros!B:C,2,0)</f>
        <v>noviembre</v>
      </c>
      <c r="F446" s="22">
        <v>2022</v>
      </c>
      <c r="G446" s="22" t="s">
        <v>518</v>
      </c>
      <c r="H446" s="22" t="s">
        <v>519</v>
      </c>
      <c r="I446" s="22" t="s">
        <v>1231</v>
      </c>
      <c r="J446" s="46">
        <v>0.29166666666666669</v>
      </c>
      <c r="K446" s="46">
        <v>0.3125</v>
      </c>
      <c r="L446" s="30" t="s">
        <v>521</v>
      </c>
      <c r="M446" s="60" t="s">
        <v>495</v>
      </c>
      <c r="N446" s="34">
        <v>3</v>
      </c>
      <c r="O446" s="34">
        <v>52</v>
      </c>
      <c r="P446" s="30" t="s">
        <v>1429</v>
      </c>
      <c r="Q446" s="35">
        <v>4743697</v>
      </c>
      <c r="R446" s="35">
        <v>-74047160</v>
      </c>
      <c r="S446" s="30" t="s">
        <v>1574</v>
      </c>
      <c r="T446" s="31" t="s">
        <v>1713</v>
      </c>
      <c r="U446" s="30"/>
      <c r="V446" s="30">
        <v>1</v>
      </c>
      <c r="W446" s="30">
        <v>1</v>
      </c>
      <c r="X446" s="30">
        <v>5</v>
      </c>
      <c r="Y446" s="30">
        <v>9</v>
      </c>
      <c r="Z446" s="30">
        <v>3</v>
      </c>
      <c r="AA446" s="30">
        <v>4</v>
      </c>
      <c r="AB446" s="30">
        <v>0</v>
      </c>
      <c r="AC446" s="30">
        <v>0</v>
      </c>
      <c r="AD446" s="30">
        <v>0</v>
      </c>
      <c r="AE446" s="30">
        <v>0</v>
      </c>
      <c r="AF446" s="22">
        <f t="shared" si="6"/>
        <v>23</v>
      </c>
      <c r="AG446" s="30"/>
    </row>
    <row r="447" spans="1:33" x14ac:dyDescent="0.25">
      <c r="A447" s="30" t="s">
        <v>1430</v>
      </c>
      <c r="B447" s="30"/>
      <c r="C447" s="34"/>
      <c r="D447" s="39">
        <v>44867</v>
      </c>
      <c r="E447" s="22" t="str">
        <f>VLOOKUP(MONTH(D447),[1]parametros!B:C,2,0)</f>
        <v>noviembre</v>
      </c>
      <c r="F447" s="22">
        <v>2022</v>
      </c>
      <c r="G447" s="22" t="s">
        <v>518</v>
      </c>
      <c r="H447" s="22" t="s">
        <v>519</v>
      </c>
      <c r="I447" s="22" t="s">
        <v>1231</v>
      </c>
      <c r="J447" s="46">
        <v>0.3125</v>
      </c>
      <c r="K447" s="46">
        <v>0.33333333333333331</v>
      </c>
      <c r="L447" s="30" t="s">
        <v>521</v>
      </c>
      <c r="M447" s="60" t="s">
        <v>495</v>
      </c>
      <c r="N447" s="34">
        <v>3</v>
      </c>
      <c r="O447" s="34">
        <v>52</v>
      </c>
      <c r="P447" s="30" t="s">
        <v>1431</v>
      </c>
      <c r="Q447" s="35">
        <v>4760071</v>
      </c>
      <c r="R447" s="35">
        <v>-74030103</v>
      </c>
      <c r="S447" s="30" t="s">
        <v>1574</v>
      </c>
      <c r="T447" s="31" t="s">
        <v>1713</v>
      </c>
      <c r="U447" s="30"/>
      <c r="V447" s="30">
        <v>0</v>
      </c>
      <c r="W447" s="30">
        <v>4</v>
      </c>
      <c r="X447" s="30">
        <v>5</v>
      </c>
      <c r="Y447" s="30">
        <v>1</v>
      </c>
      <c r="Z447" s="30">
        <v>0</v>
      </c>
      <c r="AA447" s="30">
        <v>0</v>
      </c>
      <c r="AB447" s="30">
        <v>1</v>
      </c>
      <c r="AC447" s="30">
        <v>0</v>
      </c>
      <c r="AD447" s="30">
        <v>1</v>
      </c>
      <c r="AE447" s="30">
        <v>1</v>
      </c>
      <c r="AF447" s="22">
        <f t="shared" si="6"/>
        <v>12</v>
      </c>
      <c r="AG447" s="30"/>
    </row>
    <row r="448" spans="1:33" x14ac:dyDescent="0.25">
      <c r="A448" s="30" t="s">
        <v>1432</v>
      </c>
      <c r="B448" s="30"/>
      <c r="C448" s="34"/>
      <c r="D448" s="39">
        <v>44867</v>
      </c>
      <c r="E448" s="22" t="str">
        <f>VLOOKUP(MONTH(D448),[1]parametros!B:C,2,0)</f>
        <v>noviembre</v>
      </c>
      <c r="F448" s="22">
        <v>2022</v>
      </c>
      <c r="G448" s="22" t="s">
        <v>518</v>
      </c>
      <c r="H448" s="22" t="s">
        <v>519</v>
      </c>
      <c r="I448" s="22" t="s">
        <v>1231</v>
      </c>
      <c r="J448" s="46">
        <v>0.33333333333333331</v>
      </c>
      <c r="K448" s="46">
        <v>0.375</v>
      </c>
      <c r="L448" s="30" t="s">
        <v>521</v>
      </c>
      <c r="M448" s="60" t="s">
        <v>495</v>
      </c>
      <c r="N448" s="34">
        <v>3</v>
      </c>
      <c r="O448" s="34">
        <v>52</v>
      </c>
      <c r="P448" s="30" t="s">
        <v>1433</v>
      </c>
      <c r="Q448" s="35">
        <v>4767896</v>
      </c>
      <c r="R448" s="35">
        <v>-74027252</v>
      </c>
      <c r="S448" s="30" t="s">
        <v>528</v>
      </c>
      <c r="T448" s="31" t="s">
        <v>1711</v>
      </c>
      <c r="U448" s="30"/>
      <c r="V448" s="30">
        <v>2</v>
      </c>
      <c r="W448" s="30">
        <v>0</v>
      </c>
      <c r="X448" s="30">
        <v>1</v>
      </c>
      <c r="Y448" s="30">
        <v>1</v>
      </c>
      <c r="Z448" s="30">
        <v>3</v>
      </c>
      <c r="AA448" s="30">
        <v>1</v>
      </c>
      <c r="AB448" s="30">
        <v>0</v>
      </c>
      <c r="AC448" s="30">
        <v>5</v>
      </c>
      <c r="AD448" s="30">
        <v>2</v>
      </c>
      <c r="AE448" s="30">
        <v>0</v>
      </c>
      <c r="AF448" s="22">
        <f t="shared" si="6"/>
        <v>15</v>
      </c>
      <c r="AG448" s="30"/>
    </row>
    <row r="449" spans="1:33" x14ac:dyDescent="0.25">
      <c r="A449" s="30" t="s">
        <v>1434</v>
      </c>
      <c r="B449" s="30"/>
      <c r="C449" s="34"/>
      <c r="D449" s="39">
        <v>44867</v>
      </c>
      <c r="E449" s="22" t="str">
        <f>VLOOKUP(MONTH(D449),[1]parametros!B:C,2,0)</f>
        <v>noviembre</v>
      </c>
      <c r="F449" s="22">
        <v>2022</v>
      </c>
      <c r="G449" s="22" t="s">
        <v>518</v>
      </c>
      <c r="H449" s="22" t="s">
        <v>519</v>
      </c>
      <c r="I449" s="22" t="s">
        <v>1231</v>
      </c>
      <c r="J449" s="46">
        <v>0.375</v>
      </c>
      <c r="K449" s="46">
        <v>0.41666666666666669</v>
      </c>
      <c r="L449" s="30" t="s">
        <v>521</v>
      </c>
      <c r="M449" s="60" t="s">
        <v>495</v>
      </c>
      <c r="N449" s="34">
        <v>3</v>
      </c>
      <c r="O449" s="34">
        <v>52</v>
      </c>
      <c r="P449" s="30" t="s">
        <v>1435</v>
      </c>
      <c r="Q449" s="35">
        <v>4763066</v>
      </c>
      <c r="R449" s="35">
        <v>-74045109</v>
      </c>
      <c r="S449" s="30" t="s">
        <v>528</v>
      </c>
      <c r="T449" s="31" t="s">
        <v>1711</v>
      </c>
      <c r="U449" s="30">
        <v>1</v>
      </c>
      <c r="V449" s="30">
        <v>3</v>
      </c>
      <c r="W449" s="30">
        <v>1</v>
      </c>
      <c r="X449" s="30">
        <v>0</v>
      </c>
      <c r="Y449" s="30">
        <v>7</v>
      </c>
      <c r="Z449" s="30">
        <v>4</v>
      </c>
      <c r="AA449" s="30">
        <v>2</v>
      </c>
      <c r="AB449" s="30">
        <v>3</v>
      </c>
      <c r="AC449" s="30">
        <v>0</v>
      </c>
      <c r="AD449" s="30">
        <v>0</v>
      </c>
      <c r="AE449" s="30">
        <v>0</v>
      </c>
      <c r="AF449" s="22">
        <f t="shared" si="6"/>
        <v>21</v>
      </c>
      <c r="AG449" s="30"/>
    </row>
    <row r="450" spans="1:33" x14ac:dyDescent="0.25">
      <c r="A450" s="30" t="s">
        <v>1436</v>
      </c>
      <c r="B450" s="30"/>
      <c r="C450" s="34"/>
      <c r="D450" s="39">
        <v>44867</v>
      </c>
      <c r="E450" s="22" t="str">
        <f>VLOOKUP(MONTH(D450),[1]parametros!B:C,2,0)</f>
        <v>noviembre</v>
      </c>
      <c r="F450" s="22">
        <v>2022</v>
      </c>
      <c r="G450" s="22" t="s">
        <v>518</v>
      </c>
      <c r="H450" s="22" t="s">
        <v>519</v>
      </c>
      <c r="I450" s="22" t="s">
        <v>1231</v>
      </c>
      <c r="J450" s="46">
        <v>0.41666666666666669</v>
      </c>
      <c r="K450" s="46">
        <v>0.45833333333333331</v>
      </c>
      <c r="L450" s="30" t="s">
        <v>521</v>
      </c>
      <c r="M450" s="60" t="s">
        <v>495</v>
      </c>
      <c r="N450" s="34">
        <v>3</v>
      </c>
      <c r="O450" s="34">
        <v>52</v>
      </c>
      <c r="P450" s="30" t="s">
        <v>1437</v>
      </c>
      <c r="Q450" s="35">
        <v>4746700</v>
      </c>
      <c r="R450" s="35">
        <v>-74050915</v>
      </c>
      <c r="S450" s="30" t="s">
        <v>528</v>
      </c>
      <c r="T450" s="31" t="s">
        <v>1711</v>
      </c>
      <c r="U450" s="30"/>
      <c r="V450" s="30">
        <v>3</v>
      </c>
      <c r="W450" s="30">
        <v>4</v>
      </c>
      <c r="X450" s="30">
        <v>8</v>
      </c>
      <c r="Y450" s="30">
        <v>7</v>
      </c>
      <c r="Z450" s="30">
        <v>3</v>
      </c>
      <c r="AA450" s="30">
        <v>2</v>
      </c>
      <c r="AB450" s="30">
        <v>6</v>
      </c>
      <c r="AC450" s="30">
        <v>0</v>
      </c>
      <c r="AD450" s="30">
        <v>0</v>
      </c>
      <c r="AE450" s="30">
        <v>0</v>
      </c>
      <c r="AF450" s="22">
        <f t="shared" ref="AF450:AF513" si="7">SUM(U450+V450+W450+X450+Y450+Z450+AA450+AB450+AC450+AD450)</f>
        <v>33</v>
      </c>
      <c r="AG450" s="30"/>
    </row>
    <row r="451" spans="1:33" x14ac:dyDescent="0.25">
      <c r="A451" s="30" t="s">
        <v>1438</v>
      </c>
      <c r="B451" s="30" t="s">
        <v>0</v>
      </c>
      <c r="C451" s="70">
        <v>259</v>
      </c>
      <c r="D451" s="39">
        <v>44867</v>
      </c>
      <c r="E451" s="22" t="str">
        <f>VLOOKUP(MONTH(D451),[1]parametros!B:C,2,0)</f>
        <v>noviembre</v>
      </c>
      <c r="F451" s="22">
        <v>2022</v>
      </c>
      <c r="G451" s="22" t="s">
        <v>518</v>
      </c>
      <c r="H451" s="22" t="s">
        <v>519</v>
      </c>
      <c r="I451" s="22" t="s">
        <v>1231</v>
      </c>
      <c r="J451" s="46">
        <v>0.45833333333333331</v>
      </c>
      <c r="K451" s="46">
        <v>0.47916666666666669</v>
      </c>
      <c r="L451" s="30" t="s">
        <v>521</v>
      </c>
      <c r="M451" s="60" t="s">
        <v>495</v>
      </c>
      <c r="N451" s="34">
        <v>3</v>
      </c>
      <c r="O451" s="34">
        <v>52</v>
      </c>
      <c r="P451" s="30" t="s">
        <v>1439</v>
      </c>
      <c r="Q451" s="35">
        <v>4720989</v>
      </c>
      <c r="R451" s="35">
        <v>-74051955</v>
      </c>
      <c r="S451" s="30" t="s">
        <v>528</v>
      </c>
      <c r="T451" s="31" t="s">
        <v>1711</v>
      </c>
      <c r="U451" s="30">
        <v>2</v>
      </c>
      <c r="V451" s="30">
        <v>18</v>
      </c>
      <c r="W451" s="30">
        <v>6</v>
      </c>
      <c r="X451" s="30">
        <v>1</v>
      </c>
      <c r="Y451" s="30">
        <v>10</v>
      </c>
      <c r="Z451" s="30">
        <v>4</v>
      </c>
      <c r="AA451" s="30">
        <v>3</v>
      </c>
      <c r="AB451" s="30">
        <v>4</v>
      </c>
      <c r="AC451" s="30">
        <v>8</v>
      </c>
      <c r="AD451" s="30">
        <v>0</v>
      </c>
      <c r="AE451" s="30">
        <v>1</v>
      </c>
      <c r="AF451" s="22">
        <f t="shared" si="7"/>
        <v>56</v>
      </c>
      <c r="AG451" s="30"/>
    </row>
    <row r="452" spans="1:33" x14ac:dyDescent="0.25">
      <c r="A452" s="30" t="s">
        <v>1440</v>
      </c>
      <c r="B452" s="30" t="s">
        <v>0</v>
      </c>
      <c r="C452" s="70">
        <v>260</v>
      </c>
      <c r="D452" s="39">
        <v>44867</v>
      </c>
      <c r="E452" s="22" t="str">
        <f>VLOOKUP(MONTH(D452),[1]parametros!B:C,2,0)</f>
        <v>noviembre</v>
      </c>
      <c r="F452" s="22">
        <v>2022</v>
      </c>
      <c r="G452" s="22" t="s">
        <v>518</v>
      </c>
      <c r="H452" s="22" t="s">
        <v>519</v>
      </c>
      <c r="I452" s="22" t="s">
        <v>1231</v>
      </c>
      <c r="J452" s="46">
        <v>0.47916666666666669</v>
      </c>
      <c r="K452" s="46">
        <v>0.50694444444444442</v>
      </c>
      <c r="L452" s="30" t="s">
        <v>521</v>
      </c>
      <c r="M452" s="60" t="s">
        <v>495</v>
      </c>
      <c r="N452" s="34">
        <v>3</v>
      </c>
      <c r="O452" s="34">
        <v>52</v>
      </c>
      <c r="P452" s="30" t="s">
        <v>1441</v>
      </c>
      <c r="Q452" s="35">
        <v>4732250</v>
      </c>
      <c r="R452" s="55">
        <v>-74103288</v>
      </c>
      <c r="S452" s="30" t="s">
        <v>528</v>
      </c>
      <c r="T452" s="31" t="s">
        <v>1711</v>
      </c>
      <c r="U452" s="30"/>
      <c r="V452" s="30">
        <v>1</v>
      </c>
      <c r="W452" s="30">
        <v>3</v>
      </c>
      <c r="X452" s="30">
        <v>0</v>
      </c>
      <c r="Y452" s="30">
        <v>2</v>
      </c>
      <c r="Z452" s="30">
        <v>2</v>
      </c>
      <c r="AA452" s="30">
        <v>5</v>
      </c>
      <c r="AB452" s="30">
        <v>5</v>
      </c>
      <c r="AC452" s="30">
        <v>0</v>
      </c>
      <c r="AD452" s="30">
        <v>0</v>
      </c>
      <c r="AE452" s="30">
        <v>0</v>
      </c>
      <c r="AF452" s="22">
        <f t="shared" si="7"/>
        <v>18</v>
      </c>
      <c r="AG452" s="30"/>
    </row>
    <row r="453" spans="1:33" x14ac:dyDescent="0.25">
      <c r="A453" s="30" t="s">
        <v>1442</v>
      </c>
      <c r="B453" s="30"/>
      <c r="C453" s="34"/>
      <c r="D453" s="39">
        <v>44869</v>
      </c>
      <c r="E453" s="22" t="str">
        <f>VLOOKUP(MONTH(D453),[1]parametros!B:C,2,0)</f>
        <v>noviembre</v>
      </c>
      <c r="F453" s="22">
        <v>2022</v>
      </c>
      <c r="G453" s="22" t="s">
        <v>518</v>
      </c>
      <c r="H453" s="22" t="s">
        <v>519</v>
      </c>
      <c r="I453" s="22" t="s">
        <v>1231</v>
      </c>
      <c r="J453" s="46">
        <v>0.22916666666666666</v>
      </c>
      <c r="K453" s="46">
        <v>0.25</v>
      </c>
      <c r="L453" s="30" t="s">
        <v>521</v>
      </c>
      <c r="M453" s="60" t="s">
        <v>495</v>
      </c>
      <c r="N453" s="34">
        <v>3</v>
      </c>
      <c r="O453" s="34">
        <v>53</v>
      </c>
      <c r="P453" s="30" t="s">
        <v>1443</v>
      </c>
      <c r="Q453" s="35">
        <v>4540241</v>
      </c>
      <c r="R453" s="50">
        <v>-74133696</v>
      </c>
      <c r="S453" t="s">
        <v>1239</v>
      </c>
      <c r="T453" s="31" t="s">
        <v>1713</v>
      </c>
      <c r="U453" s="30">
        <v>0</v>
      </c>
      <c r="V453" s="30">
        <v>9</v>
      </c>
      <c r="W453" s="30">
        <v>0</v>
      </c>
      <c r="X453" s="30">
        <v>4</v>
      </c>
      <c r="Y453" s="30">
        <v>0</v>
      </c>
      <c r="Z453" s="30">
        <v>2</v>
      </c>
      <c r="AA453" s="30">
        <v>0</v>
      </c>
      <c r="AB453" s="30">
        <v>2</v>
      </c>
      <c r="AC453" s="30">
        <v>20</v>
      </c>
      <c r="AD453" s="30">
        <v>1</v>
      </c>
      <c r="AE453" s="30">
        <v>0</v>
      </c>
      <c r="AF453" s="22">
        <f t="shared" si="7"/>
        <v>38</v>
      </c>
      <c r="AG453" s="30"/>
    </row>
    <row r="454" spans="1:33" x14ac:dyDescent="0.25">
      <c r="A454" s="30" t="s">
        <v>1444</v>
      </c>
      <c r="B454" s="30" t="s">
        <v>0</v>
      </c>
      <c r="C454" s="34">
        <v>263</v>
      </c>
      <c r="D454" s="39">
        <v>44869</v>
      </c>
      <c r="E454" s="22" t="str">
        <f>VLOOKUP(MONTH(D454),[1]parametros!B:C,2,0)</f>
        <v>noviembre</v>
      </c>
      <c r="F454" s="22">
        <v>2022</v>
      </c>
      <c r="G454" s="22" t="s">
        <v>518</v>
      </c>
      <c r="H454" s="22" t="s">
        <v>519</v>
      </c>
      <c r="I454" s="22" t="s">
        <v>1231</v>
      </c>
      <c r="J454" s="46">
        <v>0.25</v>
      </c>
      <c r="K454" s="46">
        <v>0.27083333333333331</v>
      </c>
      <c r="L454" s="30" t="s">
        <v>521</v>
      </c>
      <c r="M454" s="60" t="s">
        <v>495</v>
      </c>
      <c r="N454" s="34">
        <v>3</v>
      </c>
      <c r="O454" s="34">
        <v>53</v>
      </c>
      <c r="P454" s="30" t="s">
        <v>1445</v>
      </c>
      <c r="Q454" s="71">
        <v>4536574</v>
      </c>
      <c r="R454" s="72">
        <v>-74114174</v>
      </c>
      <c r="S454" t="s">
        <v>1239</v>
      </c>
      <c r="T454" s="31" t="s">
        <v>1713</v>
      </c>
      <c r="U454" s="30">
        <v>0</v>
      </c>
      <c r="V454" s="30">
        <v>1</v>
      </c>
      <c r="W454" s="30">
        <v>4</v>
      </c>
      <c r="X454" s="30">
        <v>0</v>
      </c>
      <c r="Y454" s="30">
        <v>8</v>
      </c>
      <c r="Z454" s="30">
        <v>4</v>
      </c>
      <c r="AA454" s="30">
        <v>0</v>
      </c>
      <c r="AB454" s="30">
        <v>7</v>
      </c>
      <c r="AC454" s="30">
        <v>0</v>
      </c>
      <c r="AD454" s="30">
        <v>0</v>
      </c>
      <c r="AE454" s="30">
        <v>0</v>
      </c>
      <c r="AF454" s="22">
        <f t="shared" si="7"/>
        <v>24</v>
      </c>
      <c r="AG454" s="30"/>
    </row>
    <row r="455" spans="1:33" x14ac:dyDescent="0.25">
      <c r="A455" s="30" t="s">
        <v>1446</v>
      </c>
      <c r="B455" s="30"/>
      <c r="C455" s="34"/>
      <c r="D455" s="39">
        <v>44869</v>
      </c>
      <c r="E455" s="22" t="str">
        <f>VLOOKUP(MONTH(D455),[1]parametros!B:C,2,0)</f>
        <v>noviembre</v>
      </c>
      <c r="F455" s="22">
        <v>2022</v>
      </c>
      <c r="G455" s="22" t="s">
        <v>518</v>
      </c>
      <c r="H455" s="22" t="s">
        <v>519</v>
      </c>
      <c r="I455" s="22" t="s">
        <v>1231</v>
      </c>
      <c r="J455" s="46">
        <v>0.27083333333333331</v>
      </c>
      <c r="K455" s="46">
        <v>0.29166666666666669</v>
      </c>
      <c r="L455" s="30" t="s">
        <v>521</v>
      </c>
      <c r="M455" s="60" t="s">
        <v>495</v>
      </c>
      <c r="N455" s="34">
        <v>3</v>
      </c>
      <c r="O455" s="34">
        <v>53</v>
      </c>
      <c r="P455" s="30" t="s">
        <v>1447</v>
      </c>
      <c r="Q455" s="71">
        <v>4540830</v>
      </c>
      <c r="R455" s="72">
        <v>-74117654</v>
      </c>
      <c r="S455" t="s">
        <v>1239</v>
      </c>
      <c r="T455" s="31" t="s">
        <v>1713</v>
      </c>
      <c r="U455" s="30">
        <v>0</v>
      </c>
      <c r="V455" s="30">
        <v>9</v>
      </c>
      <c r="W455" s="30">
        <v>11</v>
      </c>
      <c r="X455" s="30">
        <v>0</v>
      </c>
      <c r="Y455" s="30">
        <v>6</v>
      </c>
      <c r="Z455" s="30">
        <v>1</v>
      </c>
      <c r="AA455" s="30">
        <v>0</v>
      </c>
      <c r="AB455" s="30">
        <v>0</v>
      </c>
      <c r="AC455" s="30">
        <v>1</v>
      </c>
      <c r="AD455" s="30">
        <v>0</v>
      </c>
      <c r="AE455" s="30">
        <v>0</v>
      </c>
      <c r="AF455" s="22">
        <f t="shared" si="7"/>
        <v>28</v>
      </c>
      <c r="AG455" s="30"/>
    </row>
    <row r="456" spans="1:33" x14ac:dyDescent="0.25">
      <c r="A456" s="30" t="s">
        <v>1448</v>
      </c>
      <c r="B456" s="30"/>
      <c r="C456" s="34"/>
      <c r="D456" s="39">
        <v>44869</v>
      </c>
      <c r="E456" s="22" t="str">
        <f>VLOOKUP(MONTH(D456),[1]parametros!B:C,2,0)</f>
        <v>noviembre</v>
      </c>
      <c r="F456" s="22">
        <v>2022</v>
      </c>
      <c r="G456" s="22" t="s">
        <v>518</v>
      </c>
      <c r="H456" s="22" t="s">
        <v>519</v>
      </c>
      <c r="I456" s="22" t="s">
        <v>1231</v>
      </c>
      <c r="J456" s="46">
        <v>0.29166666666666669</v>
      </c>
      <c r="K456" s="46">
        <v>0.3125</v>
      </c>
      <c r="L456" s="30" t="s">
        <v>521</v>
      </c>
      <c r="M456" s="60" t="s">
        <v>495</v>
      </c>
      <c r="N456" s="34">
        <v>3</v>
      </c>
      <c r="O456" s="34">
        <v>53</v>
      </c>
      <c r="P456" s="30" t="s">
        <v>1449</v>
      </c>
      <c r="Q456" s="71">
        <v>4560985</v>
      </c>
      <c r="R456" s="72">
        <v>-74124177</v>
      </c>
      <c r="S456" t="s">
        <v>608</v>
      </c>
      <c r="T456" s="31" t="s">
        <v>1710</v>
      </c>
      <c r="U456" s="30">
        <v>19</v>
      </c>
      <c r="V456" s="30">
        <v>0</v>
      </c>
      <c r="W456" s="30">
        <v>3</v>
      </c>
      <c r="X456" s="30">
        <v>0</v>
      </c>
      <c r="Y456" s="30">
        <v>2</v>
      </c>
      <c r="Z456" s="30">
        <v>0</v>
      </c>
      <c r="AA456" s="30">
        <v>0</v>
      </c>
      <c r="AB456" s="30">
        <v>0</v>
      </c>
      <c r="AC456" s="30">
        <v>0</v>
      </c>
      <c r="AD456" s="30">
        <v>0</v>
      </c>
      <c r="AE456" s="30">
        <v>0</v>
      </c>
      <c r="AF456" s="22">
        <f t="shared" si="7"/>
        <v>24</v>
      </c>
      <c r="AG456" s="30"/>
    </row>
    <row r="457" spans="1:33" x14ac:dyDescent="0.25">
      <c r="A457" s="30" t="s">
        <v>1450</v>
      </c>
      <c r="B457" s="30" t="s">
        <v>0</v>
      </c>
      <c r="C457" s="34">
        <v>276</v>
      </c>
      <c r="D457" s="39">
        <v>44869</v>
      </c>
      <c r="E457" s="22" t="str">
        <f>VLOOKUP(MONTH(D457),[1]parametros!B:C,2,0)</f>
        <v>noviembre</v>
      </c>
      <c r="F457" s="22">
        <v>2022</v>
      </c>
      <c r="G457" s="22" t="s">
        <v>518</v>
      </c>
      <c r="H457" s="22" t="s">
        <v>519</v>
      </c>
      <c r="I457" s="22" t="s">
        <v>1231</v>
      </c>
      <c r="J457" s="46">
        <v>0.3125</v>
      </c>
      <c r="K457" s="46">
        <v>0.33333333333333331</v>
      </c>
      <c r="L457" s="30" t="s">
        <v>521</v>
      </c>
      <c r="M457" s="60" t="s">
        <v>495</v>
      </c>
      <c r="N457" s="34">
        <v>3</v>
      </c>
      <c r="O457" s="34">
        <v>53</v>
      </c>
      <c r="P457" s="30" t="s">
        <v>1451</v>
      </c>
      <c r="Q457" s="71">
        <v>4574015</v>
      </c>
      <c r="R457" s="72">
        <v>-74102115</v>
      </c>
      <c r="S457" t="s">
        <v>608</v>
      </c>
      <c r="T457" s="31" t="s">
        <v>1710</v>
      </c>
      <c r="U457" s="30">
        <v>1</v>
      </c>
      <c r="V457" s="30">
        <v>1</v>
      </c>
      <c r="W457" s="30">
        <v>9</v>
      </c>
      <c r="X457" s="30">
        <v>12</v>
      </c>
      <c r="Y457" s="30">
        <v>5</v>
      </c>
      <c r="Z457" s="30">
        <v>3</v>
      </c>
      <c r="AA457" s="30">
        <v>2</v>
      </c>
      <c r="AB457" s="30">
        <v>3</v>
      </c>
      <c r="AC457" s="30">
        <v>1</v>
      </c>
      <c r="AD457" s="30">
        <v>0</v>
      </c>
      <c r="AE457" s="30">
        <v>0</v>
      </c>
      <c r="AF457" s="22">
        <f t="shared" si="7"/>
        <v>37</v>
      </c>
      <c r="AG457" s="30"/>
    </row>
    <row r="458" spans="1:33" x14ac:dyDescent="0.25">
      <c r="A458" s="30" t="s">
        <v>1452</v>
      </c>
      <c r="B458" s="30" t="s">
        <v>0</v>
      </c>
      <c r="C458" s="34">
        <v>265</v>
      </c>
      <c r="D458" s="39">
        <v>44869</v>
      </c>
      <c r="E458" s="22" t="str">
        <f>VLOOKUP(MONTH(D458),[1]parametros!B:C,2,0)</f>
        <v>noviembre</v>
      </c>
      <c r="F458" s="22">
        <v>2022</v>
      </c>
      <c r="G458" s="22" t="s">
        <v>518</v>
      </c>
      <c r="H458" s="22" t="s">
        <v>519</v>
      </c>
      <c r="I458" s="22" t="s">
        <v>1231</v>
      </c>
      <c r="J458" s="46">
        <v>0.33333333333333331</v>
      </c>
      <c r="K458" s="46">
        <v>0.35416666666666669</v>
      </c>
      <c r="L458" s="30" t="s">
        <v>521</v>
      </c>
      <c r="M458" s="60" t="s">
        <v>495</v>
      </c>
      <c r="N458" s="34">
        <v>3</v>
      </c>
      <c r="O458" s="34">
        <v>53</v>
      </c>
      <c r="P458" s="30" t="s">
        <v>1453</v>
      </c>
      <c r="Q458" s="71">
        <v>4580274</v>
      </c>
      <c r="R458" s="72">
        <v>-74104373</v>
      </c>
      <c r="S458" t="s">
        <v>608</v>
      </c>
      <c r="T458" s="31" t="s">
        <v>1710</v>
      </c>
      <c r="U458" s="30">
        <v>11</v>
      </c>
      <c r="V458" s="30">
        <v>3</v>
      </c>
      <c r="W458" s="30">
        <v>1</v>
      </c>
      <c r="X458" s="30">
        <v>5</v>
      </c>
      <c r="Y458" s="30">
        <v>3</v>
      </c>
      <c r="Z458" s="30">
        <v>4</v>
      </c>
      <c r="AA458" s="30">
        <v>0</v>
      </c>
      <c r="AB458" s="30">
        <v>0</v>
      </c>
      <c r="AC458" s="30">
        <v>0</v>
      </c>
      <c r="AD458" s="30">
        <v>0</v>
      </c>
      <c r="AE458" s="30">
        <v>0</v>
      </c>
      <c r="AF458" s="22">
        <f t="shared" si="7"/>
        <v>27</v>
      </c>
      <c r="AG458" s="30"/>
    </row>
    <row r="459" spans="1:33" x14ac:dyDescent="0.25">
      <c r="A459" s="30" t="s">
        <v>1454</v>
      </c>
      <c r="B459" s="30" t="s">
        <v>0</v>
      </c>
      <c r="C459" s="34">
        <v>256</v>
      </c>
      <c r="D459" s="39">
        <v>44869</v>
      </c>
      <c r="E459" s="22" t="str">
        <f>VLOOKUP(MONTH(D459),[1]parametros!B:C,2,0)</f>
        <v>noviembre</v>
      </c>
      <c r="F459" s="22">
        <v>2022</v>
      </c>
      <c r="G459" s="22" t="s">
        <v>518</v>
      </c>
      <c r="H459" s="22" t="s">
        <v>519</v>
      </c>
      <c r="I459" s="22" t="s">
        <v>1231</v>
      </c>
      <c r="J459" s="46">
        <v>0.35416666666666669</v>
      </c>
      <c r="K459" s="46">
        <v>0.375</v>
      </c>
      <c r="L459" s="30" t="s">
        <v>521</v>
      </c>
      <c r="M459" s="60" t="s">
        <v>495</v>
      </c>
      <c r="N459" s="34">
        <v>3</v>
      </c>
      <c r="O459" s="34">
        <v>53</v>
      </c>
      <c r="P459" s="30" t="s">
        <v>1455</v>
      </c>
      <c r="Q459" s="71">
        <v>4588521</v>
      </c>
      <c r="R459" s="72">
        <v>-74115321</v>
      </c>
      <c r="S459" t="s">
        <v>608</v>
      </c>
      <c r="T459" s="31" t="s">
        <v>1710</v>
      </c>
      <c r="U459" s="30">
        <v>0</v>
      </c>
      <c r="V459" s="30">
        <v>0</v>
      </c>
      <c r="W459" s="30">
        <v>5</v>
      </c>
      <c r="X459" s="30">
        <v>1</v>
      </c>
      <c r="Y459" s="30">
        <v>1</v>
      </c>
      <c r="Z459" s="30">
        <v>0</v>
      </c>
      <c r="AA459" s="30">
        <v>1</v>
      </c>
      <c r="AB459" s="30">
        <v>0</v>
      </c>
      <c r="AC459" s="30">
        <v>2</v>
      </c>
      <c r="AD459" s="30">
        <v>0</v>
      </c>
      <c r="AE459" s="30">
        <v>0</v>
      </c>
      <c r="AF459" s="22">
        <f t="shared" si="7"/>
        <v>10</v>
      </c>
      <c r="AG459" s="30"/>
    </row>
    <row r="460" spans="1:33" x14ac:dyDescent="0.25">
      <c r="A460" s="30" t="s">
        <v>1456</v>
      </c>
      <c r="B460" s="30"/>
      <c r="C460" s="34"/>
      <c r="D460" s="39">
        <v>44869</v>
      </c>
      <c r="E460" s="22" t="str">
        <f>VLOOKUP(MONTH(D460),[1]parametros!B:C,2,0)</f>
        <v>noviembre</v>
      </c>
      <c r="F460" s="22">
        <v>2022</v>
      </c>
      <c r="G460" s="22" t="s">
        <v>518</v>
      </c>
      <c r="H460" s="22" t="s">
        <v>519</v>
      </c>
      <c r="I460" s="22" t="s">
        <v>1231</v>
      </c>
      <c r="J460" s="46">
        <v>0.375</v>
      </c>
      <c r="K460" s="46">
        <v>0.41666666666666669</v>
      </c>
      <c r="L460" s="30" t="s">
        <v>521</v>
      </c>
      <c r="M460" s="60" t="s">
        <v>495</v>
      </c>
      <c r="N460" s="34">
        <v>3</v>
      </c>
      <c r="O460" s="34">
        <v>53</v>
      </c>
      <c r="P460" s="30" t="s">
        <v>1457</v>
      </c>
      <c r="Q460" s="71">
        <v>4588963</v>
      </c>
      <c r="R460" s="72">
        <v>-74112328</v>
      </c>
      <c r="S460" t="s">
        <v>608</v>
      </c>
      <c r="T460" s="31" t="s">
        <v>1710</v>
      </c>
      <c r="U460" s="30">
        <v>0</v>
      </c>
      <c r="V460" s="30">
        <v>1</v>
      </c>
      <c r="W460" s="30">
        <v>9</v>
      </c>
      <c r="X460" s="30">
        <v>3</v>
      </c>
      <c r="Y460" s="30">
        <v>5</v>
      </c>
      <c r="Z460" s="30">
        <v>1</v>
      </c>
      <c r="AA460" s="30">
        <v>0</v>
      </c>
      <c r="AB460" s="30">
        <v>0</v>
      </c>
      <c r="AC460" s="30">
        <v>0</v>
      </c>
      <c r="AD460" s="30">
        <v>0</v>
      </c>
      <c r="AE460" s="30">
        <v>0</v>
      </c>
      <c r="AF460" s="22">
        <f t="shared" si="7"/>
        <v>19</v>
      </c>
      <c r="AG460" s="30"/>
    </row>
    <row r="461" spans="1:33" x14ac:dyDescent="0.25">
      <c r="A461" s="30" t="s">
        <v>1458</v>
      </c>
      <c r="B461" s="30"/>
      <c r="C461" s="34"/>
      <c r="D461" s="39">
        <v>44869</v>
      </c>
      <c r="E461" s="22" t="str">
        <f>VLOOKUP(MONTH(D461),[1]parametros!B:C,2,0)</f>
        <v>noviembre</v>
      </c>
      <c r="F461" s="22">
        <v>2022</v>
      </c>
      <c r="G461" s="22" t="s">
        <v>518</v>
      </c>
      <c r="H461" s="22" t="s">
        <v>519</v>
      </c>
      <c r="I461" s="22" t="s">
        <v>1231</v>
      </c>
      <c r="J461" s="46">
        <v>0.41666666666666669</v>
      </c>
      <c r="K461" s="46">
        <v>0.4375</v>
      </c>
      <c r="L461" s="30" t="s">
        <v>521</v>
      </c>
      <c r="M461" s="60" t="s">
        <v>495</v>
      </c>
      <c r="N461" s="34">
        <v>3</v>
      </c>
      <c r="O461" s="34">
        <v>53</v>
      </c>
      <c r="P461" s="30" t="s">
        <v>1459</v>
      </c>
      <c r="Q461" s="65">
        <v>4586463</v>
      </c>
      <c r="R461" s="73">
        <v>-74122066</v>
      </c>
      <c r="S461" t="s">
        <v>608</v>
      </c>
      <c r="T461" s="31" t="s">
        <v>1710</v>
      </c>
      <c r="U461" s="30">
        <v>0</v>
      </c>
      <c r="V461" s="30">
        <v>0</v>
      </c>
      <c r="W461" s="30">
        <v>0</v>
      </c>
      <c r="X461" s="30">
        <v>0</v>
      </c>
      <c r="Y461" s="30">
        <v>0</v>
      </c>
      <c r="Z461" s="30">
        <v>1</v>
      </c>
      <c r="AA461" s="30">
        <v>2</v>
      </c>
      <c r="AB461" s="30">
        <v>2</v>
      </c>
      <c r="AC461" s="30">
        <v>1</v>
      </c>
      <c r="AD461" s="30">
        <v>1</v>
      </c>
      <c r="AE461" s="30">
        <v>0</v>
      </c>
      <c r="AF461" s="22">
        <f t="shared" si="7"/>
        <v>7</v>
      </c>
      <c r="AG461" s="30"/>
    </row>
    <row r="462" spans="1:33" x14ac:dyDescent="0.25">
      <c r="A462" s="30" t="s">
        <v>1460</v>
      </c>
      <c r="B462" s="30" t="s">
        <v>0</v>
      </c>
      <c r="C462" s="34">
        <v>213</v>
      </c>
      <c r="D462" s="39">
        <v>44869</v>
      </c>
      <c r="E462" s="22" t="str">
        <f>VLOOKUP(MONTH(D462),[1]parametros!B:C,2,0)</f>
        <v>noviembre</v>
      </c>
      <c r="F462" s="22">
        <v>2022</v>
      </c>
      <c r="G462" s="22" t="s">
        <v>518</v>
      </c>
      <c r="H462" s="22" t="s">
        <v>519</v>
      </c>
      <c r="I462" s="22" t="s">
        <v>1231</v>
      </c>
      <c r="J462" s="46">
        <v>0.4375</v>
      </c>
      <c r="K462" s="46">
        <v>0.45833333333333331</v>
      </c>
      <c r="L462" s="30" t="s">
        <v>521</v>
      </c>
      <c r="M462" s="60" t="s">
        <v>495</v>
      </c>
      <c r="N462" s="34">
        <v>3</v>
      </c>
      <c r="O462" s="34">
        <v>53</v>
      </c>
      <c r="P462" s="30" t="s">
        <v>1461</v>
      </c>
      <c r="Q462" s="65">
        <v>4580656</v>
      </c>
      <c r="R462" s="74">
        <v>-74128073</v>
      </c>
      <c r="S462" t="s">
        <v>608</v>
      </c>
      <c r="T462" s="31" t="s">
        <v>1710</v>
      </c>
      <c r="U462" s="30">
        <v>0</v>
      </c>
      <c r="V462" s="30">
        <v>0</v>
      </c>
      <c r="W462" s="30">
        <v>1</v>
      </c>
      <c r="X462" s="30">
        <v>0</v>
      </c>
      <c r="Y462" s="30">
        <v>1</v>
      </c>
      <c r="Z462" s="30">
        <v>0</v>
      </c>
      <c r="AA462" s="30">
        <v>0</v>
      </c>
      <c r="AB462" s="30">
        <v>2</v>
      </c>
      <c r="AC462" s="30">
        <v>0</v>
      </c>
      <c r="AD462" s="30">
        <v>0</v>
      </c>
      <c r="AE462" s="30">
        <v>0</v>
      </c>
      <c r="AF462" s="22">
        <f t="shared" si="7"/>
        <v>4</v>
      </c>
      <c r="AG462" s="30"/>
    </row>
    <row r="463" spans="1:33" x14ac:dyDescent="0.25">
      <c r="A463" s="30" t="s">
        <v>1462</v>
      </c>
      <c r="B463" s="30"/>
      <c r="C463" s="34"/>
      <c r="D463" s="39">
        <v>44869</v>
      </c>
      <c r="E463" s="22" t="str">
        <f>VLOOKUP(MONTH(D463),[1]parametros!B:C,2,0)</f>
        <v>noviembre</v>
      </c>
      <c r="F463" s="22">
        <v>2022</v>
      </c>
      <c r="G463" s="22" t="s">
        <v>518</v>
      </c>
      <c r="H463" s="22" t="s">
        <v>519</v>
      </c>
      <c r="I463" s="22" t="s">
        <v>1231</v>
      </c>
      <c r="J463" s="46">
        <v>0.45833333333333331</v>
      </c>
      <c r="K463" s="46">
        <v>0.4861111111111111</v>
      </c>
      <c r="L463" s="30" t="s">
        <v>521</v>
      </c>
      <c r="M463" s="60" t="s">
        <v>495</v>
      </c>
      <c r="N463" s="34">
        <v>3</v>
      </c>
      <c r="O463" s="34">
        <v>53</v>
      </c>
      <c r="P463" s="30" t="s">
        <v>1463</v>
      </c>
      <c r="Q463" s="65">
        <v>4588969</v>
      </c>
      <c r="R463" s="65">
        <v>-74118223</v>
      </c>
      <c r="S463" t="s">
        <v>608</v>
      </c>
      <c r="T463" s="31" t="s">
        <v>1710</v>
      </c>
      <c r="U463" s="30">
        <v>0</v>
      </c>
      <c r="V463" s="30">
        <v>0</v>
      </c>
      <c r="W463" s="30">
        <v>7</v>
      </c>
      <c r="X463" s="30">
        <v>8</v>
      </c>
      <c r="Y463" s="30">
        <v>9</v>
      </c>
      <c r="Z463" s="30">
        <v>4</v>
      </c>
      <c r="AA463" s="30">
        <v>0</v>
      </c>
      <c r="AB463" s="30">
        <v>1</v>
      </c>
      <c r="AC463" s="30">
        <v>0</v>
      </c>
      <c r="AD463" s="30">
        <v>0</v>
      </c>
      <c r="AE463" s="30">
        <v>0</v>
      </c>
      <c r="AF463" s="22">
        <f t="shared" si="7"/>
        <v>29</v>
      </c>
      <c r="AG463" s="30"/>
    </row>
    <row r="464" spans="1:33" x14ac:dyDescent="0.25">
      <c r="A464" s="30" t="s">
        <v>1464</v>
      </c>
      <c r="B464" s="30"/>
      <c r="C464" s="34"/>
      <c r="D464" s="39">
        <v>44873</v>
      </c>
      <c r="E464" s="22" t="str">
        <f>VLOOKUP(MONTH(D464),[1]parametros!B:C,2,0)</f>
        <v>noviembre</v>
      </c>
      <c r="F464" s="22">
        <v>2022</v>
      </c>
      <c r="G464" s="22" t="s">
        <v>518</v>
      </c>
      <c r="H464" s="22" t="s">
        <v>519</v>
      </c>
      <c r="I464" s="22" t="s">
        <v>1231</v>
      </c>
      <c r="J464" s="46">
        <v>0.25</v>
      </c>
      <c r="K464" s="46">
        <v>0.27083333333333331</v>
      </c>
      <c r="L464" s="30" t="s">
        <v>521</v>
      </c>
      <c r="M464" s="60" t="s">
        <v>495</v>
      </c>
      <c r="N464" s="34">
        <v>3</v>
      </c>
      <c r="O464" s="34">
        <v>54</v>
      </c>
      <c r="P464" s="30" t="s">
        <v>1465</v>
      </c>
      <c r="Q464" s="65">
        <v>4654576</v>
      </c>
      <c r="R464" s="65">
        <v>-74066814</v>
      </c>
      <c r="S464" s="30" t="s">
        <v>1466</v>
      </c>
      <c r="T464" s="31" t="s">
        <v>1712</v>
      </c>
      <c r="U464" s="30">
        <v>0</v>
      </c>
      <c r="V464" s="30">
        <v>0</v>
      </c>
      <c r="W464" s="30">
        <v>13</v>
      </c>
      <c r="X464" s="30">
        <v>10</v>
      </c>
      <c r="Y464" s="30">
        <v>15</v>
      </c>
      <c r="Z464" s="30">
        <v>29</v>
      </c>
      <c r="AA464" s="30">
        <v>12</v>
      </c>
      <c r="AB464" s="30">
        <v>13</v>
      </c>
      <c r="AC464" s="30">
        <v>4</v>
      </c>
      <c r="AD464" s="30">
        <v>0</v>
      </c>
      <c r="AE464" s="30">
        <v>0</v>
      </c>
      <c r="AF464" s="22">
        <f t="shared" si="7"/>
        <v>96</v>
      </c>
      <c r="AG464" s="30"/>
    </row>
    <row r="465" spans="1:33" x14ac:dyDescent="0.25">
      <c r="A465" s="30" t="s">
        <v>1467</v>
      </c>
      <c r="B465" s="30" t="s">
        <v>0</v>
      </c>
      <c r="C465" s="34">
        <v>250</v>
      </c>
      <c r="D465" s="39">
        <v>44873</v>
      </c>
      <c r="E465" s="22" t="str">
        <f>VLOOKUP(MONTH(D465),[1]parametros!B:C,2,0)</f>
        <v>noviembre</v>
      </c>
      <c r="F465" s="22">
        <v>2022</v>
      </c>
      <c r="G465" s="22" t="s">
        <v>518</v>
      </c>
      <c r="H465" s="22" t="s">
        <v>519</v>
      </c>
      <c r="I465" s="22" t="s">
        <v>1231</v>
      </c>
      <c r="J465" s="46">
        <v>0.27083333333333331</v>
      </c>
      <c r="K465" s="46">
        <v>0.29166666666666669</v>
      </c>
      <c r="L465" s="30" t="s">
        <v>521</v>
      </c>
      <c r="M465" s="60" t="s">
        <v>495</v>
      </c>
      <c r="N465" s="34">
        <v>3</v>
      </c>
      <c r="O465" s="34">
        <v>54</v>
      </c>
      <c r="P465" s="30" t="s">
        <v>1468</v>
      </c>
      <c r="Q465" s="65">
        <v>4661852</v>
      </c>
      <c r="R465" s="65">
        <v>-74064365</v>
      </c>
      <c r="S465" s="30" t="s">
        <v>1466</v>
      </c>
      <c r="T465" s="31" t="s">
        <v>1712</v>
      </c>
      <c r="U465" s="30">
        <v>0</v>
      </c>
      <c r="V465" s="30">
        <v>0</v>
      </c>
      <c r="W465" s="30">
        <v>3</v>
      </c>
      <c r="X465" s="30">
        <v>1</v>
      </c>
      <c r="Y465" s="30">
        <v>2</v>
      </c>
      <c r="Z465" s="30">
        <v>0</v>
      </c>
      <c r="AA465" s="30">
        <v>1</v>
      </c>
      <c r="AB465" s="30">
        <v>1</v>
      </c>
      <c r="AC465" s="30">
        <v>2</v>
      </c>
      <c r="AD465" s="30">
        <v>0</v>
      </c>
      <c r="AE465" s="30">
        <v>0</v>
      </c>
      <c r="AF465" s="22">
        <f t="shared" si="7"/>
        <v>10</v>
      </c>
      <c r="AG465" s="30"/>
    </row>
    <row r="466" spans="1:33" x14ac:dyDescent="0.25">
      <c r="A466" s="30" t="s">
        <v>1469</v>
      </c>
      <c r="B466" s="30"/>
      <c r="C466" s="34"/>
      <c r="D466" s="39">
        <v>44873</v>
      </c>
      <c r="E466" s="22" t="str">
        <f>VLOOKUP(MONTH(D466),[1]parametros!B:C,2,0)</f>
        <v>noviembre</v>
      </c>
      <c r="F466" s="22">
        <v>2022</v>
      </c>
      <c r="G466" s="22" t="s">
        <v>518</v>
      </c>
      <c r="H466" s="22" t="s">
        <v>519</v>
      </c>
      <c r="I466" s="22" t="s">
        <v>1231</v>
      </c>
      <c r="J466" s="46">
        <v>0.29166666666666669</v>
      </c>
      <c r="K466" s="46">
        <v>0.3125</v>
      </c>
      <c r="L466" s="30" t="s">
        <v>521</v>
      </c>
      <c r="M466" s="60" t="s">
        <v>495</v>
      </c>
      <c r="N466" s="34">
        <v>3</v>
      </c>
      <c r="O466" s="34">
        <v>54</v>
      </c>
      <c r="P466" s="30" t="s">
        <v>1470</v>
      </c>
      <c r="Q466" s="65">
        <v>4663023</v>
      </c>
      <c r="R466" s="65">
        <v>-74067139</v>
      </c>
      <c r="S466" s="30" t="s">
        <v>1466</v>
      </c>
      <c r="T466" s="31" t="s">
        <v>1712</v>
      </c>
      <c r="U466" s="30">
        <v>0</v>
      </c>
      <c r="V466" s="30">
        <v>0</v>
      </c>
      <c r="W466" s="30">
        <v>1</v>
      </c>
      <c r="X466" s="30">
        <v>2</v>
      </c>
      <c r="Y466" s="30">
        <v>2</v>
      </c>
      <c r="Z466" s="30">
        <v>0</v>
      </c>
      <c r="AA466" s="30">
        <v>0</v>
      </c>
      <c r="AB466" s="30">
        <v>0</v>
      </c>
      <c r="AC466" s="30">
        <v>0</v>
      </c>
      <c r="AD466" s="30">
        <v>0</v>
      </c>
      <c r="AE466" s="30">
        <v>0</v>
      </c>
      <c r="AF466" s="22">
        <f t="shared" si="7"/>
        <v>5</v>
      </c>
      <c r="AG466" s="30"/>
    </row>
    <row r="467" spans="1:33" x14ac:dyDescent="0.25">
      <c r="A467" s="30" t="s">
        <v>1471</v>
      </c>
      <c r="B467" s="30" t="s">
        <v>0</v>
      </c>
      <c r="C467" s="34">
        <v>251</v>
      </c>
      <c r="D467" s="39">
        <v>44873</v>
      </c>
      <c r="E467" s="22" t="str">
        <f>VLOOKUP(MONTH(D467),[1]parametros!B:C,2,0)</f>
        <v>noviembre</v>
      </c>
      <c r="F467" s="22">
        <v>2022</v>
      </c>
      <c r="G467" s="22" t="s">
        <v>518</v>
      </c>
      <c r="H467" s="22" t="s">
        <v>519</v>
      </c>
      <c r="I467" s="22" t="s">
        <v>1231</v>
      </c>
      <c r="J467" s="46">
        <v>0.3125</v>
      </c>
      <c r="K467" s="46">
        <v>0.33333333333333331</v>
      </c>
      <c r="L467" s="30" t="s">
        <v>521</v>
      </c>
      <c r="M467" s="60" t="s">
        <v>495</v>
      </c>
      <c r="N467" s="34">
        <v>3</v>
      </c>
      <c r="O467" s="34">
        <v>54</v>
      </c>
      <c r="P467" s="30" t="s">
        <v>1472</v>
      </c>
      <c r="Q467" s="65">
        <v>4664866</v>
      </c>
      <c r="R467" s="65">
        <v>-74071174</v>
      </c>
      <c r="S467" s="30" t="s">
        <v>1466</v>
      </c>
      <c r="T467" s="31" t="s">
        <v>1712</v>
      </c>
      <c r="U467" s="30">
        <v>0</v>
      </c>
      <c r="V467" s="30">
        <v>0</v>
      </c>
      <c r="W467" s="30">
        <v>0</v>
      </c>
      <c r="X467" s="30">
        <v>0</v>
      </c>
      <c r="Y467" s="30">
        <v>2</v>
      </c>
      <c r="Z467" s="30">
        <v>1</v>
      </c>
      <c r="AA467" s="30">
        <v>2</v>
      </c>
      <c r="AB467" s="30">
        <v>0</v>
      </c>
      <c r="AC467" s="30">
        <v>0</v>
      </c>
      <c r="AD467" s="30">
        <v>0</v>
      </c>
      <c r="AE467" s="30">
        <v>0</v>
      </c>
      <c r="AF467" s="22">
        <f t="shared" si="7"/>
        <v>5</v>
      </c>
      <c r="AG467" s="30"/>
    </row>
    <row r="468" spans="1:33" x14ac:dyDescent="0.25">
      <c r="A468" s="30" t="s">
        <v>1473</v>
      </c>
      <c r="B468" s="30" t="s">
        <v>0</v>
      </c>
      <c r="C468" s="34">
        <v>275</v>
      </c>
      <c r="D468" s="39">
        <v>44873</v>
      </c>
      <c r="E468" s="22" t="str">
        <f>VLOOKUP(MONTH(D468),[1]parametros!B:C,2,0)</f>
        <v>noviembre</v>
      </c>
      <c r="F468" s="22">
        <v>2022</v>
      </c>
      <c r="G468" s="22" t="s">
        <v>518</v>
      </c>
      <c r="H468" s="22" t="s">
        <v>519</v>
      </c>
      <c r="I468" s="22" t="s">
        <v>1231</v>
      </c>
      <c r="J468" s="46">
        <v>0.33333333333333331</v>
      </c>
      <c r="K468" s="46">
        <v>0.35416666666666669</v>
      </c>
      <c r="L468" s="30" t="s">
        <v>521</v>
      </c>
      <c r="M468" s="60" t="s">
        <v>495</v>
      </c>
      <c r="N468" s="34">
        <v>3</v>
      </c>
      <c r="O468" s="34">
        <v>54</v>
      </c>
      <c r="P468" s="30" t="s">
        <v>1474</v>
      </c>
      <c r="Q468" s="65">
        <v>4662418</v>
      </c>
      <c r="R468" s="65">
        <v>-74073427</v>
      </c>
      <c r="S468" s="30" t="s">
        <v>1466</v>
      </c>
      <c r="T468" s="31" t="s">
        <v>1712</v>
      </c>
      <c r="U468" s="30">
        <v>0</v>
      </c>
      <c r="V468" s="30">
        <v>1</v>
      </c>
      <c r="W468" s="30">
        <v>4</v>
      </c>
      <c r="X468" s="30">
        <v>6</v>
      </c>
      <c r="Y468" s="30">
        <v>11</v>
      </c>
      <c r="Z468" s="30">
        <v>2</v>
      </c>
      <c r="AA468" s="30">
        <v>4</v>
      </c>
      <c r="AB468" s="30">
        <v>1</v>
      </c>
      <c r="AC468" s="30">
        <v>1</v>
      </c>
      <c r="AD468" s="30">
        <v>1</v>
      </c>
      <c r="AE468" s="30">
        <v>0</v>
      </c>
      <c r="AF468" s="22">
        <f t="shared" si="7"/>
        <v>31</v>
      </c>
      <c r="AG468" s="30"/>
    </row>
    <row r="469" spans="1:33" x14ac:dyDescent="0.25">
      <c r="A469" s="30" t="s">
        <v>1475</v>
      </c>
      <c r="B469" s="30" t="s">
        <v>0</v>
      </c>
      <c r="C469" s="34">
        <v>274</v>
      </c>
      <c r="D469" s="39">
        <v>44873</v>
      </c>
      <c r="E469" s="22" t="str">
        <f>VLOOKUP(MONTH(D469),[1]parametros!B:C,2,0)</f>
        <v>noviembre</v>
      </c>
      <c r="F469" s="22">
        <v>2022</v>
      </c>
      <c r="G469" s="22" t="s">
        <v>518</v>
      </c>
      <c r="H469" s="22" t="s">
        <v>519</v>
      </c>
      <c r="I469" s="22" t="s">
        <v>1231</v>
      </c>
      <c r="J469" s="46">
        <v>0.35416666666666669</v>
      </c>
      <c r="K469" s="46">
        <v>0.375</v>
      </c>
      <c r="L469" s="30" t="s">
        <v>521</v>
      </c>
      <c r="M469" s="60" t="s">
        <v>495</v>
      </c>
      <c r="N469" s="34">
        <v>3</v>
      </c>
      <c r="O469" s="34">
        <v>54</v>
      </c>
      <c r="P469" s="30" t="s">
        <v>1476</v>
      </c>
      <c r="Q469" s="65">
        <v>4653975</v>
      </c>
      <c r="R469" s="65">
        <v>-74075189</v>
      </c>
      <c r="S469" s="30" t="s">
        <v>1466</v>
      </c>
      <c r="T469" s="31" t="s">
        <v>1712</v>
      </c>
      <c r="U469" s="30">
        <v>0</v>
      </c>
      <c r="V469" s="30">
        <v>0</v>
      </c>
      <c r="W469" s="30">
        <v>1</v>
      </c>
      <c r="X469" s="30">
        <v>1</v>
      </c>
      <c r="Y469" s="30">
        <v>6</v>
      </c>
      <c r="Z469" s="30">
        <v>5</v>
      </c>
      <c r="AA469" s="30">
        <v>5</v>
      </c>
      <c r="AB469" s="30">
        <v>2</v>
      </c>
      <c r="AC469" s="30">
        <v>0</v>
      </c>
      <c r="AD469" s="30">
        <v>0</v>
      </c>
      <c r="AE469" s="30">
        <v>0</v>
      </c>
      <c r="AF469" s="22">
        <f t="shared" si="7"/>
        <v>20</v>
      </c>
      <c r="AG469" s="30"/>
    </row>
    <row r="470" spans="1:33" x14ac:dyDescent="0.25">
      <c r="A470" s="30" t="s">
        <v>1477</v>
      </c>
      <c r="B470" s="30" t="s">
        <v>0</v>
      </c>
      <c r="C470" s="34">
        <v>218</v>
      </c>
      <c r="D470" s="39">
        <v>44873</v>
      </c>
      <c r="E470" s="22" t="str">
        <f>VLOOKUP(MONTH(D470),[1]parametros!B:C,2,0)</f>
        <v>noviembre</v>
      </c>
      <c r="F470" s="22">
        <v>2022</v>
      </c>
      <c r="G470" s="22" t="s">
        <v>518</v>
      </c>
      <c r="H470" s="22" t="s">
        <v>519</v>
      </c>
      <c r="I470" s="22" t="s">
        <v>1231</v>
      </c>
      <c r="J470" s="46">
        <v>0.375</v>
      </c>
      <c r="K470" s="46">
        <v>0.39583333333333331</v>
      </c>
      <c r="L470" s="30" t="s">
        <v>521</v>
      </c>
      <c r="M470" s="60" t="s">
        <v>495</v>
      </c>
      <c r="N470" s="34">
        <v>3</v>
      </c>
      <c r="O470" s="34">
        <v>54</v>
      </c>
      <c r="P470" s="30" t="s">
        <v>1478</v>
      </c>
      <c r="Q470" s="65">
        <v>4637972</v>
      </c>
      <c r="R470" s="65">
        <v>-74069846</v>
      </c>
      <c r="S470" s="30" t="s">
        <v>323</v>
      </c>
      <c r="T470" s="31" t="s">
        <v>1710</v>
      </c>
      <c r="U470" s="30">
        <v>0</v>
      </c>
      <c r="V470" s="30">
        <v>1</v>
      </c>
      <c r="W470" s="30">
        <v>3</v>
      </c>
      <c r="X470" s="30">
        <v>0</v>
      </c>
      <c r="Y470" s="30">
        <v>0</v>
      </c>
      <c r="Z470" s="30">
        <v>0</v>
      </c>
      <c r="AA470" s="30">
        <v>0</v>
      </c>
      <c r="AB470" s="30">
        <v>0</v>
      </c>
      <c r="AC470" s="30">
        <v>0</v>
      </c>
      <c r="AD470" s="30">
        <v>0</v>
      </c>
      <c r="AE470" s="30">
        <v>0</v>
      </c>
      <c r="AF470" s="22">
        <f t="shared" si="7"/>
        <v>4</v>
      </c>
      <c r="AG470" s="30"/>
    </row>
    <row r="471" spans="1:33" x14ac:dyDescent="0.25">
      <c r="A471" s="30" t="s">
        <v>1479</v>
      </c>
      <c r="B471" s="30"/>
      <c r="C471" s="34"/>
      <c r="D471" s="39">
        <v>44873</v>
      </c>
      <c r="E471" s="22" t="str">
        <f>VLOOKUP(MONTH(D471),[1]parametros!B:C,2,0)</f>
        <v>noviembre</v>
      </c>
      <c r="F471" s="22">
        <v>2022</v>
      </c>
      <c r="G471" s="22" t="s">
        <v>518</v>
      </c>
      <c r="H471" s="22" t="s">
        <v>519</v>
      </c>
      <c r="I471" s="22" t="s">
        <v>1231</v>
      </c>
      <c r="J471" s="46">
        <v>0.39583333333333331</v>
      </c>
      <c r="K471" s="46">
        <v>0.41666666666666669</v>
      </c>
      <c r="L471" s="30" t="s">
        <v>521</v>
      </c>
      <c r="M471" s="60" t="s">
        <v>495</v>
      </c>
      <c r="N471" s="34">
        <v>3</v>
      </c>
      <c r="O471" s="34">
        <v>54</v>
      </c>
      <c r="P471" s="30" t="s">
        <v>1480</v>
      </c>
      <c r="Q471" s="65">
        <v>4620418</v>
      </c>
      <c r="R471" s="65">
        <v>-74074294</v>
      </c>
      <c r="S471" s="30" t="s">
        <v>323</v>
      </c>
      <c r="T471" s="31" t="s">
        <v>1710</v>
      </c>
      <c r="U471" s="30">
        <v>0</v>
      </c>
      <c r="V471" s="30">
        <v>0</v>
      </c>
      <c r="W471" s="30">
        <v>5</v>
      </c>
      <c r="X471" s="30">
        <v>5</v>
      </c>
      <c r="Y471" s="30">
        <v>3</v>
      </c>
      <c r="Z471" s="30">
        <v>2</v>
      </c>
      <c r="AA471" s="30">
        <v>2</v>
      </c>
      <c r="AB471" s="30">
        <v>4</v>
      </c>
      <c r="AC471" s="30">
        <v>0</v>
      </c>
      <c r="AD471" s="30">
        <v>0</v>
      </c>
      <c r="AE471" s="30">
        <v>0</v>
      </c>
      <c r="AF471" s="22">
        <f t="shared" si="7"/>
        <v>21</v>
      </c>
      <c r="AG471" s="30"/>
    </row>
    <row r="472" spans="1:33" ht="30" x14ac:dyDescent="0.25">
      <c r="A472" s="30" t="s">
        <v>1481</v>
      </c>
      <c r="B472" s="30"/>
      <c r="C472" s="34"/>
      <c r="D472" s="39">
        <v>44873</v>
      </c>
      <c r="E472" s="22" t="str">
        <f>VLOOKUP(MONTH(D472),[1]parametros!B:C,2,0)</f>
        <v>noviembre</v>
      </c>
      <c r="F472" s="22">
        <v>2022</v>
      </c>
      <c r="G472" s="22" t="s">
        <v>518</v>
      </c>
      <c r="H472" s="22" t="s">
        <v>519</v>
      </c>
      <c r="I472" s="22" t="s">
        <v>1231</v>
      </c>
      <c r="J472" s="46">
        <v>0.41666666666666669</v>
      </c>
      <c r="K472" s="46">
        <v>0.4375</v>
      </c>
      <c r="L472" s="30" t="s">
        <v>521</v>
      </c>
      <c r="M472" s="60" t="s">
        <v>495</v>
      </c>
      <c r="N472" s="34">
        <v>3</v>
      </c>
      <c r="O472" s="34">
        <v>54</v>
      </c>
      <c r="P472" s="30" t="s">
        <v>1482</v>
      </c>
      <c r="Q472" s="65">
        <v>4616154</v>
      </c>
      <c r="R472" s="65">
        <v>-74085808</v>
      </c>
      <c r="S472" s="43" t="s">
        <v>1483</v>
      </c>
      <c r="T472" s="31" t="s">
        <v>1710</v>
      </c>
      <c r="U472" s="30">
        <v>0</v>
      </c>
      <c r="V472" s="30">
        <v>1</v>
      </c>
      <c r="W472" s="30">
        <v>7</v>
      </c>
      <c r="X472" s="30">
        <v>4</v>
      </c>
      <c r="Y472" s="30">
        <v>3</v>
      </c>
      <c r="Z472" s="30">
        <v>3</v>
      </c>
      <c r="AA472" s="30">
        <v>0</v>
      </c>
      <c r="AB472" s="30">
        <v>1</v>
      </c>
      <c r="AC472" s="30">
        <v>0</v>
      </c>
      <c r="AD472" s="30">
        <v>0</v>
      </c>
      <c r="AE472" s="30">
        <v>0</v>
      </c>
      <c r="AF472" s="22">
        <f t="shared" si="7"/>
        <v>19</v>
      </c>
      <c r="AG472" s="30"/>
    </row>
    <row r="473" spans="1:33" ht="30" x14ac:dyDescent="0.25">
      <c r="A473" s="30" t="s">
        <v>1484</v>
      </c>
      <c r="B473" s="30" t="s">
        <v>0</v>
      </c>
      <c r="C473" s="34">
        <v>273</v>
      </c>
      <c r="D473" s="39">
        <v>44873</v>
      </c>
      <c r="E473" s="22" t="str">
        <f>VLOOKUP(MONTH(D473),[1]parametros!B:C,2,0)</f>
        <v>noviembre</v>
      </c>
      <c r="F473" s="22">
        <v>2022</v>
      </c>
      <c r="G473" s="22" t="s">
        <v>518</v>
      </c>
      <c r="H473" s="22" t="s">
        <v>519</v>
      </c>
      <c r="I473" s="22" t="s">
        <v>1231</v>
      </c>
      <c r="J473" s="46">
        <v>0.4375</v>
      </c>
      <c r="K473" s="46">
        <v>0.45833333333333331</v>
      </c>
      <c r="L473" s="30" t="s">
        <v>521</v>
      </c>
      <c r="M473" s="60" t="s">
        <v>495</v>
      </c>
      <c r="N473" s="34">
        <v>3</v>
      </c>
      <c r="O473" s="34">
        <v>54</v>
      </c>
      <c r="P473" s="30" t="s">
        <v>1485</v>
      </c>
      <c r="Q473" s="65">
        <v>4610916</v>
      </c>
      <c r="R473" s="65">
        <v>-74113052</v>
      </c>
      <c r="S473" s="43" t="s">
        <v>1483</v>
      </c>
      <c r="T473" s="31" t="s">
        <v>1710</v>
      </c>
      <c r="U473" s="30">
        <v>0</v>
      </c>
      <c r="V473" s="30">
        <v>0</v>
      </c>
      <c r="W473" s="30">
        <v>1</v>
      </c>
      <c r="X473" s="30">
        <v>0</v>
      </c>
      <c r="Y473" s="30">
        <v>0</v>
      </c>
      <c r="Z473" s="30">
        <v>0</v>
      </c>
      <c r="AA473" s="30">
        <v>0</v>
      </c>
      <c r="AB473" s="30">
        <v>0</v>
      </c>
      <c r="AC473" s="30">
        <v>0</v>
      </c>
      <c r="AD473" s="30">
        <v>0</v>
      </c>
      <c r="AE473" s="30">
        <v>0</v>
      </c>
      <c r="AF473" s="22">
        <f t="shared" si="7"/>
        <v>1</v>
      </c>
      <c r="AG473" s="30"/>
    </row>
    <row r="474" spans="1:33" ht="30" x14ac:dyDescent="0.25">
      <c r="A474" s="30" t="s">
        <v>1486</v>
      </c>
      <c r="B474" s="30"/>
      <c r="C474" s="34"/>
      <c r="D474" s="39">
        <v>44873</v>
      </c>
      <c r="E474" s="22" t="str">
        <f>VLOOKUP(MONTH(D474),[1]parametros!B:C,2,0)</f>
        <v>noviembre</v>
      </c>
      <c r="F474" s="22">
        <v>2022</v>
      </c>
      <c r="G474" s="22" t="s">
        <v>518</v>
      </c>
      <c r="H474" s="22" t="s">
        <v>519</v>
      </c>
      <c r="I474" s="22" t="s">
        <v>1231</v>
      </c>
      <c r="J474" s="46">
        <v>0.45833333333333331</v>
      </c>
      <c r="K474" s="46">
        <v>0.47916666666666669</v>
      </c>
      <c r="L474" s="30" t="s">
        <v>521</v>
      </c>
      <c r="M474" s="60" t="s">
        <v>495</v>
      </c>
      <c r="N474" s="34">
        <v>3</v>
      </c>
      <c r="O474" s="34">
        <v>54</v>
      </c>
      <c r="P474" s="30" t="s">
        <v>1487</v>
      </c>
      <c r="Q474" s="65">
        <v>4626178</v>
      </c>
      <c r="R474" s="65">
        <v>-74107400</v>
      </c>
      <c r="S474" s="43" t="s">
        <v>1483</v>
      </c>
      <c r="T474" s="31" t="s">
        <v>1710</v>
      </c>
      <c r="U474" s="30">
        <v>0</v>
      </c>
      <c r="V474" s="30">
        <v>0</v>
      </c>
      <c r="W474" s="30">
        <v>0</v>
      </c>
      <c r="X474" s="30">
        <v>1</v>
      </c>
      <c r="Y474" s="30">
        <v>4</v>
      </c>
      <c r="Z474" s="30">
        <v>0</v>
      </c>
      <c r="AA474" s="30">
        <v>0</v>
      </c>
      <c r="AB474" s="30">
        <v>4</v>
      </c>
      <c r="AC474" s="30">
        <v>2</v>
      </c>
      <c r="AD474" s="30">
        <v>0</v>
      </c>
      <c r="AE474" s="30">
        <v>0</v>
      </c>
      <c r="AF474" s="22">
        <f t="shared" si="7"/>
        <v>11</v>
      </c>
      <c r="AG474" s="30"/>
    </row>
    <row r="475" spans="1:33" ht="30" x14ac:dyDescent="0.25">
      <c r="A475" s="75" t="s">
        <v>1488</v>
      </c>
      <c r="B475" s="75"/>
      <c r="C475" s="76"/>
      <c r="D475" s="77">
        <v>44874</v>
      </c>
      <c r="E475" s="78" t="str">
        <f>VLOOKUP(MONTH(D475),[1]parametros!B:C,2,0)</f>
        <v>noviembre</v>
      </c>
      <c r="F475" s="78">
        <v>2022</v>
      </c>
      <c r="G475" s="78" t="s">
        <v>518</v>
      </c>
      <c r="H475" s="78" t="s">
        <v>519</v>
      </c>
      <c r="I475" s="78" t="s">
        <v>1285</v>
      </c>
      <c r="J475" s="79">
        <v>0.25</v>
      </c>
      <c r="K475" s="79">
        <v>0.27083333333333331</v>
      </c>
      <c r="L475" s="75" t="s">
        <v>521</v>
      </c>
      <c r="M475" s="80" t="s">
        <v>495</v>
      </c>
      <c r="N475" s="76">
        <v>3</v>
      </c>
      <c r="O475" s="76">
        <v>55</v>
      </c>
      <c r="P475" s="75" t="s">
        <v>1489</v>
      </c>
      <c r="Q475" s="81">
        <v>4633775</v>
      </c>
      <c r="R475" s="81">
        <v>-74110811</v>
      </c>
      <c r="S475" s="43" t="s">
        <v>1483</v>
      </c>
      <c r="T475" s="82" t="s">
        <v>1710</v>
      </c>
      <c r="U475" s="75">
        <v>0</v>
      </c>
      <c r="V475" s="75">
        <v>0</v>
      </c>
      <c r="W475" s="75">
        <v>0</v>
      </c>
      <c r="X475" s="75">
        <v>0</v>
      </c>
      <c r="Y475" s="75">
        <v>0</v>
      </c>
      <c r="Z475" s="75">
        <v>0</v>
      </c>
      <c r="AA475" s="75">
        <v>0</v>
      </c>
      <c r="AB475" s="75">
        <v>0</v>
      </c>
      <c r="AC475" s="75">
        <v>6</v>
      </c>
      <c r="AD475" s="75">
        <v>0</v>
      </c>
      <c r="AE475" s="75">
        <v>0</v>
      </c>
      <c r="AF475" s="78">
        <f t="shared" si="7"/>
        <v>6</v>
      </c>
      <c r="AG475" s="75"/>
    </row>
    <row r="476" spans="1:33" ht="30" x14ac:dyDescent="0.25">
      <c r="A476" s="30" t="s">
        <v>1490</v>
      </c>
      <c r="B476" s="30"/>
      <c r="C476" s="34"/>
      <c r="D476" s="39">
        <v>44874</v>
      </c>
      <c r="E476" s="22" t="str">
        <f>VLOOKUP(MONTH(D476),[1]parametros!B:C,2,0)</f>
        <v>noviembre</v>
      </c>
      <c r="F476" s="22">
        <v>2022</v>
      </c>
      <c r="G476" s="22" t="s">
        <v>518</v>
      </c>
      <c r="H476" s="22" t="s">
        <v>519</v>
      </c>
      <c r="I476" s="22" t="s">
        <v>1285</v>
      </c>
      <c r="J476" s="46">
        <v>0.27083333333333331</v>
      </c>
      <c r="K476" s="46">
        <v>0.29166666666666669</v>
      </c>
      <c r="L476" s="30" t="s">
        <v>521</v>
      </c>
      <c r="M476" s="60" t="s">
        <v>495</v>
      </c>
      <c r="N476" s="34">
        <v>3</v>
      </c>
      <c r="O476" s="34">
        <v>55</v>
      </c>
      <c r="P476" s="30" t="s">
        <v>1491</v>
      </c>
      <c r="Q476" s="35">
        <v>4633263</v>
      </c>
      <c r="R476" s="83">
        <v>-74112020</v>
      </c>
      <c r="S476" s="43" t="s">
        <v>1483</v>
      </c>
      <c r="T476" s="31" t="s">
        <v>1710</v>
      </c>
      <c r="U476" s="30">
        <v>0</v>
      </c>
      <c r="V476" s="30">
        <v>0</v>
      </c>
      <c r="W476" s="30">
        <v>1</v>
      </c>
      <c r="X476" s="30">
        <v>0</v>
      </c>
      <c r="Y476" s="30">
        <v>3</v>
      </c>
      <c r="Z476" s="30">
        <v>5</v>
      </c>
      <c r="AA476" s="30">
        <v>0</v>
      </c>
      <c r="AB476" s="30">
        <v>4</v>
      </c>
      <c r="AC476" s="30">
        <v>1</v>
      </c>
      <c r="AD476" s="30">
        <v>0</v>
      </c>
      <c r="AE476" s="30">
        <v>0</v>
      </c>
      <c r="AF476" s="22">
        <f t="shared" si="7"/>
        <v>14</v>
      </c>
      <c r="AG476" s="30"/>
    </row>
    <row r="477" spans="1:33" ht="30" x14ac:dyDescent="0.25">
      <c r="A477" s="30" t="s">
        <v>1492</v>
      </c>
      <c r="B477" s="30"/>
      <c r="C477" s="34"/>
      <c r="D477" s="39">
        <v>44874</v>
      </c>
      <c r="E477" s="22" t="str">
        <f>VLOOKUP(MONTH(D477),[1]parametros!B:C,2,0)</f>
        <v>noviembre</v>
      </c>
      <c r="F477" s="22">
        <v>2022</v>
      </c>
      <c r="G477" s="22" t="s">
        <v>518</v>
      </c>
      <c r="H477" s="22" t="s">
        <v>519</v>
      </c>
      <c r="I477" s="22" t="s">
        <v>1285</v>
      </c>
      <c r="J477" s="46">
        <v>0.29166666666666669</v>
      </c>
      <c r="K477" s="46">
        <v>0.33333333333333331</v>
      </c>
      <c r="L477" s="30" t="s">
        <v>521</v>
      </c>
      <c r="M477" s="60" t="s">
        <v>495</v>
      </c>
      <c r="N477" s="34">
        <v>3</v>
      </c>
      <c r="O477" s="34">
        <v>55</v>
      </c>
      <c r="P477" s="30" t="s">
        <v>1493</v>
      </c>
      <c r="Q477" s="35">
        <v>4631371</v>
      </c>
      <c r="R477" s="35">
        <v>-74113605</v>
      </c>
      <c r="S477" s="43" t="s">
        <v>1483</v>
      </c>
      <c r="T477" s="31" t="s">
        <v>1710</v>
      </c>
      <c r="U477" s="30">
        <v>0</v>
      </c>
      <c r="V477" s="30">
        <v>6</v>
      </c>
      <c r="W477" s="30">
        <v>1</v>
      </c>
      <c r="X477" s="30">
        <v>2</v>
      </c>
      <c r="Y477" s="30">
        <v>2</v>
      </c>
      <c r="Z477" s="30">
        <v>3</v>
      </c>
      <c r="AA477" s="30">
        <v>1</v>
      </c>
      <c r="AB477" s="30">
        <v>4</v>
      </c>
      <c r="AC477" s="30">
        <v>5</v>
      </c>
      <c r="AD477" s="30">
        <v>1</v>
      </c>
      <c r="AE477" s="30">
        <v>3</v>
      </c>
      <c r="AF477" s="22">
        <f t="shared" si="7"/>
        <v>25</v>
      </c>
      <c r="AG477" s="30"/>
    </row>
    <row r="478" spans="1:33" x14ac:dyDescent="0.25">
      <c r="A478" s="30" t="s">
        <v>1494</v>
      </c>
      <c r="B478" s="30"/>
      <c r="C478" s="34"/>
      <c r="D478" s="39">
        <v>44874</v>
      </c>
      <c r="E478" s="22" t="str">
        <f>VLOOKUP(MONTH(D478),[1]parametros!B:C,2,0)</f>
        <v>noviembre</v>
      </c>
      <c r="F478" s="22">
        <v>2022</v>
      </c>
      <c r="G478" s="22" t="s">
        <v>518</v>
      </c>
      <c r="H478" s="22" t="s">
        <v>519</v>
      </c>
      <c r="I478" s="22" t="s">
        <v>1285</v>
      </c>
      <c r="J478" s="46">
        <v>0.33333333333333331</v>
      </c>
      <c r="K478" s="46">
        <v>0.35416666666666669</v>
      </c>
      <c r="L478" s="30" t="s">
        <v>521</v>
      </c>
      <c r="M478" s="60" t="s">
        <v>495</v>
      </c>
      <c r="N478" s="34">
        <v>3</v>
      </c>
      <c r="O478" s="34">
        <v>55</v>
      </c>
      <c r="P478" s="30" t="s">
        <v>1495</v>
      </c>
      <c r="Q478" s="35">
        <v>4617880</v>
      </c>
      <c r="R478" s="83">
        <v>-74142891</v>
      </c>
      <c r="S478" s="30" t="s">
        <v>1572</v>
      </c>
      <c r="T478" s="31" t="s">
        <v>1714</v>
      </c>
      <c r="U478" s="30">
        <v>0</v>
      </c>
      <c r="V478" s="30">
        <v>0</v>
      </c>
      <c r="W478" s="30">
        <v>0</v>
      </c>
      <c r="X478" s="30">
        <v>0</v>
      </c>
      <c r="Y478" s="30">
        <v>0</v>
      </c>
      <c r="Z478" s="30">
        <v>1</v>
      </c>
      <c r="AA478" s="30">
        <v>0</v>
      </c>
      <c r="AB478" s="30">
        <v>2</v>
      </c>
      <c r="AC478" s="30">
        <v>10</v>
      </c>
      <c r="AD478" s="30">
        <v>0</v>
      </c>
      <c r="AE478" s="30">
        <v>0</v>
      </c>
      <c r="AF478" s="22">
        <f t="shared" si="7"/>
        <v>13</v>
      </c>
      <c r="AG478" s="30"/>
    </row>
    <row r="479" spans="1:33" x14ac:dyDescent="0.25">
      <c r="A479" s="30" t="s">
        <v>1496</v>
      </c>
      <c r="B479" s="30" t="s">
        <v>0</v>
      </c>
      <c r="C479" s="34">
        <v>254</v>
      </c>
      <c r="D479" s="39">
        <v>44874</v>
      </c>
      <c r="E479" s="22" t="str">
        <f>VLOOKUP(MONTH(D479),[1]parametros!B:C,2,0)</f>
        <v>noviembre</v>
      </c>
      <c r="F479" s="22">
        <v>2022</v>
      </c>
      <c r="G479" s="22" t="s">
        <v>518</v>
      </c>
      <c r="H479" s="22" t="s">
        <v>519</v>
      </c>
      <c r="I479" s="22" t="s">
        <v>1285</v>
      </c>
      <c r="J479" s="46">
        <v>0.35416666666666669</v>
      </c>
      <c r="K479" s="46">
        <v>0.375</v>
      </c>
      <c r="L479" s="30" t="s">
        <v>521</v>
      </c>
      <c r="M479" s="60" t="s">
        <v>495</v>
      </c>
      <c r="N479" s="34">
        <v>3</v>
      </c>
      <c r="O479" s="34">
        <v>55</v>
      </c>
      <c r="P479" s="30" t="s">
        <v>1497</v>
      </c>
      <c r="Q479" s="35">
        <v>4679029</v>
      </c>
      <c r="R479" s="35">
        <v>-74156430</v>
      </c>
      <c r="S479" s="30" t="s">
        <v>1572</v>
      </c>
      <c r="T479" s="31" t="s">
        <v>1714</v>
      </c>
      <c r="U479" s="30">
        <v>0</v>
      </c>
      <c r="V479" s="30">
        <v>0</v>
      </c>
      <c r="W479" s="30">
        <v>1</v>
      </c>
      <c r="X479" s="30">
        <v>0</v>
      </c>
      <c r="Y479" s="30">
        <v>0</v>
      </c>
      <c r="Z479" s="30">
        <v>0</v>
      </c>
      <c r="AA479" s="30">
        <v>0</v>
      </c>
      <c r="AB479" s="30">
        <v>7</v>
      </c>
      <c r="AC479" s="30">
        <v>3</v>
      </c>
      <c r="AD479" s="30">
        <v>0</v>
      </c>
      <c r="AE479" s="30">
        <v>3</v>
      </c>
      <c r="AF479" s="22">
        <f t="shared" si="7"/>
        <v>11</v>
      </c>
      <c r="AG479" s="30"/>
    </row>
    <row r="480" spans="1:33" x14ac:dyDescent="0.25">
      <c r="A480" s="30" t="s">
        <v>1498</v>
      </c>
      <c r="B480" s="30"/>
      <c r="C480" s="34"/>
      <c r="D480" s="39">
        <v>44874</v>
      </c>
      <c r="E480" s="22" t="str">
        <f>VLOOKUP(MONTH(D480),[1]parametros!B:C,2,0)</f>
        <v>noviembre</v>
      </c>
      <c r="F480" s="22">
        <v>2022</v>
      </c>
      <c r="G480" s="22" t="s">
        <v>518</v>
      </c>
      <c r="H480" s="22" t="s">
        <v>519</v>
      </c>
      <c r="I480" s="22" t="s">
        <v>1285</v>
      </c>
      <c r="J480" s="46">
        <v>0.375</v>
      </c>
      <c r="K480" s="46">
        <v>0.39583333333333331</v>
      </c>
      <c r="L480" s="30" t="s">
        <v>521</v>
      </c>
      <c r="M480" s="60" t="s">
        <v>495</v>
      </c>
      <c r="N480" s="34">
        <v>3</v>
      </c>
      <c r="O480" s="34">
        <v>55</v>
      </c>
      <c r="P480" s="30" t="s">
        <v>1499</v>
      </c>
      <c r="Q480" s="35">
        <v>4684268</v>
      </c>
      <c r="R480" s="35">
        <v>-74159166</v>
      </c>
      <c r="S480" s="30" t="s">
        <v>1572</v>
      </c>
      <c r="T480" s="31" t="s">
        <v>1714</v>
      </c>
      <c r="U480" s="30">
        <v>0</v>
      </c>
      <c r="V480" s="30">
        <v>0</v>
      </c>
      <c r="W480" s="30">
        <v>0</v>
      </c>
      <c r="X480" s="30">
        <v>0</v>
      </c>
      <c r="Y480" s="30">
        <v>0</v>
      </c>
      <c r="Z480" s="30">
        <v>0</v>
      </c>
      <c r="AA480" s="30">
        <v>0</v>
      </c>
      <c r="AB480" s="30">
        <v>2</v>
      </c>
      <c r="AC480" s="30">
        <v>1</v>
      </c>
      <c r="AD480" s="30">
        <v>0</v>
      </c>
      <c r="AE480" s="30">
        <v>0</v>
      </c>
      <c r="AF480" s="22">
        <f t="shared" si="7"/>
        <v>3</v>
      </c>
      <c r="AG480" s="30"/>
    </row>
    <row r="481" spans="1:33" x14ac:dyDescent="0.25">
      <c r="A481" s="30" t="s">
        <v>1500</v>
      </c>
      <c r="B481" s="30" t="s">
        <v>0</v>
      </c>
      <c r="C481" s="34">
        <v>266</v>
      </c>
      <c r="D481" s="39">
        <v>44874</v>
      </c>
      <c r="E481" s="22" t="str">
        <f>VLOOKUP(MONTH(D481),[1]parametros!B:C,2,0)</f>
        <v>noviembre</v>
      </c>
      <c r="F481" s="22">
        <v>2022</v>
      </c>
      <c r="G481" s="22" t="s">
        <v>518</v>
      </c>
      <c r="H481" s="22" t="s">
        <v>519</v>
      </c>
      <c r="I481" s="22" t="s">
        <v>1285</v>
      </c>
      <c r="J481" s="46">
        <v>0.39583333333333331</v>
      </c>
      <c r="K481" s="46">
        <v>0.40972222222222227</v>
      </c>
      <c r="L481" s="30" t="s">
        <v>521</v>
      </c>
      <c r="M481" s="60" t="s">
        <v>495</v>
      </c>
      <c r="N481" s="34">
        <v>3</v>
      </c>
      <c r="O481" s="34">
        <v>55</v>
      </c>
      <c r="P481" s="30" t="s">
        <v>1501</v>
      </c>
      <c r="Q481" s="35">
        <v>4681055</v>
      </c>
      <c r="R481" s="83">
        <v>-74147704</v>
      </c>
      <c r="S481" s="30" t="s">
        <v>1572</v>
      </c>
      <c r="T481" s="31" t="s">
        <v>1714</v>
      </c>
      <c r="U481" s="30">
        <v>2</v>
      </c>
      <c r="V481" s="30">
        <v>1</v>
      </c>
      <c r="W481" s="30">
        <v>6</v>
      </c>
      <c r="X481" s="30">
        <v>0</v>
      </c>
      <c r="Y481" s="30">
        <v>0</v>
      </c>
      <c r="Z481" s="30">
        <v>4</v>
      </c>
      <c r="AA481" s="30">
        <v>0</v>
      </c>
      <c r="AB481" s="30">
        <v>2</v>
      </c>
      <c r="AC481" s="30">
        <v>1</v>
      </c>
      <c r="AD481" s="30">
        <v>1</v>
      </c>
      <c r="AE481" s="30">
        <v>0</v>
      </c>
      <c r="AF481" s="22">
        <f t="shared" si="7"/>
        <v>17</v>
      </c>
      <c r="AG481" s="30"/>
    </row>
    <row r="482" spans="1:33" x14ac:dyDescent="0.25">
      <c r="A482" s="30" t="s">
        <v>1502</v>
      </c>
      <c r="B482" s="30"/>
      <c r="C482" s="34"/>
      <c r="D482" s="39">
        <v>44874</v>
      </c>
      <c r="E482" s="22" t="str">
        <f>VLOOKUP(MONTH(D482),[1]parametros!B:C,2,0)</f>
        <v>noviembre</v>
      </c>
      <c r="F482" s="22">
        <v>2022</v>
      </c>
      <c r="G482" s="22" t="s">
        <v>518</v>
      </c>
      <c r="H482" s="22" t="s">
        <v>519</v>
      </c>
      <c r="I482" s="22" t="s">
        <v>1285</v>
      </c>
      <c r="J482" s="46">
        <v>0.40972222222222227</v>
      </c>
      <c r="K482" s="46">
        <v>0.4375</v>
      </c>
      <c r="L482" s="30" t="s">
        <v>521</v>
      </c>
      <c r="M482" s="60" t="s">
        <v>495</v>
      </c>
      <c r="N482" s="34">
        <v>3</v>
      </c>
      <c r="O482" s="34">
        <v>55</v>
      </c>
      <c r="P482" s="30" t="s">
        <v>1503</v>
      </c>
      <c r="Q482" s="35">
        <v>4684590</v>
      </c>
      <c r="R482" s="35">
        <v>-74151341</v>
      </c>
      <c r="S482" s="30" t="s">
        <v>1572</v>
      </c>
      <c r="T482" s="31" t="s">
        <v>1714</v>
      </c>
      <c r="U482" s="30">
        <v>5</v>
      </c>
      <c r="V482" s="30">
        <v>3</v>
      </c>
      <c r="W482" s="30">
        <v>4</v>
      </c>
      <c r="X482" s="30">
        <v>3</v>
      </c>
      <c r="Y482" s="30">
        <v>7</v>
      </c>
      <c r="Z482" s="30">
        <v>5</v>
      </c>
      <c r="AA482" s="30">
        <v>0</v>
      </c>
      <c r="AB482" s="30">
        <v>1</v>
      </c>
      <c r="AC482" s="30">
        <v>2</v>
      </c>
      <c r="AD482" s="30">
        <v>1</v>
      </c>
      <c r="AE482" s="30">
        <v>0</v>
      </c>
      <c r="AF482" s="22">
        <f t="shared" si="7"/>
        <v>31</v>
      </c>
      <c r="AG482" s="30"/>
    </row>
    <row r="483" spans="1:33" x14ac:dyDescent="0.25">
      <c r="A483" s="30" t="s">
        <v>1504</v>
      </c>
      <c r="B483" s="30"/>
      <c r="C483" s="34"/>
      <c r="D483" s="39">
        <v>44874</v>
      </c>
      <c r="E483" s="22" t="str">
        <f>VLOOKUP(MONTH(D483),[1]parametros!B:C,2,0)</f>
        <v>noviembre</v>
      </c>
      <c r="F483" s="22">
        <v>2022</v>
      </c>
      <c r="G483" s="22" t="s">
        <v>518</v>
      </c>
      <c r="H483" s="22" t="s">
        <v>519</v>
      </c>
      <c r="I483" s="22" t="s">
        <v>1285</v>
      </c>
      <c r="J483" s="46">
        <v>0.4375</v>
      </c>
      <c r="K483" s="46">
        <v>0.46527777777777773</v>
      </c>
      <c r="L483" s="30" t="s">
        <v>521</v>
      </c>
      <c r="M483" s="60" t="s">
        <v>495</v>
      </c>
      <c r="N483" s="34">
        <v>3</v>
      </c>
      <c r="O483" s="34">
        <v>55</v>
      </c>
      <c r="P483" s="30" t="s">
        <v>1505</v>
      </c>
      <c r="Q483" s="35">
        <v>4677892</v>
      </c>
      <c r="R483" s="35">
        <v>-74144645</v>
      </c>
      <c r="S483" s="30" t="s">
        <v>1572</v>
      </c>
      <c r="T483" s="31" t="s">
        <v>1714</v>
      </c>
      <c r="U483" s="30">
        <v>0</v>
      </c>
      <c r="V483" s="30">
        <v>0</v>
      </c>
      <c r="W483" s="30">
        <v>14</v>
      </c>
      <c r="X483" s="30">
        <v>8</v>
      </c>
      <c r="Y483" s="30">
        <v>12</v>
      </c>
      <c r="Z483" s="30">
        <v>9</v>
      </c>
      <c r="AA483" s="30">
        <v>1</v>
      </c>
      <c r="AB483" s="30">
        <v>14</v>
      </c>
      <c r="AC483" s="30">
        <v>2</v>
      </c>
      <c r="AD483" s="30">
        <v>0</v>
      </c>
      <c r="AE483" s="30">
        <v>2</v>
      </c>
      <c r="AF483" s="22">
        <f t="shared" si="7"/>
        <v>60</v>
      </c>
      <c r="AG483" s="30"/>
    </row>
    <row r="484" spans="1:33" x14ac:dyDescent="0.25">
      <c r="A484" s="30" t="s">
        <v>1506</v>
      </c>
      <c r="B484" s="30"/>
      <c r="C484" s="34"/>
      <c r="D484" s="39">
        <v>44874</v>
      </c>
      <c r="E484" s="22" t="str">
        <f>VLOOKUP(MONTH(D484),[1]parametros!B:C,2,0)</f>
        <v>noviembre</v>
      </c>
      <c r="F484" s="22">
        <v>2022</v>
      </c>
      <c r="G484" s="22" t="s">
        <v>518</v>
      </c>
      <c r="H484" s="22" t="s">
        <v>519</v>
      </c>
      <c r="I484" s="22" t="s">
        <v>1285</v>
      </c>
      <c r="J484" s="46">
        <v>0.46527777777777773</v>
      </c>
      <c r="K484" s="46">
        <v>0.49027777777777781</v>
      </c>
      <c r="L484" s="30" t="s">
        <v>521</v>
      </c>
      <c r="M484" s="60" t="s">
        <v>495</v>
      </c>
      <c r="N484" s="34">
        <v>3</v>
      </c>
      <c r="O484" s="34">
        <v>55</v>
      </c>
      <c r="P484" s="30" t="s">
        <v>1507</v>
      </c>
      <c r="Q484" s="35">
        <v>4696231</v>
      </c>
      <c r="R484" s="35">
        <v>-74125630</v>
      </c>
      <c r="S484" s="30" t="s">
        <v>1571</v>
      </c>
      <c r="T484" s="31" t="s">
        <v>1712</v>
      </c>
      <c r="U484" s="30">
        <f>[2]Operativos!$U$474</f>
        <v>0</v>
      </c>
      <c r="V484" s="30">
        <v>0</v>
      </c>
      <c r="W484" s="30">
        <v>1</v>
      </c>
      <c r="X484" s="30">
        <v>1</v>
      </c>
      <c r="Y484" s="30">
        <v>3</v>
      </c>
      <c r="Z484" s="30">
        <v>0</v>
      </c>
      <c r="AA484" s="30">
        <v>0</v>
      </c>
      <c r="AB484" s="30">
        <v>1</v>
      </c>
      <c r="AC484" s="30">
        <v>0</v>
      </c>
      <c r="AD484" s="30">
        <v>0</v>
      </c>
      <c r="AE484" s="30">
        <v>0</v>
      </c>
      <c r="AF484" s="22">
        <f t="shared" si="7"/>
        <v>6</v>
      </c>
      <c r="AG484" s="30"/>
    </row>
    <row r="485" spans="1:33" x14ac:dyDescent="0.25">
      <c r="A485" s="30" t="s">
        <v>1508</v>
      </c>
      <c r="B485" s="30" t="s">
        <v>0</v>
      </c>
      <c r="C485" s="70">
        <v>233</v>
      </c>
      <c r="D485" s="39">
        <v>44875</v>
      </c>
      <c r="E485" s="22" t="str">
        <f>VLOOKUP(MONTH(D485),[3]parametros!B:C,2,0)</f>
        <v>noviembre</v>
      </c>
      <c r="F485" s="22">
        <v>2022</v>
      </c>
      <c r="G485" s="22" t="s">
        <v>518</v>
      </c>
      <c r="H485" s="22" t="s">
        <v>519</v>
      </c>
      <c r="I485" s="22" t="s">
        <v>1231</v>
      </c>
      <c r="J485" s="46">
        <v>0.29166666666666669</v>
      </c>
      <c r="K485" s="46">
        <v>0.3125</v>
      </c>
      <c r="L485" s="30" t="s">
        <v>521</v>
      </c>
      <c r="M485" s="60" t="s">
        <v>495</v>
      </c>
      <c r="N485" s="34">
        <v>3</v>
      </c>
      <c r="O485" s="84">
        <v>56</v>
      </c>
      <c r="P485" s="30" t="s">
        <v>1509</v>
      </c>
      <c r="Q485" s="65">
        <v>4595574</v>
      </c>
      <c r="R485" s="65">
        <v>-74163436</v>
      </c>
      <c r="S485" s="30" t="s">
        <v>1510</v>
      </c>
      <c r="T485" s="31" t="s">
        <v>1710</v>
      </c>
      <c r="U485" s="30">
        <v>0</v>
      </c>
      <c r="V485" s="30">
        <v>0</v>
      </c>
      <c r="W485" s="30">
        <v>7</v>
      </c>
      <c r="X485" s="30">
        <v>6</v>
      </c>
      <c r="Y485" s="30">
        <v>8</v>
      </c>
      <c r="Z485" s="30">
        <v>2</v>
      </c>
      <c r="AA485" s="30">
        <v>3</v>
      </c>
      <c r="AB485" s="30">
        <v>6</v>
      </c>
      <c r="AC485" s="30">
        <v>0</v>
      </c>
      <c r="AD485" s="30">
        <v>0</v>
      </c>
      <c r="AE485" s="30">
        <v>0</v>
      </c>
      <c r="AF485" s="22">
        <f t="shared" si="7"/>
        <v>32</v>
      </c>
      <c r="AG485" s="85"/>
    </row>
    <row r="486" spans="1:33" x14ac:dyDescent="0.25">
      <c r="A486" s="30" t="s">
        <v>1511</v>
      </c>
      <c r="B486" s="30" t="s">
        <v>0</v>
      </c>
      <c r="C486" s="70">
        <v>234</v>
      </c>
      <c r="D486" s="39">
        <v>44875</v>
      </c>
      <c r="E486" s="22" t="str">
        <f>VLOOKUP(MONTH(D486),[3]parametros!B:C,2,0)</f>
        <v>noviembre</v>
      </c>
      <c r="F486" s="22">
        <v>2022</v>
      </c>
      <c r="G486" s="22" t="s">
        <v>518</v>
      </c>
      <c r="H486" s="22" t="s">
        <v>519</v>
      </c>
      <c r="I486" s="22" t="s">
        <v>1231</v>
      </c>
      <c r="J486" s="46">
        <v>0.3125</v>
      </c>
      <c r="K486" s="46">
        <v>0.33333333333333331</v>
      </c>
      <c r="L486" s="30" t="s">
        <v>521</v>
      </c>
      <c r="M486" s="60" t="s">
        <v>495</v>
      </c>
      <c r="N486" s="34">
        <v>3</v>
      </c>
      <c r="O486" s="34">
        <v>56</v>
      </c>
      <c r="P486" s="30" t="s">
        <v>1512</v>
      </c>
      <c r="Q486" s="65">
        <v>4598173</v>
      </c>
      <c r="R486" s="35">
        <v>-74177361</v>
      </c>
      <c r="S486" s="30" t="s">
        <v>1510</v>
      </c>
      <c r="T486" s="31" t="s">
        <v>1710</v>
      </c>
      <c r="U486" s="30">
        <v>0</v>
      </c>
      <c r="V486" s="30">
        <v>0</v>
      </c>
      <c r="W486" s="30">
        <v>0</v>
      </c>
      <c r="X486" s="30">
        <v>1</v>
      </c>
      <c r="Y486" s="30">
        <v>3</v>
      </c>
      <c r="Z486" s="30">
        <v>0</v>
      </c>
      <c r="AA486" s="30">
        <v>1</v>
      </c>
      <c r="AB486" s="30">
        <v>1</v>
      </c>
      <c r="AC486" s="30">
        <v>0</v>
      </c>
      <c r="AD486" s="30">
        <v>1</v>
      </c>
      <c r="AE486" s="30">
        <v>0</v>
      </c>
      <c r="AF486" s="22">
        <f t="shared" si="7"/>
        <v>7</v>
      </c>
      <c r="AG486" s="85"/>
    </row>
    <row r="487" spans="1:33" x14ac:dyDescent="0.25">
      <c r="A487" s="30" t="s">
        <v>1513</v>
      </c>
      <c r="B487" s="30"/>
      <c r="C487" s="70"/>
      <c r="D487" s="39">
        <v>44875</v>
      </c>
      <c r="E487" s="22" t="str">
        <f>VLOOKUP(MONTH(D487),[3]parametros!B:C,2,0)</f>
        <v>noviembre</v>
      </c>
      <c r="F487" s="22">
        <v>2022</v>
      </c>
      <c r="G487" s="22" t="s">
        <v>518</v>
      </c>
      <c r="H487" s="22" t="s">
        <v>519</v>
      </c>
      <c r="I487" s="22" t="s">
        <v>1231</v>
      </c>
      <c r="J487" s="46">
        <v>0.33333333333333331</v>
      </c>
      <c r="K487" s="46">
        <v>0.35416666666666669</v>
      </c>
      <c r="L487" s="30" t="s">
        <v>521</v>
      </c>
      <c r="M487" s="60" t="s">
        <v>495</v>
      </c>
      <c r="N487" s="34">
        <v>3</v>
      </c>
      <c r="O487" s="34">
        <v>56</v>
      </c>
      <c r="P487" s="30" t="s">
        <v>1514</v>
      </c>
      <c r="Q487" s="65">
        <v>4602791</v>
      </c>
      <c r="R487" s="35">
        <v>-74186470</v>
      </c>
      <c r="S487" s="30" t="s">
        <v>1510</v>
      </c>
      <c r="T487" s="31" t="s">
        <v>1710</v>
      </c>
      <c r="U487" s="30">
        <v>0</v>
      </c>
      <c r="V487" s="30">
        <v>2</v>
      </c>
      <c r="W487" s="30">
        <v>3</v>
      </c>
      <c r="X487" s="30">
        <v>5</v>
      </c>
      <c r="Y487" s="30">
        <v>5</v>
      </c>
      <c r="Z487" s="30">
        <v>2</v>
      </c>
      <c r="AA487" s="30">
        <v>2</v>
      </c>
      <c r="AB487" s="30">
        <v>3</v>
      </c>
      <c r="AC487" s="30">
        <v>1</v>
      </c>
      <c r="AD487" s="30">
        <v>1</v>
      </c>
      <c r="AE487" s="30">
        <v>2</v>
      </c>
      <c r="AF487" s="22">
        <f t="shared" si="7"/>
        <v>24</v>
      </c>
      <c r="AG487" s="85"/>
    </row>
    <row r="488" spans="1:33" x14ac:dyDescent="0.25">
      <c r="A488" s="30" t="s">
        <v>1515</v>
      </c>
      <c r="B488" s="30"/>
      <c r="C488" s="70"/>
      <c r="D488" s="39">
        <v>44875</v>
      </c>
      <c r="E488" s="22" t="str">
        <f>VLOOKUP(MONTH(D488),[3]parametros!B:C,2,0)</f>
        <v>noviembre</v>
      </c>
      <c r="F488" s="22">
        <v>2022</v>
      </c>
      <c r="G488" s="22" t="s">
        <v>518</v>
      </c>
      <c r="H488" s="22" t="s">
        <v>519</v>
      </c>
      <c r="I488" s="22" t="s">
        <v>1231</v>
      </c>
      <c r="J488" s="46">
        <v>0.35416666666666669</v>
      </c>
      <c r="K488" s="46">
        <v>0.375</v>
      </c>
      <c r="L488" s="30" t="s">
        <v>521</v>
      </c>
      <c r="M488" s="60" t="s">
        <v>495</v>
      </c>
      <c r="N488" s="34">
        <v>3</v>
      </c>
      <c r="O488" s="34">
        <v>56</v>
      </c>
      <c r="P488" s="30" t="s">
        <v>1516</v>
      </c>
      <c r="Q488" s="65">
        <v>4597912</v>
      </c>
      <c r="R488" s="35">
        <v>-74186921</v>
      </c>
      <c r="S488" s="30" t="s">
        <v>1510</v>
      </c>
      <c r="T488" s="31" t="s">
        <v>1710</v>
      </c>
      <c r="U488" s="30">
        <v>0</v>
      </c>
      <c r="V488" s="30">
        <v>1</v>
      </c>
      <c r="W488" s="30">
        <v>3</v>
      </c>
      <c r="X488" s="30">
        <v>0</v>
      </c>
      <c r="Y488" s="30">
        <v>2</v>
      </c>
      <c r="Z488" s="30">
        <v>0</v>
      </c>
      <c r="AA488" s="30">
        <v>2</v>
      </c>
      <c r="AB488" s="30">
        <v>2</v>
      </c>
      <c r="AC488" s="30">
        <v>0</v>
      </c>
      <c r="AD488" s="30">
        <v>0</v>
      </c>
      <c r="AE488" s="30">
        <v>0</v>
      </c>
      <c r="AF488" s="22">
        <f t="shared" si="7"/>
        <v>10</v>
      </c>
      <c r="AG488" s="85"/>
    </row>
    <row r="489" spans="1:33" x14ac:dyDescent="0.25">
      <c r="A489" s="30" t="s">
        <v>1517</v>
      </c>
      <c r="B489" s="30" t="s">
        <v>0</v>
      </c>
      <c r="C489" s="70">
        <v>243</v>
      </c>
      <c r="D489" s="39">
        <v>44875</v>
      </c>
      <c r="E489" s="22" t="str">
        <f>VLOOKUP(MONTH(D489),[3]parametros!B:C,2,0)</f>
        <v>noviembre</v>
      </c>
      <c r="F489" s="22">
        <v>2022</v>
      </c>
      <c r="G489" s="22" t="s">
        <v>518</v>
      </c>
      <c r="H489" s="22" t="s">
        <v>519</v>
      </c>
      <c r="I489" s="22" t="s">
        <v>1231</v>
      </c>
      <c r="J489" s="46">
        <v>0.375</v>
      </c>
      <c r="K489" s="46">
        <v>0.39583333333333331</v>
      </c>
      <c r="L489" s="30" t="s">
        <v>521</v>
      </c>
      <c r="M489" s="60" t="s">
        <v>495</v>
      </c>
      <c r="N489" s="34">
        <v>3</v>
      </c>
      <c r="O489" s="34">
        <v>56</v>
      </c>
      <c r="P489" s="30" t="s">
        <v>1518</v>
      </c>
      <c r="Q489" s="65">
        <v>4614501</v>
      </c>
      <c r="R489" s="35">
        <v>-74202379</v>
      </c>
      <c r="S489" s="30" t="s">
        <v>1510</v>
      </c>
      <c r="T489" s="31" t="s">
        <v>1710</v>
      </c>
      <c r="U489" s="30">
        <v>0</v>
      </c>
      <c r="V489" s="30">
        <v>0</v>
      </c>
      <c r="W489" s="30">
        <v>0</v>
      </c>
      <c r="X489" s="30">
        <v>1</v>
      </c>
      <c r="Y489" s="30">
        <v>0</v>
      </c>
      <c r="Z489" s="30">
        <v>0</v>
      </c>
      <c r="AA489" s="30">
        <v>0</v>
      </c>
      <c r="AB489" s="30">
        <v>1</v>
      </c>
      <c r="AC489" s="30">
        <v>0</v>
      </c>
      <c r="AD489" s="30">
        <v>0</v>
      </c>
      <c r="AE489" s="30">
        <v>0</v>
      </c>
      <c r="AF489" s="22">
        <f t="shared" si="7"/>
        <v>2</v>
      </c>
      <c r="AG489" s="85"/>
    </row>
    <row r="490" spans="1:33" x14ac:dyDescent="0.25">
      <c r="A490" s="30" t="s">
        <v>1519</v>
      </c>
      <c r="B490" s="30" t="s">
        <v>0</v>
      </c>
      <c r="C490" s="70">
        <v>235</v>
      </c>
      <c r="D490" s="39">
        <v>44875</v>
      </c>
      <c r="E490" s="22" t="str">
        <f>VLOOKUP(MONTH(D490),[3]parametros!B:C,2,0)</f>
        <v>noviembre</v>
      </c>
      <c r="F490" s="22">
        <v>2022</v>
      </c>
      <c r="G490" s="22" t="s">
        <v>518</v>
      </c>
      <c r="H490" s="22" t="s">
        <v>519</v>
      </c>
      <c r="I490" s="22" t="s">
        <v>1231</v>
      </c>
      <c r="J490" s="46">
        <v>0.39583333333333331</v>
      </c>
      <c r="K490" s="46">
        <v>0.41666666666666669</v>
      </c>
      <c r="L490" s="30" t="s">
        <v>521</v>
      </c>
      <c r="M490" s="60" t="s">
        <v>495</v>
      </c>
      <c r="N490" s="34">
        <v>3</v>
      </c>
      <c r="O490" s="34">
        <v>56</v>
      </c>
      <c r="P490" s="30" t="s">
        <v>1520</v>
      </c>
      <c r="Q490" s="65">
        <v>4605331</v>
      </c>
      <c r="R490" s="35">
        <v>-74192038</v>
      </c>
      <c r="S490" s="30" t="s">
        <v>1510</v>
      </c>
      <c r="T490" s="31" t="s">
        <v>1710</v>
      </c>
      <c r="U490" s="30">
        <v>0</v>
      </c>
      <c r="V490" s="30">
        <v>1</v>
      </c>
      <c r="W490" s="30">
        <v>3</v>
      </c>
      <c r="X490" s="30">
        <v>2</v>
      </c>
      <c r="Y490" s="30">
        <v>1</v>
      </c>
      <c r="Z490" s="30">
        <v>1</v>
      </c>
      <c r="AA490" s="30">
        <v>0</v>
      </c>
      <c r="AB490" s="30">
        <v>2</v>
      </c>
      <c r="AC490" s="30">
        <v>3</v>
      </c>
      <c r="AD490" s="30">
        <v>0</v>
      </c>
      <c r="AE490" s="30">
        <v>0</v>
      </c>
      <c r="AF490" s="22">
        <f t="shared" si="7"/>
        <v>13</v>
      </c>
      <c r="AG490" s="85"/>
    </row>
    <row r="491" spans="1:33" x14ac:dyDescent="0.25">
      <c r="A491" s="30" t="s">
        <v>1521</v>
      </c>
      <c r="B491" s="30" t="s">
        <v>0</v>
      </c>
      <c r="C491" s="70">
        <v>236</v>
      </c>
      <c r="D491" s="39">
        <v>44875</v>
      </c>
      <c r="E491" s="22" t="str">
        <f>VLOOKUP(MONTH(D491),[3]parametros!B:C,2,0)</f>
        <v>noviembre</v>
      </c>
      <c r="F491" s="22">
        <v>2022</v>
      </c>
      <c r="G491" s="22" t="s">
        <v>518</v>
      </c>
      <c r="H491" s="22" t="s">
        <v>519</v>
      </c>
      <c r="I491" s="22" t="s">
        <v>1231</v>
      </c>
      <c r="J491" s="46">
        <v>0.41666666666666669</v>
      </c>
      <c r="K491" s="46">
        <v>0.4375</v>
      </c>
      <c r="L491" s="30" t="s">
        <v>521</v>
      </c>
      <c r="M491" s="60" t="s">
        <v>495</v>
      </c>
      <c r="N491" s="34">
        <v>3</v>
      </c>
      <c r="O491" s="34">
        <v>56</v>
      </c>
      <c r="P491" s="30" t="s">
        <v>1522</v>
      </c>
      <c r="Q491" s="65">
        <v>4602859</v>
      </c>
      <c r="R491" s="35">
        <v>-74190666</v>
      </c>
      <c r="S491" s="30" t="s">
        <v>1510</v>
      </c>
      <c r="T491" s="31" t="s">
        <v>1710</v>
      </c>
      <c r="U491" s="30">
        <v>0</v>
      </c>
      <c r="V491" s="30">
        <v>0</v>
      </c>
      <c r="W491" s="30">
        <v>0</v>
      </c>
      <c r="X491" s="30">
        <v>1</v>
      </c>
      <c r="Y491" s="30">
        <v>0</v>
      </c>
      <c r="Z491" s="30">
        <v>0</v>
      </c>
      <c r="AA491" s="30">
        <v>0</v>
      </c>
      <c r="AB491" s="30">
        <v>0</v>
      </c>
      <c r="AC491" s="30">
        <v>0</v>
      </c>
      <c r="AD491" s="30">
        <v>0</v>
      </c>
      <c r="AE491" s="30">
        <v>0</v>
      </c>
      <c r="AF491" s="22">
        <f t="shared" si="7"/>
        <v>1</v>
      </c>
      <c r="AG491" s="85"/>
    </row>
    <row r="492" spans="1:33" x14ac:dyDescent="0.25">
      <c r="A492" s="30" t="s">
        <v>1523</v>
      </c>
      <c r="B492" s="30" t="s">
        <v>0</v>
      </c>
      <c r="C492" s="70">
        <v>278</v>
      </c>
      <c r="D492" s="39">
        <v>44875</v>
      </c>
      <c r="E492" s="22" t="str">
        <f>VLOOKUP(MONTH(D492),[3]parametros!B:C,2,0)</f>
        <v>noviembre</v>
      </c>
      <c r="F492" s="22">
        <v>2022</v>
      </c>
      <c r="G492" s="22" t="s">
        <v>518</v>
      </c>
      <c r="H492" s="22" t="s">
        <v>519</v>
      </c>
      <c r="I492" s="22" t="s">
        <v>1231</v>
      </c>
      <c r="J492" s="46">
        <v>0.4375</v>
      </c>
      <c r="K492" s="46">
        <v>0.45833333333333331</v>
      </c>
      <c r="L492" s="30" t="s">
        <v>521</v>
      </c>
      <c r="M492" s="60" t="s">
        <v>495</v>
      </c>
      <c r="N492" s="34">
        <v>3</v>
      </c>
      <c r="O492" s="34">
        <v>56</v>
      </c>
      <c r="P492" s="30" t="s">
        <v>1524</v>
      </c>
      <c r="Q492" s="65">
        <v>4606124</v>
      </c>
      <c r="R492" s="35">
        <v>-74186722</v>
      </c>
      <c r="S492" s="30" t="s">
        <v>1510</v>
      </c>
      <c r="T492" s="31" t="s">
        <v>1710</v>
      </c>
      <c r="U492" s="30">
        <v>0</v>
      </c>
      <c r="V492" s="30">
        <v>0</v>
      </c>
      <c r="W492" s="30">
        <v>2</v>
      </c>
      <c r="X492" s="30">
        <v>0</v>
      </c>
      <c r="Y492" s="30">
        <v>5</v>
      </c>
      <c r="Z492" s="30">
        <v>2</v>
      </c>
      <c r="AA492" s="30">
        <v>0</v>
      </c>
      <c r="AB492" s="30">
        <v>4</v>
      </c>
      <c r="AC492" s="30">
        <v>0</v>
      </c>
      <c r="AD492" s="30">
        <v>0</v>
      </c>
      <c r="AE492" s="30">
        <v>0</v>
      </c>
      <c r="AF492" s="22">
        <f t="shared" si="7"/>
        <v>13</v>
      </c>
      <c r="AG492" s="85"/>
    </row>
    <row r="493" spans="1:33" x14ac:dyDescent="0.25">
      <c r="A493" s="30" t="s">
        <v>1525</v>
      </c>
      <c r="B493" s="30"/>
      <c r="C493" s="70"/>
      <c r="D493" s="39">
        <v>44875</v>
      </c>
      <c r="E493" s="22" t="str">
        <f>VLOOKUP(MONTH(D493),[3]parametros!B:C,2,0)</f>
        <v>noviembre</v>
      </c>
      <c r="F493" s="22">
        <v>2022</v>
      </c>
      <c r="G493" s="22" t="s">
        <v>518</v>
      </c>
      <c r="H493" s="22" t="s">
        <v>519</v>
      </c>
      <c r="I493" s="22" t="s">
        <v>1231</v>
      </c>
      <c r="J493" s="46">
        <v>0.45833333333333331</v>
      </c>
      <c r="K493" s="46">
        <v>0.51388888888888895</v>
      </c>
      <c r="L493" s="30" t="s">
        <v>521</v>
      </c>
      <c r="M493" s="60" t="s">
        <v>495</v>
      </c>
      <c r="N493" s="34">
        <v>3</v>
      </c>
      <c r="O493" s="34">
        <v>56</v>
      </c>
      <c r="P493" s="30" t="s">
        <v>1526</v>
      </c>
      <c r="Q493" s="65">
        <v>4625855</v>
      </c>
      <c r="R493" s="35">
        <v>-74191692</v>
      </c>
      <c r="S493" s="30" t="s">
        <v>1510</v>
      </c>
      <c r="T493" s="31" t="s">
        <v>1710</v>
      </c>
      <c r="U493" s="30">
        <v>0</v>
      </c>
      <c r="V493" s="30">
        <v>4</v>
      </c>
      <c r="W493" s="30">
        <v>11</v>
      </c>
      <c r="X493" s="30">
        <v>16</v>
      </c>
      <c r="Y493" s="30">
        <v>20</v>
      </c>
      <c r="Z493" s="30">
        <v>4</v>
      </c>
      <c r="AA493" s="30">
        <v>1</v>
      </c>
      <c r="AB493" s="30">
        <v>3</v>
      </c>
      <c r="AC493" s="30">
        <v>3</v>
      </c>
      <c r="AD493" s="30">
        <v>0</v>
      </c>
      <c r="AE493" s="30">
        <v>0</v>
      </c>
      <c r="AF493" s="22">
        <f t="shared" si="7"/>
        <v>62</v>
      </c>
      <c r="AG493" s="85"/>
    </row>
    <row r="494" spans="1:33" x14ac:dyDescent="0.25">
      <c r="A494" s="30" t="s">
        <v>1527</v>
      </c>
      <c r="B494" s="30"/>
      <c r="C494" s="70"/>
      <c r="D494" s="39">
        <v>44875</v>
      </c>
      <c r="E494" s="22" t="str">
        <f>VLOOKUP(MONTH(D494),[3]parametros!B:C,2,0)</f>
        <v>noviembre</v>
      </c>
      <c r="F494" s="22">
        <v>2022</v>
      </c>
      <c r="G494" s="22" t="s">
        <v>518</v>
      </c>
      <c r="H494" s="22" t="s">
        <v>519</v>
      </c>
      <c r="I494" s="22" t="s">
        <v>1231</v>
      </c>
      <c r="J494" s="46">
        <v>0.51388888888888895</v>
      </c>
      <c r="K494" s="46">
        <v>4.1666666666666664E-2</v>
      </c>
      <c r="L494" s="30" t="s">
        <v>521</v>
      </c>
      <c r="M494" s="60" t="s">
        <v>495</v>
      </c>
      <c r="N494" s="34">
        <v>3</v>
      </c>
      <c r="O494" s="34">
        <v>56</v>
      </c>
      <c r="P494" s="30" t="s">
        <v>1528</v>
      </c>
      <c r="Q494" s="65">
        <v>4630844</v>
      </c>
      <c r="R494" s="35">
        <v>-74188287</v>
      </c>
      <c r="S494" s="30" t="s">
        <v>1510</v>
      </c>
      <c r="T494" s="31" t="s">
        <v>1710</v>
      </c>
      <c r="U494" s="30">
        <v>0</v>
      </c>
      <c r="V494" s="30">
        <v>3</v>
      </c>
      <c r="W494" s="30">
        <v>3</v>
      </c>
      <c r="X494" s="30">
        <v>6</v>
      </c>
      <c r="Y494" s="30">
        <v>3</v>
      </c>
      <c r="Z494" s="30">
        <v>1</v>
      </c>
      <c r="AA494" s="30">
        <v>1</v>
      </c>
      <c r="AB494" s="30">
        <v>1</v>
      </c>
      <c r="AC494" s="30">
        <v>0</v>
      </c>
      <c r="AD494" s="30">
        <v>0</v>
      </c>
      <c r="AE494" s="30">
        <v>0</v>
      </c>
      <c r="AF494" s="22">
        <f t="shared" si="7"/>
        <v>18</v>
      </c>
      <c r="AG494" s="85"/>
    </row>
    <row r="495" spans="1:33" x14ac:dyDescent="0.25">
      <c r="A495" s="30" t="s">
        <v>1529</v>
      </c>
      <c r="B495" s="30"/>
      <c r="C495" s="34"/>
      <c r="D495" s="39">
        <v>44876</v>
      </c>
      <c r="E495" s="22" t="str">
        <f>VLOOKUP(MONTH(D495),[1]parametros!B:C,2,0)</f>
        <v>noviembre</v>
      </c>
      <c r="F495" s="30">
        <v>2022</v>
      </c>
      <c r="G495" s="22" t="s">
        <v>518</v>
      </c>
      <c r="H495" s="22" t="s">
        <v>519</v>
      </c>
      <c r="I495" s="22" t="s">
        <v>1231</v>
      </c>
      <c r="J495" s="46">
        <v>0.23958333333333334</v>
      </c>
      <c r="K495" s="46">
        <v>0.25</v>
      </c>
      <c r="L495" s="30" t="s">
        <v>521</v>
      </c>
      <c r="M495" s="22" t="s">
        <v>495</v>
      </c>
      <c r="N495" s="34">
        <v>3</v>
      </c>
      <c r="O495" s="34">
        <v>57</v>
      </c>
      <c r="P495" s="30" t="s">
        <v>1530</v>
      </c>
      <c r="Q495" s="35">
        <v>4606339</v>
      </c>
      <c r="R495" s="35">
        <v>-74093726</v>
      </c>
      <c r="S495" t="s">
        <v>1575</v>
      </c>
      <c r="T495" s="31" t="s">
        <v>1710</v>
      </c>
      <c r="U495" s="30">
        <v>0</v>
      </c>
      <c r="V495" s="30">
        <v>5</v>
      </c>
      <c r="W495" s="30">
        <v>19</v>
      </c>
      <c r="X495" s="30">
        <v>7</v>
      </c>
      <c r="Y495" s="30">
        <v>8</v>
      </c>
      <c r="Z495" s="30">
        <v>2</v>
      </c>
      <c r="AA495" s="30">
        <v>1</v>
      </c>
      <c r="AB495" s="30">
        <v>2</v>
      </c>
      <c r="AC495" s="30">
        <v>0</v>
      </c>
      <c r="AD495" s="30">
        <v>2</v>
      </c>
      <c r="AE495" s="30">
        <v>8</v>
      </c>
      <c r="AF495" s="22">
        <f t="shared" si="7"/>
        <v>46</v>
      </c>
      <c r="AG495" s="30"/>
    </row>
    <row r="496" spans="1:33" x14ac:dyDescent="0.25">
      <c r="A496" s="30" t="s">
        <v>1531</v>
      </c>
      <c r="B496" s="30" t="s">
        <v>0</v>
      </c>
      <c r="C496" s="34">
        <v>268</v>
      </c>
      <c r="D496" s="39">
        <v>44876</v>
      </c>
      <c r="E496" s="22" t="str">
        <f>VLOOKUP(MONTH(D496),[1]parametros!B:C,2,0)</f>
        <v>noviembre</v>
      </c>
      <c r="F496" s="30">
        <v>2022</v>
      </c>
      <c r="G496" s="22" t="s">
        <v>518</v>
      </c>
      <c r="H496" s="22" t="s">
        <v>519</v>
      </c>
      <c r="I496" s="22" t="s">
        <v>1231</v>
      </c>
      <c r="J496" s="46">
        <v>0.25</v>
      </c>
      <c r="K496" s="46">
        <v>0.26041666666666669</v>
      </c>
      <c r="L496" s="30" t="s">
        <v>521</v>
      </c>
      <c r="M496" s="22" t="s">
        <v>495</v>
      </c>
      <c r="N496" s="34">
        <v>3</v>
      </c>
      <c r="O496" s="34">
        <v>57</v>
      </c>
      <c r="P496" s="30" t="s">
        <v>1532</v>
      </c>
      <c r="Q496" s="35">
        <v>4589602</v>
      </c>
      <c r="R496" s="35">
        <v>-74099621</v>
      </c>
      <c r="S496" t="s">
        <v>1575</v>
      </c>
      <c r="T496" s="31" t="s">
        <v>1710</v>
      </c>
      <c r="U496" s="30">
        <v>0</v>
      </c>
      <c r="V496" s="30">
        <v>3</v>
      </c>
      <c r="W496" s="30">
        <v>7</v>
      </c>
      <c r="X496" s="30">
        <v>7</v>
      </c>
      <c r="Y496" s="30">
        <v>5</v>
      </c>
      <c r="Z496" s="30">
        <v>3</v>
      </c>
      <c r="AA496" s="30">
        <v>0</v>
      </c>
      <c r="AB496" s="30">
        <v>0</v>
      </c>
      <c r="AC496" s="30">
        <v>0</v>
      </c>
      <c r="AD496" s="30">
        <v>0</v>
      </c>
      <c r="AE496" s="30">
        <v>0</v>
      </c>
      <c r="AF496" s="22">
        <f t="shared" si="7"/>
        <v>25</v>
      </c>
      <c r="AG496" s="30"/>
    </row>
    <row r="497" spans="1:33" x14ac:dyDescent="0.25">
      <c r="A497" s="30" t="s">
        <v>1533</v>
      </c>
      <c r="B497" s="30"/>
      <c r="C497" s="34"/>
      <c r="D497" s="39">
        <v>44876</v>
      </c>
      <c r="E497" s="22" t="str">
        <f>VLOOKUP(MONTH(D497),[1]parametros!B:C,2,0)</f>
        <v>noviembre</v>
      </c>
      <c r="F497" s="30">
        <v>2022</v>
      </c>
      <c r="G497" s="22" t="s">
        <v>518</v>
      </c>
      <c r="H497" s="22" t="s">
        <v>519</v>
      </c>
      <c r="I497" s="22" t="s">
        <v>1231</v>
      </c>
      <c r="J497" s="46">
        <v>0.26041666666666669</v>
      </c>
      <c r="K497" s="46">
        <v>0.28125</v>
      </c>
      <c r="L497" s="30" t="s">
        <v>521</v>
      </c>
      <c r="M497" s="22" t="s">
        <v>495</v>
      </c>
      <c r="N497" s="34">
        <v>3</v>
      </c>
      <c r="O497" s="34">
        <v>57</v>
      </c>
      <c r="P497" s="30" t="s">
        <v>1534</v>
      </c>
      <c r="Q497" s="35">
        <v>4589105</v>
      </c>
      <c r="R497" s="35">
        <v>-74099884</v>
      </c>
      <c r="S497" t="s">
        <v>1575</v>
      </c>
      <c r="T497" s="31" t="s">
        <v>1710</v>
      </c>
      <c r="U497" s="30">
        <v>0</v>
      </c>
      <c r="V497" s="30">
        <v>0</v>
      </c>
      <c r="W497" s="30">
        <v>4</v>
      </c>
      <c r="X497" s="30">
        <v>3</v>
      </c>
      <c r="Y497" s="30">
        <v>3</v>
      </c>
      <c r="Z497" s="30">
        <v>0</v>
      </c>
      <c r="AA497" s="30">
        <v>0</v>
      </c>
      <c r="AB497" s="30">
        <v>0</v>
      </c>
      <c r="AC497" s="30">
        <v>0</v>
      </c>
      <c r="AD497" s="30">
        <v>0</v>
      </c>
      <c r="AE497" s="30">
        <v>0</v>
      </c>
      <c r="AF497" s="22">
        <f t="shared" si="7"/>
        <v>10</v>
      </c>
      <c r="AG497" s="30"/>
    </row>
    <row r="498" spans="1:33" x14ac:dyDescent="0.25">
      <c r="A498" s="30" t="s">
        <v>1535</v>
      </c>
      <c r="B498" s="30"/>
      <c r="C498" s="34"/>
      <c r="D498" s="39">
        <v>44876</v>
      </c>
      <c r="E498" s="22" t="str">
        <f>VLOOKUP(MONTH(D498),[1]parametros!B:C,2,0)</f>
        <v>noviembre</v>
      </c>
      <c r="F498" s="30">
        <v>2022</v>
      </c>
      <c r="G498" s="22" t="s">
        <v>518</v>
      </c>
      <c r="H498" s="22" t="s">
        <v>519</v>
      </c>
      <c r="I498" s="22" t="s">
        <v>1231</v>
      </c>
      <c r="J498" s="46">
        <v>0.28125</v>
      </c>
      <c r="K498" s="46">
        <v>0.30208333333333331</v>
      </c>
      <c r="L498" s="30" t="s">
        <v>521</v>
      </c>
      <c r="M498" s="22" t="s">
        <v>495</v>
      </c>
      <c r="N498" s="34">
        <v>3</v>
      </c>
      <c r="O498" s="34">
        <v>57</v>
      </c>
      <c r="P498" s="30" t="s">
        <v>1536</v>
      </c>
      <c r="Q498" s="35">
        <v>4574311</v>
      </c>
      <c r="R498" s="35">
        <v>-74093076</v>
      </c>
      <c r="S498" t="s">
        <v>1575</v>
      </c>
      <c r="T498" s="31" t="s">
        <v>1710</v>
      </c>
      <c r="U498" s="30">
        <v>0</v>
      </c>
      <c r="V498" s="30">
        <v>6</v>
      </c>
      <c r="W498" s="30">
        <v>3</v>
      </c>
      <c r="X498" s="30">
        <v>1</v>
      </c>
      <c r="Y498" s="30">
        <v>2</v>
      </c>
      <c r="Z498" s="30">
        <v>0</v>
      </c>
      <c r="AA498" s="30">
        <v>0</v>
      </c>
      <c r="AB498" s="30">
        <v>0</v>
      </c>
      <c r="AC498" s="30">
        <v>0</v>
      </c>
      <c r="AD498" s="30">
        <v>0</v>
      </c>
      <c r="AE498" s="30">
        <v>0</v>
      </c>
      <c r="AF498" s="22">
        <f t="shared" si="7"/>
        <v>12</v>
      </c>
      <c r="AG498" s="30"/>
    </row>
    <row r="499" spans="1:33" x14ac:dyDescent="0.25">
      <c r="A499" s="30" t="s">
        <v>1537</v>
      </c>
      <c r="B499" s="30" t="s">
        <v>0</v>
      </c>
      <c r="C499" s="34">
        <v>281</v>
      </c>
      <c r="D499" s="39">
        <v>44876</v>
      </c>
      <c r="E499" s="22" t="str">
        <f>VLOOKUP(MONTH(D499),[1]parametros!B:C,2,0)</f>
        <v>noviembre</v>
      </c>
      <c r="F499" s="30">
        <v>2022</v>
      </c>
      <c r="G499" s="22" t="s">
        <v>518</v>
      </c>
      <c r="H499" s="22" t="s">
        <v>519</v>
      </c>
      <c r="I499" s="22" t="s">
        <v>1231</v>
      </c>
      <c r="J499" s="46">
        <v>0.30208333333333331</v>
      </c>
      <c r="K499" s="46">
        <v>0.32291666666666669</v>
      </c>
      <c r="L499" s="30" t="s">
        <v>521</v>
      </c>
      <c r="M499" s="22" t="s">
        <v>495</v>
      </c>
      <c r="N499" s="34">
        <v>3</v>
      </c>
      <c r="O499" s="34">
        <v>57</v>
      </c>
      <c r="P499" s="30" t="s">
        <v>1538</v>
      </c>
      <c r="Q499" s="35">
        <v>4578669</v>
      </c>
      <c r="R499" s="35">
        <v>-74089747</v>
      </c>
      <c r="S499" t="s">
        <v>1568</v>
      </c>
      <c r="T499" s="31" t="s">
        <v>1713</v>
      </c>
      <c r="U499" s="30">
        <v>0</v>
      </c>
      <c r="V499" s="30">
        <v>0</v>
      </c>
      <c r="W499" s="30">
        <v>2</v>
      </c>
      <c r="X499" s="30">
        <v>5</v>
      </c>
      <c r="Y499" s="30">
        <v>4</v>
      </c>
      <c r="Z499" s="30">
        <v>1</v>
      </c>
      <c r="AA499" s="30">
        <v>0</v>
      </c>
      <c r="AB499" s="30">
        <v>0</v>
      </c>
      <c r="AC499" s="30">
        <v>0</v>
      </c>
      <c r="AD499" s="30">
        <v>0</v>
      </c>
      <c r="AE499" s="30">
        <v>0</v>
      </c>
      <c r="AF499" s="22">
        <f t="shared" si="7"/>
        <v>12</v>
      </c>
      <c r="AG499" s="30"/>
    </row>
    <row r="500" spans="1:33" x14ac:dyDescent="0.25">
      <c r="A500" s="30" t="s">
        <v>1539</v>
      </c>
      <c r="B500" s="30"/>
      <c r="C500" s="34"/>
      <c r="D500" s="39">
        <v>44876</v>
      </c>
      <c r="E500" s="22" t="str">
        <f>VLOOKUP(MONTH(D500),[1]parametros!B:C,2,0)</f>
        <v>noviembre</v>
      </c>
      <c r="F500" s="30">
        <v>2022</v>
      </c>
      <c r="G500" s="22" t="s">
        <v>518</v>
      </c>
      <c r="H500" s="22" t="s">
        <v>519</v>
      </c>
      <c r="I500" s="22" t="s">
        <v>1231</v>
      </c>
      <c r="J500" s="46">
        <v>0.32291666666666669</v>
      </c>
      <c r="K500" s="46">
        <v>0.34375</v>
      </c>
      <c r="L500" s="30" t="s">
        <v>521</v>
      </c>
      <c r="M500" s="22" t="s">
        <v>495</v>
      </c>
      <c r="N500" s="34">
        <v>3</v>
      </c>
      <c r="O500" s="34">
        <v>57</v>
      </c>
      <c r="P500" s="30" t="s">
        <v>1540</v>
      </c>
      <c r="Q500" s="35">
        <v>4566669</v>
      </c>
      <c r="R500" s="35">
        <v>-74083671</v>
      </c>
      <c r="S500" t="s">
        <v>1568</v>
      </c>
      <c r="T500" s="31" t="s">
        <v>1713</v>
      </c>
      <c r="U500" s="30">
        <v>0</v>
      </c>
      <c r="V500" s="30">
        <v>1</v>
      </c>
      <c r="W500" s="30">
        <v>3</v>
      </c>
      <c r="X500" s="30">
        <v>4</v>
      </c>
      <c r="Y500" s="30">
        <v>2</v>
      </c>
      <c r="Z500" s="30">
        <v>0</v>
      </c>
      <c r="AA500" s="30">
        <v>1</v>
      </c>
      <c r="AB500" s="30">
        <v>2</v>
      </c>
      <c r="AC500" s="30">
        <v>0</v>
      </c>
      <c r="AD500" s="30">
        <v>0</v>
      </c>
      <c r="AE500" s="30">
        <v>1</v>
      </c>
      <c r="AF500" s="22">
        <f t="shared" si="7"/>
        <v>13</v>
      </c>
      <c r="AG500" s="30"/>
    </row>
    <row r="501" spans="1:33" x14ac:dyDescent="0.25">
      <c r="A501" s="30" t="s">
        <v>1541</v>
      </c>
      <c r="B501" s="30"/>
      <c r="C501" s="34"/>
      <c r="D501" s="39">
        <v>44876</v>
      </c>
      <c r="E501" s="22" t="str">
        <f>VLOOKUP(MONTH(D501),[1]parametros!B:C,2,0)</f>
        <v>noviembre</v>
      </c>
      <c r="F501" s="30">
        <v>2022</v>
      </c>
      <c r="G501" s="22" t="s">
        <v>518</v>
      </c>
      <c r="H501" s="22" t="s">
        <v>519</v>
      </c>
      <c r="I501" s="22" t="s">
        <v>1231</v>
      </c>
      <c r="J501" s="46">
        <v>0.34375</v>
      </c>
      <c r="K501" s="46">
        <v>0.36458333333333331</v>
      </c>
      <c r="L501" s="30" t="s">
        <v>521</v>
      </c>
      <c r="M501" s="22" t="s">
        <v>495</v>
      </c>
      <c r="N501" s="34">
        <v>3</v>
      </c>
      <c r="O501" s="34">
        <v>57</v>
      </c>
      <c r="P501" s="30" t="s">
        <v>1542</v>
      </c>
      <c r="Q501" s="35">
        <v>4569116</v>
      </c>
      <c r="R501" s="35">
        <v>-74080571</v>
      </c>
      <c r="S501" t="s">
        <v>1568</v>
      </c>
      <c r="T501" s="31" t="s">
        <v>1713</v>
      </c>
      <c r="U501" s="30">
        <v>0</v>
      </c>
      <c r="V501" s="30">
        <v>1</v>
      </c>
      <c r="W501" s="30">
        <v>18</v>
      </c>
      <c r="X501" s="30">
        <v>12</v>
      </c>
      <c r="Y501" s="30">
        <v>5</v>
      </c>
      <c r="Z501" s="30">
        <v>1</v>
      </c>
      <c r="AA501" s="30">
        <v>0</v>
      </c>
      <c r="AB501" s="30">
        <v>0</v>
      </c>
      <c r="AC501" s="30">
        <v>0</v>
      </c>
      <c r="AD501" s="30">
        <v>1</v>
      </c>
      <c r="AE501" s="30">
        <v>0</v>
      </c>
      <c r="AF501" s="22">
        <f t="shared" si="7"/>
        <v>38</v>
      </c>
      <c r="AG501" s="30"/>
    </row>
    <row r="502" spans="1:33" x14ac:dyDescent="0.25">
      <c r="A502" s="30" t="s">
        <v>1543</v>
      </c>
      <c r="B502" s="30"/>
      <c r="C502" s="34"/>
      <c r="D502" s="39">
        <v>44876</v>
      </c>
      <c r="E502" s="22" t="str">
        <f>VLOOKUP(MONTH(D502),[1]parametros!B:C,2,0)</f>
        <v>noviembre</v>
      </c>
      <c r="F502" s="30">
        <v>2022</v>
      </c>
      <c r="G502" s="22" t="s">
        <v>518</v>
      </c>
      <c r="H502" s="22" t="s">
        <v>519</v>
      </c>
      <c r="I502" s="22" t="s">
        <v>1231</v>
      </c>
      <c r="J502" s="46">
        <v>0.36458333333333331</v>
      </c>
      <c r="K502" s="46">
        <v>0.38541666666666669</v>
      </c>
      <c r="L502" s="30" t="s">
        <v>521</v>
      </c>
      <c r="M502" s="22" t="s">
        <v>495</v>
      </c>
      <c r="N502" s="34">
        <v>3</v>
      </c>
      <c r="O502" s="34">
        <v>57</v>
      </c>
      <c r="P502" s="30" t="s">
        <v>1544</v>
      </c>
      <c r="Q502" s="35">
        <v>4675990</v>
      </c>
      <c r="R502" s="35">
        <v>-74056046</v>
      </c>
      <c r="S502" s="30" t="s">
        <v>1466</v>
      </c>
      <c r="T502" s="31" t="s">
        <v>1712</v>
      </c>
      <c r="U502" s="30">
        <v>0</v>
      </c>
      <c r="V502" s="30">
        <v>0</v>
      </c>
      <c r="W502" s="30">
        <v>3</v>
      </c>
      <c r="X502" s="30">
        <v>2</v>
      </c>
      <c r="Y502" s="30">
        <v>1</v>
      </c>
      <c r="Z502" s="30">
        <v>3</v>
      </c>
      <c r="AA502" s="30">
        <v>0</v>
      </c>
      <c r="AB502" s="30">
        <v>1</v>
      </c>
      <c r="AC502" s="30">
        <v>0</v>
      </c>
      <c r="AD502" s="30">
        <v>0</v>
      </c>
      <c r="AE502" s="30">
        <v>0</v>
      </c>
      <c r="AF502" s="22">
        <f t="shared" si="7"/>
        <v>10</v>
      </c>
      <c r="AG502" s="30"/>
    </row>
    <row r="503" spans="1:33" x14ac:dyDescent="0.25">
      <c r="A503" s="30" t="s">
        <v>1545</v>
      </c>
      <c r="B503" s="30"/>
      <c r="C503" s="34"/>
      <c r="D503" s="39">
        <v>44876</v>
      </c>
      <c r="E503" s="22" t="str">
        <f>VLOOKUP(MONTH(D503),[1]parametros!B:C,2,0)</f>
        <v>noviembre</v>
      </c>
      <c r="F503" s="30">
        <v>2022</v>
      </c>
      <c r="G503" s="22" t="s">
        <v>518</v>
      </c>
      <c r="H503" s="22" t="s">
        <v>519</v>
      </c>
      <c r="I503" s="22" t="s">
        <v>1231</v>
      </c>
      <c r="J503" s="46">
        <v>0.38541666666666669</v>
      </c>
      <c r="K503" s="46">
        <v>0.40625</v>
      </c>
      <c r="L503" s="30" t="s">
        <v>521</v>
      </c>
      <c r="M503" s="22" t="s">
        <v>495</v>
      </c>
      <c r="N503" s="34">
        <v>3</v>
      </c>
      <c r="O503" s="34">
        <v>57</v>
      </c>
      <c r="P503" s="30" t="s">
        <v>1546</v>
      </c>
      <c r="Q503" s="35">
        <v>4671347</v>
      </c>
      <c r="R503" s="35">
        <v>-74081123</v>
      </c>
      <c r="S503" s="30" t="s">
        <v>1466</v>
      </c>
      <c r="T503" s="31" t="s">
        <v>1712</v>
      </c>
      <c r="U503" s="30">
        <v>0</v>
      </c>
      <c r="V503" s="30">
        <v>0</v>
      </c>
      <c r="W503" s="30">
        <v>0</v>
      </c>
      <c r="X503" s="30">
        <v>1</v>
      </c>
      <c r="Y503" s="30">
        <v>7</v>
      </c>
      <c r="Z503" s="30">
        <v>0</v>
      </c>
      <c r="AA503" s="30">
        <v>0</v>
      </c>
      <c r="AB503" s="30">
        <v>0</v>
      </c>
      <c r="AC503" s="30">
        <v>0</v>
      </c>
      <c r="AD503" s="30">
        <v>0</v>
      </c>
      <c r="AE503" s="30">
        <v>0</v>
      </c>
      <c r="AF503" s="22">
        <f t="shared" si="7"/>
        <v>8</v>
      </c>
      <c r="AG503" s="30"/>
    </row>
    <row r="504" spans="1:33" x14ac:dyDescent="0.25">
      <c r="A504" s="30" t="s">
        <v>1547</v>
      </c>
      <c r="B504" s="30"/>
      <c r="C504" s="34"/>
      <c r="D504" s="39">
        <v>44876</v>
      </c>
      <c r="E504" s="22" t="str">
        <f>VLOOKUP(MONTH(D504),[1]parametros!B:C,2,0)</f>
        <v>noviembre</v>
      </c>
      <c r="F504" s="30">
        <v>2022</v>
      </c>
      <c r="G504" s="22" t="s">
        <v>518</v>
      </c>
      <c r="H504" s="22" t="s">
        <v>519</v>
      </c>
      <c r="I504" s="22" t="s">
        <v>1231</v>
      </c>
      <c r="J504" s="46">
        <v>0.40625</v>
      </c>
      <c r="K504" s="46">
        <v>0.42708333333333331</v>
      </c>
      <c r="L504" s="30" t="s">
        <v>521</v>
      </c>
      <c r="M504" s="22" t="s">
        <v>495</v>
      </c>
      <c r="N504" s="34">
        <v>3</v>
      </c>
      <c r="O504" s="34">
        <v>57</v>
      </c>
      <c r="P504" s="30" t="s">
        <v>1548</v>
      </c>
      <c r="Q504" s="35">
        <v>4671325</v>
      </c>
      <c r="R504" s="35">
        <v>-74078581</v>
      </c>
      <c r="S504" s="30" t="s">
        <v>1466</v>
      </c>
      <c r="T504" s="31" t="s">
        <v>1712</v>
      </c>
      <c r="U504" s="30">
        <v>0</v>
      </c>
      <c r="V504" s="30">
        <v>0</v>
      </c>
      <c r="W504" s="30">
        <v>0</v>
      </c>
      <c r="X504" s="30">
        <v>0</v>
      </c>
      <c r="Y504" s="30">
        <v>0</v>
      </c>
      <c r="Z504" s="30">
        <v>0</v>
      </c>
      <c r="AA504" s="30">
        <v>0</v>
      </c>
      <c r="AB504" s="30">
        <v>0</v>
      </c>
      <c r="AC504" s="30">
        <v>0</v>
      </c>
      <c r="AD504" s="30">
        <v>2</v>
      </c>
      <c r="AE504" s="30">
        <v>2</v>
      </c>
      <c r="AF504" s="22">
        <f t="shared" si="7"/>
        <v>2</v>
      </c>
      <c r="AG504" s="30"/>
    </row>
    <row r="505" spans="1:33" x14ac:dyDescent="0.25">
      <c r="A505" s="30" t="s">
        <v>1549</v>
      </c>
      <c r="B505" s="30"/>
      <c r="C505" s="34"/>
      <c r="D505" s="39">
        <v>44876</v>
      </c>
      <c r="E505" s="22" t="str">
        <f>VLOOKUP(MONTH(D505),[1]parametros!B:C,2,0)</f>
        <v>noviembre</v>
      </c>
      <c r="F505" s="30">
        <v>2022</v>
      </c>
      <c r="G505" s="22" t="s">
        <v>518</v>
      </c>
      <c r="H505" s="22" t="s">
        <v>519</v>
      </c>
      <c r="I505" s="22" t="s">
        <v>1231</v>
      </c>
      <c r="J505" s="46">
        <v>0.42708333333333331</v>
      </c>
      <c r="K505" s="46">
        <v>0.44791666666666669</v>
      </c>
      <c r="L505" s="30" t="s">
        <v>521</v>
      </c>
      <c r="M505" s="22" t="s">
        <v>495</v>
      </c>
      <c r="N505" s="34">
        <v>3</v>
      </c>
      <c r="O505" s="34">
        <v>57</v>
      </c>
      <c r="P505" s="30" t="s">
        <v>1550</v>
      </c>
      <c r="Q505" s="35">
        <v>4611544</v>
      </c>
      <c r="R505" s="35">
        <v>-74103098</v>
      </c>
      <c r="S505" t="s">
        <v>1573</v>
      </c>
      <c r="T505" s="31" t="s">
        <v>1710</v>
      </c>
      <c r="U505" s="30">
        <v>0</v>
      </c>
      <c r="V505" s="30">
        <v>5</v>
      </c>
      <c r="W505" s="30">
        <v>9</v>
      </c>
      <c r="X505" s="30">
        <v>3</v>
      </c>
      <c r="Y505" s="30">
        <v>2</v>
      </c>
      <c r="Z505" s="30">
        <v>1</v>
      </c>
      <c r="AA505" s="30">
        <v>6</v>
      </c>
      <c r="AB505" s="30">
        <v>5</v>
      </c>
      <c r="AC505" s="30">
        <v>0</v>
      </c>
      <c r="AD505" s="30">
        <v>1</v>
      </c>
      <c r="AE505" s="30">
        <v>0</v>
      </c>
      <c r="AF505" s="22">
        <f t="shared" si="7"/>
        <v>32</v>
      </c>
      <c r="AG505" s="30"/>
    </row>
    <row r="506" spans="1:33" x14ac:dyDescent="0.25">
      <c r="A506" s="30" t="s">
        <v>1551</v>
      </c>
      <c r="B506" s="30"/>
      <c r="C506" s="34"/>
      <c r="D506" s="39">
        <v>44876</v>
      </c>
      <c r="E506" s="22" t="str">
        <f>VLOOKUP(MONTH(D506),[1]parametros!B:C,2,0)</f>
        <v>noviembre</v>
      </c>
      <c r="F506" s="30">
        <v>2022</v>
      </c>
      <c r="G506" s="22" t="s">
        <v>518</v>
      </c>
      <c r="H506" s="22" t="s">
        <v>519</v>
      </c>
      <c r="I506" s="22" t="s">
        <v>1231</v>
      </c>
      <c r="J506" s="46">
        <v>0.44791666666666669</v>
      </c>
      <c r="K506" s="46">
        <v>0.46875</v>
      </c>
      <c r="L506" s="30" t="s">
        <v>521</v>
      </c>
      <c r="M506" s="22" t="s">
        <v>495</v>
      </c>
      <c r="N506" s="34">
        <v>3</v>
      </c>
      <c r="O506" s="34">
        <v>57</v>
      </c>
      <c r="P506" s="30" t="s">
        <v>1552</v>
      </c>
      <c r="Q506" s="35">
        <v>4598508</v>
      </c>
      <c r="R506" s="35">
        <v>-74086650</v>
      </c>
      <c r="S506" t="s">
        <v>1573</v>
      </c>
      <c r="T506" s="31" t="s">
        <v>1710</v>
      </c>
      <c r="U506" s="30">
        <v>0</v>
      </c>
      <c r="V506" s="30">
        <v>0</v>
      </c>
      <c r="W506" s="30">
        <v>6</v>
      </c>
      <c r="X506" s="30">
        <v>2</v>
      </c>
      <c r="Y506" s="30">
        <v>0</v>
      </c>
      <c r="Z506" s="30">
        <v>0</v>
      </c>
      <c r="AA506" s="30">
        <v>0</v>
      </c>
      <c r="AB506" s="30">
        <v>5</v>
      </c>
      <c r="AC506" s="30">
        <v>1</v>
      </c>
      <c r="AD506" s="30">
        <v>0</v>
      </c>
      <c r="AE506" s="30">
        <v>0</v>
      </c>
      <c r="AF506" s="22">
        <f t="shared" si="7"/>
        <v>14</v>
      </c>
      <c r="AG506" s="30"/>
    </row>
    <row r="507" spans="1:33" x14ac:dyDescent="0.25">
      <c r="A507" s="30" t="s">
        <v>1553</v>
      </c>
      <c r="B507" s="30"/>
      <c r="C507" s="34"/>
      <c r="D507" s="39">
        <v>44880</v>
      </c>
      <c r="E507" s="22" t="str">
        <f>VLOOKUP(MONTH(D507),[1]parametros!B:C,2,0)</f>
        <v>noviembre</v>
      </c>
      <c r="F507" s="30">
        <v>2022</v>
      </c>
      <c r="G507" s="22" t="s">
        <v>518</v>
      </c>
      <c r="H507" s="22" t="s">
        <v>519</v>
      </c>
      <c r="I507" s="22" t="s">
        <v>1231</v>
      </c>
      <c r="J507" s="46">
        <v>0.23958333333333334</v>
      </c>
      <c r="K507" s="46">
        <v>0.29166666666666669</v>
      </c>
      <c r="L507" s="30" t="s">
        <v>521</v>
      </c>
      <c r="M507" s="22" t="s">
        <v>495</v>
      </c>
      <c r="N507" s="34">
        <v>3</v>
      </c>
      <c r="O507" s="34">
        <v>58</v>
      </c>
      <c r="P507" s="30" t="s">
        <v>1554</v>
      </c>
      <c r="Q507" s="30"/>
      <c r="R507" s="30"/>
      <c r="S507" s="30" t="s">
        <v>523</v>
      </c>
      <c r="T507" s="31" t="s">
        <v>1710</v>
      </c>
      <c r="U507" s="30">
        <v>0</v>
      </c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22">
        <f t="shared" si="7"/>
        <v>0</v>
      </c>
      <c r="AG507" s="30"/>
    </row>
    <row r="508" spans="1:33" x14ac:dyDescent="0.25">
      <c r="A508" s="30" t="s">
        <v>1555</v>
      </c>
      <c r="B508" s="30">
        <v>277</v>
      </c>
      <c r="C508" s="34"/>
      <c r="D508" s="39">
        <v>44880</v>
      </c>
      <c r="E508" s="22" t="str">
        <f>VLOOKUP(MONTH(D508),[1]parametros!B:C,2,0)</f>
        <v>noviembre</v>
      </c>
      <c r="F508" s="30">
        <v>2022</v>
      </c>
      <c r="G508" s="22" t="s">
        <v>518</v>
      </c>
      <c r="H508" s="22" t="s">
        <v>519</v>
      </c>
      <c r="I508" s="22" t="s">
        <v>1231</v>
      </c>
      <c r="J508" s="46">
        <v>0.30555555555555552</v>
      </c>
      <c r="K508" s="46">
        <v>0.33333333333333331</v>
      </c>
      <c r="L508" s="30" t="s">
        <v>521</v>
      </c>
      <c r="M508" s="22" t="s">
        <v>495</v>
      </c>
      <c r="N508" s="34">
        <v>3</v>
      </c>
      <c r="O508" s="34">
        <v>58</v>
      </c>
      <c r="P508" s="30" t="s">
        <v>1556</v>
      </c>
      <c r="Q508" s="30"/>
      <c r="R508" s="30"/>
      <c r="S508" s="30" t="s">
        <v>523</v>
      </c>
      <c r="T508" s="31" t="s">
        <v>1710</v>
      </c>
      <c r="U508" s="30">
        <v>0</v>
      </c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22">
        <f t="shared" si="7"/>
        <v>0</v>
      </c>
      <c r="AG508" s="30"/>
    </row>
    <row r="509" spans="1:33" x14ac:dyDescent="0.25">
      <c r="A509" s="30" t="s">
        <v>1557</v>
      </c>
      <c r="B509" s="30"/>
      <c r="C509" s="34"/>
      <c r="D509" s="39">
        <v>44880</v>
      </c>
      <c r="E509" s="22" t="str">
        <f>VLOOKUP(MONTH(D509),[1]parametros!B:C,2,0)</f>
        <v>noviembre</v>
      </c>
      <c r="F509" s="30">
        <v>2022</v>
      </c>
      <c r="G509" s="22" t="s">
        <v>518</v>
      </c>
      <c r="H509" s="22" t="s">
        <v>519</v>
      </c>
      <c r="I509" s="22" t="s">
        <v>1231</v>
      </c>
      <c r="J509" s="46">
        <v>0.33333333333333331</v>
      </c>
      <c r="K509" s="46">
        <v>0.35416666666666669</v>
      </c>
      <c r="L509" s="30" t="s">
        <v>521</v>
      </c>
      <c r="M509" s="22" t="s">
        <v>495</v>
      </c>
      <c r="N509" s="34">
        <v>3</v>
      </c>
      <c r="O509" s="34">
        <v>58</v>
      </c>
      <c r="P509" s="30" t="s">
        <v>1558</v>
      </c>
      <c r="Q509" s="30"/>
      <c r="R509" s="30"/>
      <c r="S509" s="30" t="s">
        <v>523</v>
      </c>
      <c r="T509" s="31" t="s">
        <v>1710</v>
      </c>
      <c r="U509" s="30">
        <v>0</v>
      </c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22">
        <f t="shared" si="7"/>
        <v>0</v>
      </c>
      <c r="AG509" s="30"/>
    </row>
    <row r="510" spans="1:33" x14ac:dyDescent="0.25">
      <c r="A510" s="30" t="s">
        <v>1559</v>
      </c>
      <c r="B510" s="30"/>
      <c r="C510" s="34"/>
      <c r="D510" s="39">
        <v>44880</v>
      </c>
      <c r="E510" s="22" t="str">
        <f>VLOOKUP(MONTH(D510),[1]parametros!B:C,2,0)</f>
        <v>noviembre</v>
      </c>
      <c r="F510" s="30">
        <v>2022</v>
      </c>
      <c r="G510" s="22" t="s">
        <v>518</v>
      </c>
      <c r="H510" s="22" t="s">
        <v>519</v>
      </c>
      <c r="I510" s="22" t="s">
        <v>1231</v>
      </c>
      <c r="J510" s="46">
        <v>0.3611111111111111</v>
      </c>
      <c r="K510" s="46">
        <v>0.41666666666666669</v>
      </c>
      <c r="L510" s="30" t="s">
        <v>521</v>
      </c>
      <c r="M510" s="22" t="s">
        <v>495</v>
      </c>
      <c r="N510" s="34">
        <v>3</v>
      </c>
      <c r="O510" s="34">
        <v>58</v>
      </c>
      <c r="P510" s="30" t="s">
        <v>1560</v>
      </c>
      <c r="Q510" s="30"/>
      <c r="R510" s="30"/>
      <c r="S510" s="30" t="s">
        <v>523</v>
      </c>
      <c r="T510" s="31" t="s">
        <v>1710</v>
      </c>
      <c r="U510" s="30">
        <v>0</v>
      </c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22">
        <f t="shared" si="7"/>
        <v>0</v>
      </c>
      <c r="AG510" s="30"/>
    </row>
    <row r="511" spans="1:33" x14ac:dyDescent="0.25">
      <c r="A511" s="30" t="s">
        <v>1561</v>
      </c>
      <c r="B511" s="30"/>
      <c r="C511" s="34"/>
      <c r="D511" s="39">
        <v>44880</v>
      </c>
      <c r="E511" s="22" t="str">
        <f>VLOOKUP(MONTH(D511),[1]parametros!B:C,2,0)</f>
        <v>noviembre</v>
      </c>
      <c r="F511" s="30">
        <v>2022</v>
      </c>
      <c r="G511" s="22" t="s">
        <v>518</v>
      </c>
      <c r="H511" s="22" t="s">
        <v>519</v>
      </c>
      <c r="I511" s="22" t="s">
        <v>1231</v>
      </c>
      <c r="J511" s="46">
        <v>0.41666666666666669</v>
      </c>
      <c r="K511" s="46">
        <v>0.4375</v>
      </c>
      <c r="L511" s="30" t="s">
        <v>521</v>
      </c>
      <c r="M511" s="22" t="s">
        <v>495</v>
      </c>
      <c r="N511" s="34">
        <v>3</v>
      </c>
      <c r="O511" s="34">
        <v>58</v>
      </c>
      <c r="P511" s="30" t="s">
        <v>1562</v>
      </c>
      <c r="Q511" s="30"/>
      <c r="R511" s="30"/>
      <c r="S511" s="30" t="s">
        <v>523</v>
      </c>
      <c r="T511" s="31" t="s">
        <v>1710</v>
      </c>
      <c r="U511" s="30">
        <v>0</v>
      </c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22">
        <f t="shared" si="7"/>
        <v>0</v>
      </c>
      <c r="AG511" s="30"/>
    </row>
    <row r="512" spans="1:33" x14ac:dyDescent="0.25">
      <c r="A512" s="30" t="s">
        <v>1563</v>
      </c>
      <c r="B512" s="30"/>
      <c r="C512" s="34"/>
      <c r="D512" s="39">
        <v>44880</v>
      </c>
      <c r="E512" s="22" t="str">
        <f>VLOOKUP(MONTH(D512),[1]parametros!B:C,2,0)</f>
        <v>noviembre</v>
      </c>
      <c r="F512" s="30">
        <v>2022</v>
      </c>
      <c r="G512" s="22" t="s">
        <v>518</v>
      </c>
      <c r="H512" s="22" t="s">
        <v>519</v>
      </c>
      <c r="I512" s="22" t="s">
        <v>1231</v>
      </c>
      <c r="J512" s="46">
        <v>0.4375</v>
      </c>
      <c r="K512" s="46">
        <v>0.45833333333333331</v>
      </c>
      <c r="L512" s="30" t="s">
        <v>521</v>
      </c>
      <c r="M512" s="22" t="s">
        <v>495</v>
      </c>
      <c r="N512" s="34">
        <v>3</v>
      </c>
      <c r="O512" s="34">
        <v>58</v>
      </c>
      <c r="P512" s="30" t="s">
        <v>1564</v>
      </c>
      <c r="Q512" s="30"/>
      <c r="R512" s="30"/>
      <c r="S512" s="22" t="s">
        <v>1570</v>
      </c>
      <c r="T512" s="31" t="s">
        <v>1710</v>
      </c>
      <c r="U512" s="30">
        <v>0</v>
      </c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22">
        <f t="shared" si="7"/>
        <v>0</v>
      </c>
      <c r="AG512" s="30"/>
    </row>
    <row r="513" spans="1:33" x14ac:dyDescent="0.25">
      <c r="A513" s="30"/>
      <c r="B513" s="30"/>
      <c r="C513" s="34"/>
      <c r="D513" s="34"/>
      <c r="E513" s="22" t="str">
        <f>VLOOKUP(MONTH(D513),[1]parametros!B:C,2,0)</f>
        <v xml:space="preserve">enero </v>
      </c>
      <c r="F513" s="30"/>
      <c r="G513" s="22" t="s">
        <v>518</v>
      </c>
      <c r="H513" s="22"/>
      <c r="I513" s="22"/>
      <c r="J513" s="34"/>
      <c r="K513" s="34"/>
      <c r="L513" s="30"/>
      <c r="M513" s="22"/>
      <c r="N513" s="34"/>
      <c r="O513" s="34"/>
      <c r="P513" s="30"/>
      <c r="Q513" s="30"/>
      <c r="R513" s="30"/>
      <c r="S513" s="30"/>
      <c r="T513" s="31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22">
        <f t="shared" si="7"/>
        <v>0</v>
      </c>
      <c r="AG513" s="30"/>
    </row>
    <row r="514" spans="1:33" x14ac:dyDescent="0.25">
      <c r="A514" s="30"/>
      <c r="B514" s="30"/>
      <c r="C514" s="34"/>
      <c r="D514" s="34"/>
      <c r="E514" s="22" t="str">
        <f>VLOOKUP(MONTH(D514),[1]parametros!B:C,2,0)</f>
        <v xml:space="preserve">enero </v>
      </c>
      <c r="F514" s="30"/>
      <c r="G514" s="22" t="s">
        <v>518</v>
      </c>
      <c r="H514" s="22"/>
      <c r="I514" s="22"/>
      <c r="J514" s="34"/>
      <c r="K514" s="34"/>
      <c r="L514" s="30"/>
      <c r="M514" s="22"/>
      <c r="N514" s="34"/>
      <c r="O514" s="34"/>
      <c r="P514" s="30"/>
      <c r="Q514" s="30"/>
      <c r="R514" s="30"/>
      <c r="S514" s="30"/>
      <c r="T514" s="31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22">
        <f t="shared" ref="AF514:AF577" si="8">SUM(U514+V514+W514+X514+Y514+Z514+AA514+AB514+AC514+AD514)</f>
        <v>0</v>
      </c>
      <c r="AG514" s="30"/>
    </row>
    <row r="515" spans="1:33" x14ac:dyDescent="0.25">
      <c r="A515" s="30"/>
      <c r="B515" s="30"/>
      <c r="C515" s="34"/>
      <c r="D515" s="34"/>
      <c r="E515" s="22" t="str">
        <f>VLOOKUP(MONTH(D515),[1]parametros!B:C,2,0)</f>
        <v xml:space="preserve">enero </v>
      </c>
      <c r="F515" s="30"/>
      <c r="G515" s="22" t="s">
        <v>518</v>
      </c>
      <c r="H515" s="22"/>
      <c r="I515" s="22"/>
      <c r="J515" s="34"/>
      <c r="K515" s="34"/>
      <c r="L515" s="30"/>
      <c r="M515" s="22"/>
      <c r="N515" s="34"/>
      <c r="O515" s="34"/>
      <c r="P515" s="30"/>
      <c r="Q515" s="30"/>
      <c r="R515" s="30"/>
      <c r="S515" s="30"/>
      <c r="T515" s="31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22">
        <f t="shared" si="8"/>
        <v>0</v>
      </c>
      <c r="AG515" s="30"/>
    </row>
    <row r="516" spans="1:33" x14ac:dyDescent="0.25">
      <c r="A516" s="30"/>
      <c r="B516" s="30"/>
      <c r="C516" s="34"/>
      <c r="D516" s="34"/>
      <c r="E516" s="22" t="str">
        <f>VLOOKUP(MONTH(D516),[1]parametros!B:C,2,0)</f>
        <v xml:space="preserve">enero </v>
      </c>
      <c r="F516" s="30"/>
      <c r="G516" s="22" t="s">
        <v>518</v>
      </c>
      <c r="H516" s="22"/>
      <c r="I516" s="22"/>
      <c r="J516" s="34"/>
      <c r="K516" s="34"/>
      <c r="L516" s="30"/>
      <c r="M516" s="22"/>
      <c r="N516" s="34"/>
      <c r="O516" s="34"/>
      <c r="P516" s="30"/>
      <c r="Q516" s="30"/>
      <c r="R516" s="30"/>
      <c r="S516" s="30"/>
      <c r="T516" s="31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22">
        <f t="shared" si="8"/>
        <v>0</v>
      </c>
      <c r="AG516" s="30"/>
    </row>
    <row r="517" spans="1:33" x14ac:dyDescent="0.25">
      <c r="A517" s="30"/>
      <c r="B517" s="30"/>
      <c r="C517" s="34"/>
      <c r="D517" s="34"/>
      <c r="E517" s="22" t="str">
        <f>VLOOKUP(MONTH(D517),[1]parametros!B:C,2,0)</f>
        <v xml:space="preserve">enero </v>
      </c>
      <c r="F517" s="30"/>
      <c r="G517" s="22" t="s">
        <v>518</v>
      </c>
      <c r="H517" s="22"/>
      <c r="I517" s="22"/>
      <c r="J517" s="34"/>
      <c r="K517" s="34"/>
      <c r="L517" s="30"/>
      <c r="M517" s="22"/>
      <c r="N517" s="34"/>
      <c r="O517" s="34"/>
      <c r="P517" s="30"/>
      <c r="Q517" s="30"/>
      <c r="R517" s="30"/>
      <c r="S517" s="30"/>
      <c r="T517" s="31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22">
        <f t="shared" si="8"/>
        <v>0</v>
      </c>
      <c r="AG517" s="30"/>
    </row>
    <row r="518" spans="1:33" x14ac:dyDescent="0.25">
      <c r="A518" s="30"/>
      <c r="B518" s="30"/>
      <c r="C518" s="34"/>
      <c r="D518" s="34"/>
      <c r="E518" s="22" t="str">
        <f>VLOOKUP(MONTH(D518),[1]parametros!B:C,2,0)</f>
        <v xml:space="preserve">enero </v>
      </c>
      <c r="F518" s="30"/>
      <c r="G518" s="22" t="s">
        <v>518</v>
      </c>
      <c r="H518" s="22"/>
      <c r="I518" s="22"/>
      <c r="J518" s="34"/>
      <c r="K518" s="34"/>
      <c r="L518" s="30"/>
      <c r="M518" s="22"/>
      <c r="N518" s="34"/>
      <c r="O518" s="34"/>
      <c r="P518" s="30"/>
      <c r="Q518" s="30"/>
      <c r="R518" s="30"/>
      <c r="S518" s="30"/>
      <c r="T518" s="31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22">
        <f t="shared" si="8"/>
        <v>0</v>
      </c>
      <c r="AG518" s="30"/>
    </row>
    <row r="519" spans="1:33" x14ac:dyDescent="0.25">
      <c r="A519" s="30"/>
      <c r="B519" s="30"/>
      <c r="C519" s="34"/>
      <c r="D519" s="34"/>
      <c r="E519" s="22" t="str">
        <f>VLOOKUP(MONTH(D519),[1]parametros!B:C,2,0)</f>
        <v xml:space="preserve">enero </v>
      </c>
      <c r="F519" s="30"/>
      <c r="G519" s="22" t="s">
        <v>518</v>
      </c>
      <c r="H519" s="22"/>
      <c r="I519" s="22"/>
      <c r="J519" s="34"/>
      <c r="K519" s="34"/>
      <c r="L519" s="30"/>
      <c r="M519" s="22"/>
      <c r="N519" s="34"/>
      <c r="O519" s="34"/>
      <c r="P519" s="30"/>
      <c r="Q519" s="30"/>
      <c r="R519" s="30"/>
      <c r="S519" s="30"/>
      <c r="T519" s="31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22">
        <f t="shared" si="8"/>
        <v>0</v>
      </c>
      <c r="AG519" s="30"/>
    </row>
    <row r="520" spans="1:33" x14ac:dyDescent="0.25">
      <c r="A520" s="30"/>
      <c r="B520" s="30"/>
      <c r="C520" s="34"/>
      <c r="D520" s="34"/>
      <c r="E520" s="22" t="str">
        <f>VLOOKUP(MONTH(D520),[1]parametros!B:C,2,0)</f>
        <v xml:space="preserve">enero </v>
      </c>
      <c r="F520" s="30"/>
      <c r="G520" s="22" t="s">
        <v>518</v>
      </c>
      <c r="H520" s="22"/>
      <c r="I520" s="22"/>
      <c r="J520" s="34"/>
      <c r="K520" s="34"/>
      <c r="L520" s="30"/>
      <c r="M520" s="22"/>
      <c r="N520" s="34"/>
      <c r="O520" s="34"/>
      <c r="P520" s="30"/>
      <c r="Q520" s="30"/>
      <c r="R520" s="30"/>
      <c r="S520" s="30"/>
      <c r="T520" s="31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22">
        <f t="shared" si="8"/>
        <v>0</v>
      </c>
      <c r="AG520" s="30"/>
    </row>
    <row r="521" spans="1:33" x14ac:dyDescent="0.25">
      <c r="A521" s="30"/>
      <c r="B521" s="30"/>
      <c r="C521" s="34"/>
      <c r="D521" s="34"/>
      <c r="E521" s="22" t="str">
        <f>VLOOKUP(MONTH(D521),[1]parametros!B:C,2,0)</f>
        <v xml:space="preserve">enero </v>
      </c>
      <c r="F521" s="30"/>
      <c r="G521" s="22" t="s">
        <v>518</v>
      </c>
      <c r="H521" s="22"/>
      <c r="I521" s="22"/>
      <c r="J521" s="34"/>
      <c r="K521" s="34"/>
      <c r="L521" s="30"/>
      <c r="M521" s="22"/>
      <c r="N521" s="34"/>
      <c r="O521" s="34"/>
      <c r="P521" s="30"/>
      <c r="Q521" s="30"/>
      <c r="R521" s="30"/>
      <c r="S521" s="30"/>
      <c r="T521" s="31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22">
        <f t="shared" si="8"/>
        <v>0</v>
      </c>
      <c r="AG521" s="30"/>
    </row>
    <row r="522" spans="1:33" x14ac:dyDescent="0.25">
      <c r="A522" s="30"/>
      <c r="B522" s="30"/>
      <c r="C522" s="34"/>
      <c r="D522" s="34"/>
      <c r="E522" s="22" t="str">
        <f>VLOOKUP(MONTH(D522),[1]parametros!B:C,2,0)</f>
        <v xml:space="preserve">enero </v>
      </c>
      <c r="F522" s="30"/>
      <c r="G522" s="22" t="s">
        <v>518</v>
      </c>
      <c r="H522" s="22"/>
      <c r="I522" s="22"/>
      <c r="J522" s="34"/>
      <c r="K522" s="34"/>
      <c r="L522" s="30"/>
      <c r="M522" s="22"/>
      <c r="N522" s="34"/>
      <c r="O522" s="34"/>
      <c r="P522" s="30"/>
      <c r="Q522" s="30"/>
      <c r="R522" s="30"/>
      <c r="S522" s="30"/>
      <c r="T522" s="31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22">
        <f t="shared" si="8"/>
        <v>0</v>
      </c>
      <c r="AG522" s="30"/>
    </row>
    <row r="523" spans="1:33" x14ac:dyDescent="0.25">
      <c r="A523" s="30"/>
      <c r="B523" s="30"/>
      <c r="C523" s="34"/>
      <c r="D523" s="34"/>
      <c r="E523" s="22" t="str">
        <f>VLOOKUP(MONTH(D523),[1]parametros!B:C,2,0)</f>
        <v xml:space="preserve">enero </v>
      </c>
      <c r="F523" s="30"/>
      <c r="G523" s="22" t="s">
        <v>518</v>
      </c>
      <c r="H523" s="22"/>
      <c r="I523" s="22"/>
      <c r="J523" s="34"/>
      <c r="K523" s="34"/>
      <c r="L523" s="30"/>
      <c r="M523" s="22"/>
      <c r="N523" s="34"/>
      <c r="O523" s="34"/>
      <c r="P523" s="30"/>
      <c r="Q523" s="30"/>
      <c r="R523" s="30"/>
      <c r="S523" s="30"/>
      <c r="T523" s="31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22">
        <f t="shared" si="8"/>
        <v>0</v>
      </c>
      <c r="AG523" s="30"/>
    </row>
    <row r="524" spans="1:33" x14ac:dyDescent="0.25">
      <c r="A524" s="30"/>
      <c r="B524" s="30"/>
      <c r="C524" s="34"/>
      <c r="D524" s="34"/>
      <c r="E524" s="22" t="str">
        <f>VLOOKUP(MONTH(D524),[1]parametros!B:C,2,0)</f>
        <v xml:space="preserve">enero </v>
      </c>
      <c r="F524" s="30"/>
      <c r="G524" s="22" t="s">
        <v>518</v>
      </c>
      <c r="H524" s="22"/>
      <c r="I524" s="22"/>
      <c r="J524" s="34"/>
      <c r="K524" s="34"/>
      <c r="L524" s="30"/>
      <c r="M524" s="22"/>
      <c r="N524" s="34"/>
      <c r="O524" s="34"/>
      <c r="P524" s="30"/>
      <c r="Q524" s="30"/>
      <c r="R524" s="30"/>
      <c r="S524" s="30"/>
      <c r="T524" s="31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22">
        <f t="shared" si="8"/>
        <v>0</v>
      </c>
      <c r="AG524" s="30"/>
    </row>
    <row r="525" spans="1:33" x14ac:dyDescent="0.25">
      <c r="A525" s="30"/>
      <c r="B525" s="30"/>
      <c r="C525" s="34"/>
      <c r="D525" s="34"/>
      <c r="E525" s="22" t="str">
        <f>VLOOKUP(MONTH(D525),[1]parametros!B:C,2,0)</f>
        <v xml:space="preserve">enero </v>
      </c>
      <c r="F525" s="30"/>
      <c r="G525" s="22" t="s">
        <v>518</v>
      </c>
      <c r="H525" s="22"/>
      <c r="I525" s="22"/>
      <c r="J525" s="34"/>
      <c r="K525" s="34"/>
      <c r="L525" s="30"/>
      <c r="M525" s="22"/>
      <c r="N525" s="34"/>
      <c r="O525" s="34"/>
      <c r="P525" s="30"/>
      <c r="Q525" s="30"/>
      <c r="R525" s="30"/>
      <c r="S525" s="30"/>
      <c r="T525" s="31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22">
        <f t="shared" si="8"/>
        <v>0</v>
      </c>
      <c r="AG525" s="30"/>
    </row>
    <row r="526" spans="1:33" x14ac:dyDescent="0.25">
      <c r="A526" s="30"/>
      <c r="B526" s="30"/>
      <c r="C526" s="34"/>
      <c r="D526" s="34"/>
      <c r="E526" s="22" t="str">
        <f>VLOOKUP(MONTH(D526),[1]parametros!B:C,2,0)</f>
        <v xml:space="preserve">enero </v>
      </c>
      <c r="F526" s="30"/>
      <c r="G526" s="22" t="s">
        <v>518</v>
      </c>
      <c r="H526" s="22"/>
      <c r="I526" s="22"/>
      <c r="J526" s="34"/>
      <c r="K526" s="34"/>
      <c r="L526" s="30"/>
      <c r="M526" s="22"/>
      <c r="N526" s="34"/>
      <c r="O526" s="34"/>
      <c r="P526" s="30"/>
      <c r="Q526" s="30"/>
      <c r="R526" s="30"/>
      <c r="S526" s="30"/>
      <c r="T526" s="31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22">
        <f t="shared" si="8"/>
        <v>0</v>
      </c>
      <c r="AG526" s="30"/>
    </row>
    <row r="527" spans="1:33" x14ac:dyDescent="0.25">
      <c r="A527" s="30"/>
      <c r="B527" s="30"/>
      <c r="C527" s="34"/>
      <c r="D527" s="34"/>
      <c r="E527" s="22" t="str">
        <f>VLOOKUP(MONTH(D527),[1]parametros!B:C,2,0)</f>
        <v xml:space="preserve">enero </v>
      </c>
      <c r="F527" s="30"/>
      <c r="G527" s="22" t="s">
        <v>518</v>
      </c>
      <c r="H527" s="22"/>
      <c r="I527" s="22"/>
      <c r="J527" s="34"/>
      <c r="K527" s="34"/>
      <c r="L527" s="30"/>
      <c r="M527" s="22"/>
      <c r="N527" s="34"/>
      <c r="O527" s="34"/>
      <c r="P527" s="30"/>
      <c r="Q527" s="30"/>
      <c r="R527" s="30"/>
      <c r="S527" s="30"/>
      <c r="T527" s="31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22">
        <f t="shared" si="8"/>
        <v>0</v>
      </c>
      <c r="AG527" s="30"/>
    </row>
    <row r="528" spans="1:33" x14ac:dyDescent="0.25">
      <c r="A528" s="30"/>
      <c r="B528" s="30"/>
      <c r="C528" s="34"/>
      <c r="D528" s="34"/>
      <c r="E528" s="22" t="str">
        <f>VLOOKUP(MONTH(D528),[1]parametros!B:C,2,0)</f>
        <v xml:space="preserve">enero </v>
      </c>
      <c r="F528" s="30"/>
      <c r="G528" s="22" t="s">
        <v>518</v>
      </c>
      <c r="H528" s="22"/>
      <c r="I528" s="22"/>
      <c r="J528" s="34"/>
      <c r="K528" s="34"/>
      <c r="L528" s="30"/>
      <c r="M528" s="22"/>
      <c r="N528" s="34"/>
      <c r="O528" s="34"/>
      <c r="P528" s="30"/>
      <c r="Q528" s="30"/>
      <c r="R528" s="30"/>
      <c r="S528" s="30"/>
      <c r="T528" s="31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22">
        <f t="shared" si="8"/>
        <v>0</v>
      </c>
      <c r="AG528" s="30"/>
    </row>
    <row r="529" spans="1:33" x14ac:dyDescent="0.25">
      <c r="A529" s="30"/>
      <c r="B529" s="30"/>
      <c r="C529" s="34"/>
      <c r="D529" s="34"/>
      <c r="E529" s="22" t="str">
        <f>VLOOKUP(MONTH(D529),[1]parametros!B:C,2,0)</f>
        <v xml:space="preserve">enero </v>
      </c>
      <c r="F529" s="30"/>
      <c r="G529" s="22" t="s">
        <v>518</v>
      </c>
      <c r="H529" s="22"/>
      <c r="I529" s="22"/>
      <c r="J529" s="34"/>
      <c r="K529" s="34"/>
      <c r="L529" s="30"/>
      <c r="M529" s="22"/>
      <c r="N529" s="34"/>
      <c r="O529" s="34"/>
      <c r="P529" s="30"/>
      <c r="Q529" s="30"/>
      <c r="R529" s="30"/>
      <c r="S529" s="30"/>
      <c r="T529" s="31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22">
        <f t="shared" si="8"/>
        <v>0</v>
      </c>
      <c r="AG529" s="30"/>
    </row>
    <row r="530" spans="1:33" x14ac:dyDescent="0.25">
      <c r="A530" s="30"/>
      <c r="B530" s="30"/>
      <c r="C530" s="34"/>
      <c r="D530" s="34"/>
      <c r="E530" s="22" t="str">
        <f>VLOOKUP(MONTH(D530),[1]parametros!B:C,2,0)</f>
        <v xml:space="preserve">enero </v>
      </c>
      <c r="F530" s="30"/>
      <c r="G530" s="22" t="s">
        <v>518</v>
      </c>
      <c r="H530" s="22"/>
      <c r="I530" s="22"/>
      <c r="J530" s="34"/>
      <c r="K530" s="34"/>
      <c r="L530" s="30"/>
      <c r="M530" s="22"/>
      <c r="N530" s="34"/>
      <c r="O530" s="34"/>
      <c r="P530" s="30"/>
      <c r="Q530" s="30"/>
      <c r="R530" s="30"/>
      <c r="S530" s="30"/>
      <c r="T530" s="31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22">
        <f t="shared" si="8"/>
        <v>0</v>
      </c>
      <c r="AG530" s="30"/>
    </row>
    <row r="531" spans="1:33" x14ac:dyDescent="0.25">
      <c r="A531" s="30"/>
      <c r="B531" s="30"/>
      <c r="C531" s="34"/>
      <c r="D531" s="34"/>
      <c r="E531" s="22" t="str">
        <f>VLOOKUP(MONTH(D531),[1]parametros!B:C,2,0)</f>
        <v xml:space="preserve">enero </v>
      </c>
      <c r="F531" s="30"/>
      <c r="G531" s="22" t="s">
        <v>518</v>
      </c>
      <c r="H531" s="22"/>
      <c r="I531" s="22"/>
      <c r="J531" s="34"/>
      <c r="K531" s="34"/>
      <c r="L531" s="30"/>
      <c r="M531" s="22"/>
      <c r="N531" s="34"/>
      <c r="O531" s="34"/>
      <c r="P531" s="30"/>
      <c r="Q531" s="30"/>
      <c r="R531" s="30"/>
      <c r="S531" s="30"/>
      <c r="T531" s="31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22">
        <f t="shared" si="8"/>
        <v>0</v>
      </c>
      <c r="AG531" s="30"/>
    </row>
    <row r="532" spans="1:33" x14ac:dyDescent="0.25">
      <c r="A532" s="30"/>
      <c r="B532" s="30"/>
      <c r="C532" s="34"/>
      <c r="D532" s="34"/>
      <c r="E532" s="22" t="str">
        <f>VLOOKUP(MONTH(D532),[1]parametros!B:C,2,0)</f>
        <v xml:space="preserve">enero </v>
      </c>
      <c r="F532" s="30"/>
      <c r="G532" s="22" t="s">
        <v>518</v>
      </c>
      <c r="H532" s="22"/>
      <c r="I532" s="22"/>
      <c r="J532" s="34"/>
      <c r="K532" s="34"/>
      <c r="L532" s="30"/>
      <c r="M532" s="22"/>
      <c r="N532" s="34"/>
      <c r="O532" s="34"/>
      <c r="P532" s="30"/>
      <c r="Q532" s="30"/>
      <c r="R532" s="30"/>
      <c r="S532" s="30"/>
      <c r="T532" s="31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22">
        <f t="shared" si="8"/>
        <v>0</v>
      </c>
      <c r="AG532" s="30"/>
    </row>
    <row r="533" spans="1:33" x14ac:dyDescent="0.25">
      <c r="A533" s="30"/>
      <c r="B533" s="30"/>
      <c r="C533" s="34"/>
      <c r="D533" s="34"/>
      <c r="E533" s="22" t="str">
        <f>VLOOKUP(MONTH(D533),[1]parametros!B:C,2,0)</f>
        <v xml:space="preserve">enero </v>
      </c>
      <c r="F533" s="30"/>
      <c r="G533" s="22" t="s">
        <v>518</v>
      </c>
      <c r="H533" s="22"/>
      <c r="I533" s="22"/>
      <c r="J533" s="34"/>
      <c r="K533" s="34"/>
      <c r="L533" s="30"/>
      <c r="M533" s="22"/>
      <c r="N533" s="34"/>
      <c r="O533" s="34"/>
      <c r="P533" s="30"/>
      <c r="Q533" s="30"/>
      <c r="R533" s="30"/>
      <c r="S533" s="30"/>
      <c r="T533" s="31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22">
        <f t="shared" si="8"/>
        <v>0</v>
      </c>
      <c r="AG533" s="30"/>
    </row>
    <row r="534" spans="1:33" x14ac:dyDescent="0.25">
      <c r="A534" s="30"/>
      <c r="B534" s="30"/>
      <c r="C534" s="34"/>
      <c r="D534" s="34"/>
      <c r="E534" s="22" t="str">
        <f>VLOOKUP(MONTH(D534),[1]parametros!B:C,2,0)</f>
        <v xml:space="preserve">enero </v>
      </c>
      <c r="F534" s="30"/>
      <c r="G534" s="22" t="s">
        <v>518</v>
      </c>
      <c r="H534" s="22"/>
      <c r="I534" s="22"/>
      <c r="J534" s="34"/>
      <c r="K534" s="34"/>
      <c r="L534" s="30"/>
      <c r="M534" s="22"/>
      <c r="N534" s="34"/>
      <c r="O534" s="34"/>
      <c r="P534" s="30"/>
      <c r="Q534" s="30"/>
      <c r="R534" s="30"/>
      <c r="S534" s="30"/>
      <c r="T534" s="31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22">
        <f t="shared" si="8"/>
        <v>0</v>
      </c>
      <c r="AG534" s="30"/>
    </row>
    <row r="535" spans="1:33" x14ac:dyDescent="0.25">
      <c r="A535" s="30"/>
      <c r="B535" s="30"/>
      <c r="C535" s="34"/>
      <c r="D535" s="34"/>
      <c r="E535" s="22" t="str">
        <f>VLOOKUP(MONTH(D535),[1]parametros!B:C,2,0)</f>
        <v xml:space="preserve">enero </v>
      </c>
      <c r="F535" s="30"/>
      <c r="G535" s="22" t="s">
        <v>518</v>
      </c>
      <c r="H535" s="22"/>
      <c r="I535" s="22"/>
      <c r="J535" s="34"/>
      <c r="K535" s="34"/>
      <c r="L535" s="30"/>
      <c r="M535" s="22"/>
      <c r="N535" s="34"/>
      <c r="O535" s="34"/>
      <c r="P535" s="30"/>
      <c r="Q535" s="30"/>
      <c r="R535" s="30"/>
      <c r="S535" s="30"/>
      <c r="T535" s="31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22">
        <f t="shared" si="8"/>
        <v>0</v>
      </c>
      <c r="AG535" s="30"/>
    </row>
    <row r="536" spans="1:33" x14ac:dyDescent="0.25">
      <c r="A536" s="30"/>
      <c r="B536" s="30"/>
      <c r="C536" s="34"/>
      <c r="D536" s="34"/>
      <c r="E536" s="22" t="str">
        <f>VLOOKUP(MONTH(D536),[1]parametros!B:C,2,0)</f>
        <v xml:space="preserve">enero </v>
      </c>
      <c r="F536" s="30"/>
      <c r="G536" s="22" t="s">
        <v>518</v>
      </c>
      <c r="H536" s="22"/>
      <c r="I536" s="22"/>
      <c r="J536" s="34"/>
      <c r="K536" s="34"/>
      <c r="L536" s="30"/>
      <c r="M536" s="22"/>
      <c r="N536" s="34"/>
      <c r="O536" s="34"/>
      <c r="P536" s="30"/>
      <c r="Q536" s="30"/>
      <c r="R536" s="30"/>
      <c r="S536" s="30"/>
      <c r="T536" s="31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22">
        <f t="shared" si="8"/>
        <v>0</v>
      </c>
      <c r="AG536" s="30"/>
    </row>
    <row r="537" spans="1:33" x14ac:dyDescent="0.25">
      <c r="A537" s="30"/>
      <c r="B537" s="30"/>
      <c r="C537" s="34"/>
      <c r="D537" s="34"/>
      <c r="E537" s="22" t="str">
        <f>VLOOKUP(MONTH(D537),[1]parametros!B:C,2,0)</f>
        <v xml:space="preserve">enero </v>
      </c>
      <c r="F537" s="30"/>
      <c r="G537" s="22" t="s">
        <v>518</v>
      </c>
      <c r="H537" s="22"/>
      <c r="I537" s="22"/>
      <c r="J537" s="34"/>
      <c r="K537" s="34"/>
      <c r="L537" s="30"/>
      <c r="M537" s="22"/>
      <c r="N537" s="34"/>
      <c r="O537" s="34"/>
      <c r="P537" s="30"/>
      <c r="Q537" s="30"/>
      <c r="R537" s="30"/>
      <c r="S537" s="30"/>
      <c r="T537" s="31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22">
        <f t="shared" si="8"/>
        <v>0</v>
      </c>
      <c r="AG537" s="30"/>
    </row>
    <row r="538" spans="1:33" x14ac:dyDescent="0.25">
      <c r="A538" s="30"/>
      <c r="B538" s="30"/>
      <c r="C538" s="34"/>
      <c r="D538" s="34"/>
      <c r="E538" s="22" t="str">
        <f>VLOOKUP(MONTH(D538),[1]parametros!B:C,2,0)</f>
        <v xml:space="preserve">enero </v>
      </c>
      <c r="F538" s="30"/>
      <c r="G538" s="22" t="s">
        <v>518</v>
      </c>
      <c r="H538" s="22"/>
      <c r="I538" s="22"/>
      <c r="J538" s="34"/>
      <c r="K538" s="34"/>
      <c r="L538" s="30"/>
      <c r="M538" s="22"/>
      <c r="N538" s="34"/>
      <c r="O538" s="34"/>
      <c r="P538" s="30"/>
      <c r="Q538" s="30"/>
      <c r="R538" s="30"/>
      <c r="S538" s="30"/>
      <c r="T538" s="31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22">
        <f t="shared" si="8"/>
        <v>0</v>
      </c>
      <c r="AG538" s="30"/>
    </row>
    <row r="539" spans="1:33" x14ac:dyDescent="0.25">
      <c r="A539" s="30"/>
      <c r="B539" s="30"/>
      <c r="C539" s="34"/>
      <c r="D539" s="34"/>
      <c r="E539" s="22" t="str">
        <f>VLOOKUP(MONTH(D539),[1]parametros!B:C,2,0)</f>
        <v xml:space="preserve">enero </v>
      </c>
      <c r="F539" s="30"/>
      <c r="G539" s="22" t="s">
        <v>518</v>
      </c>
      <c r="H539" s="22"/>
      <c r="I539" s="22"/>
      <c r="J539" s="34"/>
      <c r="K539" s="34"/>
      <c r="L539" s="30"/>
      <c r="M539" s="22"/>
      <c r="N539" s="34"/>
      <c r="O539" s="34"/>
      <c r="P539" s="30"/>
      <c r="Q539" s="30"/>
      <c r="R539" s="30"/>
      <c r="S539" s="30"/>
      <c r="T539" s="31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22">
        <f t="shared" si="8"/>
        <v>0</v>
      </c>
      <c r="AG539" s="30"/>
    </row>
    <row r="540" spans="1:33" x14ac:dyDescent="0.25">
      <c r="A540" s="30"/>
      <c r="B540" s="30"/>
      <c r="C540" s="34"/>
      <c r="D540" s="34"/>
      <c r="E540" s="22" t="str">
        <f>VLOOKUP(MONTH(D540),[1]parametros!B:C,2,0)</f>
        <v xml:space="preserve">enero </v>
      </c>
      <c r="F540" s="30"/>
      <c r="G540" s="22" t="s">
        <v>518</v>
      </c>
      <c r="H540" s="22"/>
      <c r="I540" s="22"/>
      <c r="J540" s="34"/>
      <c r="K540" s="34"/>
      <c r="L540" s="30"/>
      <c r="M540" s="22"/>
      <c r="N540" s="34"/>
      <c r="O540" s="34"/>
      <c r="P540" s="30"/>
      <c r="Q540" s="30"/>
      <c r="R540" s="30"/>
      <c r="S540" s="30"/>
      <c r="T540" s="31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22">
        <f t="shared" si="8"/>
        <v>0</v>
      </c>
      <c r="AG540" s="30"/>
    </row>
    <row r="541" spans="1:33" x14ac:dyDescent="0.25">
      <c r="A541" s="30"/>
      <c r="B541" s="30"/>
      <c r="C541" s="34"/>
      <c r="D541" s="34"/>
      <c r="E541" s="22" t="str">
        <f>VLOOKUP(MONTH(D541),[1]parametros!B:C,2,0)</f>
        <v xml:space="preserve">enero </v>
      </c>
      <c r="F541" s="30"/>
      <c r="G541" s="22" t="s">
        <v>518</v>
      </c>
      <c r="H541" s="22"/>
      <c r="I541" s="22"/>
      <c r="J541" s="34"/>
      <c r="K541" s="34"/>
      <c r="L541" s="30"/>
      <c r="M541" s="22"/>
      <c r="N541" s="34"/>
      <c r="O541" s="34"/>
      <c r="P541" s="30"/>
      <c r="Q541" s="30"/>
      <c r="R541" s="30"/>
      <c r="S541" s="30"/>
      <c r="T541" s="31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22">
        <f t="shared" si="8"/>
        <v>0</v>
      </c>
      <c r="AG541" s="30"/>
    </row>
    <row r="542" spans="1:33" x14ac:dyDescent="0.25">
      <c r="A542" s="30"/>
      <c r="B542" s="30"/>
      <c r="C542" s="34"/>
      <c r="D542" s="34"/>
      <c r="E542" s="22" t="str">
        <f>VLOOKUP(MONTH(D542),[1]parametros!B:C,2,0)</f>
        <v xml:space="preserve">enero </v>
      </c>
      <c r="F542" s="30"/>
      <c r="G542" s="22" t="s">
        <v>518</v>
      </c>
      <c r="H542" s="22"/>
      <c r="I542" s="22"/>
      <c r="J542" s="34"/>
      <c r="K542" s="34"/>
      <c r="L542" s="30"/>
      <c r="M542" s="22"/>
      <c r="N542" s="34"/>
      <c r="O542" s="34"/>
      <c r="P542" s="30"/>
      <c r="Q542" s="30"/>
      <c r="R542" s="30"/>
      <c r="S542" s="30"/>
      <c r="T542" s="31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22">
        <f t="shared" si="8"/>
        <v>0</v>
      </c>
      <c r="AG542" s="30"/>
    </row>
    <row r="543" spans="1:33" x14ac:dyDescent="0.25">
      <c r="A543" s="30"/>
      <c r="B543" s="30"/>
      <c r="C543" s="34"/>
      <c r="D543" s="34"/>
      <c r="E543" s="22" t="str">
        <f>VLOOKUP(MONTH(D543),[1]parametros!B:C,2,0)</f>
        <v xml:space="preserve">enero </v>
      </c>
      <c r="F543" s="30"/>
      <c r="G543" s="22" t="s">
        <v>518</v>
      </c>
      <c r="H543" s="22"/>
      <c r="I543" s="22"/>
      <c r="J543" s="34"/>
      <c r="K543" s="34"/>
      <c r="L543" s="30"/>
      <c r="M543" s="22"/>
      <c r="N543" s="34"/>
      <c r="O543" s="34"/>
      <c r="P543" s="30"/>
      <c r="Q543" s="30"/>
      <c r="R543" s="30"/>
      <c r="S543" s="30"/>
      <c r="T543" s="31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22">
        <f t="shared" si="8"/>
        <v>0</v>
      </c>
      <c r="AG543" s="30"/>
    </row>
    <row r="544" spans="1:33" x14ac:dyDescent="0.25">
      <c r="A544" s="30"/>
      <c r="B544" s="30"/>
      <c r="C544" s="34"/>
      <c r="D544" s="34"/>
      <c r="E544" s="22" t="str">
        <f>VLOOKUP(MONTH(D544),[1]parametros!B:C,2,0)</f>
        <v xml:space="preserve">enero </v>
      </c>
      <c r="F544" s="30"/>
      <c r="G544" s="22" t="s">
        <v>518</v>
      </c>
      <c r="H544" s="22"/>
      <c r="I544" s="22"/>
      <c r="J544" s="34"/>
      <c r="K544" s="34"/>
      <c r="L544" s="30"/>
      <c r="M544" s="22"/>
      <c r="N544" s="34"/>
      <c r="O544" s="34"/>
      <c r="P544" s="30"/>
      <c r="Q544" s="30"/>
      <c r="R544" s="30"/>
      <c r="S544" s="30"/>
      <c r="T544" s="31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22">
        <f t="shared" si="8"/>
        <v>0</v>
      </c>
      <c r="AG544" s="30"/>
    </row>
    <row r="545" spans="1:33" x14ac:dyDescent="0.25">
      <c r="A545" s="30"/>
      <c r="B545" s="30"/>
      <c r="C545" s="34"/>
      <c r="D545" s="34"/>
      <c r="E545" s="22" t="str">
        <f>VLOOKUP(MONTH(D545),[1]parametros!B:C,2,0)</f>
        <v xml:space="preserve">enero </v>
      </c>
      <c r="F545" s="30"/>
      <c r="G545" s="22" t="s">
        <v>518</v>
      </c>
      <c r="H545" s="22"/>
      <c r="I545" s="22"/>
      <c r="J545" s="34"/>
      <c r="K545" s="34"/>
      <c r="L545" s="30"/>
      <c r="M545" s="22"/>
      <c r="N545" s="34"/>
      <c r="O545" s="34"/>
      <c r="P545" s="30"/>
      <c r="Q545" s="30"/>
      <c r="R545" s="30"/>
      <c r="S545" s="30"/>
      <c r="T545" s="31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22">
        <f t="shared" si="8"/>
        <v>0</v>
      </c>
      <c r="AG545" s="30"/>
    </row>
    <row r="546" spans="1:33" x14ac:dyDescent="0.25">
      <c r="A546" s="30"/>
      <c r="B546" s="30"/>
      <c r="C546" s="34"/>
      <c r="D546" s="34"/>
      <c r="E546" s="22" t="str">
        <f>VLOOKUP(MONTH(D546),[1]parametros!B:C,2,0)</f>
        <v xml:space="preserve">enero </v>
      </c>
      <c r="F546" s="30"/>
      <c r="G546" s="22" t="s">
        <v>518</v>
      </c>
      <c r="H546" s="22"/>
      <c r="I546" s="22"/>
      <c r="J546" s="34"/>
      <c r="K546" s="34"/>
      <c r="L546" s="30"/>
      <c r="M546" s="22"/>
      <c r="N546" s="34"/>
      <c r="O546" s="34"/>
      <c r="P546" s="30"/>
      <c r="Q546" s="30"/>
      <c r="R546" s="30"/>
      <c r="S546" s="30"/>
      <c r="T546" s="31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22">
        <f t="shared" si="8"/>
        <v>0</v>
      </c>
      <c r="AG546" s="30"/>
    </row>
    <row r="547" spans="1:33" x14ac:dyDescent="0.25">
      <c r="A547" s="30"/>
      <c r="B547" s="30"/>
      <c r="C547" s="34"/>
      <c r="D547" s="34"/>
      <c r="E547" s="22" t="str">
        <f>VLOOKUP(MONTH(D547),[1]parametros!B:C,2,0)</f>
        <v xml:space="preserve">enero </v>
      </c>
      <c r="F547" s="30"/>
      <c r="G547" s="22" t="s">
        <v>518</v>
      </c>
      <c r="H547" s="22"/>
      <c r="I547" s="22"/>
      <c r="J547" s="34"/>
      <c r="K547" s="34"/>
      <c r="L547" s="30"/>
      <c r="M547" s="22"/>
      <c r="N547" s="34"/>
      <c r="O547" s="34"/>
      <c r="P547" s="30"/>
      <c r="Q547" s="30"/>
      <c r="R547" s="30"/>
      <c r="S547" s="30"/>
      <c r="T547" s="31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22">
        <f t="shared" si="8"/>
        <v>0</v>
      </c>
      <c r="AG547" s="30"/>
    </row>
    <row r="548" spans="1:33" x14ac:dyDescent="0.25">
      <c r="A548" s="30"/>
      <c r="B548" s="30"/>
      <c r="C548" s="34"/>
      <c r="D548" s="34"/>
      <c r="E548" s="22" t="str">
        <f>VLOOKUP(MONTH(D548),[1]parametros!B:C,2,0)</f>
        <v xml:space="preserve">enero </v>
      </c>
      <c r="F548" s="30"/>
      <c r="G548" s="22" t="s">
        <v>518</v>
      </c>
      <c r="H548" s="22"/>
      <c r="I548" s="22"/>
      <c r="J548" s="34"/>
      <c r="K548" s="34"/>
      <c r="L548" s="30"/>
      <c r="M548" s="22"/>
      <c r="N548" s="34"/>
      <c r="O548" s="34"/>
      <c r="P548" s="30"/>
      <c r="Q548" s="30"/>
      <c r="R548" s="30"/>
      <c r="S548" s="30"/>
      <c r="T548" s="31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22">
        <f t="shared" si="8"/>
        <v>0</v>
      </c>
      <c r="AG548" s="30"/>
    </row>
    <row r="549" spans="1:33" x14ac:dyDescent="0.25">
      <c r="A549" s="30"/>
      <c r="B549" s="30"/>
      <c r="C549" s="34"/>
      <c r="D549" s="34"/>
      <c r="E549" s="22" t="str">
        <f>VLOOKUP(MONTH(D549),[1]parametros!B:C,2,0)</f>
        <v xml:space="preserve">enero </v>
      </c>
      <c r="F549" s="30"/>
      <c r="G549" s="22" t="s">
        <v>518</v>
      </c>
      <c r="H549" s="22"/>
      <c r="I549" s="22"/>
      <c r="J549" s="34"/>
      <c r="K549" s="34"/>
      <c r="L549" s="30"/>
      <c r="M549" s="22"/>
      <c r="N549" s="34"/>
      <c r="O549" s="34"/>
      <c r="P549" s="30"/>
      <c r="Q549" s="30"/>
      <c r="R549" s="30"/>
      <c r="S549" s="30"/>
      <c r="T549" s="31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22">
        <f t="shared" si="8"/>
        <v>0</v>
      </c>
      <c r="AG549" s="30"/>
    </row>
    <row r="550" spans="1:33" x14ac:dyDescent="0.25">
      <c r="A550" s="30"/>
      <c r="B550" s="30"/>
      <c r="C550" s="34"/>
      <c r="D550" s="34"/>
      <c r="E550" s="22" t="str">
        <f>VLOOKUP(MONTH(D550),[1]parametros!B:C,2,0)</f>
        <v xml:space="preserve">enero </v>
      </c>
      <c r="F550" s="30"/>
      <c r="G550" s="22" t="s">
        <v>518</v>
      </c>
      <c r="H550" s="22"/>
      <c r="I550" s="22"/>
      <c r="J550" s="34"/>
      <c r="K550" s="34"/>
      <c r="L550" s="30"/>
      <c r="M550" s="22"/>
      <c r="N550" s="34"/>
      <c r="O550" s="34"/>
      <c r="P550" s="30"/>
      <c r="Q550" s="30"/>
      <c r="R550" s="30"/>
      <c r="S550" s="30"/>
      <c r="T550" s="31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22">
        <f t="shared" si="8"/>
        <v>0</v>
      </c>
      <c r="AG550" s="30"/>
    </row>
    <row r="551" spans="1:33" x14ac:dyDescent="0.25">
      <c r="A551" s="30"/>
      <c r="B551" s="30"/>
      <c r="C551" s="34"/>
      <c r="D551" s="34"/>
      <c r="E551" s="22" t="str">
        <f>VLOOKUP(MONTH(D551),[1]parametros!B:C,2,0)</f>
        <v xml:space="preserve">enero </v>
      </c>
      <c r="F551" s="30"/>
      <c r="G551" s="22" t="s">
        <v>518</v>
      </c>
      <c r="H551" s="22"/>
      <c r="I551" s="22"/>
      <c r="J551" s="34"/>
      <c r="K551" s="34"/>
      <c r="L551" s="30"/>
      <c r="M551" s="22"/>
      <c r="N551" s="34"/>
      <c r="O551" s="34"/>
      <c r="P551" s="30"/>
      <c r="Q551" s="30"/>
      <c r="R551" s="30"/>
      <c r="S551" s="30"/>
      <c r="T551" s="31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22">
        <f t="shared" si="8"/>
        <v>0</v>
      </c>
      <c r="AG551" s="30"/>
    </row>
    <row r="552" spans="1:33" x14ac:dyDescent="0.25">
      <c r="A552" s="30"/>
      <c r="B552" s="30"/>
      <c r="C552" s="34"/>
      <c r="D552" s="34"/>
      <c r="E552" s="22" t="str">
        <f>VLOOKUP(MONTH(D552),[1]parametros!B:C,2,0)</f>
        <v xml:space="preserve">enero </v>
      </c>
      <c r="F552" s="30"/>
      <c r="G552" s="22" t="s">
        <v>518</v>
      </c>
      <c r="H552" s="22"/>
      <c r="I552" s="22"/>
      <c r="J552" s="34"/>
      <c r="K552" s="34"/>
      <c r="L552" s="30"/>
      <c r="M552" s="22"/>
      <c r="N552" s="34"/>
      <c r="O552" s="34"/>
      <c r="P552" s="30"/>
      <c r="Q552" s="30"/>
      <c r="R552" s="30"/>
      <c r="S552" s="30"/>
      <c r="T552" s="31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22">
        <f t="shared" si="8"/>
        <v>0</v>
      </c>
      <c r="AG552" s="30"/>
    </row>
    <row r="553" spans="1:33" x14ac:dyDescent="0.25">
      <c r="A553" s="30"/>
      <c r="B553" s="30"/>
      <c r="C553" s="34"/>
      <c r="D553" s="34"/>
      <c r="E553" s="22" t="str">
        <f>VLOOKUP(MONTH(D553),[1]parametros!B:C,2,0)</f>
        <v xml:space="preserve">enero </v>
      </c>
      <c r="F553" s="30"/>
      <c r="G553" s="22" t="s">
        <v>518</v>
      </c>
      <c r="H553" s="22"/>
      <c r="I553" s="22"/>
      <c r="J553" s="34"/>
      <c r="K553" s="34"/>
      <c r="L553" s="30"/>
      <c r="M553" s="22"/>
      <c r="N553" s="34"/>
      <c r="O553" s="34"/>
      <c r="P553" s="30"/>
      <c r="Q553" s="30"/>
      <c r="R553" s="30"/>
      <c r="S553" s="30"/>
      <c r="T553" s="31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22">
        <f t="shared" si="8"/>
        <v>0</v>
      </c>
      <c r="AG553" s="30"/>
    </row>
    <row r="554" spans="1:33" x14ac:dyDescent="0.25">
      <c r="A554" s="30"/>
      <c r="B554" s="30"/>
      <c r="C554" s="34"/>
      <c r="D554" s="34"/>
      <c r="E554" s="22" t="str">
        <f>VLOOKUP(MONTH(D554),[1]parametros!B:C,2,0)</f>
        <v xml:space="preserve">enero </v>
      </c>
      <c r="F554" s="30"/>
      <c r="G554" s="22" t="s">
        <v>518</v>
      </c>
      <c r="H554" s="22"/>
      <c r="I554" s="22"/>
      <c r="J554" s="34"/>
      <c r="K554" s="34"/>
      <c r="L554" s="30"/>
      <c r="M554" s="22"/>
      <c r="N554" s="34"/>
      <c r="O554" s="34"/>
      <c r="P554" s="30"/>
      <c r="Q554" s="30"/>
      <c r="R554" s="30"/>
      <c r="S554" s="30"/>
      <c r="T554" s="31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22">
        <f t="shared" si="8"/>
        <v>0</v>
      </c>
      <c r="AG554" s="30"/>
    </row>
    <row r="555" spans="1:33" x14ac:dyDescent="0.25">
      <c r="A555" s="30"/>
      <c r="B555" s="30"/>
      <c r="C555" s="34"/>
      <c r="D555" s="34"/>
      <c r="E555" s="22" t="str">
        <f>VLOOKUP(MONTH(D555),[1]parametros!B:C,2,0)</f>
        <v xml:space="preserve">enero </v>
      </c>
      <c r="F555" s="30"/>
      <c r="G555" s="22" t="s">
        <v>518</v>
      </c>
      <c r="H555" s="22"/>
      <c r="I555" s="22"/>
      <c r="J555" s="34"/>
      <c r="K555" s="34"/>
      <c r="L555" s="30"/>
      <c r="M555" s="22"/>
      <c r="N555" s="34"/>
      <c r="O555" s="34"/>
      <c r="P555" s="30"/>
      <c r="Q555" s="30"/>
      <c r="R555" s="30"/>
      <c r="S555" s="30"/>
      <c r="T555" s="31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22">
        <f t="shared" si="8"/>
        <v>0</v>
      </c>
      <c r="AG555" s="30"/>
    </row>
    <row r="556" spans="1:33" x14ac:dyDescent="0.25">
      <c r="A556" s="30"/>
      <c r="B556" s="30"/>
      <c r="C556" s="34"/>
      <c r="D556" s="34"/>
      <c r="E556" s="22" t="str">
        <f>VLOOKUP(MONTH(D556),[1]parametros!B:C,2,0)</f>
        <v xml:space="preserve">enero </v>
      </c>
      <c r="F556" s="30"/>
      <c r="G556" s="22" t="s">
        <v>518</v>
      </c>
      <c r="H556" s="22"/>
      <c r="I556" s="22"/>
      <c r="J556" s="34"/>
      <c r="K556" s="34"/>
      <c r="L556" s="30"/>
      <c r="M556" s="22"/>
      <c r="N556" s="34"/>
      <c r="O556" s="34"/>
      <c r="P556" s="30"/>
      <c r="Q556" s="30"/>
      <c r="R556" s="30"/>
      <c r="S556" s="30"/>
      <c r="T556" s="31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22">
        <f t="shared" si="8"/>
        <v>0</v>
      </c>
      <c r="AG556" s="30"/>
    </row>
    <row r="557" spans="1:33" x14ac:dyDescent="0.25">
      <c r="A557" s="30"/>
      <c r="B557" s="30"/>
      <c r="C557" s="34"/>
      <c r="D557" s="34"/>
      <c r="E557" s="22" t="str">
        <f>VLOOKUP(MONTH(D557),[1]parametros!B:C,2,0)</f>
        <v xml:space="preserve">enero </v>
      </c>
      <c r="F557" s="30"/>
      <c r="G557" s="22" t="s">
        <v>518</v>
      </c>
      <c r="H557" s="22"/>
      <c r="I557" s="22"/>
      <c r="J557" s="34"/>
      <c r="K557" s="34"/>
      <c r="L557" s="30"/>
      <c r="M557" s="22"/>
      <c r="N557" s="34"/>
      <c r="O557" s="34"/>
      <c r="P557" s="30"/>
      <c r="Q557" s="30"/>
      <c r="R557" s="30"/>
      <c r="S557" s="30"/>
      <c r="T557" s="31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22">
        <f t="shared" si="8"/>
        <v>0</v>
      </c>
      <c r="AG557" s="30"/>
    </row>
    <row r="558" spans="1:33" x14ac:dyDescent="0.25">
      <c r="A558" s="30"/>
      <c r="B558" s="30"/>
      <c r="C558" s="34"/>
      <c r="D558" s="34"/>
      <c r="E558" s="22" t="str">
        <f>VLOOKUP(MONTH(D558),[1]parametros!B:C,2,0)</f>
        <v xml:space="preserve">enero </v>
      </c>
      <c r="F558" s="30"/>
      <c r="G558" s="22" t="s">
        <v>518</v>
      </c>
      <c r="H558" s="22"/>
      <c r="I558" s="22"/>
      <c r="J558" s="34"/>
      <c r="K558" s="34"/>
      <c r="L558" s="30"/>
      <c r="M558" s="22"/>
      <c r="N558" s="34"/>
      <c r="O558" s="34"/>
      <c r="P558" s="30"/>
      <c r="Q558" s="30"/>
      <c r="R558" s="30"/>
      <c r="S558" s="30"/>
      <c r="T558" s="31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22">
        <f t="shared" si="8"/>
        <v>0</v>
      </c>
      <c r="AG558" s="30"/>
    </row>
    <row r="559" spans="1:33" x14ac:dyDescent="0.25">
      <c r="A559" s="30"/>
      <c r="B559" s="30"/>
      <c r="C559" s="34"/>
      <c r="D559" s="34"/>
      <c r="E559" s="22" t="str">
        <f>VLOOKUP(MONTH(D559),[1]parametros!B:C,2,0)</f>
        <v xml:space="preserve">enero </v>
      </c>
      <c r="F559" s="30"/>
      <c r="G559" s="22" t="s">
        <v>518</v>
      </c>
      <c r="H559" s="22"/>
      <c r="I559" s="22"/>
      <c r="J559" s="34"/>
      <c r="K559" s="34"/>
      <c r="L559" s="30"/>
      <c r="M559" s="22"/>
      <c r="N559" s="34"/>
      <c r="O559" s="34"/>
      <c r="P559" s="30"/>
      <c r="Q559" s="30"/>
      <c r="R559" s="30"/>
      <c r="S559" s="30"/>
      <c r="T559" s="31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22">
        <f t="shared" si="8"/>
        <v>0</v>
      </c>
      <c r="AG559" s="30"/>
    </row>
    <row r="560" spans="1:33" x14ac:dyDescent="0.25">
      <c r="A560" s="30"/>
      <c r="B560" s="30"/>
      <c r="C560" s="34"/>
      <c r="D560" s="34"/>
      <c r="E560" s="22" t="str">
        <f>VLOOKUP(MONTH(D560),[1]parametros!B:C,2,0)</f>
        <v xml:space="preserve">enero </v>
      </c>
      <c r="F560" s="30"/>
      <c r="G560" s="22" t="s">
        <v>518</v>
      </c>
      <c r="H560" s="22"/>
      <c r="I560" s="22"/>
      <c r="J560" s="34"/>
      <c r="K560" s="34"/>
      <c r="L560" s="30"/>
      <c r="M560" s="22"/>
      <c r="N560" s="34"/>
      <c r="O560" s="34"/>
      <c r="P560" s="30"/>
      <c r="Q560" s="30"/>
      <c r="R560" s="30"/>
      <c r="S560" s="30"/>
      <c r="T560" s="31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22">
        <f t="shared" si="8"/>
        <v>0</v>
      </c>
      <c r="AG560" s="30"/>
    </row>
    <row r="561" spans="1:33" x14ac:dyDescent="0.25">
      <c r="A561" s="30"/>
      <c r="B561" s="30"/>
      <c r="C561" s="34"/>
      <c r="D561" s="34"/>
      <c r="E561" s="22" t="str">
        <f>VLOOKUP(MONTH(D561),[1]parametros!B:C,2,0)</f>
        <v xml:space="preserve">enero </v>
      </c>
      <c r="F561" s="30"/>
      <c r="G561" s="22" t="s">
        <v>518</v>
      </c>
      <c r="H561" s="22"/>
      <c r="I561" s="22"/>
      <c r="J561" s="34"/>
      <c r="K561" s="34"/>
      <c r="L561" s="30"/>
      <c r="M561" s="22"/>
      <c r="N561" s="34"/>
      <c r="O561" s="34"/>
      <c r="P561" s="30"/>
      <c r="Q561" s="30"/>
      <c r="R561" s="30"/>
      <c r="S561" s="30"/>
      <c r="T561" s="31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22">
        <f t="shared" si="8"/>
        <v>0</v>
      </c>
      <c r="AG561" s="30"/>
    </row>
    <row r="562" spans="1:33" x14ac:dyDescent="0.25">
      <c r="A562" s="30"/>
      <c r="B562" s="30"/>
      <c r="C562" s="34"/>
      <c r="D562" s="34"/>
      <c r="E562" s="22" t="str">
        <f>VLOOKUP(MONTH(D562),[1]parametros!B:C,2,0)</f>
        <v xml:space="preserve">enero </v>
      </c>
      <c r="F562" s="30"/>
      <c r="G562" s="22" t="s">
        <v>518</v>
      </c>
      <c r="H562" s="22"/>
      <c r="I562" s="22"/>
      <c r="J562" s="34"/>
      <c r="K562" s="34"/>
      <c r="L562" s="30"/>
      <c r="M562" s="22"/>
      <c r="N562" s="34"/>
      <c r="O562" s="34"/>
      <c r="P562" s="30"/>
      <c r="Q562" s="30"/>
      <c r="R562" s="30"/>
      <c r="S562" s="30"/>
      <c r="T562" s="31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22">
        <f t="shared" si="8"/>
        <v>0</v>
      </c>
      <c r="AG562" s="30"/>
    </row>
    <row r="563" spans="1:33" x14ac:dyDescent="0.25">
      <c r="A563" s="30"/>
      <c r="B563" s="30"/>
      <c r="C563" s="34"/>
      <c r="D563" s="34"/>
      <c r="E563" s="22" t="str">
        <f>VLOOKUP(MONTH(D563),[1]parametros!B:C,2,0)</f>
        <v xml:space="preserve">enero </v>
      </c>
      <c r="F563" s="30"/>
      <c r="G563" s="22" t="s">
        <v>518</v>
      </c>
      <c r="H563" s="22"/>
      <c r="I563" s="22"/>
      <c r="J563" s="34"/>
      <c r="K563" s="34"/>
      <c r="L563" s="30"/>
      <c r="M563" s="22"/>
      <c r="N563" s="34"/>
      <c r="O563" s="34"/>
      <c r="P563" s="30"/>
      <c r="Q563" s="30"/>
      <c r="R563" s="30"/>
      <c r="S563" s="30"/>
      <c r="T563" s="31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22">
        <f t="shared" si="8"/>
        <v>0</v>
      </c>
      <c r="AG563" s="30"/>
    </row>
    <row r="564" spans="1:33" x14ac:dyDescent="0.25">
      <c r="A564" s="30"/>
      <c r="B564" s="30"/>
      <c r="C564" s="34"/>
      <c r="D564" s="34"/>
      <c r="E564" s="22" t="str">
        <f>VLOOKUP(MONTH(D564),[1]parametros!B:C,2,0)</f>
        <v xml:space="preserve">enero </v>
      </c>
      <c r="F564" s="30"/>
      <c r="G564" s="22" t="s">
        <v>518</v>
      </c>
      <c r="H564" s="22"/>
      <c r="I564" s="22"/>
      <c r="J564" s="34"/>
      <c r="K564" s="34"/>
      <c r="L564" s="30"/>
      <c r="M564" s="22"/>
      <c r="N564" s="34"/>
      <c r="O564" s="34"/>
      <c r="P564" s="30"/>
      <c r="Q564" s="30"/>
      <c r="R564" s="30"/>
      <c r="S564" s="30"/>
      <c r="T564" s="31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22">
        <f t="shared" si="8"/>
        <v>0</v>
      </c>
      <c r="AG564" s="30"/>
    </row>
    <row r="565" spans="1:33" x14ac:dyDescent="0.25">
      <c r="A565" s="30"/>
      <c r="B565" s="30"/>
      <c r="C565" s="34"/>
      <c r="D565" s="34"/>
      <c r="E565" s="22" t="str">
        <f>VLOOKUP(MONTH(D565),[1]parametros!B:C,2,0)</f>
        <v xml:space="preserve">enero </v>
      </c>
      <c r="F565" s="30"/>
      <c r="G565" s="22" t="s">
        <v>518</v>
      </c>
      <c r="H565" s="22"/>
      <c r="I565" s="22"/>
      <c r="J565" s="34"/>
      <c r="K565" s="34"/>
      <c r="L565" s="30"/>
      <c r="M565" s="22"/>
      <c r="N565" s="34"/>
      <c r="O565" s="34"/>
      <c r="P565" s="30"/>
      <c r="Q565" s="30"/>
      <c r="R565" s="30"/>
      <c r="S565" s="30"/>
      <c r="T565" s="31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22">
        <f t="shared" si="8"/>
        <v>0</v>
      </c>
      <c r="AG565" s="30"/>
    </row>
    <row r="566" spans="1:33" x14ac:dyDescent="0.25">
      <c r="A566" s="30"/>
      <c r="B566" s="30"/>
      <c r="C566" s="34"/>
      <c r="D566" s="34"/>
      <c r="E566" s="22" t="str">
        <f>VLOOKUP(MONTH(D566),[1]parametros!B:C,2,0)</f>
        <v xml:space="preserve">enero </v>
      </c>
      <c r="F566" s="30"/>
      <c r="G566" s="22" t="s">
        <v>518</v>
      </c>
      <c r="H566" s="22"/>
      <c r="I566" s="22"/>
      <c r="J566" s="34"/>
      <c r="K566" s="34"/>
      <c r="L566" s="30"/>
      <c r="M566" s="22"/>
      <c r="N566" s="34"/>
      <c r="O566" s="34"/>
      <c r="P566" s="30"/>
      <c r="Q566" s="30"/>
      <c r="R566" s="30"/>
      <c r="S566" s="30"/>
      <c r="T566" s="31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22">
        <f t="shared" si="8"/>
        <v>0</v>
      </c>
      <c r="AG566" s="30"/>
    </row>
    <row r="567" spans="1:33" x14ac:dyDescent="0.25">
      <c r="A567" s="30"/>
      <c r="B567" s="30"/>
      <c r="C567" s="34"/>
      <c r="D567" s="34"/>
      <c r="E567" s="22" t="str">
        <f>VLOOKUP(MONTH(D567),[1]parametros!B:C,2,0)</f>
        <v xml:space="preserve">enero </v>
      </c>
      <c r="F567" s="30"/>
      <c r="G567" s="22" t="s">
        <v>518</v>
      </c>
      <c r="H567" s="22"/>
      <c r="I567" s="22"/>
      <c r="J567" s="34"/>
      <c r="K567" s="34"/>
      <c r="L567" s="30"/>
      <c r="M567" s="22"/>
      <c r="N567" s="34"/>
      <c r="O567" s="34"/>
      <c r="P567" s="30"/>
      <c r="Q567" s="30"/>
      <c r="R567" s="30"/>
      <c r="S567" s="30"/>
      <c r="T567" s="31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22">
        <f t="shared" si="8"/>
        <v>0</v>
      </c>
      <c r="AG567" s="30"/>
    </row>
    <row r="568" spans="1:33" x14ac:dyDescent="0.25">
      <c r="A568" s="30"/>
      <c r="B568" s="30"/>
      <c r="C568" s="34"/>
      <c r="D568" s="34"/>
      <c r="E568" s="22" t="str">
        <f>VLOOKUP(MONTH(D568),[1]parametros!B:C,2,0)</f>
        <v xml:space="preserve">enero </v>
      </c>
      <c r="F568" s="30"/>
      <c r="G568" s="22" t="s">
        <v>518</v>
      </c>
      <c r="H568" s="22"/>
      <c r="I568" s="22"/>
      <c r="J568" s="34"/>
      <c r="K568" s="34"/>
      <c r="L568" s="30"/>
      <c r="M568" s="22"/>
      <c r="N568" s="34"/>
      <c r="O568" s="34"/>
      <c r="P568" s="30"/>
      <c r="Q568" s="30"/>
      <c r="R568" s="30"/>
      <c r="S568" s="30"/>
      <c r="T568" s="31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22">
        <f t="shared" si="8"/>
        <v>0</v>
      </c>
      <c r="AG568" s="30"/>
    </row>
    <row r="569" spans="1:33" x14ac:dyDescent="0.25">
      <c r="A569" s="30"/>
      <c r="B569" s="30"/>
      <c r="C569" s="34"/>
      <c r="D569" s="34"/>
      <c r="E569" s="22" t="str">
        <f>VLOOKUP(MONTH(D569),[1]parametros!B:C,2,0)</f>
        <v xml:space="preserve">enero </v>
      </c>
      <c r="F569" s="30"/>
      <c r="G569" s="22" t="s">
        <v>518</v>
      </c>
      <c r="H569" s="22"/>
      <c r="I569" s="22"/>
      <c r="J569" s="34"/>
      <c r="K569" s="34"/>
      <c r="L569" s="30"/>
      <c r="M569" s="22"/>
      <c r="N569" s="34"/>
      <c r="O569" s="34"/>
      <c r="P569" s="30"/>
      <c r="Q569" s="30"/>
      <c r="R569" s="30"/>
      <c r="S569" s="30"/>
      <c r="T569" s="31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22">
        <f t="shared" si="8"/>
        <v>0</v>
      </c>
      <c r="AG569" s="30"/>
    </row>
    <row r="570" spans="1:33" x14ac:dyDescent="0.25">
      <c r="A570" s="30"/>
      <c r="B570" s="30"/>
      <c r="C570" s="34"/>
      <c r="D570" s="34"/>
      <c r="E570" s="22" t="str">
        <f>VLOOKUP(MONTH(D570),[1]parametros!B:C,2,0)</f>
        <v xml:space="preserve">enero </v>
      </c>
      <c r="F570" s="30"/>
      <c r="G570" s="22" t="s">
        <v>518</v>
      </c>
      <c r="H570" s="22"/>
      <c r="I570" s="22"/>
      <c r="J570" s="34"/>
      <c r="K570" s="34"/>
      <c r="L570" s="30"/>
      <c r="M570" s="22"/>
      <c r="N570" s="34"/>
      <c r="O570" s="34"/>
      <c r="P570" s="30"/>
      <c r="Q570" s="30"/>
      <c r="R570" s="30"/>
      <c r="S570" s="30"/>
      <c r="T570" s="31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22">
        <f t="shared" si="8"/>
        <v>0</v>
      </c>
      <c r="AG570" s="30"/>
    </row>
    <row r="571" spans="1:33" x14ac:dyDescent="0.25">
      <c r="A571" s="30"/>
      <c r="B571" s="30"/>
      <c r="C571" s="34"/>
      <c r="D571" s="34"/>
      <c r="E571" s="22" t="str">
        <f>VLOOKUP(MONTH(D571),[1]parametros!B:C,2,0)</f>
        <v xml:space="preserve">enero </v>
      </c>
      <c r="F571" s="30"/>
      <c r="G571" s="22" t="s">
        <v>518</v>
      </c>
      <c r="H571" s="22"/>
      <c r="I571" s="22"/>
      <c r="J571" s="34"/>
      <c r="K571" s="34"/>
      <c r="L571" s="30"/>
      <c r="M571" s="22"/>
      <c r="N571" s="34"/>
      <c r="O571" s="34"/>
      <c r="P571" s="30"/>
      <c r="Q571" s="30"/>
      <c r="R571" s="30"/>
      <c r="S571" s="30"/>
      <c r="T571" s="31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22">
        <f t="shared" si="8"/>
        <v>0</v>
      </c>
      <c r="AG571" s="30"/>
    </row>
    <row r="572" spans="1:33" x14ac:dyDescent="0.25">
      <c r="A572" s="30"/>
      <c r="B572" s="30"/>
      <c r="C572" s="34"/>
      <c r="D572" s="34"/>
      <c r="E572" s="22" t="str">
        <f>VLOOKUP(MONTH(D572),[1]parametros!B:C,2,0)</f>
        <v xml:space="preserve">enero </v>
      </c>
      <c r="F572" s="30"/>
      <c r="G572" s="22" t="s">
        <v>518</v>
      </c>
      <c r="H572" s="22"/>
      <c r="I572" s="22"/>
      <c r="J572" s="34"/>
      <c r="K572" s="34"/>
      <c r="L572" s="30"/>
      <c r="M572" s="22"/>
      <c r="N572" s="34"/>
      <c r="O572" s="34"/>
      <c r="P572" s="30"/>
      <c r="Q572" s="30"/>
      <c r="R572" s="30"/>
      <c r="S572" s="30"/>
      <c r="T572" s="31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22">
        <f t="shared" si="8"/>
        <v>0</v>
      </c>
      <c r="AG572" s="30"/>
    </row>
    <row r="573" spans="1:33" x14ac:dyDescent="0.25">
      <c r="A573" s="30"/>
      <c r="B573" s="30"/>
      <c r="C573" s="34"/>
      <c r="D573" s="34"/>
      <c r="E573" s="22" t="str">
        <f>VLOOKUP(MONTH(D573),[1]parametros!B:C,2,0)</f>
        <v xml:space="preserve">enero </v>
      </c>
      <c r="F573" s="30"/>
      <c r="G573" s="22" t="s">
        <v>518</v>
      </c>
      <c r="H573" s="22"/>
      <c r="I573" s="22"/>
      <c r="J573" s="34"/>
      <c r="K573" s="34"/>
      <c r="L573" s="30"/>
      <c r="M573" s="22"/>
      <c r="N573" s="34"/>
      <c r="O573" s="34"/>
      <c r="P573" s="30"/>
      <c r="Q573" s="30"/>
      <c r="R573" s="30"/>
      <c r="S573" s="30"/>
      <c r="T573" s="31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22">
        <f t="shared" si="8"/>
        <v>0</v>
      </c>
      <c r="AG573" s="30"/>
    </row>
    <row r="574" spans="1:33" x14ac:dyDescent="0.25">
      <c r="A574" s="30"/>
      <c r="B574" s="30"/>
      <c r="C574" s="34"/>
      <c r="D574" s="34"/>
      <c r="E574" s="22" t="str">
        <f>VLOOKUP(MONTH(D574),[1]parametros!B:C,2,0)</f>
        <v xml:space="preserve">enero </v>
      </c>
      <c r="F574" s="30"/>
      <c r="G574" s="22" t="s">
        <v>518</v>
      </c>
      <c r="H574" s="22"/>
      <c r="I574" s="22"/>
      <c r="J574" s="34"/>
      <c r="K574" s="34"/>
      <c r="L574" s="30"/>
      <c r="M574" s="22"/>
      <c r="N574" s="34"/>
      <c r="O574" s="34"/>
      <c r="P574" s="30"/>
      <c r="Q574" s="30"/>
      <c r="R574" s="30"/>
      <c r="S574" s="30"/>
      <c r="T574" s="31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22">
        <f t="shared" si="8"/>
        <v>0</v>
      </c>
      <c r="AG574" s="30"/>
    </row>
    <row r="575" spans="1:33" x14ac:dyDescent="0.25">
      <c r="A575" s="30"/>
      <c r="B575" s="30"/>
      <c r="C575" s="34"/>
      <c r="D575" s="34"/>
      <c r="E575" s="22" t="str">
        <f>VLOOKUP(MONTH(D575),[1]parametros!B:C,2,0)</f>
        <v xml:space="preserve">enero </v>
      </c>
      <c r="F575" s="30"/>
      <c r="G575" s="22" t="s">
        <v>518</v>
      </c>
      <c r="H575" s="22"/>
      <c r="I575" s="22"/>
      <c r="J575" s="34"/>
      <c r="K575" s="34"/>
      <c r="L575" s="30"/>
      <c r="M575" s="22"/>
      <c r="N575" s="34"/>
      <c r="O575" s="34"/>
      <c r="P575" s="30"/>
      <c r="Q575" s="30"/>
      <c r="R575" s="30"/>
      <c r="S575" s="30"/>
      <c r="T575" s="31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22">
        <f t="shared" si="8"/>
        <v>0</v>
      </c>
      <c r="AG575" s="30"/>
    </row>
    <row r="576" spans="1:33" x14ac:dyDescent="0.25">
      <c r="A576" s="30"/>
      <c r="B576" s="30"/>
      <c r="C576" s="34"/>
      <c r="D576" s="34"/>
      <c r="E576" s="22" t="str">
        <f>VLOOKUP(MONTH(D576),[1]parametros!B:C,2,0)</f>
        <v xml:space="preserve">enero </v>
      </c>
      <c r="F576" s="30"/>
      <c r="G576" s="22" t="s">
        <v>518</v>
      </c>
      <c r="H576" s="22"/>
      <c r="I576" s="22"/>
      <c r="J576" s="34"/>
      <c r="K576" s="34"/>
      <c r="L576" s="30"/>
      <c r="M576" s="22"/>
      <c r="N576" s="34"/>
      <c r="O576" s="34"/>
      <c r="P576" s="30"/>
      <c r="Q576" s="30"/>
      <c r="R576" s="30"/>
      <c r="S576" s="30"/>
      <c r="T576" s="31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22">
        <f t="shared" si="8"/>
        <v>0</v>
      </c>
      <c r="AG576" s="30"/>
    </row>
    <row r="577" spans="1:33" x14ac:dyDescent="0.25">
      <c r="A577" s="30"/>
      <c r="B577" s="30"/>
      <c r="C577" s="34"/>
      <c r="D577" s="34"/>
      <c r="E577" s="22" t="str">
        <f>VLOOKUP(MONTH(D577),[1]parametros!B:C,2,0)</f>
        <v xml:space="preserve">enero </v>
      </c>
      <c r="F577" s="30"/>
      <c r="G577" s="22" t="s">
        <v>518</v>
      </c>
      <c r="H577" s="22"/>
      <c r="I577" s="22"/>
      <c r="J577" s="34"/>
      <c r="K577" s="34"/>
      <c r="L577" s="30"/>
      <c r="M577" s="22"/>
      <c r="N577" s="34"/>
      <c r="O577" s="34"/>
      <c r="P577" s="30"/>
      <c r="Q577" s="30"/>
      <c r="R577" s="30"/>
      <c r="S577" s="30"/>
      <c r="T577" s="31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22">
        <f t="shared" si="8"/>
        <v>0</v>
      </c>
      <c r="AG577" s="30"/>
    </row>
    <row r="578" spans="1:33" x14ac:dyDescent="0.25">
      <c r="A578" s="30"/>
      <c r="B578" s="30"/>
      <c r="C578" s="34"/>
      <c r="D578" s="34"/>
      <c r="E578" s="22" t="str">
        <f>VLOOKUP(MONTH(D578),[1]parametros!B:C,2,0)</f>
        <v xml:space="preserve">enero </v>
      </c>
      <c r="F578" s="30"/>
      <c r="G578" s="22" t="s">
        <v>518</v>
      </c>
      <c r="H578" s="22"/>
      <c r="I578" s="22"/>
      <c r="J578" s="34"/>
      <c r="K578" s="34"/>
      <c r="L578" s="30"/>
      <c r="M578" s="22"/>
      <c r="N578" s="34"/>
      <c r="O578" s="34"/>
      <c r="P578" s="30"/>
      <c r="Q578" s="30"/>
      <c r="R578" s="30"/>
      <c r="S578" s="30"/>
      <c r="T578" s="31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22">
        <f t="shared" ref="AF578:AF641" si="9">SUM(U578+V578+W578+X578+Y578+Z578+AA578+AB578+AC578+AD578)</f>
        <v>0</v>
      </c>
      <c r="AG578" s="30"/>
    </row>
    <row r="579" spans="1:33" x14ac:dyDescent="0.25">
      <c r="A579" s="30"/>
      <c r="B579" s="30"/>
      <c r="C579" s="34"/>
      <c r="D579" s="34"/>
      <c r="E579" s="22" t="str">
        <f>VLOOKUP(MONTH(D579),[1]parametros!B:C,2,0)</f>
        <v xml:space="preserve">enero </v>
      </c>
      <c r="F579" s="30"/>
      <c r="G579" s="22" t="s">
        <v>518</v>
      </c>
      <c r="H579" s="22"/>
      <c r="I579" s="22"/>
      <c r="J579" s="34"/>
      <c r="K579" s="34"/>
      <c r="L579" s="30"/>
      <c r="M579" s="22"/>
      <c r="N579" s="34"/>
      <c r="O579" s="34"/>
      <c r="P579" s="30"/>
      <c r="Q579" s="30"/>
      <c r="R579" s="30"/>
      <c r="S579" s="30"/>
      <c r="T579" s="31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22">
        <f t="shared" si="9"/>
        <v>0</v>
      </c>
      <c r="AG579" s="30"/>
    </row>
    <row r="580" spans="1:33" x14ac:dyDescent="0.25">
      <c r="A580" s="30"/>
      <c r="B580" s="30"/>
      <c r="C580" s="34"/>
      <c r="D580" s="34"/>
      <c r="E580" s="22" t="str">
        <f>VLOOKUP(MONTH(D580),[1]parametros!B:C,2,0)</f>
        <v xml:space="preserve">enero </v>
      </c>
      <c r="F580" s="30"/>
      <c r="G580" s="22" t="s">
        <v>518</v>
      </c>
      <c r="H580" s="22"/>
      <c r="I580" s="22"/>
      <c r="J580" s="34"/>
      <c r="K580" s="34"/>
      <c r="L580" s="30"/>
      <c r="M580" s="22"/>
      <c r="N580" s="34"/>
      <c r="O580" s="34"/>
      <c r="P580" s="30"/>
      <c r="Q580" s="30"/>
      <c r="R580" s="30"/>
      <c r="S580" s="30"/>
      <c r="T580" s="31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22">
        <f t="shared" si="9"/>
        <v>0</v>
      </c>
      <c r="AG580" s="30"/>
    </row>
    <row r="581" spans="1:33" x14ac:dyDescent="0.25">
      <c r="A581" s="30"/>
      <c r="B581" s="30"/>
      <c r="C581" s="34"/>
      <c r="D581" s="34"/>
      <c r="E581" s="22" t="str">
        <f>VLOOKUP(MONTH(D581),[1]parametros!B:C,2,0)</f>
        <v xml:space="preserve">enero </v>
      </c>
      <c r="F581" s="30"/>
      <c r="G581" s="22" t="s">
        <v>518</v>
      </c>
      <c r="H581" s="22"/>
      <c r="I581" s="22"/>
      <c r="J581" s="34"/>
      <c r="K581" s="34"/>
      <c r="L581" s="30"/>
      <c r="M581" s="22"/>
      <c r="N581" s="34"/>
      <c r="O581" s="34"/>
      <c r="P581" s="30"/>
      <c r="Q581" s="30"/>
      <c r="R581" s="30"/>
      <c r="S581" s="30"/>
      <c r="T581" s="31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22">
        <f t="shared" si="9"/>
        <v>0</v>
      </c>
      <c r="AG581" s="30"/>
    </row>
    <row r="582" spans="1:33" x14ac:dyDescent="0.25">
      <c r="A582" s="30"/>
      <c r="B582" s="30"/>
      <c r="C582" s="34"/>
      <c r="D582" s="34"/>
      <c r="E582" s="22" t="str">
        <f>VLOOKUP(MONTH(D582),[1]parametros!B:C,2,0)</f>
        <v xml:space="preserve">enero </v>
      </c>
      <c r="F582" s="30"/>
      <c r="G582" s="22" t="s">
        <v>518</v>
      </c>
      <c r="H582" s="22"/>
      <c r="I582" s="22"/>
      <c r="J582" s="34"/>
      <c r="K582" s="34"/>
      <c r="L582" s="30"/>
      <c r="M582" s="22"/>
      <c r="N582" s="34"/>
      <c r="O582" s="34"/>
      <c r="P582" s="30"/>
      <c r="Q582" s="30"/>
      <c r="R582" s="30"/>
      <c r="S582" s="30"/>
      <c r="T582" s="31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22">
        <f t="shared" si="9"/>
        <v>0</v>
      </c>
      <c r="AG582" s="30"/>
    </row>
    <row r="583" spans="1:33" x14ac:dyDescent="0.25">
      <c r="A583" s="30"/>
      <c r="B583" s="30"/>
      <c r="C583" s="34"/>
      <c r="D583" s="34"/>
      <c r="E583" s="22" t="str">
        <f>VLOOKUP(MONTH(D583),[1]parametros!B:C,2,0)</f>
        <v xml:space="preserve">enero </v>
      </c>
      <c r="F583" s="30"/>
      <c r="G583" s="22" t="s">
        <v>518</v>
      </c>
      <c r="H583" s="22"/>
      <c r="I583" s="22"/>
      <c r="J583" s="34"/>
      <c r="K583" s="34"/>
      <c r="L583" s="30"/>
      <c r="M583" s="22"/>
      <c r="N583" s="34"/>
      <c r="O583" s="34"/>
      <c r="P583" s="30"/>
      <c r="Q583" s="30"/>
      <c r="R583" s="30"/>
      <c r="S583" s="30"/>
      <c r="T583" s="31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22">
        <f t="shared" si="9"/>
        <v>0</v>
      </c>
      <c r="AG583" s="30"/>
    </row>
    <row r="584" spans="1:33" x14ac:dyDescent="0.25">
      <c r="A584" s="30"/>
      <c r="B584" s="30"/>
      <c r="C584" s="34"/>
      <c r="D584" s="34"/>
      <c r="E584" s="22" t="str">
        <f>VLOOKUP(MONTH(D584),[1]parametros!B:C,2,0)</f>
        <v xml:space="preserve">enero </v>
      </c>
      <c r="F584" s="30"/>
      <c r="G584" s="22" t="s">
        <v>518</v>
      </c>
      <c r="H584" s="22"/>
      <c r="I584" s="22"/>
      <c r="J584" s="34"/>
      <c r="K584" s="34"/>
      <c r="L584" s="30"/>
      <c r="M584" s="22"/>
      <c r="N584" s="34"/>
      <c r="O584" s="34"/>
      <c r="P584" s="30"/>
      <c r="Q584" s="30"/>
      <c r="R584" s="30"/>
      <c r="S584" s="30"/>
      <c r="T584" s="31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22">
        <f t="shared" si="9"/>
        <v>0</v>
      </c>
      <c r="AG584" s="30"/>
    </row>
    <row r="585" spans="1:33" x14ac:dyDescent="0.25">
      <c r="A585" s="30"/>
      <c r="B585" s="30"/>
      <c r="C585" s="34"/>
      <c r="D585" s="34"/>
      <c r="E585" s="22" t="str">
        <f>VLOOKUP(MONTH(D585),[1]parametros!B:C,2,0)</f>
        <v xml:space="preserve">enero </v>
      </c>
      <c r="F585" s="30"/>
      <c r="G585" s="22" t="s">
        <v>518</v>
      </c>
      <c r="H585" s="22"/>
      <c r="I585" s="22"/>
      <c r="J585" s="34"/>
      <c r="K585" s="34"/>
      <c r="L585" s="30"/>
      <c r="M585" s="22"/>
      <c r="N585" s="34"/>
      <c r="O585" s="34"/>
      <c r="P585" s="30"/>
      <c r="Q585" s="30"/>
      <c r="R585" s="30"/>
      <c r="S585" s="30"/>
      <c r="T585" s="31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22">
        <f t="shared" si="9"/>
        <v>0</v>
      </c>
      <c r="AG585" s="30"/>
    </row>
    <row r="586" spans="1:33" x14ac:dyDescent="0.25">
      <c r="A586" s="30"/>
      <c r="B586" s="30"/>
      <c r="C586" s="34"/>
      <c r="D586" s="34"/>
      <c r="E586" s="22" t="str">
        <f>VLOOKUP(MONTH(D586),[1]parametros!B:C,2,0)</f>
        <v xml:space="preserve">enero </v>
      </c>
      <c r="F586" s="30"/>
      <c r="G586" s="22" t="s">
        <v>518</v>
      </c>
      <c r="H586" s="22"/>
      <c r="I586" s="22"/>
      <c r="J586" s="34"/>
      <c r="K586" s="34"/>
      <c r="L586" s="30"/>
      <c r="M586" s="22"/>
      <c r="N586" s="34"/>
      <c r="O586" s="34"/>
      <c r="P586" s="30"/>
      <c r="Q586" s="30"/>
      <c r="R586" s="30"/>
      <c r="S586" s="30"/>
      <c r="T586" s="31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22">
        <f t="shared" si="9"/>
        <v>0</v>
      </c>
      <c r="AG586" s="30"/>
    </row>
    <row r="587" spans="1:33" x14ac:dyDescent="0.25">
      <c r="A587" s="30"/>
      <c r="B587" s="30"/>
      <c r="C587" s="34"/>
      <c r="D587" s="34"/>
      <c r="E587" s="22" t="str">
        <f>VLOOKUP(MONTH(D587),[1]parametros!B:C,2,0)</f>
        <v xml:space="preserve">enero </v>
      </c>
      <c r="F587" s="30"/>
      <c r="G587" s="22" t="s">
        <v>518</v>
      </c>
      <c r="H587" s="22"/>
      <c r="I587" s="22"/>
      <c r="J587" s="34"/>
      <c r="K587" s="34"/>
      <c r="L587" s="30"/>
      <c r="M587" s="22"/>
      <c r="N587" s="34"/>
      <c r="O587" s="34"/>
      <c r="P587" s="30"/>
      <c r="Q587" s="30"/>
      <c r="R587" s="30"/>
      <c r="S587" s="30"/>
      <c r="T587" s="31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22">
        <f t="shared" si="9"/>
        <v>0</v>
      </c>
      <c r="AG587" s="30"/>
    </row>
    <row r="588" spans="1:33" x14ac:dyDescent="0.25">
      <c r="A588" s="30"/>
      <c r="B588" s="30"/>
      <c r="C588" s="34"/>
      <c r="D588" s="34"/>
      <c r="E588" s="22" t="str">
        <f>VLOOKUP(MONTH(D588),[1]parametros!B:C,2,0)</f>
        <v xml:space="preserve">enero </v>
      </c>
      <c r="F588" s="30"/>
      <c r="G588" s="22" t="s">
        <v>518</v>
      </c>
      <c r="H588" s="22"/>
      <c r="I588" s="22"/>
      <c r="J588" s="34"/>
      <c r="K588" s="34"/>
      <c r="L588" s="30"/>
      <c r="M588" s="22"/>
      <c r="N588" s="34"/>
      <c r="O588" s="34"/>
      <c r="P588" s="30"/>
      <c r="Q588" s="30"/>
      <c r="R588" s="30"/>
      <c r="S588" s="30"/>
      <c r="T588" s="31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22">
        <f t="shared" si="9"/>
        <v>0</v>
      </c>
      <c r="AG588" s="30"/>
    </row>
    <row r="589" spans="1:33" x14ac:dyDescent="0.25">
      <c r="A589" s="30"/>
      <c r="B589" s="30"/>
      <c r="C589" s="34"/>
      <c r="D589" s="34"/>
      <c r="E589" s="22" t="str">
        <f>VLOOKUP(MONTH(D589),[1]parametros!B:C,2,0)</f>
        <v xml:space="preserve">enero </v>
      </c>
      <c r="F589" s="30"/>
      <c r="G589" s="22" t="s">
        <v>518</v>
      </c>
      <c r="H589" s="22"/>
      <c r="I589" s="22"/>
      <c r="J589" s="34"/>
      <c r="K589" s="34"/>
      <c r="L589" s="30"/>
      <c r="M589" s="22"/>
      <c r="N589" s="34"/>
      <c r="O589" s="34"/>
      <c r="P589" s="30"/>
      <c r="Q589" s="30"/>
      <c r="R589" s="30"/>
      <c r="S589" s="30"/>
      <c r="T589" s="31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22">
        <f t="shared" si="9"/>
        <v>0</v>
      </c>
      <c r="AG589" s="30"/>
    </row>
    <row r="590" spans="1:33" x14ac:dyDescent="0.25">
      <c r="A590" s="30"/>
      <c r="B590" s="30"/>
      <c r="C590" s="34"/>
      <c r="D590" s="34"/>
      <c r="E590" s="22" t="str">
        <f>VLOOKUP(MONTH(D590),[1]parametros!B:C,2,0)</f>
        <v xml:space="preserve">enero </v>
      </c>
      <c r="F590" s="30"/>
      <c r="G590" s="22" t="s">
        <v>518</v>
      </c>
      <c r="H590" s="22"/>
      <c r="I590" s="22"/>
      <c r="J590" s="34"/>
      <c r="K590" s="34"/>
      <c r="L590" s="30"/>
      <c r="M590" s="22"/>
      <c r="N590" s="34"/>
      <c r="O590" s="34"/>
      <c r="P590" s="30"/>
      <c r="Q590" s="30"/>
      <c r="R590" s="30"/>
      <c r="S590" s="30"/>
      <c r="T590" s="31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22">
        <f t="shared" si="9"/>
        <v>0</v>
      </c>
      <c r="AG590" s="30"/>
    </row>
    <row r="591" spans="1:33" x14ac:dyDescent="0.25">
      <c r="A591" s="30"/>
      <c r="B591" s="30"/>
      <c r="C591" s="34"/>
      <c r="D591" s="34"/>
      <c r="E591" s="22" t="str">
        <f>VLOOKUP(MONTH(D591),[1]parametros!B:C,2,0)</f>
        <v xml:space="preserve">enero </v>
      </c>
      <c r="F591" s="30"/>
      <c r="G591" s="22" t="s">
        <v>518</v>
      </c>
      <c r="H591" s="22"/>
      <c r="I591" s="22"/>
      <c r="J591" s="34"/>
      <c r="K591" s="34"/>
      <c r="L591" s="30"/>
      <c r="M591" s="22"/>
      <c r="N591" s="34"/>
      <c r="O591" s="34"/>
      <c r="P591" s="30"/>
      <c r="Q591" s="30"/>
      <c r="R591" s="30"/>
      <c r="S591" s="30"/>
      <c r="T591" s="31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22">
        <f t="shared" si="9"/>
        <v>0</v>
      </c>
      <c r="AG591" s="30"/>
    </row>
    <row r="592" spans="1:33" x14ac:dyDescent="0.25">
      <c r="A592" s="30"/>
      <c r="B592" s="30"/>
      <c r="C592" s="34"/>
      <c r="D592" s="34"/>
      <c r="E592" s="22" t="str">
        <f>VLOOKUP(MONTH(D592),[1]parametros!B:C,2,0)</f>
        <v xml:space="preserve">enero </v>
      </c>
      <c r="F592" s="30"/>
      <c r="G592" s="22" t="s">
        <v>518</v>
      </c>
      <c r="H592" s="22"/>
      <c r="I592" s="22"/>
      <c r="J592" s="34"/>
      <c r="K592" s="34"/>
      <c r="L592" s="30"/>
      <c r="M592" s="22"/>
      <c r="N592" s="34"/>
      <c r="O592" s="34"/>
      <c r="P592" s="30"/>
      <c r="Q592" s="30"/>
      <c r="R592" s="30"/>
      <c r="S592" s="30"/>
      <c r="T592" s="31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22">
        <f t="shared" si="9"/>
        <v>0</v>
      </c>
      <c r="AG592" s="30"/>
    </row>
    <row r="593" spans="1:33" x14ac:dyDescent="0.25">
      <c r="A593" s="30"/>
      <c r="B593" s="30"/>
      <c r="C593" s="34"/>
      <c r="D593" s="34"/>
      <c r="E593" s="22" t="str">
        <f>VLOOKUP(MONTH(D593),[1]parametros!B:C,2,0)</f>
        <v xml:space="preserve">enero </v>
      </c>
      <c r="F593" s="30"/>
      <c r="G593" s="22" t="s">
        <v>518</v>
      </c>
      <c r="H593" s="22"/>
      <c r="I593" s="22"/>
      <c r="J593" s="34"/>
      <c r="K593" s="34"/>
      <c r="L593" s="30"/>
      <c r="M593" s="22"/>
      <c r="N593" s="34"/>
      <c r="O593" s="34"/>
      <c r="P593" s="30"/>
      <c r="Q593" s="30"/>
      <c r="R593" s="30"/>
      <c r="S593" s="30"/>
      <c r="T593" s="31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22">
        <f t="shared" si="9"/>
        <v>0</v>
      </c>
      <c r="AG593" s="30"/>
    </row>
    <row r="594" spans="1:33" x14ac:dyDescent="0.25">
      <c r="A594" s="30"/>
      <c r="B594" s="30"/>
      <c r="C594" s="34"/>
      <c r="D594" s="34"/>
      <c r="E594" s="22" t="str">
        <f>VLOOKUP(MONTH(D594),[1]parametros!B:C,2,0)</f>
        <v xml:space="preserve">enero </v>
      </c>
      <c r="F594" s="30"/>
      <c r="G594" s="22" t="s">
        <v>518</v>
      </c>
      <c r="H594" s="22"/>
      <c r="I594" s="22"/>
      <c r="J594" s="34"/>
      <c r="K594" s="34"/>
      <c r="L594" s="30"/>
      <c r="M594" s="22"/>
      <c r="N594" s="34"/>
      <c r="O594" s="34"/>
      <c r="P594" s="30"/>
      <c r="Q594" s="30"/>
      <c r="R594" s="30"/>
      <c r="S594" s="30"/>
      <c r="T594" s="31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22">
        <f t="shared" si="9"/>
        <v>0</v>
      </c>
      <c r="AG594" s="30"/>
    </row>
    <row r="595" spans="1:33" x14ac:dyDescent="0.25">
      <c r="A595" s="30"/>
      <c r="B595" s="30"/>
      <c r="C595" s="34"/>
      <c r="D595" s="34"/>
      <c r="E595" s="22" t="str">
        <f>VLOOKUP(MONTH(D595),[1]parametros!B:C,2,0)</f>
        <v xml:space="preserve">enero </v>
      </c>
      <c r="F595" s="30"/>
      <c r="G595" s="22" t="s">
        <v>518</v>
      </c>
      <c r="H595" s="22"/>
      <c r="I595" s="22"/>
      <c r="J595" s="34"/>
      <c r="K595" s="34"/>
      <c r="L595" s="30"/>
      <c r="M595" s="22"/>
      <c r="N595" s="86"/>
      <c r="O595" s="34"/>
      <c r="P595" s="30"/>
      <c r="Q595" s="30"/>
      <c r="R595" s="30"/>
      <c r="S595" s="30"/>
      <c r="T595" s="31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22">
        <f t="shared" si="9"/>
        <v>0</v>
      </c>
      <c r="AG595" s="30"/>
    </row>
    <row r="596" spans="1:33" x14ac:dyDescent="0.25">
      <c r="A596" s="30"/>
      <c r="B596" s="30"/>
      <c r="C596" s="34"/>
      <c r="D596" s="39"/>
      <c r="E596" s="22" t="str">
        <f>VLOOKUP(MONTH(D596),[1]parametros!B:C,2,0)</f>
        <v xml:space="preserve">enero </v>
      </c>
      <c r="F596" s="30"/>
      <c r="G596" s="22" t="s">
        <v>518</v>
      </c>
      <c r="H596" s="22"/>
      <c r="I596" s="22"/>
      <c r="J596" s="46"/>
      <c r="K596" s="46"/>
      <c r="L596" s="30"/>
      <c r="M596" s="60"/>
      <c r="N596" s="61"/>
      <c r="O596" s="62"/>
      <c r="P596" s="30"/>
      <c r="Q596" s="35"/>
      <c r="R596" s="35"/>
      <c r="S596" s="30"/>
      <c r="T596" s="31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22">
        <f t="shared" si="9"/>
        <v>0</v>
      </c>
      <c r="AG596" s="30"/>
    </row>
    <row r="597" spans="1:33" x14ac:dyDescent="0.25">
      <c r="A597" s="30"/>
      <c r="B597" s="30"/>
      <c r="C597" s="34"/>
      <c r="D597" s="39"/>
      <c r="E597" s="22" t="str">
        <f>VLOOKUP(MONTH(D597),[1]parametros!B:C,2,0)</f>
        <v xml:space="preserve">enero </v>
      </c>
      <c r="F597" s="30"/>
      <c r="G597" s="22" t="s">
        <v>518</v>
      </c>
      <c r="H597" s="22"/>
      <c r="I597" s="22"/>
      <c r="J597" s="46"/>
      <c r="K597" s="46"/>
      <c r="L597" s="30"/>
      <c r="M597" s="60"/>
      <c r="N597" s="61"/>
      <c r="O597" s="62"/>
      <c r="P597" s="30"/>
      <c r="Q597" s="35"/>
      <c r="R597" s="35"/>
      <c r="S597" s="30"/>
      <c r="T597" s="31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22">
        <f t="shared" si="9"/>
        <v>0</v>
      </c>
      <c r="AG597" s="30"/>
    </row>
    <row r="598" spans="1:33" x14ac:dyDescent="0.25">
      <c r="A598" s="30"/>
      <c r="B598" s="30"/>
      <c r="C598" s="34"/>
      <c r="D598" s="39"/>
      <c r="E598" s="22" t="str">
        <f>VLOOKUP(MONTH(D598),[1]parametros!B:C,2,0)</f>
        <v xml:space="preserve">enero </v>
      </c>
      <c r="F598" s="30"/>
      <c r="G598" s="22" t="s">
        <v>518</v>
      </c>
      <c r="H598" s="22"/>
      <c r="I598" s="22"/>
      <c r="J598" s="46"/>
      <c r="K598" s="46"/>
      <c r="L598" s="30"/>
      <c r="M598" s="60"/>
      <c r="N598" s="61"/>
      <c r="O598" s="62"/>
      <c r="P598" s="30"/>
      <c r="Q598" s="35"/>
      <c r="R598" s="35"/>
      <c r="S598" s="30"/>
      <c r="T598" s="31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22">
        <f t="shared" si="9"/>
        <v>0</v>
      </c>
      <c r="AG598" s="30"/>
    </row>
    <row r="599" spans="1:33" x14ac:dyDescent="0.25">
      <c r="A599" s="30"/>
      <c r="B599" s="30"/>
      <c r="C599" s="34"/>
      <c r="D599" s="39"/>
      <c r="E599" s="22" t="str">
        <f>VLOOKUP(MONTH(D599),[1]parametros!B:C,2,0)</f>
        <v xml:space="preserve">enero </v>
      </c>
      <c r="F599" s="30"/>
      <c r="G599" s="22" t="s">
        <v>518</v>
      </c>
      <c r="H599" s="22"/>
      <c r="I599" s="22"/>
      <c r="J599" s="46"/>
      <c r="K599" s="46"/>
      <c r="L599" s="30"/>
      <c r="M599" s="60"/>
      <c r="N599" s="61"/>
      <c r="O599" s="62"/>
      <c r="P599" s="30"/>
      <c r="Q599" s="35"/>
      <c r="R599" s="35"/>
      <c r="S599" s="30"/>
      <c r="T599" s="31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22">
        <f t="shared" si="9"/>
        <v>0</v>
      </c>
      <c r="AG599" s="30"/>
    </row>
    <row r="600" spans="1:33" x14ac:dyDescent="0.25">
      <c r="A600" s="30"/>
      <c r="B600" s="30"/>
      <c r="C600" s="34"/>
      <c r="D600" s="39"/>
      <c r="E600" s="22" t="str">
        <f>VLOOKUP(MONTH(D600),[1]parametros!B:C,2,0)</f>
        <v xml:space="preserve">enero </v>
      </c>
      <c r="F600" s="30"/>
      <c r="G600" s="22" t="s">
        <v>518</v>
      </c>
      <c r="H600" s="22"/>
      <c r="I600" s="22"/>
      <c r="J600" s="46"/>
      <c r="K600" s="46"/>
      <c r="L600" s="30"/>
      <c r="M600" s="60"/>
      <c r="N600" s="61"/>
      <c r="O600" s="62"/>
      <c r="P600" s="30"/>
      <c r="Q600" s="35"/>
      <c r="R600" s="35"/>
      <c r="S600" s="30"/>
      <c r="T600" s="31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22">
        <f t="shared" si="9"/>
        <v>0</v>
      </c>
      <c r="AG600" s="30"/>
    </row>
    <row r="601" spans="1:33" x14ac:dyDescent="0.25">
      <c r="A601" s="30"/>
      <c r="B601" s="30"/>
      <c r="C601" s="34"/>
      <c r="D601" s="39"/>
      <c r="E601" s="22" t="str">
        <f>VLOOKUP(MONTH(D601),[1]parametros!B:C,2,0)</f>
        <v xml:space="preserve">enero </v>
      </c>
      <c r="F601" s="30"/>
      <c r="G601" s="22" t="s">
        <v>518</v>
      </c>
      <c r="H601" s="22"/>
      <c r="I601" s="22"/>
      <c r="J601" s="46"/>
      <c r="K601" s="46"/>
      <c r="L601" s="30"/>
      <c r="M601" s="60"/>
      <c r="N601" s="61"/>
      <c r="O601" s="62"/>
      <c r="P601" s="30"/>
      <c r="Q601" s="35"/>
      <c r="R601" s="35"/>
      <c r="S601" s="30"/>
      <c r="T601" s="31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22">
        <f t="shared" si="9"/>
        <v>0</v>
      </c>
      <c r="AG601" s="30"/>
    </row>
    <row r="602" spans="1:33" x14ac:dyDescent="0.25">
      <c r="A602" s="30"/>
      <c r="B602" s="30"/>
      <c r="C602" s="34"/>
      <c r="D602" s="39"/>
      <c r="E602" s="22" t="str">
        <f>VLOOKUP(MONTH(D602),[1]parametros!B:C,2,0)</f>
        <v xml:space="preserve">enero </v>
      </c>
      <c r="F602" s="30"/>
      <c r="G602" s="22" t="s">
        <v>518</v>
      </c>
      <c r="H602" s="22"/>
      <c r="I602" s="22"/>
      <c r="J602" s="46"/>
      <c r="K602" s="46"/>
      <c r="L602" s="30"/>
      <c r="M602" s="60"/>
      <c r="N602" s="61"/>
      <c r="O602" s="62"/>
      <c r="P602" s="30"/>
      <c r="Q602" s="35"/>
      <c r="R602" s="35"/>
      <c r="S602" s="30"/>
      <c r="T602" s="31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22">
        <f t="shared" si="9"/>
        <v>0</v>
      </c>
      <c r="AG602" s="30"/>
    </row>
    <row r="603" spans="1:33" x14ac:dyDescent="0.25">
      <c r="A603" s="30"/>
      <c r="B603" s="30"/>
      <c r="C603" s="34"/>
      <c r="D603" s="39"/>
      <c r="E603" s="22" t="str">
        <f>VLOOKUP(MONTH(D603),[1]parametros!B:C,2,0)</f>
        <v xml:space="preserve">enero </v>
      </c>
      <c r="F603" s="30"/>
      <c r="G603" s="22" t="s">
        <v>518</v>
      </c>
      <c r="H603" s="22"/>
      <c r="I603" s="22"/>
      <c r="J603" s="46"/>
      <c r="K603" s="46"/>
      <c r="L603" s="30"/>
      <c r="M603" s="60"/>
      <c r="N603" s="61"/>
      <c r="O603" s="62"/>
      <c r="P603" s="30"/>
      <c r="Q603" s="35"/>
      <c r="R603" s="35"/>
      <c r="S603" s="30"/>
      <c r="T603" s="31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22">
        <f t="shared" si="9"/>
        <v>0</v>
      </c>
      <c r="AG603" s="30"/>
    </row>
    <row r="604" spans="1:33" x14ac:dyDescent="0.25">
      <c r="A604" s="30"/>
      <c r="B604" s="30"/>
      <c r="C604" s="34"/>
      <c r="D604" s="39"/>
      <c r="E604" s="22" t="str">
        <f>VLOOKUP(MONTH(D604),[1]parametros!B:C,2,0)</f>
        <v xml:space="preserve">enero </v>
      </c>
      <c r="F604" s="30"/>
      <c r="G604" s="22" t="s">
        <v>518</v>
      </c>
      <c r="H604" s="22"/>
      <c r="I604" s="22"/>
      <c r="J604" s="46"/>
      <c r="K604" s="46"/>
      <c r="L604" s="30"/>
      <c r="M604" s="60"/>
      <c r="N604" s="61"/>
      <c r="O604" s="62"/>
      <c r="P604" s="30"/>
      <c r="Q604" s="35"/>
      <c r="R604" s="35"/>
      <c r="S604" s="30"/>
      <c r="T604" s="31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22">
        <f t="shared" si="9"/>
        <v>0</v>
      </c>
      <c r="AG604" s="30"/>
    </row>
    <row r="605" spans="1:33" x14ac:dyDescent="0.25">
      <c r="A605" s="30"/>
      <c r="B605" s="30"/>
      <c r="C605" s="34"/>
      <c r="D605" s="39"/>
      <c r="E605" s="22" t="str">
        <f>VLOOKUP(MONTH(D605),[1]parametros!B:C,2,0)</f>
        <v xml:space="preserve">enero </v>
      </c>
      <c r="F605" s="30"/>
      <c r="G605" s="22" t="s">
        <v>518</v>
      </c>
      <c r="H605" s="22"/>
      <c r="I605" s="22"/>
      <c r="J605" s="46"/>
      <c r="K605" s="46"/>
      <c r="L605" s="30"/>
      <c r="M605" s="60"/>
      <c r="N605" s="61"/>
      <c r="O605" s="62"/>
      <c r="P605" s="30"/>
      <c r="Q605" s="35"/>
      <c r="R605" s="35"/>
      <c r="S605" s="30"/>
      <c r="T605" s="31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22">
        <f t="shared" si="9"/>
        <v>0</v>
      </c>
      <c r="AG605" s="30"/>
    </row>
    <row r="606" spans="1:33" x14ac:dyDescent="0.25">
      <c r="A606" s="30"/>
      <c r="B606" s="30"/>
      <c r="C606" s="34"/>
      <c r="D606" s="39"/>
      <c r="E606" s="22" t="str">
        <f>VLOOKUP(MONTH(D606),[1]parametros!B:C,2,0)</f>
        <v xml:space="preserve">enero </v>
      </c>
      <c r="F606" s="30"/>
      <c r="G606" s="22" t="s">
        <v>518</v>
      </c>
      <c r="H606" s="22"/>
      <c r="I606" s="22"/>
      <c r="J606" s="46"/>
      <c r="K606" s="46"/>
      <c r="L606" s="30"/>
      <c r="M606" s="60"/>
      <c r="N606" s="61"/>
      <c r="O606" s="62"/>
      <c r="P606" s="30"/>
      <c r="Q606" s="35"/>
      <c r="R606" s="35"/>
      <c r="S606" s="30"/>
      <c r="T606" s="31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22">
        <f t="shared" si="9"/>
        <v>0</v>
      </c>
      <c r="AG606" s="30"/>
    </row>
    <row r="607" spans="1:33" x14ac:dyDescent="0.25">
      <c r="A607" s="30"/>
      <c r="B607" s="30"/>
      <c r="C607" s="34"/>
      <c r="D607" s="39"/>
      <c r="E607" s="22" t="str">
        <f>VLOOKUP(MONTH(D607),[1]parametros!B:C,2,0)</f>
        <v xml:space="preserve">enero </v>
      </c>
      <c r="F607" s="30"/>
      <c r="G607" s="22" t="s">
        <v>518</v>
      </c>
      <c r="H607" s="22"/>
      <c r="I607" s="22"/>
      <c r="J607" s="46"/>
      <c r="K607" s="46"/>
      <c r="L607" s="30"/>
      <c r="M607" s="60"/>
      <c r="N607" s="61"/>
      <c r="O607" s="62"/>
      <c r="P607" s="30"/>
      <c r="Q607" s="35"/>
      <c r="R607" s="35"/>
      <c r="S607" s="30"/>
      <c r="T607" s="31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22">
        <f t="shared" si="9"/>
        <v>0</v>
      </c>
      <c r="AG607" s="30"/>
    </row>
    <row r="608" spans="1:33" x14ac:dyDescent="0.25">
      <c r="A608" s="30"/>
      <c r="B608" s="30"/>
      <c r="C608" s="34"/>
      <c r="D608" s="39"/>
      <c r="E608" s="22" t="str">
        <f>VLOOKUP(MONTH(D608),[1]parametros!B:C,2,0)</f>
        <v xml:space="preserve">enero </v>
      </c>
      <c r="F608" s="30"/>
      <c r="G608" s="22" t="s">
        <v>518</v>
      </c>
      <c r="H608" s="22"/>
      <c r="I608" s="22"/>
      <c r="J608" s="46"/>
      <c r="K608" s="46"/>
      <c r="L608" s="30"/>
      <c r="M608" s="60"/>
      <c r="N608" s="61"/>
      <c r="O608" s="62"/>
      <c r="P608" s="30"/>
      <c r="Q608" s="35"/>
      <c r="R608" s="35"/>
      <c r="S608" s="30"/>
      <c r="T608" s="31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22">
        <f t="shared" si="9"/>
        <v>0</v>
      </c>
      <c r="AG608" s="30"/>
    </row>
    <row r="609" spans="1:33" x14ac:dyDescent="0.25">
      <c r="A609" s="30"/>
      <c r="B609" s="30"/>
      <c r="C609" s="34"/>
      <c r="D609" s="34"/>
      <c r="E609" s="22" t="str">
        <f>VLOOKUP(MONTH(D609),[1]parametros!B:C,2,0)</f>
        <v xml:space="preserve">enero </v>
      </c>
      <c r="F609" s="30"/>
      <c r="G609" s="22" t="s">
        <v>518</v>
      </c>
      <c r="H609" s="22"/>
      <c r="I609" s="22"/>
      <c r="J609" s="34"/>
      <c r="K609" s="34"/>
      <c r="L609" s="30"/>
      <c r="M609" s="22"/>
      <c r="N609" s="23"/>
      <c r="O609" s="34"/>
      <c r="P609" s="30"/>
      <c r="Q609" s="30"/>
      <c r="R609" s="30"/>
      <c r="S609" s="30"/>
      <c r="T609" s="31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22">
        <f t="shared" si="9"/>
        <v>0</v>
      </c>
      <c r="AG609" s="30"/>
    </row>
    <row r="610" spans="1:33" x14ac:dyDescent="0.25">
      <c r="A610" s="30"/>
      <c r="B610" s="30"/>
      <c r="C610" s="34"/>
      <c r="D610" s="34"/>
      <c r="E610" s="22" t="str">
        <f>VLOOKUP(MONTH(D610),[1]parametros!B:C,2,0)</f>
        <v xml:space="preserve">enero </v>
      </c>
      <c r="F610" s="30"/>
      <c r="G610" s="22" t="s">
        <v>518</v>
      </c>
      <c r="H610" s="22"/>
      <c r="I610" s="22"/>
      <c r="J610" s="34"/>
      <c r="K610" s="34"/>
      <c r="L610" s="30"/>
      <c r="M610" s="22"/>
      <c r="N610" s="34"/>
      <c r="O610" s="34"/>
      <c r="P610" s="30"/>
      <c r="Q610" s="30"/>
      <c r="R610" s="30"/>
      <c r="S610" s="30"/>
      <c r="T610" s="31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22">
        <f t="shared" si="9"/>
        <v>0</v>
      </c>
      <c r="AG610" s="30"/>
    </row>
    <row r="611" spans="1:33" x14ac:dyDescent="0.25">
      <c r="A611" s="30"/>
      <c r="B611" s="30"/>
      <c r="C611" s="34"/>
      <c r="D611" s="34"/>
      <c r="E611" s="22" t="str">
        <f>VLOOKUP(MONTH(D611),[1]parametros!B:C,2,0)</f>
        <v xml:space="preserve">enero </v>
      </c>
      <c r="F611" s="30"/>
      <c r="G611" s="22" t="s">
        <v>518</v>
      </c>
      <c r="H611" s="22"/>
      <c r="I611" s="22"/>
      <c r="J611" s="34"/>
      <c r="K611" s="34"/>
      <c r="L611" s="30"/>
      <c r="M611" s="22"/>
      <c r="N611" s="34"/>
      <c r="O611" s="34"/>
      <c r="P611" s="30"/>
      <c r="Q611" s="30"/>
      <c r="R611" s="30"/>
      <c r="S611" s="30"/>
      <c r="T611" s="31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22">
        <f t="shared" si="9"/>
        <v>0</v>
      </c>
      <c r="AG611" s="30"/>
    </row>
    <row r="612" spans="1:33" x14ac:dyDescent="0.25">
      <c r="A612" s="30"/>
      <c r="B612" s="30"/>
      <c r="C612" s="34"/>
      <c r="D612" s="34"/>
      <c r="E612" s="22" t="str">
        <f>VLOOKUP(MONTH(D612),[1]parametros!B:C,2,0)</f>
        <v xml:space="preserve">enero </v>
      </c>
      <c r="F612" s="30"/>
      <c r="G612" s="22" t="s">
        <v>518</v>
      </c>
      <c r="H612" s="22"/>
      <c r="I612" s="22"/>
      <c r="J612" s="34"/>
      <c r="K612" s="34"/>
      <c r="L612" s="30"/>
      <c r="M612" s="22"/>
      <c r="N612" s="34"/>
      <c r="O612" s="34"/>
      <c r="P612" s="30"/>
      <c r="Q612" s="30"/>
      <c r="R612" s="30"/>
      <c r="S612" s="30"/>
      <c r="T612" s="31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22">
        <f t="shared" si="9"/>
        <v>0</v>
      </c>
      <c r="AG612" s="30"/>
    </row>
    <row r="613" spans="1:33" x14ac:dyDescent="0.25">
      <c r="A613" s="30"/>
      <c r="B613" s="30"/>
      <c r="C613" s="34"/>
      <c r="D613" s="34"/>
      <c r="E613" s="22" t="str">
        <f>VLOOKUP(MONTH(D613),[1]parametros!B:C,2,0)</f>
        <v xml:space="preserve">enero </v>
      </c>
      <c r="F613" s="30"/>
      <c r="G613" s="22" t="s">
        <v>518</v>
      </c>
      <c r="H613" s="22"/>
      <c r="I613" s="22"/>
      <c r="J613" s="34"/>
      <c r="K613" s="34"/>
      <c r="L613" s="30"/>
      <c r="M613" s="22"/>
      <c r="N613" s="34"/>
      <c r="O613" s="34"/>
      <c r="P613" s="30"/>
      <c r="Q613" s="30"/>
      <c r="R613" s="30"/>
      <c r="S613" s="30"/>
      <c r="T613" s="31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22">
        <f t="shared" si="9"/>
        <v>0</v>
      </c>
      <c r="AG613" s="30"/>
    </row>
    <row r="614" spans="1:33" x14ac:dyDescent="0.25">
      <c r="A614" s="30"/>
      <c r="B614" s="30"/>
      <c r="C614" s="34"/>
      <c r="D614" s="34"/>
      <c r="E614" s="22" t="str">
        <f>VLOOKUP(MONTH(D614),[1]parametros!B:C,2,0)</f>
        <v xml:space="preserve">enero </v>
      </c>
      <c r="F614" s="30"/>
      <c r="G614" s="22" t="s">
        <v>518</v>
      </c>
      <c r="H614" s="22"/>
      <c r="I614" s="22"/>
      <c r="J614" s="34"/>
      <c r="K614" s="34"/>
      <c r="L614" s="30"/>
      <c r="M614" s="22"/>
      <c r="N614" s="34"/>
      <c r="O614" s="34"/>
      <c r="P614" s="30"/>
      <c r="Q614" s="30"/>
      <c r="R614" s="30"/>
      <c r="S614" s="30"/>
      <c r="T614" s="31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22">
        <f t="shared" si="9"/>
        <v>0</v>
      </c>
      <c r="AG614" s="30"/>
    </row>
    <row r="615" spans="1:33" x14ac:dyDescent="0.25">
      <c r="A615" s="30"/>
      <c r="B615" s="30"/>
      <c r="C615" s="34"/>
      <c r="D615" s="34"/>
      <c r="E615" s="22" t="str">
        <f>VLOOKUP(MONTH(D615),[1]parametros!B:C,2,0)</f>
        <v xml:space="preserve">enero </v>
      </c>
      <c r="F615" s="30"/>
      <c r="G615" s="22" t="s">
        <v>518</v>
      </c>
      <c r="H615" s="22"/>
      <c r="I615" s="22"/>
      <c r="J615" s="34"/>
      <c r="K615" s="34"/>
      <c r="L615" s="30"/>
      <c r="M615" s="22"/>
      <c r="N615" s="34"/>
      <c r="O615" s="34"/>
      <c r="P615" s="30"/>
      <c r="Q615" s="30"/>
      <c r="R615" s="30"/>
      <c r="S615" s="30"/>
      <c r="T615" s="31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22">
        <f t="shared" si="9"/>
        <v>0</v>
      </c>
      <c r="AG615" s="30"/>
    </row>
    <row r="616" spans="1:33" x14ac:dyDescent="0.25">
      <c r="A616" s="30"/>
      <c r="B616" s="30"/>
      <c r="C616" s="34"/>
      <c r="D616" s="34"/>
      <c r="E616" s="22" t="str">
        <f>VLOOKUP(MONTH(D616),[1]parametros!B:C,2,0)</f>
        <v xml:space="preserve">enero </v>
      </c>
      <c r="F616" s="30"/>
      <c r="G616" s="22" t="s">
        <v>518</v>
      </c>
      <c r="H616" s="22"/>
      <c r="I616" s="22"/>
      <c r="J616" s="34"/>
      <c r="K616" s="34"/>
      <c r="L616" s="30"/>
      <c r="M616" s="22"/>
      <c r="N616" s="34"/>
      <c r="O616" s="34"/>
      <c r="P616" s="30"/>
      <c r="Q616" s="30"/>
      <c r="R616" s="30"/>
      <c r="S616" s="30"/>
      <c r="T616" s="31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22">
        <f t="shared" si="9"/>
        <v>0</v>
      </c>
      <c r="AG616" s="30"/>
    </row>
    <row r="617" spans="1:33" x14ac:dyDescent="0.25">
      <c r="A617" s="30"/>
      <c r="B617" s="30"/>
      <c r="C617" s="34"/>
      <c r="D617" s="34"/>
      <c r="E617" s="22" t="str">
        <f>VLOOKUP(MONTH(D617),[1]parametros!B:C,2,0)</f>
        <v xml:space="preserve">enero </v>
      </c>
      <c r="F617" s="30"/>
      <c r="G617" s="22" t="s">
        <v>518</v>
      </c>
      <c r="H617" s="22"/>
      <c r="I617" s="22"/>
      <c r="J617" s="34"/>
      <c r="K617" s="34"/>
      <c r="L617" s="30"/>
      <c r="M617" s="22"/>
      <c r="N617" s="34"/>
      <c r="O617" s="34"/>
      <c r="P617" s="30"/>
      <c r="Q617" s="30"/>
      <c r="R617" s="30"/>
      <c r="S617" s="30"/>
      <c r="T617" s="31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22">
        <f t="shared" si="9"/>
        <v>0</v>
      </c>
      <c r="AG617" s="30"/>
    </row>
    <row r="618" spans="1:33" x14ac:dyDescent="0.25">
      <c r="A618" s="30"/>
      <c r="B618" s="30"/>
      <c r="C618" s="34"/>
      <c r="D618" s="34"/>
      <c r="E618" s="22" t="str">
        <f>VLOOKUP(MONTH(D618),[1]parametros!B:C,2,0)</f>
        <v xml:space="preserve">enero </v>
      </c>
      <c r="F618" s="30"/>
      <c r="G618" s="22" t="s">
        <v>518</v>
      </c>
      <c r="H618" s="22"/>
      <c r="I618" s="22"/>
      <c r="J618" s="34"/>
      <c r="K618" s="34"/>
      <c r="L618" s="30"/>
      <c r="M618" s="22"/>
      <c r="N618" s="34"/>
      <c r="O618" s="34"/>
      <c r="P618" s="30"/>
      <c r="Q618" s="30"/>
      <c r="R618" s="30"/>
      <c r="S618" s="30"/>
      <c r="T618" s="31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22">
        <f t="shared" si="9"/>
        <v>0</v>
      </c>
      <c r="AG618" s="30"/>
    </row>
    <row r="619" spans="1:33" x14ac:dyDescent="0.25">
      <c r="A619" s="30"/>
      <c r="B619" s="30"/>
      <c r="C619" s="34"/>
      <c r="D619" s="34"/>
      <c r="E619" s="22" t="str">
        <f>VLOOKUP(MONTH(D619),[1]parametros!B:C,2,0)</f>
        <v xml:space="preserve">enero </v>
      </c>
      <c r="F619" s="30"/>
      <c r="G619" s="22" t="s">
        <v>518</v>
      </c>
      <c r="H619" s="22"/>
      <c r="I619" s="22"/>
      <c r="J619" s="34"/>
      <c r="K619" s="34"/>
      <c r="L619" s="30"/>
      <c r="M619" s="22"/>
      <c r="N619" s="34"/>
      <c r="O619" s="34"/>
      <c r="P619" s="30"/>
      <c r="Q619" s="30"/>
      <c r="R619" s="30"/>
      <c r="S619" s="30"/>
      <c r="T619" s="31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22">
        <f t="shared" si="9"/>
        <v>0</v>
      </c>
      <c r="AG619" s="30"/>
    </row>
    <row r="620" spans="1:33" x14ac:dyDescent="0.25">
      <c r="A620" s="30"/>
      <c r="B620" s="30"/>
      <c r="C620" s="34"/>
      <c r="D620" s="34"/>
      <c r="E620" s="22" t="str">
        <f>VLOOKUP(MONTH(D620),[1]parametros!B:C,2,0)</f>
        <v xml:space="preserve">enero </v>
      </c>
      <c r="F620" s="30"/>
      <c r="G620" s="22" t="s">
        <v>518</v>
      </c>
      <c r="H620" s="22"/>
      <c r="I620" s="22"/>
      <c r="J620" s="34"/>
      <c r="K620" s="34"/>
      <c r="L620" s="30"/>
      <c r="M620" s="22"/>
      <c r="N620" s="34"/>
      <c r="O620" s="34"/>
      <c r="P620" s="30"/>
      <c r="Q620" s="30"/>
      <c r="R620" s="30"/>
      <c r="S620" s="30"/>
      <c r="T620" s="31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22">
        <f t="shared" si="9"/>
        <v>0</v>
      </c>
      <c r="AG620" s="30"/>
    </row>
    <row r="621" spans="1:33" x14ac:dyDescent="0.25">
      <c r="A621" s="30"/>
      <c r="B621" s="30"/>
      <c r="C621" s="34"/>
      <c r="D621" s="34"/>
      <c r="E621" s="22" t="str">
        <f>VLOOKUP(MONTH(D621),[1]parametros!B:C,2,0)</f>
        <v xml:space="preserve">enero </v>
      </c>
      <c r="F621" s="30"/>
      <c r="G621" s="22" t="s">
        <v>518</v>
      </c>
      <c r="H621" s="22"/>
      <c r="I621" s="22"/>
      <c r="J621" s="34"/>
      <c r="K621" s="34"/>
      <c r="L621" s="30"/>
      <c r="M621" s="22"/>
      <c r="N621" s="34"/>
      <c r="O621" s="34"/>
      <c r="P621" s="30"/>
      <c r="Q621" s="30"/>
      <c r="R621" s="30"/>
      <c r="S621" s="30"/>
      <c r="T621" s="31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22">
        <f t="shared" si="9"/>
        <v>0</v>
      </c>
      <c r="AG621" s="30"/>
    </row>
    <row r="622" spans="1:33" x14ac:dyDescent="0.25">
      <c r="A622" s="30"/>
      <c r="B622" s="30"/>
      <c r="C622" s="34"/>
      <c r="D622" s="34"/>
      <c r="E622" s="22" t="str">
        <f>VLOOKUP(MONTH(D622),[1]parametros!B:C,2,0)</f>
        <v xml:space="preserve">enero </v>
      </c>
      <c r="F622" s="30"/>
      <c r="G622" s="22" t="s">
        <v>518</v>
      </c>
      <c r="H622" s="22"/>
      <c r="I622" s="22"/>
      <c r="J622" s="34"/>
      <c r="K622" s="34"/>
      <c r="L622" s="30"/>
      <c r="M622" s="22"/>
      <c r="N622" s="34"/>
      <c r="O622" s="34"/>
      <c r="P622" s="30"/>
      <c r="Q622" s="30"/>
      <c r="R622" s="30"/>
      <c r="S622" s="30"/>
      <c r="T622" s="31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22">
        <f t="shared" si="9"/>
        <v>0</v>
      </c>
      <c r="AG622" s="30"/>
    </row>
    <row r="623" spans="1:33" x14ac:dyDescent="0.25">
      <c r="A623" s="30"/>
      <c r="B623" s="30"/>
      <c r="C623" s="34"/>
      <c r="D623" s="34"/>
      <c r="E623" s="22" t="str">
        <f>VLOOKUP(MONTH(D623),[1]parametros!B:C,2,0)</f>
        <v xml:space="preserve">enero </v>
      </c>
      <c r="F623" s="30"/>
      <c r="G623" s="22" t="s">
        <v>518</v>
      </c>
      <c r="H623" s="22"/>
      <c r="I623" s="22"/>
      <c r="J623" s="34"/>
      <c r="K623" s="34"/>
      <c r="L623" s="30"/>
      <c r="M623" s="22"/>
      <c r="N623" s="34"/>
      <c r="O623" s="34"/>
      <c r="P623" s="30"/>
      <c r="Q623" s="30"/>
      <c r="R623" s="30"/>
      <c r="S623" s="30"/>
      <c r="T623" s="31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22">
        <f t="shared" si="9"/>
        <v>0</v>
      </c>
      <c r="AG623" s="30"/>
    </row>
    <row r="624" spans="1:33" x14ac:dyDescent="0.25">
      <c r="A624" s="30"/>
      <c r="B624" s="30"/>
      <c r="C624" s="34"/>
      <c r="D624" s="34"/>
      <c r="E624" s="22" t="str">
        <f>VLOOKUP(MONTH(D624),[1]parametros!B:C,2,0)</f>
        <v xml:space="preserve">enero </v>
      </c>
      <c r="F624" s="30"/>
      <c r="G624" s="22" t="s">
        <v>518</v>
      </c>
      <c r="H624" s="22"/>
      <c r="I624" s="22"/>
      <c r="J624" s="34"/>
      <c r="K624" s="34"/>
      <c r="L624" s="30"/>
      <c r="M624" s="22"/>
      <c r="N624" s="34"/>
      <c r="O624" s="34"/>
      <c r="P624" s="30"/>
      <c r="Q624" s="30"/>
      <c r="R624" s="30"/>
      <c r="S624" s="30"/>
      <c r="T624" s="31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22">
        <f t="shared" si="9"/>
        <v>0</v>
      </c>
      <c r="AG624" s="30"/>
    </row>
    <row r="625" spans="1:33" x14ac:dyDescent="0.25">
      <c r="A625" s="30"/>
      <c r="B625" s="30"/>
      <c r="C625" s="34"/>
      <c r="D625" s="34"/>
      <c r="E625" s="22" t="str">
        <f>VLOOKUP(MONTH(D625),[1]parametros!B:C,2,0)</f>
        <v xml:space="preserve">enero </v>
      </c>
      <c r="F625" s="30"/>
      <c r="G625" s="22" t="s">
        <v>518</v>
      </c>
      <c r="H625" s="22"/>
      <c r="I625" s="22"/>
      <c r="J625" s="34"/>
      <c r="K625" s="34"/>
      <c r="L625" s="30"/>
      <c r="M625" s="22"/>
      <c r="N625" s="34"/>
      <c r="O625" s="34"/>
      <c r="P625" s="30"/>
      <c r="Q625" s="30"/>
      <c r="R625" s="30"/>
      <c r="S625" s="30"/>
      <c r="T625" s="31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22">
        <f t="shared" si="9"/>
        <v>0</v>
      </c>
      <c r="AG625" s="30"/>
    </row>
    <row r="626" spans="1:33" x14ac:dyDescent="0.25">
      <c r="A626" s="30"/>
      <c r="B626" s="30"/>
      <c r="C626" s="34"/>
      <c r="D626" s="34"/>
      <c r="E626" s="22" t="str">
        <f>VLOOKUP(MONTH(D626),[1]parametros!B:C,2,0)</f>
        <v xml:space="preserve">enero </v>
      </c>
      <c r="F626" s="30"/>
      <c r="G626" s="22" t="s">
        <v>518</v>
      </c>
      <c r="H626" s="22"/>
      <c r="I626" s="22"/>
      <c r="J626" s="34"/>
      <c r="K626" s="34"/>
      <c r="L626" s="30"/>
      <c r="M626" s="22"/>
      <c r="N626" s="34"/>
      <c r="O626" s="34"/>
      <c r="P626" s="30"/>
      <c r="Q626" s="30"/>
      <c r="R626" s="30"/>
      <c r="S626" s="30"/>
      <c r="T626" s="31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22">
        <f t="shared" si="9"/>
        <v>0</v>
      </c>
      <c r="AG626" s="30"/>
    </row>
    <row r="627" spans="1:33" x14ac:dyDescent="0.25">
      <c r="A627" s="30"/>
      <c r="B627" s="30"/>
      <c r="C627" s="34"/>
      <c r="D627" s="34"/>
      <c r="E627" s="22" t="str">
        <f>VLOOKUP(MONTH(D627),[1]parametros!B:C,2,0)</f>
        <v xml:space="preserve">enero </v>
      </c>
      <c r="F627" s="30"/>
      <c r="G627" s="22" t="s">
        <v>518</v>
      </c>
      <c r="H627" s="22"/>
      <c r="I627" s="22"/>
      <c r="J627" s="34"/>
      <c r="K627" s="34"/>
      <c r="L627" s="30"/>
      <c r="M627" s="22"/>
      <c r="N627" s="34"/>
      <c r="O627" s="34"/>
      <c r="P627" s="30"/>
      <c r="Q627" s="30"/>
      <c r="R627" s="30"/>
      <c r="S627" s="30"/>
      <c r="T627" s="31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22">
        <f t="shared" si="9"/>
        <v>0</v>
      </c>
      <c r="AG627" s="30"/>
    </row>
    <row r="628" spans="1:33" x14ac:dyDescent="0.25">
      <c r="A628" s="30"/>
      <c r="B628" s="30"/>
      <c r="C628" s="34"/>
      <c r="D628" s="34"/>
      <c r="E628" s="22" t="str">
        <f>VLOOKUP(MONTH(D628),[1]parametros!B:C,2,0)</f>
        <v xml:space="preserve">enero </v>
      </c>
      <c r="F628" s="30"/>
      <c r="G628" s="22" t="s">
        <v>518</v>
      </c>
      <c r="H628" s="22"/>
      <c r="I628" s="22"/>
      <c r="J628" s="34"/>
      <c r="K628" s="34"/>
      <c r="L628" s="30"/>
      <c r="M628" s="22"/>
      <c r="N628" s="34"/>
      <c r="O628" s="34"/>
      <c r="P628" s="30"/>
      <c r="Q628" s="30"/>
      <c r="R628" s="30"/>
      <c r="S628" s="30"/>
      <c r="T628" s="31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22">
        <f t="shared" si="9"/>
        <v>0</v>
      </c>
      <c r="AG628" s="30"/>
    </row>
    <row r="629" spans="1:33" x14ac:dyDescent="0.25">
      <c r="A629" s="30"/>
      <c r="B629" s="30"/>
      <c r="C629" s="34"/>
      <c r="D629" s="34"/>
      <c r="E629" s="22" t="str">
        <f>VLOOKUP(MONTH(D629),[1]parametros!B:C,2,0)</f>
        <v xml:space="preserve">enero </v>
      </c>
      <c r="F629" s="30"/>
      <c r="G629" s="22" t="s">
        <v>518</v>
      </c>
      <c r="H629" s="22"/>
      <c r="I629" s="22"/>
      <c r="J629" s="34"/>
      <c r="K629" s="34"/>
      <c r="L629" s="30"/>
      <c r="M629" s="22"/>
      <c r="N629" s="34"/>
      <c r="O629" s="34"/>
      <c r="P629" s="30"/>
      <c r="Q629" s="30"/>
      <c r="R629" s="30"/>
      <c r="S629" s="30"/>
      <c r="T629" s="31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22">
        <f t="shared" si="9"/>
        <v>0</v>
      </c>
      <c r="AG629" s="30"/>
    </row>
    <row r="630" spans="1:33" x14ac:dyDescent="0.25">
      <c r="A630" s="30"/>
      <c r="B630" s="30"/>
      <c r="C630" s="34"/>
      <c r="D630" s="34"/>
      <c r="E630" s="22" t="str">
        <f>VLOOKUP(MONTH(D630),[1]parametros!B:C,2,0)</f>
        <v xml:space="preserve">enero </v>
      </c>
      <c r="F630" s="30"/>
      <c r="G630" s="22" t="s">
        <v>518</v>
      </c>
      <c r="H630" s="22"/>
      <c r="I630" s="22"/>
      <c r="J630" s="34"/>
      <c r="K630" s="34"/>
      <c r="L630" s="30"/>
      <c r="M630" s="22"/>
      <c r="N630" s="34"/>
      <c r="O630" s="34"/>
      <c r="P630" s="30"/>
      <c r="Q630" s="30"/>
      <c r="R630" s="30"/>
      <c r="S630" s="30"/>
      <c r="T630" s="31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22">
        <f t="shared" si="9"/>
        <v>0</v>
      </c>
      <c r="AG630" s="30"/>
    </row>
    <row r="631" spans="1:33" x14ac:dyDescent="0.25">
      <c r="A631" s="30"/>
      <c r="B631" s="30"/>
      <c r="C631" s="34"/>
      <c r="D631" s="34"/>
      <c r="E631" s="22" t="str">
        <f>VLOOKUP(MONTH(D631),[1]parametros!B:C,2,0)</f>
        <v xml:space="preserve">enero </v>
      </c>
      <c r="F631" s="30"/>
      <c r="G631" s="22" t="s">
        <v>518</v>
      </c>
      <c r="H631" s="22"/>
      <c r="I631" s="22"/>
      <c r="J631" s="34"/>
      <c r="K631" s="34"/>
      <c r="L631" s="30"/>
      <c r="M631" s="22"/>
      <c r="N631" s="34"/>
      <c r="O631" s="34"/>
      <c r="P631" s="30"/>
      <c r="Q631" s="30"/>
      <c r="R631" s="30"/>
      <c r="S631" s="30"/>
      <c r="T631" s="31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22">
        <f t="shared" si="9"/>
        <v>0</v>
      </c>
      <c r="AG631" s="30"/>
    </row>
    <row r="632" spans="1:33" x14ac:dyDescent="0.25">
      <c r="A632" s="30"/>
      <c r="B632" s="30"/>
      <c r="C632" s="34"/>
      <c r="D632" s="34"/>
      <c r="E632" s="22" t="str">
        <f>VLOOKUP(MONTH(D632),[1]parametros!B:C,2,0)</f>
        <v xml:space="preserve">enero </v>
      </c>
      <c r="F632" s="30"/>
      <c r="G632" s="22" t="s">
        <v>518</v>
      </c>
      <c r="H632" s="22"/>
      <c r="I632" s="22"/>
      <c r="J632" s="34"/>
      <c r="K632" s="34"/>
      <c r="L632" s="30"/>
      <c r="M632" s="22"/>
      <c r="N632" s="34"/>
      <c r="O632" s="34"/>
      <c r="P632" s="30"/>
      <c r="Q632" s="30"/>
      <c r="R632" s="30"/>
      <c r="S632" s="30"/>
      <c r="T632" s="31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22">
        <f t="shared" si="9"/>
        <v>0</v>
      </c>
      <c r="AG632" s="30"/>
    </row>
    <row r="633" spans="1:33" x14ac:dyDescent="0.25">
      <c r="A633" s="30"/>
      <c r="B633" s="30"/>
      <c r="C633" s="34"/>
      <c r="D633" s="34"/>
      <c r="E633" s="22" t="str">
        <f>VLOOKUP(MONTH(D633),[1]parametros!B:C,2,0)</f>
        <v xml:space="preserve">enero </v>
      </c>
      <c r="F633" s="30"/>
      <c r="G633" s="22" t="s">
        <v>518</v>
      </c>
      <c r="H633" s="22"/>
      <c r="I633" s="22"/>
      <c r="J633" s="34"/>
      <c r="K633" s="34"/>
      <c r="L633" s="30"/>
      <c r="M633" s="22"/>
      <c r="N633" s="34"/>
      <c r="O633" s="34"/>
      <c r="P633" s="30"/>
      <c r="Q633" s="30"/>
      <c r="R633" s="30"/>
      <c r="S633" s="30"/>
      <c r="T633" s="31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22">
        <f t="shared" si="9"/>
        <v>0</v>
      </c>
      <c r="AG633" s="30"/>
    </row>
    <row r="634" spans="1:33" x14ac:dyDescent="0.25">
      <c r="A634" s="30"/>
      <c r="B634" s="30"/>
      <c r="C634" s="34"/>
      <c r="D634" s="34"/>
      <c r="E634" s="22" t="str">
        <f>VLOOKUP(MONTH(D634),[1]parametros!B:C,2,0)</f>
        <v xml:space="preserve">enero </v>
      </c>
      <c r="F634" s="30"/>
      <c r="G634" s="22" t="s">
        <v>518</v>
      </c>
      <c r="H634" s="22"/>
      <c r="I634" s="22"/>
      <c r="J634" s="34"/>
      <c r="K634" s="34"/>
      <c r="L634" s="30"/>
      <c r="M634" s="22"/>
      <c r="N634" s="34"/>
      <c r="O634" s="34"/>
      <c r="P634" s="30"/>
      <c r="Q634" s="30"/>
      <c r="R634" s="30"/>
      <c r="S634" s="30"/>
      <c r="T634" s="31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22">
        <f t="shared" si="9"/>
        <v>0</v>
      </c>
      <c r="AG634" s="30"/>
    </row>
    <row r="635" spans="1:33" x14ac:dyDescent="0.25">
      <c r="A635" s="30"/>
      <c r="B635" s="30"/>
      <c r="C635" s="34"/>
      <c r="D635" s="34"/>
      <c r="E635" s="22" t="str">
        <f>VLOOKUP(MONTH(D635),[1]parametros!B:C,2,0)</f>
        <v xml:space="preserve">enero </v>
      </c>
      <c r="F635" s="30"/>
      <c r="G635" s="22" t="s">
        <v>518</v>
      </c>
      <c r="H635" s="22"/>
      <c r="I635" s="22"/>
      <c r="J635" s="34"/>
      <c r="K635" s="34"/>
      <c r="L635" s="30"/>
      <c r="M635" s="22"/>
      <c r="N635" s="34"/>
      <c r="O635" s="34"/>
      <c r="P635" s="30"/>
      <c r="Q635" s="30"/>
      <c r="R635" s="30"/>
      <c r="S635" s="30"/>
      <c r="T635" s="31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22">
        <f t="shared" si="9"/>
        <v>0</v>
      </c>
      <c r="AG635" s="30"/>
    </row>
    <row r="636" spans="1:33" x14ac:dyDescent="0.25">
      <c r="A636" s="30"/>
      <c r="B636" s="30"/>
      <c r="C636" s="34"/>
      <c r="D636" s="34"/>
      <c r="E636" s="22" t="str">
        <f>VLOOKUP(MONTH(D636),[1]parametros!B:C,2,0)</f>
        <v xml:space="preserve">enero </v>
      </c>
      <c r="F636" s="30"/>
      <c r="G636" s="22" t="s">
        <v>518</v>
      </c>
      <c r="H636" s="22"/>
      <c r="I636" s="22"/>
      <c r="J636" s="34"/>
      <c r="K636" s="34"/>
      <c r="L636" s="30"/>
      <c r="M636" s="22"/>
      <c r="N636" s="34"/>
      <c r="O636" s="34"/>
      <c r="P636" s="30"/>
      <c r="Q636" s="30"/>
      <c r="R636" s="30"/>
      <c r="S636" s="30"/>
      <c r="T636" s="31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22">
        <f t="shared" si="9"/>
        <v>0</v>
      </c>
      <c r="AG636" s="30"/>
    </row>
    <row r="637" spans="1:33" x14ac:dyDescent="0.25">
      <c r="A637" s="30"/>
      <c r="B637" s="30"/>
      <c r="C637" s="34"/>
      <c r="D637" s="34"/>
      <c r="E637" s="22" t="str">
        <f>VLOOKUP(MONTH(D637),[1]parametros!B:C,2,0)</f>
        <v xml:space="preserve">enero </v>
      </c>
      <c r="F637" s="30"/>
      <c r="G637" s="22" t="s">
        <v>518</v>
      </c>
      <c r="H637" s="22"/>
      <c r="I637" s="22"/>
      <c r="J637" s="34"/>
      <c r="K637" s="34"/>
      <c r="L637" s="30"/>
      <c r="M637" s="22"/>
      <c r="N637" s="34"/>
      <c r="O637" s="34"/>
      <c r="P637" s="30"/>
      <c r="Q637" s="30"/>
      <c r="R637" s="30"/>
      <c r="S637" s="30"/>
      <c r="T637" s="31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22">
        <f t="shared" si="9"/>
        <v>0</v>
      </c>
      <c r="AG637" s="30"/>
    </row>
    <row r="638" spans="1:33" x14ac:dyDescent="0.25">
      <c r="A638" s="30"/>
      <c r="B638" s="30"/>
      <c r="C638" s="34"/>
      <c r="D638" s="34"/>
      <c r="E638" s="22" t="str">
        <f>VLOOKUP(MONTH(D638),[1]parametros!B:C,2,0)</f>
        <v xml:space="preserve">enero </v>
      </c>
      <c r="F638" s="30"/>
      <c r="G638" s="22" t="s">
        <v>518</v>
      </c>
      <c r="H638" s="22"/>
      <c r="I638" s="22"/>
      <c r="J638" s="34"/>
      <c r="K638" s="34"/>
      <c r="L638" s="30"/>
      <c r="M638" s="22"/>
      <c r="N638" s="34"/>
      <c r="O638" s="34"/>
      <c r="P638" s="30"/>
      <c r="Q638" s="30"/>
      <c r="R638" s="30"/>
      <c r="S638" s="30"/>
      <c r="T638" s="31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22">
        <f t="shared" si="9"/>
        <v>0</v>
      </c>
      <c r="AG638" s="30"/>
    </row>
    <row r="639" spans="1:33" x14ac:dyDescent="0.25">
      <c r="A639" s="30"/>
      <c r="B639" s="30"/>
      <c r="C639" s="34"/>
      <c r="D639" s="34"/>
      <c r="E639" s="22" t="str">
        <f>VLOOKUP(MONTH(D639),[1]parametros!B:C,2,0)</f>
        <v xml:space="preserve">enero </v>
      </c>
      <c r="F639" s="30"/>
      <c r="G639" s="22" t="s">
        <v>518</v>
      </c>
      <c r="H639" s="22"/>
      <c r="I639" s="22"/>
      <c r="J639" s="34"/>
      <c r="K639" s="34"/>
      <c r="L639" s="30"/>
      <c r="M639" s="22"/>
      <c r="N639" s="34"/>
      <c r="O639" s="34"/>
      <c r="P639" s="30"/>
      <c r="Q639" s="30"/>
      <c r="R639" s="30"/>
      <c r="S639" s="30"/>
      <c r="T639" s="31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22">
        <f t="shared" si="9"/>
        <v>0</v>
      </c>
      <c r="AG639" s="30"/>
    </row>
    <row r="640" spans="1:33" x14ac:dyDescent="0.25">
      <c r="A640" s="30"/>
      <c r="B640" s="30"/>
      <c r="C640" s="34"/>
      <c r="D640" s="34"/>
      <c r="E640" s="22" t="str">
        <f>VLOOKUP(MONTH(D640),[1]parametros!B:C,2,0)</f>
        <v xml:space="preserve">enero </v>
      </c>
      <c r="F640" s="30"/>
      <c r="G640" s="22" t="s">
        <v>518</v>
      </c>
      <c r="H640" s="22"/>
      <c r="I640" s="22"/>
      <c r="J640" s="34"/>
      <c r="K640" s="34"/>
      <c r="L640" s="30"/>
      <c r="M640" s="22"/>
      <c r="N640" s="34"/>
      <c r="O640" s="34"/>
      <c r="P640" s="30"/>
      <c r="Q640" s="30"/>
      <c r="R640" s="30"/>
      <c r="S640" s="30"/>
      <c r="T640" s="31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22">
        <f t="shared" si="9"/>
        <v>0</v>
      </c>
      <c r="AG640" s="30"/>
    </row>
    <row r="641" spans="1:33" x14ac:dyDescent="0.25">
      <c r="A641" s="30"/>
      <c r="B641" s="30"/>
      <c r="C641" s="34"/>
      <c r="D641" s="34"/>
      <c r="E641" s="22" t="str">
        <f>VLOOKUP(MONTH(D641),[1]parametros!B:C,2,0)</f>
        <v xml:space="preserve">enero </v>
      </c>
      <c r="F641" s="30"/>
      <c r="G641" s="22" t="s">
        <v>518</v>
      </c>
      <c r="H641" s="22"/>
      <c r="I641" s="22"/>
      <c r="J641" s="34"/>
      <c r="K641" s="34"/>
      <c r="L641" s="30"/>
      <c r="M641" s="22"/>
      <c r="N641" s="34"/>
      <c r="O641" s="34"/>
      <c r="P641" s="30"/>
      <c r="Q641" s="30"/>
      <c r="R641" s="30"/>
      <c r="S641" s="30"/>
      <c r="T641" s="31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22">
        <f t="shared" si="9"/>
        <v>0</v>
      </c>
      <c r="AG641" s="30"/>
    </row>
    <row r="642" spans="1:33" x14ac:dyDescent="0.25">
      <c r="A642" s="30"/>
      <c r="B642" s="30"/>
      <c r="C642" s="34"/>
      <c r="D642" s="34"/>
      <c r="E642" s="22" t="str">
        <f>VLOOKUP(MONTH(D642),[1]parametros!B:C,2,0)</f>
        <v xml:space="preserve">enero </v>
      </c>
      <c r="F642" s="30"/>
      <c r="G642" s="22" t="s">
        <v>518</v>
      </c>
      <c r="H642" s="22"/>
      <c r="I642" s="22"/>
      <c r="J642" s="34"/>
      <c r="K642" s="34"/>
      <c r="L642" s="30"/>
      <c r="M642" s="22"/>
      <c r="N642" s="34"/>
      <c r="O642" s="34"/>
      <c r="P642" s="30"/>
      <c r="Q642" s="30"/>
      <c r="R642" s="30"/>
      <c r="S642" s="30"/>
      <c r="T642" s="31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22">
        <f t="shared" ref="AF642:AF705" si="10">SUM(U642+V642+W642+X642+Y642+Z642+AA642+AB642+AC642+AD642)</f>
        <v>0</v>
      </c>
      <c r="AG642" s="30"/>
    </row>
    <row r="643" spans="1:33" x14ac:dyDescent="0.25">
      <c r="A643" s="30"/>
      <c r="B643" s="30"/>
      <c r="C643" s="34"/>
      <c r="D643" s="34"/>
      <c r="E643" s="22" t="str">
        <f>VLOOKUP(MONTH(D643),[1]parametros!B:C,2,0)</f>
        <v xml:space="preserve">enero </v>
      </c>
      <c r="F643" s="30"/>
      <c r="G643" s="22" t="s">
        <v>518</v>
      </c>
      <c r="H643" s="22"/>
      <c r="I643" s="22"/>
      <c r="J643" s="34"/>
      <c r="K643" s="34"/>
      <c r="L643" s="30"/>
      <c r="M643" s="22"/>
      <c r="N643" s="34"/>
      <c r="O643" s="34"/>
      <c r="P643" s="30"/>
      <c r="Q643" s="30"/>
      <c r="R643" s="30"/>
      <c r="S643" s="30"/>
      <c r="T643" s="31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22">
        <f t="shared" si="10"/>
        <v>0</v>
      </c>
      <c r="AG643" s="30"/>
    </row>
    <row r="644" spans="1:33" x14ac:dyDescent="0.25">
      <c r="A644" s="30"/>
      <c r="B644" s="30"/>
      <c r="C644" s="34"/>
      <c r="D644" s="34"/>
      <c r="E644" s="22" t="str">
        <f>VLOOKUP(MONTH(D644),[1]parametros!B:C,2,0)</f>
        <v xml:space="preserve">enero </v>
      </c>
      <c r="F644" s="30"/>
      <c r="G644" s="22" t="s">
        <v>518</v>
      </c>
      <c r="H644" s="22"/>
      <c r="I644" s="22"/>
      <c r="J644" s="34"/>
      <c r="K644" s="34"/>
      <c r="L644" s="30"/>
      <c r="M644" s="22"/>
      <c r="N644" s="34"/>
      <c r="O644" s="34"/>
      <c r="P644" s="30"/>
      <c r="Q644" s="30"/>
      <c r="R644" s="30"/>
      <c r="S644" s="30"/>
      <c r="T644" s="31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22">
        <f t="shared" si="10"/>
        <v>0</v>
      </c>
      <c r="AG644" s="30"/>
    </row>
    <row r="645" spans="1:33" x14ac:dyDescent="0.25">
      <c r="A645" s="30"/>
      <c r="B645" s="30"/>
      <c r="C645" s="34"/>
      <c r="D645" s="34"/>
      <c r="E645" s="22" t="str">
        <f>VLOOKUP(MONTH(D645),[1]parametros!B:C,2,0)</f>
        <v xml:space="preserve">enero </v>
      </c>
      <c r="F645" s="30"/>
      <c r="G645" s="22" t="s">
        <v>518</v>
      </c>
      <c r="H645" s="22"/>
      <c r="I645" s="22"/>
      <c r="J645" s="34"/>
      <c r="K645" s="34"/>
      <c r="L645" s="30"/>
      <c r="M645" s="22"/>
      <c r="N645" s="34"/>
      <c r="O645" s="34"/>
      <c r="P645" s="30"/>
      <c r="Q645" s="30"/>
      <c r="R645" s="30"/>
      <c r="S645" s="30"/>
      <c r="T645" s="31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22">
        <f t="shared" si="10"/>
        <v>0</v>
      </c>
      <c r="AG645" s="30"/>
    </row>
    <row r="646" spans="1:33" x14ac:dyDescent="0.25">
      <c r="A646" s="30"/>
      <c r="B646" s="30"/>
      <c r="C646" s="34"/>
      <c r="D646" s="34"/>
      <c r="E646" s="22" t="str">
        <f>VLOOKUP(MONTH(D646),[1]parametros!B:C,2,0)</f>
        <v xml:space="preserve">enero </v>
      </c>
      <c r="F646" s="30"/>
      <c r="G646" s="22" t="s">
        <v>518</v>
      </c>
      <c r="H646" s="22"/>
      <c r="I646" s="22"/>
      <c r="J646" s="34"/>
      <c r="K646" s="34"/>
      <c r="L646" s="30"/>
      <c r="M646" s="22"/>
      <c r="N646" s="34"/>
      <c r="O646" s="34"/>
      <c r="P646" s="30"/>
      <c r="Q646" s="30"/>
      <c r="R646" s="30"/>
      <c r="S646" s="30"/>
      <c r="T646" s="31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22">
        <f t="shared" si="10"/>
        <v>0</v>
      </c>
      <c r="AG646" s="30"/>
    </row>
    <row r="647" spans="1:33" x14ac:dyDescent="0.25">
      <c r="A647" s="30"/>
      <c r="B647" s="30"/>
      <c r="C647" s="34"/>
      <c r="D647" s="34"/>
      <c r="E647" s="22" t="str">
        <f>VLOOKUP(MONTH(D647),[1]parametros!B:C,2,0)</f>
        <v xml:space="preserve">enero </v>
      </c>
      <c r="F647" s="30"/>
      <c r="G647" s="22" t="s">
        <v>518</v>
      </c>
      <c r="H647" s="22"/>
      <c r="I647" s="22"/>
      <c r="J647" s="34"/>
      <c r="K647" s="34"/>
      <c r="L647" s="30"/>
      <c r="M647" s="22"/>
      <c r="N647" s="34"/>
      <c r="O647" s="34"/>
      <c r="P647" s="30"/>
      <c r="Q647" s="30"/>
      <c r="R647" s="30"/>
      <c r="S647" s="30"/>
      <c r="T647" s="31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22">
        <f t="shared" si="10"/>
        <v>0</v>
      </c>
      <c r="AG647" s="30"/>
    </row>
    <row r="648" spans="1:33" x14ac:dyDescent="0.25">
      <c r="A648" s="30"/>
      <c r="B648" s="30"/>
      <c r="C648" s="34"/>
      <c r="D648" s="34"/>
      <c r="E648" s="22" t="str">
        <f>VLOOKUP(MONTH(D648),[1]parametros!B:C,2,0)</f>
        <v xml:space="preserve">enero </v>
      </c>
      <c r="F648" s="30"/>
      <c r="G648" s="22" t="s">
        <v>518</v>
      </c>
      <c r="H648" s="22"/>
      <c r="I648" s="22"/>
      <c r="J648" s="34"/>
      <c r="K648" s="34"/>
      <c r="L648" s="30"/>
      <c r="M648" s="22"/>
      <c r="N648" s="34"/>
      <c r="O648" s="34"/>
      <c r="P648" s="30"/>
      <c r="Q648" s="30"/>
      <c r="R648" s="30"/>
      <c r="S648" s="30"/>
      <c r="T648" s="31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22">
        <f t="shared" si="10"/>
        <v>0</v>
      </c>
      <c r="AG648" s="30"/>
    </row>
    <row r="649" spans="1:33" x14ac:dyDescent="0.25">
      <c r="A649" s="30"/>
      <c r="B649" s="30"/>
      <c r="C649" s="34"/>
      <c r="D649" s="34"/>
      <c r="E649" s="22" t="str">
        <f>VLOOKUP(MONTH(D649),[1]parametros!B:C,2,0)</f>
        <v xml:space="preserve">enero </v>
      </c>
      <c r="F649" s="30"/>
      <c r="G649" s="22" t="s">
        <v>518</v>
      </c>
      <c r="H649" s="22"/>
      <c r="I649" s="22"/>
      <c r="J649" s="34"/>
      <c r="K649" s="34"/>
      <c r="L649" s="30"/>
      <c r="M649" s="22"/>
      <c r="N649" s="34"/>
      <c r="O649" s="34"/>
      <c r="P649" s="30"/>
      <c r="Q649" s="30"/>
      <c r="R649" s="30"/>
      <c r="S649" s="30"/>
      <c r="T649" s="31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22">
        <f t="shared" si="10"/>
        <v>0</v>
      </c>
      <c r="AG649" s="30"/>
    </row>
    <row r="650" spans="1:33" x14ac:dyDescent="0.25">
      <c r="A650" s="30"/>
      <c r="B650" s="30"/>
      <c r="C650" s="34"/>
      <c r="D650" s="34"/>
      <c r="E650" s="22" t="str">
        <f>VLOOKUP(MONTH(D650),[1]parametros!B:C,2,0)</f>
        <v xml:space="preserve">enero </v>
      </c>
      <c r="F650" s="30"/>
      <c r="G650" s="22" t="s">
        <v>518</v>
      </c>
      <c r="H650" s="22"/>
      <c r="I650" s="22"/>
      <c r="J650" s="34"/>
      <c r="K650" s="34"/>
      <c r="L650" s="30"/>
      <c r="M650" s="22"/>
      <c r="N650" s="34"/>
      <c r="O650" s="34"/>
      <c r="P650" s="30"/>
      <c r="Q650" s="30"/>
      <c r="R650" s="30"/>
      <c r="S650" s="30"/>
      <c r="T650" s="31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22">
        <f t="shared" si="10"/>
        <v>0</v>
      </c>
      <c r="AG650" s="30"/>
    </row>
    <row r="651" spans="1:33" x14ac:dyDescent="0.25">
      <c r="A651" s="30"/>
      <c r="B651" s="30"/>
      <c r="C651" s="34"/>
      <c r="D651" s="34"/>
      <c r="E651" s="22" t="str">
        <f>VLOOKUP(MONTH(D651),[1]parametros!B:C,2,0)</f>
        <v xml:space="preserve">enero </v>
      </c>
      <c r="F651" s="30"/>
      <c r="G651" s="22" t="s">
        <v>518</v>
      </c>
      <c r="H651" s="22"/>
      <c r="I651" s="22"/>
      <c r="J651" s="34"/>
      <c r="K651" s="34"/>
      <c r="L651" s="30"/>
      <c r="M651" s="22"/>
      <c r="N651" s="34"/>
      <c r="O651" s="34"/>
      <c r="P651" s="30"/>
      <c r="Q651" s="30"/>
      <c r="R651" s="30"/>
      <c r="S651" s="30"/>
      <c r="T651" s="31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22">
        <f t="shared" si="10"/>
        <v>0</v>
      </c>
      <c r="AG651" s="30"/>
    </row>
    <row r="652" spans="1:33" x14ac:dyDescent="0.25">
      <c r="A652" s="30"/>
      <c r="B652" s="30"/>
      <c r="C652" s="34"/>
      <c r="D652" s="34"/>
      <c r="E652" s="22" t="str">
        <f>VLOOKUP(MONTH(D652),[1]parametros!B:C,2,0)</f>
        <v xml:space="preserve">enero </v>
      </c>
      <c r="F652" s="30"/>
      <c r="G652" s="22" t="s">
        <v>518</v>
      </c>
      <c r="H652" s="22"/>
      <c r="I652" s="22"/>
      <c r="J652" s="34"/>
      <c r="K652" s="34"/>
      <c r="L652" s="30"/>
      <c r="M652" s="22"/>
      <c r="N652" s="34"/>
      <c r="O652" s="34"/>
      <c r="P652" s="30"/>
      <c r="Q652" s="30"/>
      <c r="R652" s="30"/>
      <c r="S652" s="30"/>
      <c r="T652" s="31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22">
        <f t="shared" si="10"/>
        <v>0</v>
      </c>
      <c r="AG652" s="30"/>
    </row>
    <row r="653" spans="1:33" x14ac:dyDescent="0.25">
      <c r="A653" s="30"/>
      <c r="B653" s="30"/>
      <c r="C653" s="34"/>
      <c r="D653" s="34"/>
      <c r="E653" s="22" t="str">
        <f>VLOOKUP(MONTH(D653),[1]parametros!B:C,2,0)</f>
        <v xml:space="preserve">enero </v>
      </c>
      <c r="F653" s="30"/>
      <c r="G653" s="22" t="s">
        <v>518</v>
      </c>
      <c r="H653" s="22"/>
      <c r="I653" s="22"/>
      <c r="J653" s="34"/>
      <c r="K653" s="34"/>
      <c r="L653" s="30"/>
      <c r="M653" s="22"/>
      <c r="N653" s="34"/>
      <c r="O653" s="34"/>
      <c r="P653" s="30"/>
      <c r="Q653" s="30"/>
      <c r="R653" s="30"/>
      <c r="S653" s="30"/>
      <c r="T653" s="31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22">
        <f t="shared" si="10"/>
        <v>0</v>
      </c>
      <c r="AG653" s="30"/>
    </row>
    <row r="654" spans="1:33" x14ac:dyDescent="0.25">
      <c r="A654" s="30"/>
      <c r="B654" s="30"/>
      <c r="C654" s="34"/>
      <c r="D654" s="34"/>
      <c r="E654" s="22" t="str">
        <f>VLOOKUP(MONTH(D654),[1]parametros!B:C,2,0)</f>
        <v xml:space="preserve">enero </v>
      </c>
      <c r="F654" s="30"/>
      <c r="G654" s="22" t="s">
        <v>518</v>
      </c>
      <c r="H654" s="22"/>
      <c r="I654" s="22"/>
      <c r="J654" s="34"/>
      <c r="K654" s="34"/>
      <c r="L654" s="30"/>
      <c r="M654" s="22"/>
      <c r="N654" s="34"/>
      <c r="O654" s="34"/>
      <c r="P654" s="30"/>
      <c r="Q654" s="30"/>
      <c r="R654" s="30"/>
      <c r="S654" s="30"/>
      <c r="T654" s="31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22">
        <f t="shared" si="10"/>
        <v>0</v>
      </c>
      <c r="AG654" s="30"/>
    </row>
    <row r="655" spans="1:33" x14ac:dyDescent="0.25">
      <c r="A655" s="30"/>
      <c r="B655" s="30"/>
      <c r="C655" s="34"/>
      <c r="D655" s="34"/>
      <c r="E655" s="22" t="str">
        <f>VLOOKUP(MONTH(D655),[1]parametros!B:C,2,0)</f>
        <v xml:space="preserve">enero </v>
      </c>
      <c r="F655" s="30"/>
      <c r="G655" s="22" t="s">
        <v>518</v>
      </c>
      <c r="H655" s="22"/>
      <c r="I655" s="22"/>
      <c r="J655" s="34"/>
      <c r="K655" s="34"/>
      <c r="L655" s="30"/>
      <c r="M655" s="22"/>
      <c r="N655" s="34"/>
      <c r="O655" s="34"/>
      <c r="P655" s="30"/>
      <c r="Q655" s="30"/>
      <c r="R655" s="30"/>
      <c r="S655" s="30"/>
      <c r="T655" s="31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22">
        <f t="shared" si="10"/>
        <v>0</v>
      </c>
      <c r="AG655" s="30"/>
    </row>
    <row r="656" spans="1:33" x14ac:dyDescent="0.25">
      <c r="A656" s="30"/>
      <c r="B656" s="30"/>
      <c r="C656" s="34"/>
      <c r="D656" s="34"/>
      <c r="E656" s="22" t="str">
        <f>VLOOKUP(MONTH(D656),[1]parametros!B:C,2,0)</f>
        <v xml:space="preserve">enero </v>
      </c>
      <c r="F656" s="30"/>
      <c r="G656" s="22" t="s">
        <v>518</v>
      </c>
      <c r="H656" s="22"/>
      <c r="I656" s="22"/>
      <c r="J656" s="34"/>
      <c r="K656" s="34"/>
      <c r="L656" s="30"/>
      <c r="M656" s="22"/>
      <c r="N656" s="34"/>
      <c r="O656" s="34"/>
      <c r="P656" s="30"/>
      <c r="Q656" s="30"/>
      <c r="R656" s="30"/>
      <c r="S656" s="30"/>
      <c r="T656" s="31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22">
        <f t="shared" si="10"/>
        <v>0</v>
      </c>
      <c r="AG656" s="30"/>
    </row>
    <row r="657" spans="1:33" x14ac:dyDescent="0.25">
      <c r="A657" s="30"/>
      <c r="B657" s="30"/>
      <c r="C657" s="34"/>
      <c r="D657" s="34"/>
      <c r="E657" s="22" t="str">
        <f>VLOOKUP(MONTH(D657),[1]parametros!B:C,2,0)</f>
        <v xml:space="preserve">enero </v>
      </c>
      <c r="F657" s="30"/>
      <c r="G657" s="22" t="s">
        <v>518</v>
      </c>
      <c r="H657" s="22"/>
      <c r="I657" s="22"/>
      <c r="J657" s="34"/>
      <c r="K657" s="34"/>
      <c r="L657" s="30"/>
      <c r="M657" s="22"/>
      <c r="N657" s="34"/>
      <c r="O657" s="34"/>
      <c r="P657" s="30"/>
      <c r="Q657" s="30"/>
      <c r="R657" s="30"/>
      <c r="S657" s="30"/>
      <c r="T657" s="31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22">
        <f t="shared" si="10"/>
        <v>0</v>
      </c>
      <c r="AG657" s="30"/>
    </row>
    <row r="658" spans="1:33" x14ac:dyDescent="0.25">
      <c r="A658" s="30"/>
      <c r="B658" s="30"/>
      <c r="C658" s="34"/>
      <c r="D658" s="34"/>
      <c r="E658" s="22" t="str">
        <f>VLOOKUP(MONTH(D658),[1]parametros!B:C,2,0)</f>
        <v xml:space="preserve">enero </v>
      </c>
      <c r="F658" s="30"/>
      <c r="G658" s="22" t="s">
        <v>518</v>
      </c>
      <c r="H658" s="22"/>
      <c r="I658" s="22"/>
      <c r="J658" s="34"/>
      <c r="K658" s="34"/>
      <c r="L658" s="30"/>
      <c r="M658" s="22"/>
      <c r="N658" s="34"/>
      <c r="O658" s="34"/>
      <c r="P658" s="30"/>
      <c r="Q658" s="30"/>
      <c r="R658" s="30"/>
      <c r="S658" s="30"/>
      <c r="T658" s="31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22">
        <f t="shared" si="10"/>
        <v>0</v>
      </c>
      <c r="AG658" s="30"/>
    </row>
    <row r="659" spans="1:33" x14ac:dyDescent="0.25">
      <c r="A659" s="30"/>
      <c r="B659" s="30"/>
      <c r="C659" s="34"/>
      <c r="D659" s="34"/>
      <c r="E659" s="22" t="str">
        <f>VLOOKUP(MONTH(D659),[1]parametros!B:C,2,0)</f>
        <v xml:space="preserve">enero </v>
      </c>
      <c r="F659" s="30"/>
      <c r="G659" s="22" t="s">
        <v>518</v>
      </c>
      <c r="H659" s="22"/>
      <c r="I659" s="22"/>
      <c r="J659" s="34"/>
      <c r="K659" s="34"/>
      <c r="L659" s="30"/>
      <c r="M659" s="22"/>
      <c r="N659" s="34"/>
      <c r="O659" s="34"/>
      <c r="P659" s="30"/>
      <c r="Q659" s="30"/>
      <c r="R659" s="30"/>
      <c r="S659" s="30"/>
      <c r="T659" s="31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22">
        <f t="shared" si="10"/>
        <v>0</v>
      </c>
      <c r="AG659" s="30"/>
    </row>
    <row r="660" spans="1:33" x14ac:dyDescent="0.25">
      <c r="A660" s="30"/>
      <c r="B660" s="30"/>
      <c r="C660" s="34"/>
      <c r="D660" s="34"/>
      <c r="E660" s="22" t="str">
        <f>VLOOKUP(MONTH(D660),[1]parametros!B:C,2,0)</f>
        <v xml:space="preserve">enero </v>
      </c>
      <c r="F660" s="30"/>
      <c r="G660" s="22" t="s">
        <v>518</v>
      </c>
      <c r="H660" s="22"/>
      <c r="I660" s="22"/>
      <c r="J660" s="34"/>
      <c r="K660" s="34"/>
      <c r="L660" s="30"/>
      <c r="M660" s="22"/>
      <c r="N660" s="34"/>
      <c r="O660" s="34"/>
      <c r="P660" s="30"/>
      <c r="Q660" s="30"/>
      <c r="R660" s="30"/>
      <c r="S660" s="30"/>
      <c r="T660" s="31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22">
        <f t="shared" si="10"/>
        <v>0</v>
      </c>
      <c r="AG660" s="30"/>
    </row>
    <row r="661" spans="1:33" x14ac:dyDescent="0.25">
      <c r="A661" s="30"/>
      <c r="B661" s="30"/>
      <c r="C661" s="34"/>
      <c r="D661" s="34"/>
      <c r="E661" s="22" t="str">
        <f>VLOOKUP(MONTH(D661),[1]parametros!B:C,2,0)</f>
        <v xml:space="preserve">enero </v>
      </c>
      <c r="F661" s="30"/>
      <c r="G661" s="22" t="s">
        <v>518</v>
      </c>
      <c r="H661" s="22"/>
      <c r="I661" s="22"/>
      <c r="J661" s="34"/>
      <c r="K661" s="34"/>
      <c r="L661" s="30"/>
      <c r="M661" s="22"/>
      <c r="N661" s="34"/>
      <c r="O661" s="34"/>
      <c r="P661" s="30"/>
      <c r="Q661" s="30"/>
      <c r="R661" s="30"/>
      <c r="S661" s="30"/>
      <c r="T661" s="31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22">
        <f t="shared" si="10"/>
        <v>0</v>
      </c>
      <c r="AG661" s="30"/>
    </row>
    <row r="662" spans="1:33" x14ac:dyDescent="0.25">
      <c r="A662" s="30"/>
      <c r="B662" s="30"/>
      <c r="C662" s="34"/>
      <c r="D662" s="34"/>
      <c r="E662" s="22" t="str">
        <f>VLOOKUP(MONTH(D662),[1]parametros!B:C,2,0)</f>
        <v xml:space="preserve">enero </v>
      </c>
      <c r="F662" s="30"/>
      <c r="G662" s="22" t="s">
        <v>518</v>
      </c>
      <c r="H662" s="22"/>
      <c r="I662" s="22"/>
      <c r="J662" s="34"/>
      <c r="K662" s="34"/>
      <c r="L662" s="30"/>
      <c r="M662" s="22"/>
      <c r="N662" s="34"/>
      <c r="O662" s="34"/>
      <c r="P662" s="30"/>
      <c r="Q662" s="30"/>
      <c r="R662" s="30"/>
      <c r="S662" s="30"/>
      <c r="T662" s="31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22">
        <f t="shared" si="10"/>
        <v>0</v>
      </c>
      <c r="AG662" s="30"/>
    </row>
    <row r="663" spans="1:33" x14ac:dyDescent="0.25">
      <c r="A663" s="30"/>
      <c r="B663" s="30"/>
      <c r="C663" s="34"/>
      <c r="D663" s="34"/>
      <c r="E663" s="22" t="str">
        <f>VLOOKUP(MONTH(D663),[1]parametros!B:C,2,0)</f>
        <v xml:space="preserve">enero </v>
      </c>
      <c r="F663" s="30"/>
      <c r="G663" s="22" t="s">
        <v>518</v>
      </c>
      <c r="H663" s="22"/>
      <c r="I663" s="22"/>
      <c r="J663" s="34"/>
      <c r="K663" s="34"/>
      <c r="L663" s="30"/>
      <c r="M663" s="22"/>
      <c r="N663" s="34"/>
      <c r="O663" s="34"/>
      <c r="P663" s="30"/>
      <c r="Q663" s="30"/>
      <c r="R663" s="30"/>
      <c r="S663" s="30"/>
      <c r="T663" s="31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22">
        <f t="shared" si="10"/>
        <v>0</v>
      </c>
      <c r="AG663" s="30"/>
    </row>
    <row r="664" spans="1:33" x14ac:dyDescent="0.25">
      <c r="A664" s="30"/>
      <c r="B664" s="30"/>
      <c r="C664" s="34"/>
      <c r="D664" s="34"/>
      <c r="E664" s="22" t="str">
        <f>VLOOKUP(MONTH(D664),[1]parametros!B:C,2,0)</f>
        <v xml:space="preserve">enero </v>
      </c>
      <c r="F664" s="30"/>
      <c r="G664" s="22" t="s">
        <v>518</v>
      </c>
      <c r="H664" s="22"/>
      <c r="I664" s="22"/>
      <c r="J664" s="34"/>
      <c r="K664" s="34"/>
      <c r="L664" s="30"/>
      <c r="M664" s="22"/>
      <c r="N664" s="34"/>
      <c r="O664" s="34"/>
      <c r="P664" s="30"/>
      <c r="Q664" s="30"/>
      <c r="R664" s="30"/>
      <c r="S664" s="30"/>
      <c r="T664" s="31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22">
        <f t="shared" si="10"/>
        <v>0</v>
      </c>
      <c r="AG664" s="30"/>
    </row>
    <row r="665" spans="1:33" x14ac:dyDescent="0.25">
      <c r="A665" s="30"/>
      <c r="B665" s="30"/>
      <c r="C665" s="34"/>
      <c r="D665" s="34"/>
      <c r="E665" s="22" t="str">
        <f>VLOOKUP(MONTH(D665),[1]parametros!B:C,2,0)</f>
        <v xml:space="preserve">enero </v>
      </c>
      <c r="F665" s="30"/>
      <c r="G665" s="22" t="s">
        <v>518</v>
      </c>
      <c r="H665" s="22"/>
      <c r="I665" s="22"/>
      <c r="J665" s="34"/>
      <c r="K665" s="34"/>
      <c r="L665" s="30"/>
      <c r="M665" s="22"/>
      <c r="N665" s="34"/>
      <c r="O665" s="34"/>
      <c r="P665" s="30"/>
      <c r="Q665" s="30"/>
      <c r="R665" s="30"/>
      <c r="S665" s="30"/>
      <c r="T665" s="31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22">
        <f t="shared" si="10"/>
        <v>0</v>
      </c>
      <c r="AG665" s="30"/>
    </row>
    <row r="666" spans="1:33" x14ac:dyDescent="0.25">
      <c r="A666" s="30"/>
      <c r="B666" s="30"/>
      <c r="C666" s="34"/>
      <c r="D666" s="34"/>
      <c r="E666" s="22" t="str">
        <f>VLOOKUP(MONTH(D666),[1]parametros!B:C,2,0)</f>
        <v xml:space="preserve">enero </v>
      </c>
      <c r="F666" s="30"/>
      <c r="G666" s="22" t="s">
        <v>518</v>
      </c>
      <c r="H666" s="22"/>
      <c r="I666" s="22"/>
      <c r="J666" s="34"/>
      <c r="K666" s="34"/>
      <c r="L666" s="30"/>
      <c r="M666" s="22"/>
      <c r="N666" s="34"/>
      <c r="O666" s="34"/>
      <c r="P666" s="30"/>
      <c r="Q666" s="30"/>
      <c r="R666" s="30"/>
      <c r="S666" s="30"/>
      <c r="T666" s="31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22">
        <f t="shared" si="10"/>
        <v>0</v>
      </c>
      <c r="AG666" s="30"/>
    </row>
    <row r="667" spans="1:33" x14ac:dyDescent="0.25">
      <c r="A667" s="30"/>
      <c r="B667" s="30"/>
      <c r="C667" s="34"/>
      <c r="D667" s="34"/>
      <c r="E667" s="22" t="str">
        <f>VLOOKUP(MONTH(D667),[1]parametros!B:C,2,0)</f>
        <v xml:space="preserve">enero </v>
      </c>
      <c r="F667" s="30"/>
      <c r="G667" s="22" t="s">
        <v>518</v>
      </c>
      <c r="H667" s="22"/>
      <c r="I667" s="22"/>
      <c r="J667" s="34"/>
      <c r="K667" s="34"/>
      <c r="L667" s="30"/>
      <c r="M667" s="22"/>
      <c r="N667" s="34"/>
      <c r="O667" s="34"/>
      <c r="P667" s="30"/>
      <c r="Q667" s="30"/>
      <c r="R667" s="30"/>
      <c r="S667" s="30"/>
      <c r="T667" s="31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22">
        <f t="shared" si="10"/>
        <v>0</v>
      </c>
      <c r="AG667" s="30"/>
    </row>
    <row r="668" spans="1:33" x14ac:dyDescent="0.25">
      <c r="A668" s="30"/>
      <c r="B668" s="30"/>
      <c r="C668" s="34"/>
      <c r="D668" s="34"/>
      <c r="E668" s="22" t="str">
        <f>VLOOKUP(MONTH(D668),[1]parametros!B:C,2,0)</f>
        <v xml:space="preserve">enero </v>
      </c>
      <c r="F668" s="30"/>
      <c r="G668" s="22" t="s">
        <v>518</v>
      </c>
      <c r="H668" s="22"/>
      <c r="I668" s="22"/>
      <c r="J668" s="34"/>
      <c r="K668" s="34"/>
      <c r="L668" s="30"/>
      <c r="M668" s="22"/>
      <c r="N668" s="34"/>
      <c r="O668" s="34"/>
      <c r="P668" s="30"/>
      <c r="Q668" s="30"/>
      <c r="R668" s="30"/>
      <c r="S668" s="30"/>
      <c r="T668" s="31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22">
        <f t="shared" si="10"/>
        <v>0</v>
      </c>
      <c r="AG668" s="30"/>
    </row>
    <row r="669" spans="1:33" x14ac:dyDescent="0.25">
      <c r="A669" s="30"/>
      <c r="B669" s="30"/>
      <c r="C669" s="34"/>
      <c r="D669" s="34"/>
      <c r="E669" s="22" t="str">
        <f>VLOOKUP(MONTH(D669),[1]parametros!B:C,2,0)</f>
        <v xml:space="preserve">enero </v>
      </c>
      <c r="F669" s="30"/>
      <c r="G669" s="22" t="s">
        <v>518</v>
      </c>
      <c r="H669" s="22"/>
      <c r="I669" s="22"/>
      <c r="J669" s="34"/>
      <c r="K669" s="34"/>
      <c r="L669" s="30"/>
      <c r="M669" s="22"/>
      <c r="N669" s="34"/>
      <c r="O669" s="34"/>
      <c r="P669" s="30"/>
      <c r="Q669" s="30"/>
      <c r="R669" s="30"/>
      <c r="S669" s="30"/>
      <c r="T669" s="31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22">
        <f t="shared" si="10"/>
        <v>0</v>
      </c>
      <c r="AG669" s="30"/>
    </row>
    <row r="670" spans="1:33" x14ac:dyDescent="0.25">
      <c r="A670" s="30"/>
      <c r="B670" s="30"/>
      <c r="C670" s="34"/>
      <c r="D670" s="34"/>
      <c r="E670" s="22" t="str">
        <f>VLOOKUP(MONTH(D670),[1]parametros!B:C,2,0)</f>
        <v xml:space="preserve">enero </v>
      </c>
      <c r="F670" s="30"/>
      <c r="G670" s="22" t="s">
        <v>518</v>
      </c>
      <c r="H670" s="22"/>
      <c r="I670" s="22"/>
      <c r="J670" s="34"/>
      <c r="K670" s="34"/>
      <c r="L670" s="30"/>
      <c r="M670" s="22"/>
      <c r="N670" s="34"/>
      <c r="O670" s="34"/>
      <c r="P670" s="30"/>
      <c r="Q670" s="30"/>
      <c r="R670" s="30"/>
      <c r="S670" s="30"/>
      <c r="T670" s="31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22">
        <f t="shared" si="10"/>
        <v>0</v>
      </c>
      <c r="AG670" s="30"/>
    </row>
    <row r="671" spans="1:33" x14ac:dyDescent="0.25">
      <c r="A671" s="30"/>
      <c r="B671" s="30"/>
      <c r="C671" s="34"/>
      <c r="D671" s="34"/>
      <c r="E671" s="22" t="str">
        <f>VLOOKUP(MONTH(D671),[1]parametros!B:C,2,0)</f>
        <v xml:space="preserve">enero </v>
      </c>
      <c r="F671" s="30"/>
      <c r="G671" s="22" t="s">
        <v>518</v>
      </c>
      <c r="H671" s="22"/>
      <c r="I671" s="22"/>
      <c r="J671" s="34"/>
      <c r="K671" s="34"/>
      <c r="L671" s="30"/>
      <c r="M671" s="22"/>
      <c r="N671" s="34"/>
      <c r="O671" s="34"/>
      <c r="P671" s="30"/>
      <c r="Q671" s="30"/>
      <c r="R671" s="30"/>
      <c r="S671" s="30"/>
      <c r="T671" s="31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22">
        <f t="shared" si="10"/>
        <v>0</v>
      </c>
      <c r="AG671" s="30"/>
    </row>
    <row r="672" spans="1:33" x14ac:dyDescent="0.25">
      <c r="A672" s="30"/>
      <c r="B672" s="30"/>
      <c r="C672" s="34"/>
      <c r="D672" s="34"/>
      <c r="E672" s="22" t="str">
        <f>VLOOKUP(MONTH(D672),[1]parametros!B:C,2,0)</f>
        <v xml:space="preserve">enero </v>
      </c>
      <c r="F672" s="30"/>
      <c r="G672" s="22" t="s">
        <v>518</v>
      </c>
      <c r="H672" s="22"/>
      <c r="I672" s="22"/>
      <c r="J672" s="34"/>
      <c r="K672" s="34"/>
      <c r="L672" s="30"/>
      <c r="M672" s="22"/>
      <c r="N672" s="34"/>
      <c r="O672" s="34"/>
      <c r="P672" s="30"/>
      <c r="Q672" s="30"/>
      <c r="R672" s="30"/>
      <c r="S672" s="30"/>
      <c r="T672" s="31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22">
        <f t="shared" si="10"/>
        <v>0</v>
      </c>
      <c r="AG672" s="30"/>
    </row>
    <row r="673" spans="1:33" x14ac:dyDescent="0.25">
      <c r="A673" s="30"/>
      <c r="B673" s="30"/>
      <c r="C673" s="34"/>
      <c r="D673" s="34"/>
      <c r="E673" s="22" t="str">
        <f>VLOOKUP(MONTH(D673),[1]parametros!B:C,2,0)</f>
        <v xml:space="preserve">enero </v>
      </c>
      <c r="F673" s="30"/>
      <c r="G673" s="22" t="s">
        <v>518</v>
      </c>
      <c r="H673" s="22"/>
      <c r="I673" s="22"/>
      <c r="J673" s="34"/>
      <c r="K673" s="34"/>
      <c r="L673" s="30"/>
      <c r="M673" s="22"/>
      <c r="N673" s="34"/>
      <c r="O673" s="34"/>
      <c r="P673" s="30"/>
      <c r="Q673" s="30"/>
      <c r="R673" s="30"/>
      <c r="S673" s="30"/>
      <c r="T673" s="31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22">
        <f t="shared" si="10"/>
        <v>0</v>
      </c>
      <c r="AG673" s="30"/>
    </row>
    <row r="674" spans="1:33" x14ac:dyDescent="0.25">
      <c r="A674" s="30"/>
      <c r="B674" s="30"/>
      <c r="C674" s="34"/>
      <c r="D674" s="34"/>
      <c r="E674" s="22" t="str">
        <f>VLOOKUP(MONTH(D674),[1]parametros!B:C,2,0)</f>
        <v xml:space="preserve">enero </v>
      </c>
      <c r="F674" s="30"/>
      <c r="G674" s="22" t="s">
        <v>518</v>
      </c>
      <c r="H674" s="22"/>
      <c r="I674" s="22"/>
      <c r="J674" s="34"/>
      <c r="K674" s="34"/>
      <c r="L674" s="30"/>
      <c r="M674" s="22"/>
      <c r="N674" s="34"/>
      <c r="O674" s="34"/>
      <c r="P674" s="30"/>
      <c r="Q674" s="30"/>
      <c r="R674" s="30"/>
      <c r="S674" s="30"/>
      <c r="T674" s="31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22">
        <f t="shared" si="10"/>
        <v>0</v>
      </c>
      <c r="AG674" s="30"/>
    </row>
    <row r="675" spans="1:33" x14ac:dyDescent="0.25">
      <c r="A675" s="30"/>
      <c r="B675" s="30"/>
      <c r="C675" s="34"/>
      <c r="D675" s="34"/>
      <c r="E675" s="22" t="str">
        <f>VLOOKUP(MONTH(D675),[1]parametros!B:C,2,0)</f>
        <v xml:space="preserve">enero </v>
      </c>
      <c r="F675" s="30"/>
      <c r="G675" s="22" t="s">
        <v>518</v>
      </c>
      <c r="H675" s="22"/>
      <c r="I675" s="22"/>
      <c r="J675" s="34"/>
      <c r="K675" s="34"/>
      <c r="L675" s="30"/>
      <c r="M675" s="22"/>
      <c r="N675" s="34"/>
      <c r="O675" s="34"/>
      <c r="P675" s="30"/>
      <c r="Q675" s="30"/>
      <c r="R675" s="30"/>
      <c r="S675" s="30"/>
      <c r="T675" s="31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22">
        <f t="shared" si="10"/>
        <v>0</v>
      </c>
      <c r="AG675" s="30"/>
    </row>
    <row r="676" spans="1:33" x14ac:dyDescent="0.25">
      <c r="A676" s="30"/>
      <c r="B676" s="30"/>
      <c r="C676" s="34"/>
      <c r="D676" s="34"/>
      <c r="E676" s="22" t="str">
        <f>VLOOKUP(MONTH(D676),[1]parametros!B:C,2,0)</f>
        <v xml:space="preserve">enero </v>
      </c>
      <c r="F676" s="30"/>
      <c r="G676" s="22" t="s">
        <v>518</v>
      </c>
      <c r="H676" s="22"/>
      <c r="I676" s="22"/>
      <c r="J676" s="34"/>
      <c r="K676" s="34"/>
      <c r="L676" s="30"/>
      <c r="M676" s="22"/>
      <c r="N676" s="34"/>
      <c r="O676" s="34"/>
      <c r="P676" s="30"/>
      <c r="Q676" s="30"/>
      <c r="R676" s="30"/>
      <c r="S676" s="30"/>
      <c r="T676" s="31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22">
        <f t="shared" si="10"/>
        <v>0</v>
      </c>
      <c r="AG676" s="30"/>
    </row>
    <row r="677" spans="1:33" x14ac:dyDescent="0.25">
      <c r="A677" s="30"/>
      <c r="B677" s="30"/>
      <c r="C677" s="34"/>
      <c r="D677" s="34"/>
      <c r="E677" s="22" t="str">
        <f>VLOOKUP(MONTH(D677),[1]parametros!B:C,2,0)</f>
        <v xml:space="preserve">enero </v>
      </c>
      <c r="F677" s="30"/>
      <c r="G677" s="22" t="s">
        <v>518</v>
      </c>
      <c r="H677" s="22"/>
      <c r="I677" s="22"/>
      <c r="J677" s="34"/>
      <c r="K677" s="34"/>
      <c r="L677" s="30"/>
      <c r="M677" s="22"/>
      <c r="N677" s="34"/>
      <c r="O677" s="34"/>
      <c r="P677" s="30"/>
      <c r="Q677" s="30"/>
      <c r="R677" s="30"/>
      <c r="S677" s="30"/>
      <c r="T677" s="31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22">
        <f t="shared" si="10"/>
        <v>0</v>
      </c>
      <c r="AG677" s="30"/>
    </row>
    <row r="678" spans="1:33" x14ac:dyDescent="0.25">
      <c r="A678" s="30"/>
      <c r="B678" s="30"/>
      <c r="C678" s="34"/>
      <c r="D678" s="34"/>
      <c r="E678" s="22" t="str">
        <f>VLOOKUP(MONTH(D678),[1]parametros!B:C,2,0)</f>
        <v xml:space="preserve">enero </v>
      </c>
      <c r="F678" s="30"/>
      <c r="G678" s="22" t="s">
        <v>518</v>
      </c>
      <c r="H678" s="22"/>
      <c r="I678" s="22"/>
      <c r="J678" s="34"/>
      <c r="K678" s="34"/>
      <c r="L678" s="30"/>
      <c r="M678" s="22"/>
      <c r="N678" s="34"/>
      <c r="O678" s="34"/>
      <c r="P678" s="30"/>
      <c r="Q678" s="30"/>
      <c r="R678" s="30"/>
      <c r="S678" s="30"/>
      <c r="T678" s="31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22">
        <f t="shared" si="10"/>
        <v>0</v>
      </c>
      <c r="AG678" s="30"/>
    </row>
    <row r="679" spans="1:33" x14ac:dyDescent="0.25">
      <c r="A679" s="30"/>
      <c r="B679" s="30"/>
      <c r="C679" s="34"/>
      <c r="D679" s="34"/>
      <c r="E679" s="22" t="str">
        <f>VLOOKUP(MONTH(D679),[1]parametros!B:C,2,0)</f>
        <v xml:space="preserve">enero </v>
      </c>
      <c r="F679" s="30"/>
      <c r="G679" s="22" t="s">
        <v>518</v>
      </c>
      <c r="H679" s="22"/>
      <c r="I679" s="22"/>
      <c r="J679" s="34"/>
      <c r="K679" s="34"/>
      <c r="L679" s="30"/>
      <c r="M679" s="22"/>
      <c r="N679" s="34"/>
      <c r="O679" s="34"/>
      <c r="P679" s="30"/>
      <c r="Q679" s="30"/>
      <c r="R679" s="30"/>
      <c r="S679" s="30"/>
      <c r="T679" s="31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22">
        <f t="shared" si="10"/>
        <v>0</v>
      </c>
      <c r="AG679" s="30"/>
    </row>
    <row r="680" spans="1:33" x14ac:dyDescent="0.25">
      <c r="A680" s="30"/>
      <c r="B680" s="30"/>
      <c r="C680" s="34"/>
      <c r="D680" s="34"/>
      <c r="E680" s="22" t="str">
        <f>VLOOKUP(MONTH(D680),[1]parametros!B:C,2,0)</f>
        <v xml:space="preserve">enero </v>
      </c>
      <c r="F680" s="30"/>
      <c r="G680" s="22" t="s">
        <v>518</v>
      </c>
      <c r="H680" s="22"/>
      <c r="I680" s="22"/>
      <c r="J680" s="34"/>
      <c r="K680" s="34"/>
      <c r="L680" s="30"/>
      <c r="M680" s="22"/>
      <c r="N680" s="34"/>
      <c r="O680" s="34"/>
      <c r="P680" s="30"/>
      <c r="Q680" s="30"/>
      <c r="R680" s="30"/>
      <c r="S680" s="30"/>
      <c r="T680" s="31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22">
        <f t="shared" si="10"/>
        <v>0</v>
      </c>
      <c r="AG680" s="30"/>
    </row>
    <row r="681" spans="1:33" x14ac:dyDescent="0.25">
      <c r="A681" s="30"/>
      <c r="B681" s="30"/>
      <c r="C681" s="34"/>
      <c r="D681" s="34"/>
      <c r="E681" s="22" t="str">
        <f>VLOOKUP(MONTH(D681),[1]parametros!B:C,2,0)</f>
        <v xml:space="preserve">enero </v>
      </c>
      <c r="F681" s="30"/>
      <c r="G681" s="22" t="s">
        <v>518</v>
      </c>
      <c r="H681" s="22"/>
      <c r="I681" s="22"/>
      <c r="J681" s="34"/>
      <c r="K681" s="34"/>
      <c r="L681" s="30"/>
      <c r="M681" s="22"/>
      <c r="N681" s="34"/>
      <c r="O681" s="34"/>
      <c r="P681" s="30"/>
      <c r="Q681" s="30"/>
      <c r="R681" s="30"/>
      <c r="S681" s="30"/>
      <c r="T681" s="31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22">
        <f t="shared" si="10"/>
        <v>0</v>
      </c>
      <c r="AG681" s="30"/>
    </row>
    <row r="682" spans="1:33" x14ac:dyDescent="0.25">
      <c r="A682" s="30"/>
      <c r="B682" s="30"/>
      <c r="C682" s="34"/>
      <c r="D682" s="34"/>
      <c r="E682" s="22" t="str">
        <f>VLOOKUP(MONTH(D682),[1]parametros!B:C,2,0)</f>
        <v xml:space="preserve">enero </v>
      </c>
      <c r="F682" s="30"/>
      <c r="G682" s="22" t="s">
        <v>518</v>
      </c>
      <c r="H682" s="22"/>
      <c r="I682" s="22"/>
      <c r="J682" s="34"/>
      <c r="K682" s="34"/>
      <c r="L682" s="30"/>
      <c r="M682" s="22"/>
      <c r="N682" s="34"/>
      <c r="O682" s="34"/>
      <c r="P682" s="30"/>
      <c r="Q682" s="30"/>
      <c r="R682" s="30"/>
      <c r="S682" s="30"/>
      <c r="T682" s="31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22">
        <f t="shared" si="10"/>
        <v>0</v>
      </c>
      <c r="AG682" s="30"/>
    </row>
    <row r="683" spans="1:33" x14ac:dyDescent="0.25">
      <c r="A683" s="30"/>
      <c r="B683" s="30"/>
      <c r="C683" s="34"/>
      <c r="D683" s="34"/>
      <c r="E683" s="22" t="str">
        <f>VLOOKUP(MONTH(D683),[1]parametros!B:C,2,0)</f>
        <v xml:space="preserve">enero </v>
      </c>
      <c r="F683" s="30"/>
      <c r="G683" s="22" t="s">
        <v>518</v>
      </c>
      <c r="H683" s="22"/>
      <c r="I683" s="22"/>
      <c r="J683" s="34"/>
      <c r="K683" s="34"/>
      <c r="L683" s="30"/>
      <c r="M683" s="22"/>
      <c r="N683" s="34"/>
      <c r="O683" s="34"/>
      <c r="P683" s="30"/>
      <c r="Q683" s="30"/>
      <c r="R683" s="30"/>
      <c r="S683" s="30"/>
      <c r="T683" s="31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22">
        <f t="shared" si="10"/>
        <v>0</v>
      </c>
      <c r="AG683" s="30"/>
    </row>
    <row r="684" spans="1:33" x14ac:dyDescent="0.25">
      <c r="A684" s="30"/>
      <c r="B684" s="30"/>
      <c r="C684" s="34"/>
      <c r="D684" s="34"/>
      <c r="E684" s="22" t="str">
        <f>VLOOKUP(MONTH(D684),[1]parametros!B:C,2,0)</f>
        <v xml:space="preserve">enero </v>
      </c>
      <c r="F684" s="30"/>
      <c r="G684" s="22" t="s">
        <v>518</v>
      </c>
      <c r="H684" s="22"/>
      <c r="I684" s="22"/>
      <c r="J684" s="34"/>
      <c r="K684" s="34"/>
      <c r="L684" s="30"/>
      <c r="M684" s="22"/>
      <c r="N684" s="34"/>
      <c r="O684" s="34"/>
      <c r="P684" s="30"/>
      <c r="Q684" s="30"/>
      <c r="R684" s="30"/>
      <c r="S684" s="30"/>
      <c r="T684" s="31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22">
        <f t="shared" si="10"/>
        <v>0</v>
      </c>
      <c r="AG684" s="30"/>
    </row>
    <row r="685" spans="1:33" x14ac:dyDescent="0.25">
      <c r="A685" s="30"/>
      <c r="B685" s="30"/>
      <c r="C685" s="34"/>
      <c r="D685" s="34"/>
      <c r="E685" s="22" t="str">
        <f>VLOOKUP(MONTH(D685),[1]parametros!B:C,2,0)</f>
        <v xml:space="preserve">enero </v>
      </c>
      <c r="F685" s="30"/>
      <c r="G685" s="22" t="s">
        <v>518</v>
      </c>
      <c r="H685" s="22"/>
      <c r="I685" s="22"/>
      <c r="J685" s="34"/>
      <c r="K685" s="34"/>
      <c r="L685" s="30"/>
      <c r="M685" s="22"/>
      <c r="N685" s="34"/>
      <c r="O685" s="34"/>
      <c r="P685" s="30"/>
      <c r="Q685" s="30"/>
      <c r="R685" s="30"/>
      <c r="S685" s="30"/>
      <c r="T685" s="31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22">
        <f t="shared" si="10"/>
        <v>0</v>
      </c>
      <c r="AG685" s="30"/>
    </row>
    <row r="686" spans="1:33" x14ac:dyDescent="0.25">
      <c r="A686" s="30"/>
      <c r="B686" s="30"/>
      <c r="C686" s="34"/>
      <c r="D686" s="34"/>
      <c r="E686" s="22" t="str">
        <f>VLOOKUP(MONTH(D686),[1]parametros!B:C,2,0)</f>
        <v xml:space="preserve">enero </v>
      </c>
      <c r="F686" s="30"/>
      <c r="G686" s="22" t="s">
        <v>518</v>
      </c>
      <c r="H686" s="22"/>
      <c r="I686" s="22"/>
      <c r="J686" s="34"/>
      <c r="K686" s="34"/>
      <c r="L686" s="30"/>
      <c r="M686" s="22"/>
      <c r="N686" s="34"/>
      <c r="O686" s="34"/>
      <c r="P686" s="30"/>
      <c r="Q686" s="30"/>
      <c r="R686" s="30"/>
      <c r="S686" s="30"/>
      <c r="T686" s="31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22">
        <f t="shared" si="10"/>
        <v>0</v>
      </c>
      <c r="AG686" s="30"/>
    </row>
    <row r="687" spans="1:33" x14ac:dyDescent="0.25">
      <c r="A687" s="30"/>
      <c r="B687" s="30"/>
      <c r="C687" s="34"/>
      <c r="D687" s="34"/>
      <c r="E687" s="22" t="str">
        <f>VLOOKUP(MONTH(D687),[1]parametros!B:C,2,0)</f>
        <v xml:space="preserve">enero </v>
      </c>
      <c r="F687" s="30"/>
      <c r="G687" s="22" t="s">
        <v>518</v>
      </c>
      <c r="H687" s="22"/>
      <c r="I687" s="22"/>
      <c r="J687" s="34"/>
      <c r="K687" s="34"/>
      <c r="L687" s="30"/>
      <c r="M687" s="22"/>
      <c r="N687" s="34"/>
      <c r="O687" s="34"/>
      <c r="P687" s="30"/>
      <c r="Q687" s="30"/>
      <c r="R687" s="30"/>
      <c r="S687" s="30"/>
      <c r="T687" s="31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22">
        <f t="shared" si="10"/>
        <v>0</v>
      </c>
      <c r="AG687" s="30"/>
    </row>
    <row r="688" spans="1:33" x14ac:dyDescent="0.25">
      <c r="A688" s="30"/>
      <c r="B688" s="30"/>
      <c r="C688" s="34"/>
      <c r="D688" s="34"/>
      <c r="E688" s="22" t="str">
        <f>VLOOKUP(MONTH(D688),[1]parametros!B:C,2,0)</f>
        <v xml:space="preserve">enero </v>
      </c>
      <c r="F688" s="30"/>
      <c r="G688" s="22" t="s">
        <v>518</v>
      </c>
      <c r="H688" s="22"/>
      <c r="I688" s="22"/>
      <c r="J688" s="34"/>
      <c r="K688" s="34"/>
      <c r="L688" s="30"/>
      <c r="M688" s="22"/>
      <c r="N688" s="34"/>
      <c r="O688" s="34"/>
      <c r="P688" s="30"/>
      <c r="Q688" s="30"/>
      <c r="R688" s="30"/>
      <c r="S688" s="30"/>
      <c r="T688" s="31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22">
        <f t="shared" si="10"/>
        <v>0</v>
      </c>
      <c r="AG688" s="30"/>
    </row>
    <row r="689" spans="1:33" x14ac:dyDescent="0.25">
      <c r="A689" s="30"/>
      <c r="B689" s="30"/>
      <c r="C689" s="34"/>
      <c r="D689" s="34"/>
      <c r="E689" s="22" t="str">
        <f>VLOOKUP(MONTH(D689),[1]parametros!B:C,2,0)</f>
        <v xml:space="preserve">enero </v>
      </c>
      <c r="F689" s="30"/>
      <c r="G689" s="22" t="s">
        <v>518</v>
      </c>
      <c r="H689" s="22"/>
      <c r="I689" s="22"/>
      <c r="J689" s="34"/>
      <c r="K689" s="34"/>
      <c r="L689" s="30"/>
      <c r="M689" s="22"/>
      <c r="N689" s="34"/>
      <c r="O689" s="34"/>
      <c r="P689" s="30"/>
      <c r="Q689" s="30"/>
      <c r="R689" s="30"/>
      <c r="S689" s="30"/>
      <c r="T689" s="31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22">
        <f t="shared" si="10"/>
        <v>0</v>
      </c>
      <c r="AG689" s="30"/>
    </row>
    <row r="690" spans="1:33" x14ac:dyDescent="0.25">
      <c r="A690" s="30"/>
      <c r="B690" s="30"/>
      <c r="C690" s="34"/>
      <c r="D690" s="34"/>
      <c r="E690" s="22" t="str">
        <f>VLOOKUP(MONTH(D690),[1]parametros!B:C,2,0)</f>
        <v xml:space="preserve">enero </v>
      </c>
      <c r="F690" s="30"/>
      <c r="G690" s="22" t="s">
        <v>518</v>
      </c>
      <c r="H690" s="22"/>
      <c r="I690" s="22"/>
      <c r="J690" s="34"/>
      <c r="K690" s="34"/>
      <c r="L690" s="30"/>
      <c r="M690" s="22"/>
      <c r="N690" s="34"/>
      <c r="O690" s="34"/>
      <c r="P690" s="30"/>
      <c r="Q690" s="30"/>
      <c r="R690" s="30"/>
      <c r="S690" s="30"/>
      <c r="T690" s="31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22">
        <f t="shared" si="10"/>
        <v>0</v>
      </c>
      <c r="AG690" s="30"/>
    </row>
    <row r="691" spans="1:33" x14ac:dyDescent="0.25">
      <c r="A691" s="30"/>
      <c r="B691" s="30"/>
      <c r="C691" s="34"/>
      <c r="D691" s="34"/>
      <c r="E691" s="22" t="str">
        <f>VLOOKUP(MONTH(D691),[1]parametros!B:C,2,0)</f>
        <v xml:space="preserve">enero </v>
      </c>
      <c r="F691" s="30"/>
      <c r="G691" s="22" t="s">
        <v>518</v>
      </c>
      <c r="H691" s="22"/>
      <c r="I691" s="22"/>
      <c r="J691" s="34"/>
      <c r="K691" s="34"/>
      <c r="L691" s="30"/>
      <c r="M691" s="22"/>
      <c r="N691" s="34"/>
      <c r="O691" s="34"/>
      <c r="P691" s="30"/>
      <c r="Q691" s="30"/>
      <c r="R691" s="30"/>
      <c r="S691" s="30"/>
      <c r="T691" s="31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22">
        <f t="shared" si="10"/>
        <v>0</v>
      </c>
      <c r="AG691" s="30"/>
    </row>
    <row r="692" spans="1:33" x14ac:dyDescent="0.25">
      <c r="A692" s="30"/>
      <c r="B692" s="30"/>
      <c r="C692" s="34"/>
      <c r="D692" s="34"/>
      <c r="E692" s="22" t="str">
        <f>VLOOKUP(MONTH(D692),[1]parametros!B:C,2,0)</f>
        <v xml:space="preserve">enero </v>
      </c>
      <c r="F692" s="30"/>
      <c r="G692" s="22" t="s">
        <v>518</v>
      </c>
      <c r="H692" s="22"/>
      <c r="I692" s="22"/>
      <c r="J692" s="34"/>
      <c r="K692" s="34"/>
      <c r="L692" s="30"/>
      <c r="M692" s="22"/>
      <c r="N692" s="34"/>
      <c r="O692" s="34"/>
      <c r="P692" s="30"/>
      <c r="Q692" s="30"/>
      <c r="R692" s="30"/>
      <c r="S692" s="30"/>
      <c r="T692" s="31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22">
        <f t="shared" si="10"/>
        <v>0</v>
      </c>
      <c r="AG692" s="30"/>
    </row>
    <row r="693" spans="1:33" x14ac:dyDescent="0.25">
      <c r="A693" s="30"/>
      <c r="B693" s="30"/>
      <c r="C693" s="34"/>
      <c r="D693" s="34"/>
      <c r="E693" s="22" t="str">
        <f>VLOOKUP(MONTH(D693),[1]parametros!B:C,2,0)</f>
        <v xml:space="preserve">enero </v>
      </c>
      <c r="F693" s="30"/>
      <c r="G693" s="22" t="s">
        <v>518</v>
      </c>
      <c r="H693" s="22"/>
      <c r="I693" s="22"/>
      <c r="J693" s="34"/>
      <c r="K693" s="34"/>
      <c r="L693" s="30"/>
      <c r="M693" s="22"/>
      <c r="N693" s="34"/>
      <c r="O693" s="34"/>
      <c r="P693" s="30"/>
      <c r="Q693" s="30"/>
      <c r="R693" s="30"/>
      <c r="S693" s="30"/>
      <c r="T693" s="31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22">
        <f t="shared" si="10"/>
        <v>0</v>
      </c>
      <c r="AG693" s="30"/>
    </row>
    <row r="694" spans="1:33" x14ac:dyDescent="0.25">
      <c r="A694" s="30"/>
      <c r="B694" s="30"/>
      <c r="C694" s="34"/>
      <c r="D694" s="34"/>
      <c r="E694" s="22" t="str">
        <f>VLOOKUP(MONTH(D694),[1]parametros!B:C,2,0)</f>
        <v xml:space="preserve">enero </v>
      </c>
      <c r="F694" s="30"/>
      <c r="G694" s="22" t="s">
        <v>518</v>
      </c>
      <c r="H694" s="22"/>
      <c r="I694" s="22"/>
      <c r="J694" s="34"/>
      <c r="K694" s="34"/>
      <c r="L694" s="30"/>
      <c r="M694" s="22"/>
      <c r="N694" s="34"/>
      <c r="O694" s="34"/>
      <c r="P694" s="30"/>
      <c r="Q694" s="30"/>
      <c r="R694" s="30"/>
      <c r="S694" s="30"/>
      <c r="T694" s="31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22">
        <f t="shared" si="10"/>
        <v>0</v>
      </c>
      <c r="AG694" s="30"/>
    </row>
    <row r="695" spans="1:33" x14ac:dyDescent="0.25">
      <c r="A695" s="30"/>
      <c r="B695" s="30"/>
      <c r="C695" s="34"/>
      <c r="D695" s="34"/>
      <c r="E695" s="22" t="str">
        <f>VLOOKUP(MONTH(D695),[1]parametros!B:C,2,0)</f>
        <v xml:space="preserve">enero </v>
      </c>
      <c r="F695" s="30"/>
      <c r="G695" s="22" t="s">
        <v>518</v>
      </c>
      <c r="H695" s="22"/>
      <c r="I695" s="22"/>
      <c r="J695" s="34"/>
      <c r="K695" s="34"/>
      <c r="L695" s="30"/>
      <c r="M695" s="22"/>
      <c r="N695" s="34"/>
      <c r="O695" s="34"/>
      <c r="P695" s="30"/>
      <c r="Q695" s="30"/>
      <c r="R695" s="30"/>
      <c r="S695" s="30"/>
      <c r="T695" s="31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22">
        <f t="shared" si="10"/>
        <v>0</v>
      </c>
      <c r="AG695" s="30"/>
    </row>
    <row r="696" spans="1:33" x14ac:dyDescent="0.25">
      <c r="A696" s="30"/>
      <c r="B696" s="30"/>
      <c r="C696" s="34"/>
      <c r="D696" s="34"/>
      <c r="E696" s="22" t="str">
        <f>VLOOKUP(MONTH(D696),[1]parametros!B:C,2,0)</f>
        <v xml:space="preserve">enero </v>
      </c>
      <c r="F696" s="30"/>
      <c r="G696" s="22" t="s">
        <v>518</v>
      </c>
      <c r="H696" s="22"/>
      <c r="I696" s="22"/>
      <c r="J696" s="34"/>
      <c r="K696" s="34"/>
      <c r="L696" s="30"/>
      <c r="M696" s="22"/>
      <c r="N696" s="34"/>
      <c r="O696" s="34"/>
      <c r="P696" s="30"/>
      <c r="Q696" s="30"/>
      <c r="R696" s="30"/>
      <c r="S696" s="30"/>
      <c r="T696" s="31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22">
        <f t="shared" si="10"/>
        <v>0</v>
      </c>
      <c r="AG696" s="30"/>
    </row>
    <row r="697" spans="1:33" x14ac:dyDescent="0.25">
      <c r="A697" s="30"/>
      <c r="B697" s="30"/>
      <c r="C697" s="34"/>
      <c r="D697" s="34"/>
      <c r="E697" s="22" t="str">
        <f>VLOOKUP(MONTH(D697),[1]parametros!B:C,2,0)</f>
        <v xml:space="preserve">enero </v>
      </c>
      <c r="F697" s="30"/>
      <c r="G697" s="22" t="s">
        <v>518</v>
      </c>
      <c r="H697" s="22"/>
      <c r="I697" s="22"/>
      <c r="J697" s="34"/>
      <c r="K697" s="34"/>
      <c r="L697" s="30"/>
      <c r="M697" s="22"/>
      <c r="N697" s="34"/>
      <c r="O697" s="34"/>
      <c r="P697" s="30"/>
      <c r="Q697" s="30"/>
      <c r="R697" s="30"/>
      <c r="S697" s="30"/>
      <c r="T697" s="31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22">
        <f t="shared" si="10"/>
        <v>0</v>
      </c>
      <c r="AG697" s="30"/>
    </row>
    <row r="698" spans="1:33" x14ac:dyDescent="0.25">
      <c r="A698" s="30"/>
      <c r="B698" s="30"/>
      <c r="C698" s="34"/>
      <c r="D698" s="34"/>
      <c r="E698" s="22" t="str">
        <f>VLOOKUP(MONTH(D698),[1]parametros!B:C,2,0)</f>
        <v xml:space="preserve">enero </v>
      </c>
      <c r="F698" s="30"/>
      <c r="G698" s="22" t="s">
        <v>518</v>
      </c>
      <c r="H698" s="22"/>
      <c r="I698" s="22"/>
      <c r="J698" s="34"/>
      <c r="K698" s="34"/>
      <c r="L698" s="30"/>
      <c r="M698" s="22"/>
      <c r="N698" s="34"/>
      <c r="O698" s="34"/>
      <c r="P698" s="30"/>
      <c r="Q698" s="30"/>
      <c r="R698" s="30"/>
      <c r="S698" s="30"/>
      <c r="T698" s="31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22">
        <f t="shared" si="10"/>
        <v>0</v>
      </c>
      <c r="AG698" s="30"/>
    </row>
    <row r="699" spans="1:33" x14ac:dyDescent="0.25">
      <c r="A699" s="30"/>
      <c r="B699" s="30"/>
      <c r="C699" s="34"/>
      <c r="D699" s="34"/>
      <c r="E699" s="22" t="str">
        <f>VLOOKUP(MONTH(D699),[1]parametros!B:C,2,0)</f>
        <v xml:space="preserve">enero </v>
      </c>
      <c r="F699" s="30"/>
      <c r="G699" s="22" t="s">
        <v>518</v>
      </c>
      <c r="H699" s="22"/>
      <c r="I699" s="22"/>
      <c r="J699" s="34"/>
      <c r="K699" s="34"/>
      <c r="L699" s="30"/>
      <c r="M699" s="22"/>
      <c r="N699" s="34"/>
      <c r="O699" s="34"/>
      <c r="P699" s="30"/>
      <c r="Q699" s="30"/>
      <c r="R699" s="30"/>
      <c r="S699" s="30"/>
      <c r="T699" s="31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22">
        <f t="shared" si="10"/>
        <v>0</v>
      </c>
      <c r="AG699" s="30"/>
    </row>
    <row r="700" spans="1:33" x14ac:dyDescent="0.25">
      <c r="A700" s="30"/>
      <c r="B700" s="30"/>
      <c r="C700" s="34"/>
      <c r="D700" s="34"/>
      <c r="E700" s="22" t="str">
        <f>VLOOKUP(MONTH(D700),[1]parametros!B:C,2,0)</f>
        <v xml:space="preserve">enero </v>
      </c>
      <c r="F700" s="30"/>
      <c r="G700" s="22" t="s">
        <v>518</v>
      </c>
      <c r="H700" s="22"/>
      <c r="I700" s="22"/>
      <c r="J700" s="34"/>
      <c r="K700" s="34"/>
      <c r="L700" s="30"/>
      <c r="M700" s="22"/>
      <c r="N700" s="34"/>
      <c r="O700" s="34"/>
      <c r="P700" s="30"/>
      <c r="Q700" s="30"/>
      <c r="R700" s="30"/>
      <c r="S700" s="30"/>
      <c r="T700" s="31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22">
        <f t="shared" si="10"/>
        <v>0</v>
      </c>
      <c r="AG700" s="30"/>
    </row>
    <row r="701" spans="1:33" x14ac:dyDescent="0.25">
      <c r="A701" s="30"/>
      <c r="B701" s="30"/>
      <c r="C701" s="34"/>
      <c r="D701" s="34"/>
      <c r="E701" s="22" t="str">
        <f>VLOOKUP(MONTH(D701),[1]parametros!B:C,2,0)</f>
        <v xml:space="preserve">enero </v>
      </c>
      <c r="F701" s="30"/>
      <c r="G701" s="22" t="s">
        <v>518</v>
      </c>
      <c r="H701" s="22"/>
      <c r="I701" s="22"/>
      <c r="J701" s="34"/>
      <c r="K701" s="34"/>
      <c r="L701" s="30"/>
      <c r="M701" s="22"/>
      <c r="N701" s="34"/>
      <c r="O701" s="34"/>
      <c r="P701" s="30"/>
      <c r="Q701" s="30"/>
      <c r="R701" s="30"/>
      <c r="S701" s="30"/>
      <c r="T701" s="31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22">
        <f t="shared" si="10"/>
        <v>0</v>
      </c>
      <c r="AG701" s="30"/>
    </row>
    <row r="702" spans="1:33" x14ac:dyDescent="0.25">
      <c r="A702" s="30"/>
      <c r="B702" s="30"/>
      <c r="C702" s="34"/>
      <c r="D702" s="34"/>
      <c r="E702" s="22" t="str">
        <f>VLOOKUP(MONTH(D702),[1]parametros!B:C,2,0)</f>
        <v xml:space="preserve">enero </v>
      </c>
      <c r="F702" s="30"/>
      <c r="G702" s="22" t="s">
        <v>518</v>
      </c>
      <c r="H702" s="22"/>
      <c r="I702" s="22"/>
      <c r="J702" s="34"/>
      <c r="K702" s="34"/>
      <c r="L702" s="30"/>
      <c r="M702" s="22"/>
      <c r="N702" s="34"/>
      <c r="O702" s="34"/>
      <c r="P702" s="30"/>
      <c r="Q702" s="30"/>
      <c r="R702" s="30"/>
      <c r="S702" s="30"/>
      <c r="T702" s="31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22">
        <f t="shared" si="10"/>
        <v>0</v>
      </c>
      <c r="AG702" s="30"/>
    </row>
    <row r="703" spans="1:33" x14ac:dyDescent="0.25">
      <c r="A703" s="30"/>
      <c r="B703" s="30"/>
      <c r="C703" s="34"/>
      <c r="D703" s="34"/>
      <c r="E703" s="22" t="str">
        <f>VLOOKUP(MONTH(D703),[1]parametros!B:C,2,0)</f>
        <v xml:space="preserve">enero </v>
      </c>
      <c r="F703" s="30"/>
      <c r="G703" s="22" t="s">
        <v>518</v>
      </c>
      <c r="H703" s="22"/>
      <c r="I703" s="22"/>
      <c r="J703" s="34"/>
      <c r="K703" s="34"/>
      <c r="L703" s="30"/>
      <c r="M703" s="22"/>
      <c r="N703" s="34"/>
      <c r="O703" s="34"/>
      <c r="P703" s="30"/>
      <c r="Q703" s="30"/>
      <c r="R703" s="30"/>
      <c r="S703" s="30"/>
      <c r="T703" s="31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22">
        <f t="shared" si="10"/>
        <v>0</v>
      </c>
      <c r="AG703" s="30"/>
    </row>
    <row r="704" spans="1:33" x14ac:dyDescent="0.25">
      <c r="A704" s="30"/>
      <c r="B704" s="30"/>
      <c r="C704" s="34"/>
      <c r="D704" s="34"/>
      <c r="E704" s="22" t="str">
        <f>VLOOKUP(MONTH(D704),[1]parametros!B:C,2,0)</f>
        <v xml:space="preserve">enero </v>
      </c>
      <c r="F704" s="30"/>
      <c r="G704" s="22" t="s">
        <v>518</v>
      </c>
      <c r="H704" s="22"/>
      <c r="I704" s="22"/>
      <c r="J704" s="34"/>
      <c r="K704" s="34"/>
      <c r="L704" s="30"/>
      <c r="M704" s="22"/>
      <c r="N704" s="34"/>
      <c r="O704" s="34"/>
      <c r="P704" s="30"/>
      <c r="Q704" s="30"/>
      <c r="R704" s="30"/>
      <c r="S704" s="30"/>
      <c r="T704" s="31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22">
        <f t="shared" si="10"/>
        <v>0</v>
      </c>
      <c r="AG704" s="30"/>
    </row>
    <row r="705" spans="1:33" x14ac:dyDescent="0.25">
      <c r="A705" s="30"/>
      <c r="B705" s="30"/>
      <c r="C705" s="34"/>
      <c r="D705" s="34"/>
      <c r="E705" s="22" t="str">
        <f>VLOOKUP(MONTH(D705),[1]parametros!B:C,2,0)</f>
        <v xml:space="preserve">enero </v>
      </c>
      <c r="F705" s="30"/>
      <c r="G705" s="22" t="s">
        <v>518</v>
      </c>
      <c r="H705" s="22"/>
      <c r="I705" s="22"/>
      <c r="J705" s="34"/>
      <c r="K705" s="34"/>
      <c r="L705" s="30"/>
      <c r="M705" s="22"/>
      <c r="N705" s="34"/>
      <c r="O705" s="34"/>
      <c r="P705" s="30"/>
      <c r="Q705" s="30"/>
      <c r="R705" s="30"/>
      <c r="S705" s="30"/>
      <c r="T705" s="31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22">
        <f t="shared" si="10"/>
        <v>0</v>
      </c>
      <c r="AG705" s="30"/>
    </row>
    <row r="706" spans="1:33" x14ac:dyDescent="0.25">
      <c r="A706" s="30"/>
      <c r="B706" s="30"/>
      <c r="C706" s="34"/>
      <c r="D706" s="34"/>
      <c r="E706" s="22" t="str">
        <f>VLOOKUP(MONTH(D706),[1]parametros!B:C,2,0)</f>
        <v xml:space="preserve">enero </v>
      </c>
      <c r="F706" s="30"/>
      <c r="G706" s="22" t="s">
        <v>518</v>
      </c>
      <c r="H706" s="22"/>
      <c r="I706" s="22"/>
      <c r="J706" s="34"/>
      <c r="K706" s="34"/>
      <c r="L706" s="30"/>
      <c r="M706" s="22"/>
      <c r="N706" s="34"/>
      <c r="O706" s="34"/>
      <c r="P706" s="30"/>
      <c r="Q706" s="30"/>
      <c r="R706" s="30"/>
      <c r="S706" s="30"/>
      <c r="T706" s="31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22">
        <f t="shared" ref="AF706:AF769" si="11">SUM(U706+V706+W706+X706+Y706+Z706+AA706+AB706+AC706+AD706)</f>
        <v>0</v>
      </c>
      <c r="AG706" s="30"/>
    </row>
    <row r="707" spans="1:33" x14ac:dyDescent="0.25">
      <c r="A707" s="30"/>
      <c r="B707" s="30"/>
      <c r="C707" s="34"/>
      <c r="D707" s="34"/>
      <c r="E707" s="22" t="str">
        <f>VLOOKUP(MONTH(D707),[1]parametros!B:C,2,0)</f>
        <v xml:space="preserve">enero </v>
      </c>
      <c r="F707" s="30"/>
      <c r="G707" s="22" t="s">
        <v>518</v>
      </c>
      <c r="H707" s="22"/>
      <c r="I707" s="22"/>
      <c r="J707" s="34"/>
      <c r="K707" s="34"/>
      <c r="L707" s="30"/>
      <c r="M707" s="22"/>
      <c r="N707" s="34"/>
      <c r="O707" s="34"/>
      <c r="P707" s="30"/>
      <c r="Q707" s="30"/>
      <c r="R707" s="30"/>
      <c r="S707" s="30"/>
      <c r="T707" s="31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22">
        <f t="shared" si="11"/>
        <v>0</v>
      </c>
      <c r="AG707" s="30"/>
    </row>
    <row r="708" spans="1:33" x14ac:dyDescent="0.25">
      <c r="A708" s="30"/>
      <c r="B708" s="30"/>
      <c r="C708" s="34"/>
      <c r="D708" s="34"/>
      <c r="E708" s="22" t="str">
        <f>VLOOKUP(MONTH(D708),[1]parametros!B:C,2,0)</f>
        <v xml:space="preserve">enero </v>
      </c>
      <c r="F708" s="30"/>
      <c r="G708" s="22" t="s">
        <v>518</v>
      </c>
      <c r="H708" s="22"/>
      <c r="I708" s="22"/>
      <c r="J708" s="34"/>
      <c r="K708" s="34"/>
      <c r="L708" s="30"/>
      <c r="M708" s="22"/>
      <c r="N708" s="34"/>
      <c r="O708" s="34"/>
      <c r="P708" s="30"/>
      <c r="Q708" s="30"/>
      <c r="R708" s="30"/>
      <c r="S708" s="30"/>
      <c r="T708" s="31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22">
        <f t="shared" si="11"/>
        <v>0</v>
      </c>
      <c r="AG708" s="30"/>
    </row>
    <row r="709" spans="1:33" x14ac:dyDescent="0.25">
      <c r="A709" s="30"/>
      <c r="B709" s="30"/>
      <c r="C709" s="34"/>
      <c r="D709" s="34"/>
      <c r="E709" s="22" t="str">
        <f>VLOOKUP(MONTH(D709),[1]parametros!B:C,2,0)</f>
        <v xml:space="preserve">enero </v>
      </c>
      <c r="F709" s="30"/>
      <c r="G709" s="22" t="s">
        <v>518</v>
      </c>
      <c r="H709" s="22"/>
      <c r="I709" s="22"/>
      <c r="J709" s="34"/>
      <c r="K709" s="34"/>
      <c r="L709" s="30"/>
      <c r="M709" s="22"/>
      <c r="N709" s="34"/>
      <c r="O709" s="34"/>
      <c r="P709" s="30"/>
      <c r="Q709" s="30"/>
      <c r="R709" s="30"/>
      <c r="S709" s="30"/>
      <c r="T709" s="31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22">
        <f t="shared" si="11"/>
        <v>0</v>
      </c>
      <c r="AG709" s="30"/>
    </row>
    <row r="710" spans="1:33" x14ac:dyDescent="0.25">
      <c r="A710" s="30"/>
      <c r="B710" s="30"/>
      <c r="C710" s="34"/>
      <c r="D710" s="34"/>
      <c r="E710" s="22" t="str">
        <f>VLOOKUP(MONTH(D710),[1]parametros!B:C,2,0)</f>
        <v xml:space="preserve">enero </v>
      </c>
      <c r="F710" s="30"/>
      <c r="G710" s="22" t="s">
        <v>518</v>
      </c>
      <c r="H710" s="22"/>
      <c r="I710" s="22"/>
      <c r="J710" s="34"/>
      <c r="K710" s="34"/>
      <c r="L710" s="30"/>
      <c r="M710" s="22"/>
      <c r="N710" s="34"/>
      <c r="O710" s="34"/>
      <c r="P710" s="30"/>
      <c r="Q710" s="30"/>
      <c r="R710" s="30"/>
      <c r="S710" s="30"/>
      <c r="T710" s="31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22">
        <f t="shared" si="11"/>
        <v>0</v>
      </c>
      <c r="AG710" s="30"/>
    </row>
    <row r="711" spans="1:33" x14ac:dyDescent="0.25">
      <c r="A711" s="30"/>
      <c r="B711" s="30"/>
      <c r="C711" s="34"/>
      <c r="D711" s="34"/>
      <c r="E711" s="22" t="str">
        <f>VLOOKUP(MONTH(D711),[1]parametros!B:C,2,0)</f>
        <v xml:space="preserve">enero </v>
      </c>
      <c r="F711" s="30"/>
      <c r="G711" s="22" t="s">
        <v>518</v>
      </c>
      <c r="H711" s="22"/>
      <c r="I711" s="22"/>
      <c r="J711" s="34"/>
      <c r="K711" s="34"/>
      <c r="L711" s="30"/>
      <c r="M711" s="22"/>
      <c r="N711" s="34"/>
      <c r="O711" s="34"/>
      <c r="P711" s="30"/>
      <c r="Q711" s="30"/>
      <c r="R711" s="30"/>
      <c r="S711" s="30"/>
      <c r="T711" s="31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22">
        <f t="shared" si="11"/>
        <v>0</v>
      </c>
      <c r="AG711" s="30"/>
    </row>
    <row r="712" spans="1:33" x14ac:dyDescent="0.25">
      <c r="A712" s="30"/>
      <c r="B712" s="30"/>
      <c r="C712" s="34"/>
      <c r="D712" s="34"/>
      <c r="E712" s="22" t="str">
        <f>VLOOKUP(MONTH(D712),[1]parametros!B:C,2,0)</f>
        <v xml:space="preserve">enero </v>
      </c>
      <c r="F712" s="30"/>
      <c r="G712" s="22" t="s">
        <v>518</v>
      </c>
      <c r="H712" s="22"/>
      <c r="I712" s="22"/>
      <c r="J712" s="34"/>
      <c r="K712" s="34"/>
      <c r="L712" s="30"/>
      <c r="M712" s="22"/>
      <c r="N712" s="34"/>
      <c r="O712" s="34"/>
      <c r="P712" s="30"/>
      <c r="Q712" s="30"/>
      <c r="R712" s="30"/>
      <c r="S712" s="30"/>
      <c r="T712" s="31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22">
        <f t="shared" si="11"/>
        <v>0</v>
      </c>
      <c r="AG712" s="30"/>
    </row>
    <row r="713" spans="1:33" x14ac:dyDescent="0.25">
      <c r="A713" s="30"/>
      <c r="B713" s="30"/>
      <c r="C713" s="34"/>
      <c r="D713" s="34"/>
      <c r="E713" s="22" t="str">
        <f>VLOOKUP(MONTH(D713),[1]parametros!B:C,2,0)</f>
        <v xml:space="preserve">enero </v>
      </c>
      <c r="F713" s="30"/>
      <c r="G713" s="22" t="s">
        <v>518</v>
      </c>
      <c r="H713" s="22"/>
      <c r="I713" s="22"/>
      <c r="J713" s="34"/>
      <c r="K713" s="34"/>
      <c r="L713" s="30"/>
      <c r="M713" s="22"/>
      <c r="N713" s="34"/>
      <c r="O713" s="34"/>
      <c r="P713" s="30"/>
      <c r="Q713" s="30"/>
      <c r="R713" s="30"/>
      <c r="S713" s="30"/>
      <c r="T713" s="31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22">
        <f t="shared" si="11"/>
        <v>0</v>
      </c>
      <c r="AG713" s="30"/>
    </row>
    <row r="714" spans="1:33" x14ac:dyDescent="0.25">
      <c r="A714" s="30"/>
      <c r="B714" s="30"/>
      <c r="C714" s="34"/>
      <c r="D714" s="34"/>
      <c r="E714" s="22" t="str">
        <f>VLOOKUP(MONTH(D714),[1]parametros!B:C,2,0)</f>
        <v xml:space="preserve">enero </v>
      </c>
      <c r="F714" s="30"/>
      <c r="G714" s="22" t="s">
        <v>518</v>
      </c>
      <c r="H714" s="22"/>
      <c r="I714" s="22"/>
      <c r="J714" s="34"/>
      <c r="K714" s="34"/>
      <c r="L714" s="30"/>
      <c r="M714" s="22"/>
      <c r="N714" s="34"/>
      <c r="O714" s="34"/>
      <c r="P714" s="30"/>
      <c r="Q714" s="30"/>
      <c r="R714" s="30"/>
      <c r="S714" s="30"/>
      <c r="T714" s="31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22">
        <f t="shared" si="11"/>
        <v>0</v>
      </c>
      <c r="AG714" s="30"/>
    </row>
    <row r="715" spans="1:33" x14ac:dyDescent="0.25">
      <c r="A715" s="30"/>
      <c r="B715" s="30"/>
      <c r="C715" s="34"/>
      <c r="D715" s="34"/>
      <c r="E715" s="22" t="str">
        <f>VLOOKUP(MONTH(D715),[1]parametros!B:C,2,0)</f>
        <v xml:space="preserve">enero </v>
      </c>
      <c r="F715" s="30"/>
      <c r="G715" s="22" t="s">
        <v>518</v>
      </c>
      <c r="H715" s="22"/>
      <c r="I715" s="22"/>
      <c r="J715" s="34"/>
      <c r="K715" s="34"/>
      <c r="L715" s="30"/>
      <c r="M715" s="22"/>
      <c r="N715" s="34"/>
      <c r="O715" s="34"/>
      <c r="P715" s="30"/>
      <c r="Q715" s="30"/>
      <c r="R715" s="30"/>
      <c r="S715" s="30"/>
      <c r="T715" s="31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22">
        <f t="shared" si="11"/>
        <v>0</v>
      </c>
      <c r="AG715" s="30"/>
    </row>
    <row r="716" spans="1:33" x14ac:dyDescent="0.25">
      <c r="A716" s="30"/>
      <c r="B716" s="30"/>
      <c r="C716" s="34"/>
      <c r="D716" s="34"/>
      <c r="E716" s="22" t="str">
        <f>VLOOKUP(MONTH(D716),[1]parametros!B:C,2,0)</f>
        <v xml:space="preserve">enero </v>
      </c>
      <c r="F716" s="30"/>
      <c r="G716" s="22" t="s">
        <v>518</v>
      </c>
      <c r="H716" s="22"/>
      <c r="I716" s="22"/>
      <c r="J716" s="34"/>
      <c r="K716" s="34"/>
      <c r="L716" s="30"/>
      <c r="M716" s="22"/>
      <c r="N716" s="34"/>
      <c r="O716" s="34"/>
      <c r="P716" s="30"/>
      <c r="Q716" s="30"/>
      <c r="R716" s="30"/>
      <c r="S716" s="30"/>
      <c r="T716" s="31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22">
        <f t="shared" si="11"/>
        <v>0</v>
      </c>
      <c r="AG716" s="30"/>
    </row>
    <row r="717" spans="1:33" x14ac:dyDescent="0.25">
      <c r="A717" s="30"/>
      <c r="B717" s="30"/>
      <c r="C717" s="34"/>
      <c r="D717" s="34"/>
      <c r="E717" s="22" t="str">
        <f>VLOOKUP(MONTH(D717),[1]parametros!B:C,2,0)</f>
        <v xml:space="preserve">enero </v>
      </c>
      <c r="F717" s="30"/>
      <c r="G717" s="22" t="s">
        <v>518</v>
      </c>
      <c r="H717" s="22"/>
      <c r="I717" s="22"/>
      <c r="J717" s="34"/>
      <c r="K717" s="34"/>
      <c r="L717" s="30"/>
      <c r="M717" s="22"/>
      <c r="N717" s="34"/>
      <c r="O717" s="34"/>
      <c r="P717" s="30"/>
      <c r="Q717" s="30"/>
      <c r="R717" s="30"/>
      <c r="S717" s="30"/>
      <c r="T717" s="31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22">
        <f t="shared" si="11"/>
        <v>0</v>
      </c>
      <c r="AG717" s="30"/>
    </row>
    <row r="718" spans="1:33" x14ac:dyDescent="0.25">
      <c r="A718" s="30"/>
      <c r="B718" s="30"/>
      <c r="C718" s="34"/>
      <c r="D718" s="34"/>
      <c r="E718" s="22" t="str">
        <f>VLOOKUP(MONTH(D718),[1]parametros!B:C,2,0)</f>
        <v xml:space="preserve">enero </v>
      </c>
      <c r="F718" s="30"/>
      <c r="G718" s="22" t="s">
        <v>518</v>
      </c>
      <c r="H718" s="22"/>
      <c r="I718" s="22"/>
      <c r="J718" s="34"/>
      <c r="K718" s="34"/>
      <c r="L718" s="30"/>
      <c r="M718" s="22"/>
      <c r="N718" s="34"/>
      <c r="O718" s="34"/>
      <c r="P718" s="30"/>
      <c r="Q718" s="30"/>
      <c r="R718" s="30"/>
      <c r="S718" s="30"/>
      <c r="T718" s="31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22">
        <f t="shared" si="11"/>
        <v>0</v>
      </c>
      <c r="AG718" s="30"/>
    </row>
    <row r="719" spans="1:33" x14ac:dyDescent="0.25">
      <c r="A719" s="30"/>
      <c r="B719" s="30"/>
      <c r="C719" s="34"/>
      <c r="D719" s="34"/>
      <c r="E719" s="22" t="str">
        <f>VLOOKUP(MONTH(D719),[1]parametros!B:C,2,0)</f>
        <v xml:space="preserve">enero </v>
      </c>
      <c r="F719" s="30"/>
      <c r="G719" s="22" t="s">
        <v>518</v>
      </c>
      <c r="H719" s="22"/>
      <c r="I719" s="22"/>
      <c r="J719" s="34"/>
      <c r="K719" s="34"/>
      <c r="L719" s="30"/>
      <c r="M719" s="22"/>
      <c r="N719" s="34"/>
      <c r="O719" s="34"/>
      <c r="P719" s="30"/>
      <c r="Q719" s="30"/>
      <c r="R719" s="30"/>
      <c r="S719" s="30"/>
      <c r="T719" s="31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22">
        <f t="shared" si="11"/>
        <v>0</v>
      </c>
      <c r="AG719" s="30"/>
    </row>
    <row r="720" spans="1:33" x14ac:dyDescent="0.25">
      <c r="A720" s="30"/>
      <c r="B720" s="30"/>
      <c r="C720" s="34"/>
      <c r="D720" s="34"/>
      <c r="E720" s="22" t="str">
        <f>VLOOKUP(MONTH(D720),[1]parametros!B:C,2,0)</f>
        <v xml:space="preserve">enero </v>
      </c>
      <c r="F720" s="30"/>
      <c r="G720" s="22" t="s">
        <v>518</v>
      </c>
      <c r="H720" s="22"/>
      <c r="I720" s="22"/>
      <c r="J720" s="34"/>
      <c r="K720" s="34"/>
      <c r="L720" s="30"/>
      <c r="M720" s="22"/>
      <c r="N720" s="34"/>
      <c r="O720" s="34"/>
      <c r="P720" s="30"/>
      <c r="Q720" s="30"/>
      <c r="R720" s="30"/>
      <c r="S720" s="30"/>
      <c r="T720" s="31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22">
        <f t="shared" si="11"/>
        <v>0</v>
      </c>
      <c r="AG720" s="30"/>
    </row>
    <row r="721" spans="1:33" x14ac:dyDescent="0.25">
      <c r="A721" s="30"/>
      <c r="B721" s="30"/>
      <c r="C721" s="34"/>
      <c r="D721" s="34"/>
      <c r="E721" s="22" t="str">
        <f>VLOOKUP(MONTH(D721),[1]parametros!B:C,2,0)</f>
        <v xml:space="preserve">enero </v>
      </c>
      <c r="F721" s="30"/>
      <c r="G721" s="22" t="s">
        <v>518</v>
      </c>
      <c r="H721" s="22"/>
      <c r="I721" s="22"/>
      <c r="J721" s="34"/>
      <c r="K721" s="34"/>
      <c r="L721" s="30"/>
      <c r="M721" s="22"/>
      <c r="N721" s="34"/>
      <c r="O721" s="34"/>
      <c r="P721" s="30"/>
      <c r="Q721" s="30"/>
      <c r="R721" s="30"/>
      <c r="S721" s="30"/>
      <c r="T721" s="31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22">
        <f t="shared" si="11"/>
        <v>0</v>
      </c>
      <c r="AG721" s="30"/>
    </row>
    <row r="722" spans="1:33" x14ac:dyDescent="0.25">
      <c r="A722" s="30"/>
      <c r="B722" s="30"/>
      <c r="C722" s="34"/>
      <c r="D722" s="34"/>
      <c r="E722" s="22" t="str">
        <f>VLOOKUP(MONTH(D722),[1]parametros!B:C,2,0)</f>
        <v xml:space="preserve">enero </v>
      </c>
      <c r="F722" s="30"/>
      <c r="G722" s="22" t="s">
        <v>518</v>
      </c>
      <c r="H722" s="22"/>
      <c r="I722" s="22"/>
      <c r="J722" s="34"/>
      <c r="K722" s="34"/>
      <c r="L722" s="30"/>
      <c r="M722" s="22"/>
      <c r="N722" s="34"/>
      <c r="O722" s="34"/>
      <c r="P722" s="30"/>
      <c r="Q722" s="30"/>
      <c r="R722" s="30"/>
      <c r="S722" s="30"/>
      <c r="T722" s="31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22">
        <f t="shared" si="11"/>
        <v>0</v>
      </c>
      <c r="AG722" s="30"/>
    </row>
    <row r="723" spans="1:33" x14ac:dyDescent="0.25">
      <c r="A723" s="30"/>
      <c r="B723" s="30"/>
      <c r="C723" s="34"/>
      <c r="D723" s="34"/>
      <c r="E723" s="22" t="str">
        <f>VLOOKUP(MONTH(D723),[1]parametros!B:C,2,0)</f>
        <v xml:space="preserve">enero </v>
      </c>
      <c r="F723" s="30"/>
      <c r="G723" s="22" t="s">
        <v>518</v>
      </c>
      <c r="H723" s="22"/>
      <c r="I723" s="22"/>
      <c r="J723" s="34"/>
      <c r="K723" s="34"/>
      <c r="L723" s="30"/>
      <c r="M723" s="22"/>
      <c r="N723" s="34"/>
      <c r="O723" s="34"/>
      <c r="P723" s="30"/>
      <c r="Q723" s="30"/>
      <c r="R723" s="30"/>
      <c r="S723" s="30"/>
      <c r="T723" s="31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22">
        <f t="shared" si="11"/>
        <v>0</v>
      </c>
      <c r="AG723" s="30"/>
    </row>
    <row r="724" spans="1:33" x14ac:dyDescent="0.25">
      <c r="A724" s="30"/>
      <c r="B724" s="30"/>
      <c r="C724" s="34"/>
      <c r="D724" s="34"/>
      <c r="E724" s="22" t="str">
        <f>VLOOKUP(MONTH(D724),[1]parametros!B:C,2,0)</f>
        <v xml:space="preserve">enero </v>
      </c>
      <c r="F724" s="30"/>
      <c r="G724" s="22" t="s">
        <v>518</v>
      </c>
      <c r="H724" s="22"/>
      <c r="I724" s="22"/>
      <c r="J724" s="34"/>
      <c r="K724" s="34"/>
      <c r="L724" s="30"/>
      <c r="M724" s="22"/>
      <c r="N724" s="34"/>
      <c r="O724" s="34"/>
      <c r="P724" s="30"/>
      <c r="Q724" s="30"/>
      <c r="R724" s="30"/>
      <c r="S724" s="30"/>
      <c r="T724" s="31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22">
        <f t="shared" si="11"/>
        <v>0</v>
      </c>
      <c r="AG724" s="30"/>
    </row>
    <row r="725" spans="1:33" x14ac:dyDescent="0.25">
      <c r="A725" s="30"/>
      <c r="B725" s="30"/>
      <c r="C725" s="34"/>
      <c r="D725" s="34"/>
      <c r="E725" s="22" t="str">
        <f>VLOOKUP(MONTH(D725),[1]parametros!B:C,2,0)</f>
        <v xml:space="preserve">enero </v>
      </c>
      <c r="F725" s="30"/>
      <c r="G725" s="22" t="s">
        <v>518</v>
      </c>
      <c r="H725" s="22"/>
      <c r="I725" s="22"/>
      <c r="J725" s="34"/>
      <c r="K725" s="34"/>
      <c r="L725" s="30"/>
      <c r="M725" s="22"/>
      <c r="N725" s="34"/>
      <c r="O725" s="34"/>
      <c r="P725" s="30"/>
      <c r="Q725" s="30"/>
      <c r="R725" s="30"/>
      <c r="S725" s="30"/>
      <c r="T725" s="31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22">
        <f t="shared" si="11"/>
        <v>0</v>
      </c>
      <c r="AG725" s="30"/>
    </row>
    <row r="726" spans="1:33" x14ac:dyDescent="0.25">
      <c r="A726" s="30"/>
      <c r="B726" s="30"/>
      <c r="C726" s="34"/>
      <c r="D726" s="34"/>
      <c r="E726" s="22" t="str">
        <f>VLOOKUP(MONTH(D726),[1]parametros!B:C,2,0)</f>
        <v xml:space="preserve">enero </v>
      </c>
      <c r="F726" s="30"/>
      <c r="G726" s="22" t="s">
        <v>518</v>
      </c>
      <c r="H726" s="22"/>
      <c r="I726" s="22"/>
      <c r="J726" s="34"/>
      <c r="K726" s="34"/>
      <c r="L726" s="30"/>
      <c r="M726" s="22"/>
      <c r="N726" s="34"/>
      <c r="O726" s="34"/>
      <c r="P726" s="30"/>
      <c r="Q726" s="30"/>
      <c r="R726" s="30"/>
      <c r="S726" s="30"/>
      <c r="T726" s="31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22">
        <f t="shared" si="11"/>
        <v>0</v>
      </c>
      <c r="AG726" s="30"/>
    </row>
    <row r="727" spans="1:33" x14ac:dyDescent="0.25">
      <c r="A727" s="30"/>
      <c r="B727" s="30"/>
      <c r="C727" s="34"/>
      <c r="D727" s="34"/>
      <c r="E727" s="22" t="str">
        <f>VLOOKUP(MONTH(D727),[1]parametros!B:C,2,0)</f>
        <v xml:space="preserve">enero </v>
      </c>
      <c r="F727" s="30"/>
      <c r="G727" s="22" t="s">
        <v>518</v>
      </c>
      <c r="H727" s="22"/>
      <c r="I727" s="22"/>
      <c r="J727" s="34"/>
      <c r="K727" s="34"/>
      <c r="L727" s="30"/>
      <c r="M727" s="22"/>
      <c r="N727" s="34"/>
      <c r="O727" s="34"/>
      <c r="P727" s="30"/>
      <c r="Q727" s="30"/>
      <c r="R727" s="30"/>
      <c r="S727" s="30"/>
      <c r="T727" s="31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22">
        <f t="shared" si="11"/>
        <v>0</v>
      </c>
      <c r="AG727" s="30"/>
    </row>
    <row r="728" spans="1:33" x14ac:dyDescent="0.25">
      <c r="A728" s="30"/>
      <c r="B728" s="30"/>
      <c r="C728" s="34"/>
      <c r="D728" s="34"/>
      <c r="E728" s="22" t="str">
        <f>VLOOKUP(MONTH(D728),[1]parametros!B:C,2,0)</f>
        <v xml:space="preserve">enero </v>
      </c>
      <c r="F728" s="30"/>
      <c r="G728" s="22" t="s">
        <v>518</v>
      </c>
      <c r="H728" s="22"/>
      <c r="I728" s="22"/>
      <c r="J728" s="34"/>
      <c r="K728" s="34"/>
      <c r="L728" s="30"/>
      <c r="M728" s="22"/>
      <c r="N728" s="34"/>
      <c r="O728" s="34"/>
      <c r="P728" s="30"/>
      <c r="Q728" s="30"/>
      <c r="R728" s="30"/>
      <c r="S728" s="30"/>
      <c r="T728" s="31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22">
        <f t="shared" si="11"/>
        <v>0</v>
      </c>
      <c r="AG728" s="30"/>
    </row>
    <row r="729" spans="1:33" x14ac:dyDescent="0.25">
      <c r="A729" s="30"/>
      <c r="B729" s="30"/>
      <c r="C729" s="34"/>
      <c r="D729" s="34"/>
      <c r="E729" s="22" t="str">
        <f>VLOOKUP(MONTH(D729),[1]parametros!B:C,2,0)</f>
        <v xml:space="preserve">enero </v>
      </c>
      <c r="F729" s="30"/>
      <c r="G729" s="22" t="s">
        <v>518</v>
      </c>
      <c r="H729" s="22"/>
      <c r="I729" s="22"/>
      <c r="J729" s="34"/>
      <c r="K729" s="34"/>
      <c r="L729" s="30"/>
      <c r="M729" s="22"/>
      <c r="N729" s="34"/>
      <c r="O729" s="34"/>
      <c r="P729" s="30"/>
      <c r="Q729" s="30"/>
      <c r="R729" s="30"/>
      <c r="S729" s="30"/>
      <c r="T729" s="31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22">
        <f t="shared" si="11"/>
        <v>0</v>
      </c>
      <c r="AG729" s="30"/>
    </row>
    <row r="730" spans="1:33" x14ac:dyDescent="0.25">
      <c r="A730" s="30"/>
      <c r="B730" s="30"/>
      <c r="C730" s="34"/>
      <c r="D730" s="34"/>
      <c r="E730" s="22" t="str">
        <f>VLOOKUP(MONTH(D730),[1]parametros!B:C,2,0)</f>
        <v xml:space="preserve">enero </v>
      </c>
      <c r="F730" s="30"/>
      <c r="G730" s="22" t="s">
        <v>518</v>
      </c>
      <c r="H730" s="22"/>
      <c r="I730" s="22"/>
      <c r="J730" s="34"/>
      <c r="K730" s="34"/>
      <c r="L730" s="30"/>
      <c r="M730" s="22"/>
      <c r="N730" s="34"/>
      <c r="O730" s="34"/>
      <c r="P730" s="30"/>
      <c r="Q730" s="30"/>
      <c r="R730" s="30"/>
      <c r="S730" s="30"/>
      <c r="T730" s="31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22">
        <f t="shared" si="11"/>
        <v>0</v>
      </c>
      <c r="AG730" s="30"/>
    </row>
    <row r="731" spans="1:33" x14ac:dyDescent="0.25">
      <c r="A731" s="30"/>
      <c r="B731" s="30"/>
      <c r="C731" s="34"/>
      <c r="D731" s="34"/>
      <c r="E731" s="22" t="str">
        <f>VLOOKUP(MONTH(D731),[1]parametros!B:C,2,0)</f>
        <v xml:space="preserve">enero </v>
      </c>
      <c r="F731" s="30"/>
      <c r="G731" s="22" t="s">
        <v>518</v>
      </c>
      <c r="H731" s="22"/>
      <c r="I731" s="22"/>
      <c r="J731" s="34"/>
      <c r="K731" s="34"/>
      <c r="L731" s="30"/>
      <c r="M731" s="22"/>
      <c r="N731" s="34"/>
      <c r="O731" s="34"/>
      <c r="P731" s="30"/>
      <c r="Q731" s="30"/>
      <c r="R731" s="30"/>
      <c r="S731" s="30"/>
      <c r="T731" s="31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22">
        <f t="shared" si="11"/>
        <v>0</v>
      </c>
      <c r="AG731" s="30"/>
    </row>
    <row r="732" spans="1:33" x14ac:dyDescent="0.25">
      <c r="A732" s="30"/>
      <c r="B732" s="30"/>
      <c r="C732" s="34"/>
      <c r="D732" s="34"/>
      <c r="E732" s="22" t="str">
        <f>VLOOKUP(MONTH(D732),[1]parametros!B:C,2,0)</f>
        <v xml:space="preserve">enero </v>
      </c>
      <c r="F732" s="30"/>
      <c r="G732" s="22" t="s">
        <v>518</v>
      </c>
      <c r="H732" s="22"/>
      <c r="I732" s="22"/>
      <c r="J732" s="34"/>
      <c r="K732" s="34"/>
      <c r="L732" s="30"/>
      <c r="M732" s="22"/>
      <c r="N732" s="34"/>
      <c r="O732" s="34"/>
      <c r="P732" s="30"/>
      <c r="Q732" s="30"/>
      <c r="R732" s="30"/>
      <c r="S732" s="30"/>
      <c r="T732" s="31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22">
        <f t="shared" si="11"/>
        <v>0</v>
      </c>
      <c r="AG732" s="30"/>
    </row>
    <row r="733" spans="1:33" x14ac:dyDescent="0.25">
      <c r="A733" s="30"/>
      <c r="B733" s="30"/>
      <c r="C733" s="34"/>
      <c r="D733" s="34"/>
      <c r="E733" s="22" t="str">
        <f>VLOOKUP(MONTH(D733),[1]parametros!B:C,2,0)</f>
        <v xml:space="preserve">enero </v>
      </c>
      <c r="F733" s="30"/>
      <c r="G733" s="22" t="s">
        <v>518</v>
      </c>
      <c r="H733" s="22"/>
      <c r="I733" s="22"/>
      <c r="J733" s="34"/>
      <c r="K733" s="34"/>
      <c r="L733" s="30"/>
      <c r="M733" s="22"/>
      <c r="N733" s="34"/>
      <c r="O733" s="34"/>
      <c r="P733" s="30"/>
      <c r="Q733" s="30"/>
      <c r="R733" s="30"/>
      <c r="S733" s="30"/>
      <c r="T733" s="31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22">
        <f t="shared" si="11"/>
        <v>0</v>
      </c>
      <c r="AG733" s="30"/>
    </row>
    <row r="734" spans="1:33" x14ac:dyDescent="0.25">
      <c r="A734" s="30"/>
      <c r="B734" s="30"/>
      <c r="C734" s="34"/>
      <c r="D734" s="34"/>
      <c r="E734" s="22" t="str">
        <f>VLOOKUP(MONTH(D734),[1]parametros!B:C,2,0)</f>
        <v xml:space="preserve">enero </v>
      </c>
      <c r="F734" s="30"/>
      <c r="G734" s="22" t="s">
        <v>518</v>
      </c>
      <c r="H734" s="22"/>
      <c r="I734" s="22"/>
      <c r="J734" s="34"/>
      <c r="K734" s="34"/>
      <c r="L734" s="30"/>
      <c r="M734" s="22"/>
      <c r="N734" s="34"/>
      <c r="O734" s="34"/>
      <c r="P734" s="30"/>
      <c r="Q734" s="30"/>
      <c r="R734" s="30"/>
      <c r="S734" s="30"/>
      <c r="T734" s="31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22">
        <f t="shared" si="11"/>
        <v>0</v>
      </c>
      <c r="AG734" s="30"/>
    </row>
    <row r="735" spans="1:33" x14ac:dyDescent="0.25">
      <c r="A735" s="30"/>
      <c r="B735" s="30"/>
      <c r="C735" s="34"/>
      <c r="D735" s="34"/>
      <c r="E735" s="22" t="str">
        <f>VLOOKUP(MONTH(D735),[1]parametros!B:C,2,0)</f>
        <v xml:space="preserve">enero </v>
      </c>
      <c r="F735" s="30"/>
      <c r="G735" s="22" t="s">
        <v>518</v>
      </c>
      <c r="H735" s="22"/>
      <c r="I735" s="22"/>
      <c r="J735" s="34"/>
      <c r="K735" s="34"/>
      <c r="L735" s="30"/>
      <c r="M735" s="22"/>
      <c r="N735" s="34"/>
      <c r="O735" s="34"/>
      <c r="P735" s="30"/>
      <c r="Q735" s="30"/>
      <c r="R735" s="30"/>
      <c r="S735" s="30"/>
      <c r="T735" s="31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22">
        <f t="shared" si="11"/>
        <v>0</v>
      </c>
      <c r="AG735" s="30"/>
    </row>
    <row r="736" spans="1:33" x14ac:dyDescent="0.25">
      <c r="A736" s="30"/>
      <c r="B736" s="30"/>
      <c r="C736" s="34"/>
      <c r="D736" s="34"/>
      <c r="E736" s="22" t="str">
        <f>VLOOKUP(MONTH(D736),[1]parametros!B:C,2,0)</f>
        <v xml:space="preserve">enero </v>
      </c>
      <c r="F736" s="30"/>
      <c r="G736" s="22" t="s">
        <v>518</v>
      </c>
      <c r="H736" s="22"/>
      <c r="I736" s="22"/>
      <c r="J736" s="34"/>
      <c r="K736" s="34"/>
      <c r="L736" s="30"/>
      <c r="M736" s="22"/>
      <c r="N736" s="34"/>
      <c r="O736" s="34"/>
      <c r="P736" s="30"/>
      <c r="Q736" s="30"/>
      <c r="R736" s="30"/>
      <c r="S736" s="30"/>
      <c r="T736" s="31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22">
        <f t="shared" si="11"/>
        <v>0</v>
      </c>
      <c r="AG736" s="30"/>
    </row>
    <row r="737" spans="1:33" x14ac:dyDescent="0.25">
      <c r="A737" s="30"/>
      <c r="B737" s="30"/>
      <c r="C737" s="34"/>
      <c r="D737" s="34"/>
      <c r="E737" s="22" t="str">
        <f>VLOOKUP(MONTH(D737),[1]parametros!B:C,2,0)</f>
        <v xml:space="preserve">enero </v>
      </c>
      <c r="F737" s="30"/>
      <c r="G737" s="22" t="s">
        <v>518</v>
      </c>
      <c r="H737" s="22"/>
      <c r="I737" s="22"/>
      <c r="J737" s="34"/>
      <c r="K737" s="34"/>
      <c r="L737" s="30"/>
      <c r="M737" s="22"/>
      <c r="N737" s="34"/>
      <c r="O737" s="34"/>
      <c r="P737" s="30"/>
      <c r="Q737" s="30"/>
      <c r="R737" s="30"/>
      <c r="S737" s="30"/>
      <c r="T737" s="31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22">
        <f t="shared" si="11"/>
        <v>0</v>
      </c>
      <c r="AG737" s="30"/>
    </row>
    <row r="738" spans="1:33" x14ac:dyDescent="0.25">
      <c r="A738" s="30"/>
      <c r="B738" s="30"/>
      <c r="C738" s="34"/>
      <c r="D738" s="34"/>
      <c r="E738" s="22" t="str">
        <f>VLOOKUP(MONTH(D738),[1]parametros!B:C,2,0)</f>
        <v xml:space="preserve">enero </v>
      </c>
      <c r="F738" s="30"/>
      <c r="G738" s="22" t="s">
        <v>518</v>
      </c>
      <c r="H738" s="22"/>
      <c r="I738" s="22"/>
      <c r="J738" s="34"/>
      <c r="K738" s="34"/>
      <c r="L738" s="30"/>
      <c r="M738" s="22"/>
      <c r="N738" s="34"/>
      <c r="O738" s="34"/>
      <c r="P738" s="30"/>
      <c r="Q738" s="30"/>
      <c r="R738" s="30"/>
      <c r="S738" s="30"/>
      <c r="T738" s="31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22">
        <f t="shared" si="11"/>
        <v>0</v>
      </c>
      <c r="AG738" s="30"/>
    </row>
    <row r="739" spans="1:33" x14ac:dyDescent="0.25">
      <c r="A739" s="30"/>
      <c r="B739" s="30"/>
      <c r="C739" s="34"/>
      <c r="D739" s="34"/>
      <c r="E739" s="22" t="str">
        <f>VLOOKUP(MONTH(D739),[1]parametros!B:C,2,0)</f>
        <v xml:space="preserve">enero </v>
      </c>
      <c r="F739" s="30"/>
      <c r="G739" s="22" t="s">
        <v>518</v>
      </c>
      <c r="H739" s="22"/>
      <c r="I739" s="22"/>
      <c r="J739" s="34"/>
      <c r="K739" s="34"/>
      <c r="L739" s="30"/>
      <c r="M739" s="22"/>
      <c r="N739" s="34"/>
      <c r="O739" s="34"/>
      <c r="P739" s="30"/>
      <c r="Q739" s="30"/>
      <c r="R739" s="30"/>
      <c r="S739" s="30"/>
      <c r="T739" s="31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22">
        <f t="shared" si="11"/>
        <v>0</v>
      </c>
      <c r="AG739" s="30"/>
    </row>
    <row r="740" spans="1:33" x14ac:dyDescent="0.25">
      <c r="A740" s="30"/>
      <c r="B740" s="30"/>
      <c r="C740" s="34"/>
      <c r="D740" s="34"/>
      <c r="E740" s="22" t="str">
        <f>VLOOKUP(MONTH(D740),[1]parametros!B:C,2,0)</f>
        <v xml:space="preserve">enero </v>
      </c>
      <c r="F740" s="30"/>
      <c r="G740" s="22" t="s">
        <v>518</v>
      </c>
      <c r="H740" s="22"/>
      <c r="I740" s="22"/>
      <c r="J740" s="34"/>
      <c r="K740" s="34"/>
      <c r="L740" s="30"/>
      <c r="M740" s="22"/>
      <c r="N740" s="34"/>
      <c r="O740" s="34"/>
      <c r="P740" s="30"/>
      <c r="Q740" s="30"/>
      <c r="R740" s="30"/>
      <c r="S740" s="30"/>
      <c r="T740" s="31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22">
        <f t="shared" si="11"/>
        <v>0</v>
      </c>
      <c r="AG740" s="30"/>
    </row>
    <row r="741" spans="1:33" x14ac:dyDescent="0.25">
      <c r="A741" s="30"/>
      <c r="B741" s="30"/>
      <c r="C741" s="34"/>
      <c r="D741" s="34"/>
      <c r="E741" s="22" t="str">
        <f>VLOOKUP(MONTH(D741),[1]parametros!B:C,2,0)</f>
        <v xml:space="preserve">enero </v>
      </c>
      <c r="F741" s="30"/>
      <c r="G741" s="22" t="s">
        <v>518</v>
      </c>
      <c r="H741" s="22"/>
      <c r="I741" s="22"/>
      <c r="J741" s="34"/>
      <c r="K741" s="34"/>
      <c r="L741" s="30"/>
      <c r="M741" s="22"/>
      <c r="N741" s="34"/>
      <c r="O741" s="34"/>
      <c r="P741" s="30"/>
      <c r="Q741" s="30"/>
      <c r="R741" s="30"/>
      <c r="S741" s="30"/>
      <c r="T741" s="31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22">
        <f t="shared" si="11"/>
        <v>0</v>
      </c>
      <c r="AG741" s="30"/>
    </row>
    <row r="742" spans="1:33" x14ac:dyDescent="0.25">
      <c r="A742" s="30"/>
      <c r="B742" s="30"/>
      <c r="C742" s="34"/>
      <c r="D742" s="34"/>
      <c r="E742" s="22" t="str">
        <f>VLOOKUP(MONTH(D742),[1]parametros!B:C,2,0)</f>
        <v xml:space="preserve">enero </v>
      </c>
      <c r="F742" s="30"/>
      <c r="G742" s="22" t="s">
        <v>518</v>
      </c>
      <c r="H742" s="22"/>
      <c r="I742" s="22"/>
      <c r="J742" s="34"/>
      <c r="K742" s="34"/>
      <c r="L742" s="30"/>
      <c r="M742" s="22"/>
      <c r="N742" s="34"/>
      <c r="O742" s="34"/>
      <c r="P742" s="30"/>
      <c r="Q742" s="30"/>
      <c r="R742" s="30"/>
      <c r="S742" s="30"/>
      <c r="T742" s="31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22">
        <f t="shared" si="11"/>
        <v>0</v>
      </c>
      <c r="AG742" s="30"/>
    </row>
    <row r="743" spans="1:33" x14ac:dyDescent="0.25">
      <c r="A743" s="30"/>
      <c r="B743" s="30"/>
      <c r="C743" s="34"/>
      <c r="D743" s="34"/>
      <c r="E743" s="22" t="str">
        <f>VLOOKUP(MONTH(D743),[1]parametros!B:C,2,0)</f>
        <v xml:space="preserve">enero </v>
      </c>
      <c r="F743" s="30"/>
      <c r="G743" s="22" t="s">
        <v>518</v>
      </c>
      <c r="H743" s="22"/>
      <c r="I743" s="22"/>
      <c r="J743" s="34"/>
      <c r="K743" s="34"/>
      <c r="L743" s="30"/>
      <c r="M743" s="22"/>
      <c r="N743" s="34"/>
      <c r="O743" s="34"/>
      <c r="P743" s="30"/>
      <c r="Q743" s="30"/>
      <c r="R743" s="30"/>
      <c r="S743" s="30"/>
      <c r="T743" s="31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22">
        <f t="shared" si="11"/>
        <v>0</v>
      </c>
      <c r="AG743" s="30"/>
    </row>
    <row r="744" spans="1:33" x14ac:dyDescent="0.25">
      <c r="A744" s="30"/>
      <c r="B744" s="30"/>
      <c r="C744" s="34"/>
      <c r="D744" s="34"/>
      <c r="E744" s="22" t="str">
        <f>VLOOKUP(MONTH(D744),[1]parametros!B:C,2,0)</f>
        <v xml:space="preserve">enero </v>
      </c>
      <c r="F744" s="30"/>
      <c r="G744" s="22" t="s">
        <v>518</v>
      </c>
      <c r="H744" s="22"/>
      <c r="I744" s="22"/>
      <c r="J744" s="34"/>
      <c r="K744" s="34"/>
      <c r="L744" s="30"/>
      <c r="M744" s="22"/>
      <c r="N744" s="34"/>
      <c r="O744" s="34"/>
      <c r="P744" s="30"/>
      <c r="Q744" s="30"/>
      <c r="R744" s="30"/>
      <c r="S744" s="30"/>
      <c r="T744" s="31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22">
        <f t="shared" si="11"/>
        <v>0</v>
      </c>
      <c r="AG744" s="30"/>
    </row>
    <row r="745" spans="1:33" x14ac:dyDescent="0.25">
      <c r="A745" s="30"/>
      <c r="B745" s="30"/>
      <c r="C745" s="34"/>
      <c r="D745" s="34"/>
      <c r="E745" s="22" t="str">
        <f>VLOOKUP(MONTH(D745),[1]parametros!B:C,2,0)</f>
        <v xml:space="preserve">enero </v>
      </c>
      <c r="F745" s="30"/>
      <c r="G745" s="22" t="s">
        <v>518</v>
      </c>
      <c r="H745" s="22"/>
      <c r="I745" s="22"/>
      <c r="J745" s="34"/>
      <c r="K745" s="34"/>
      <c r="L745" s="30"/>
      <c r="M745" s="22"/>
      <c r="N745" s="34"/>
      <c r="O745" s="34"/>
      <c r="P745" s="30"/>
      <c r="Q745" s="30"/>
      <c r="R745" s="30"/>
      <c r="S745" s="30"/>
      <c r="T745" s="31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22">
        <f t="shared" si="11"/>
        <v>0</v>
      </c>
      <c r="AG745" s="30"/>
    </row>
    <row r="746" spans="1:33" x14ac:dyDescent="0.25">
      <c r="A746" s="30"/>
      <c r="B746" s="30"/>
      <c r="C746" s="34"/>
      <c r="D746" s="34"/>
      <c r="E746" s="22" t="str">
        <f>VLOOKUP(MONTH(D746),[1]parametros!B:C,2,0)</f>
        <v xml:space="preserve">enero </v>
      </c>
      <c r="F746" s="30"/>
      <c r="G746" s="22" t="s">
        <v>518</v>
      </c>
      <c r="H746" s="22"/>
      <c r="I746" s="22"/>
      <c r="J746" s="34"/>
      <c r="K746" s="34"/>
      <c r="L746" s="30"/>
      <c r="M746" s="22"/>
      <c r="N746" s="34"/>
      <c r="O746" s="34"/>
      <c r="P746" s="30"/>
      <c r="Q746" s="30"/>
      <c r="R746" s="30"/>
      <c r="S746" s="30"/>
      <c r="T746" s="31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22">
        <f t="shared" si="11"/>
        <v>0</v>
      </c>
      <c r="AG746" s="30"/>
    </row>
    <row r="747" spans="1:33" x14ac:dyDescent="0.25">
      <c r="A747" s="30"/>
      <c r="B747" s="30"/>
      <c r="C747" s="34"/>
      <c r="D747" s="34"/>
      <c r="E747" s="22" t="str">
        <f>VLOOKUP(MONTH(D747),[1]parametros!B:C,2,0)</f>
        <v xml:space="preserve">enero </v>
      </c>
      <c r="F747" s="30"/>
      <c r="G747" s="22" t="s">
        <v>518</v>
      </c>
      <c r="H747" s="22"/>
      <c r="I747" s="22"/>
      <c r="J747" s="34"/>
      <c r="K747" s="34"/>
      <c r="L747" s="30"/>
      <c r="M747" s="22"/>
      <c r="N747" s="34"/>
      <c r="O747" s="34"/>
      <c r="P747" s="30"/>
      <c r="Q747" s="30"/>
      <c r="R747" s="30"/>
      <c r="S747" s="30"/>
      <c r="T747" s="31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22">
        <f t="shared" si="11"/>
        <v>0</v>
      </c>
      <c r="AG747" s="30"/>
    </row>
    <row r="748" spans="1:33" x14ac:dyDescent="0.25">
      <c r="A748" s="30"/>
      <c r="B748" s="30"/>
      <c r="C748" s="34"/>
      <c r="D748" s="34"/>
      <c r="E748" s="22" t="str">
        <f>VLOOKUP(MONTH(D748),[1]parametros!B:C,2,0)</f>
        <v xml:space="preserve">enero </v>
      </c>
      <c r="F748" s="30"/>
      <c r="G748" s="22" t="s">
        <v>518</v>
      </c>
      <c r="H748" s="22"/>
      <c r="I748" s="22"/>
      <c r="J748" s="34"/>
      <c r="K748" s="34"/>
      <c r="L748" s="30"/>
      <c r="M748" s="22"/>
      <c r="N748" s="34"/>
      <c r="O748" s="34"/>
      <c r="P748" s="30"/>
      <c r="Q748" s="30"/>
      <c r="R748" s="30"/>
      <c r="S748" s="30"/>
      <c r="T748" s="31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22">
        <f t="shared" si="11"/>
        <v>0</v>
      </c>
      <c r="AG748" s="30"/>
    </row>
    <row r="749" spans="1:33" x14ac:dyDescent="0.25">
      <c r="A749" s="30"/>
      <c r="B749" s="30"/>
      <c r="C749" s="34"/>
      <c r="D749" s="34"/>
      <c r="E749" s="22" t="str">
        <f>VLOOKUP(MONTH(D749),[1]parametros!B:C,2,0)</f>
        <v xml:space="preserve">enero </v>
      </c>
      <c r="F749" s="30"/>
      <c r="G749" s="22" t="s">
        <v>518</v>
      </c>
      <c r="H749" s="22"/>
      <c r="I749" s="22"/>
      <c r="J749" s="34"/>
      <c r="K749" s="34"/>
      <c r="L749" s="30"/>
      <c r="M749" s="22"/>
      <c r="N749" s="34"/>
      <c r="O749" s="34"/>
      <c r="P749" s="30"/>
      <c r="Q749" s="30"/>
      <c r="R749" s="30"/>
      <c r="S749" s="30"/>
      <c r="T749" s="31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22">
        <f t="shared" si="11"/>
        <v>0</v>
      </c>
      <c r="AG749" s="30"/>
    </row>
    <row r="750" spans="1:33" x14ac:dyDescent="0.25">
      <c r="A750" s="30"/>
      <c r="B750" s="30"/>
      <c r="C750" s="34"/>
      <c r="D750" s="34"/>
      <c r="E750" s="22" t="str">
        <f>VLOOKUP(MONTH(D750),[1]parametros!B:C,2,0)</f>
        <v xml:space="preserve">enero </v>
      </c>
      <c r="F750" s="30"/>
      <c r="G750" s="22" t="s">
        <v>518</v>
      </c>
      <c r="H750" s="22"/>
      <c r="I750" s="22"/>
      <c r="J750" s="34"/>
      <c r="K750" s="34"/>
      <c r="L750" s="30"/>
      <c r="M750" s="22"/>
      <c r="N750" s="34"/>
      <c r="O750" s="34"/>
      <c r="P750" s="30"/>
      <c r="Q750" s="30"/>
      <c r="R750" s="30"/>
      <c r="S750" s="30"/>
      <c r="T750" s="31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22">
        <f t="shared" si="11"/>
        <v>0</v>
      </c>
      <c r="AG750" s="30"/>
    </row>
    <row r="751" spans="1:33" x14ac:dyDescent="0.25">
      <c r="A751" s="30"/>
      <c r="B751" s="30"/>
      <c r="C751" s="34"/>
      <c r="D751" s="34"/>
      <c r="E751" s="22" t="str">
        <f>VLOOKUP(MONTH(D751),[1]parametros!B:C,2,0)</f>
        <v xml:space="preserve">enero </v>
      </c>
      <c r="F751" s="30"/>
      <c r="G751" s="22" t="s">
        <v>518</v>
      </c>
      <c r="H751" s="22"/>
      <c r="I751" s="22"/>
      <c r="J751" s="34"/>
      <c r="K751" s="34"/>
      <c r="L751" s="30"/>
      <c r="M751" s="22"/>
      <c r="N751" s="34"/>
      <c r="O751" s="34"/>
      <c r="P751" s="30"/>
      <c r="Q751" s="30"/>
      <c r="R751" s="30"/>
      <c r="S751" s="30"/>
      <c r="T751" s="31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22">
        <f t="shared" si="11"/>
        <v>0</v>
      </c>
      <c r="AG751" s="30"/>
    </row>
    <row r="752" spans="1:33" x14ac:dyDescent="0.25">
      <c r="A752" s="30"/>
      <c r="B752" s="30"/>
      <c r="C752" s="34"/>
      <c r="D752" s="34"/>
      <c r="E752" s="22" t="str">
        <f>VLOOKUP(MONTH(D752),[1]parametros!B:C,2,0)</f>
        <v xml:space="preserve">enero </v>
      </c>
      <c r="F752" s="30"/>
      <c r="G752" s="22" t="s">
        <v>518</v>
      </c>
      <c r="H752" s="22"/>
      <c r="I752" s="22"/>
      <c r="J752" s="34"/>
      <c r="K752" s="34"/>
      <c r="L752" s="30"/>
      <c r="M752" s="22"/>
      <c r="N752" s="34"/>
      <c r="O752" s="34"/>
      <c r="P752" s="30"/>
      <c r="Q752" s="30"/>
      <c r="R752" s="30"/>
      <c r="S752" s="30"/>
      <c r="T752" s="31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22">
        <f t="shared" si="11"/>
        <v>0</v>
      </c>
      <c r="AG752" s="30"/>
    </row>
    <row r="753" spans="1:33" x14ac:dyDescent="0.25">
      <c r="A753" s="30"/>
      <c r="B753" s="30"/>
      <c r="C753" s="34"/>
      <c r="D753" s="34"/>
      <c r="E753" s="22" t="str">
        <f>VLOOKUP(MONTH(D753),[1]parametros!B:C,2,0)</f>
        <v xml:space="preserve">enero </v>
      </c>
      <c r="F753" s="30"/>
      <c r="G753" s="22" t="s">
        <v>518</v>
      </c>
      <c r="H753" s="22"/>
      <c r="I753" s="22"/>
      <c r="J753" s="34"/>
      <c r="K753" s="34"/>
      <c r="L753" s="30"/>
      <c r="M753" s="22"/>
      <c r="N753" s="34"/>
      <c r="O753" s="34"/>
      <c r="P753" s="30"/>
      <c r="Q753" s="30"/>
      <c r="R753" s="30"/>
      <c r="S753" s="30"/>
      <c r="T753" s="31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22">
        <f t="shared" si="11"/>
        <v>0</v>
      </c>
      <c r="AG753" s="30"/>
    </row>
    <row r="754" spans="1:33" x14ac:dyDescent="0.25">
      <c r="A754" s="30"/>
      <c r="B754" s="30"/>
      <c r="C754" s="34"/>
      <c r="D754" s="34"/>
      <c r="E754" s="22" t="str">
        <f>VLOOKUP(MONTH(D754),[1]parametros!B:C,2,0)</f>
        <v xml:space="preserve">enero </v>
      </c>
      <c r="F754" s="30"/>
      <c r="G754" s="22" t="s">
        <v>518</v>
      </c>
      <c r="H754" s="22"/>
      <c r="I754" s="22"/>
      <c r="J754" s="34"/>
      <c r="K754" s="34"/>
      <c r="L754" s="30"/>
      <c r="M754" s="22"/>
      <c r="N754" s="34"/>
      <c r="O754" s="34"/>
      <c r="P754" s="30"/>
      <c r="Q754" s="30"/>
      <c r="R754" s="30"/>
      <c r="S754" s="30"/>
      <c r="T754" s="31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22">
        <f t="shared" si="11"/>
        <v>0</v>
      </c>
      <c r="AG754" s="30"/>
    </row>
    <row r="755" spans="1:33" x14ac:dyDescent="0.25">
      <c r="A755" s="30"/>
      <c r="B755" s="30"/>
      <c r="C755" s="34"/>
      <c r="D755" s="34"/>
      <c r="E755" s="22" t="str">
        <f>VLOOKUP(MONTH(D755),[1]parametros!B:C,2,0)</f>
        <v xml:space="preserve">enero </v>
      </c>
      <c r="F755" s="30"/>
      <c r="G755" s="22" t="s">
        <v>518</v>
      </c>
      <c r="H755" s="22"/>
      <c r="I755" s="22"/>
      <c r="J755" s="34"/>
      <c r="K755" s="34"/>
      <c r="L755" s="30"/>
      <c r="M755" s="22"/>
      <c r="N755" s="34"/>
      <c r="O755" s="34"/>
      <c r="P755" s="30"/>
      <c r="Q755" s="30"/>
      <c r="R755" s="30"/>
      <c r="S755" s="30"/>
      <c r="T755" s="31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22">
        <f t="shared" si="11"/>
        <v>0</v>
      </c>
      <c r="AG755" s="30"/>
    </row>
    <row r="756" spans="1:33" x14ac:dyDescent="0.25">
      <c r="A756" s="30"/>
      <c r="B756" s="30"/>
      <c r="C756" s="34"/>
      <c r="D756" s="34"/>
      <c r="E756" s="22" t="str">
        <f>VLOOKUP(MONTH(D756),[1]parametros!B:C,2,0)</f>
        <v xml:space="preserve">enero </v>
      </c>
      <c r="F756" s="30"/>
      <c r="G756" s="22" t="s">
        <v>518</v>
      </c>
      <c r="H756" s="22"/>
      <c r="I756" s="22"/>
      <c r="J756" s="34"/>
      <c r="K756" s="34"/>
      <c r="L756" s="30"/>
      <c r="M756" s="22"/>
      <c r="N756" s="34"/>
      <c r="O756" s="34"/>
      <c r="P756" s="30"/>
      <c r="Q756" s="30"/>
      <c r="R756" s="30"/>
      <c r="S756" s="30"/>
      <c r="T756" s="31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22">
        <f t="shared" si="11"/>
        <v>0</v>
      </c>
      <c r="AG756" s="30"/>
    </row>
    <row r="757" spans="1:33" x14ac:dyDescent="0.25">
      <c r="A757" s="30"/>
      <c r="B757" s="30"/>
      <c r="C757" s="34"/>
      <c r="D757" s="34"/>
      <c r="E757" s="22" t="str">
        <f>VLOOKUP(MONTH(D757),[1]parametros!B:C,2,0)</f>
        <v xml:space="preserve">enero </v>
      </c>
      <c r="F757" s="30"/>
      <c r="G757" s="22" t="s">
        <v>518</v>
      </c>
      <c r="H757" s="22"/>
      <c r="I757" s="22"/>
      <c r="J757" s="34"/>
      <c r="K757" s="34"/>
      <c r="L757" s="30"/>
      <c r="M757" s="22"/>
      <c r="N757" s="34"/>
      <c r="O757" s="34"/>
      <c r="P757" s="30"/>
      <c r="Q757" s="30"/>
      <c r="R757" s="30"/>
      <c r="S757" s="30"/>
      <c r="T757" s="31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22">
        <f t="shared" si="11"/>
        <v>0</v>
      </c>
      <c r="AG757" s="30"/>
    </row>
    <row r="758" spans="1:33" x14ac:dyDescent="0.25">
      <c r="A758" s="30"/>
      <c r="B758" s="30"/>
      <c r="C758" s="34"/>
      <c r="D758" s="34"/>
      <c r="E758" s="22" t="str">
        <f>VLOOKUP(MONTH(D758),[1]parametros!B:C,2,0)</f>
        <v xml:space="preserve">enero </v>
      </c>
      <c r="F758" s="30"/>
      <c r="G758" s="22" t="s">
        <v>518</v>
      </c>
      <c r="H758" s="22"/>
      <c r="I758" s="22"/>
      <c r="J758" s="34"/>
      <c r="K758" s="34"/>
      <c r="L758" s="30"/>
      <c r="M758" s="22"/>
      <c r="N758" s="34"/>
      <c r="O758" s="34"/>
      <c r="P758" s="30"/>
      <c r="Q758" s="30"/>
      <c r="R758" s="30"/>
      <c r="S758" s="30"/>
      <c r="T758" s="31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22">
        <f t="shared" si="11"/>
        <v>0</v>
      </c>
      <c r="AG758" s="30"/>
    </row>
    <row r="759" spans="1:33" x14ac:dyDescent="0.25">
      <c r="A759" s="30"/>
      <c r="B759" s="30"/>
      <c r="C759" s="34"/>
      <c r="D759" s="34"/>
      <c r="E759" s="22" t="str">
        <f>VLOOKUP(MONTH(D759),[1]parametros!B:C,2,0)</f>
        <v xml:space="preserve">enero </v>
      </c>
      <c r="F759" s="30"/>
      <c r="G759" s="22" t="s">
        <v>518</v>
      </c>
      <c r="H759" s="22"/>
      <c r="I759" s="22"/>
      <c r="J759" s="34"/>
      <c r="K759" s="34"/>
      <c r="L759" s="30"/>
      <c r="M759" s="22"/>
      <c r="N759" s="34"/>
      <c r="O759" s="34"/>
      <c r="P759" s="30"/>
      <c r="Q759" s="30"/>
      <c r="R759" s="30"/>
      <c r="S759" s="30"/>
      <c r="T759" s="31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22">
        <f t="shared" si="11"/>
        <v>0</v>
      </c>
      <c r="AG759" s="30"/>
    </row>
    <row r="760" spans="1:33" x14ac:dyDescent="0.25">
      <c r="A760" s="30"/>
      <c r="B760" s="30"/>
      <c r="C760" s="34"/>
      <c r="D760" s="34"/>
      <c r="E760" s="22" t="str">
        <f>VLOOKUP(MONTH(D760),[1]parametros!B:C,2,0)</f>
        <v xml:space="preserve">enero </v>
      </c>
      <c r="F760" s="30"/>
      <c r="G760" s="22" t="s">
        <v>518</v>
      </c>
      <c r="H760" s="22"/>
      <c r="I760" s="22"/>
      <c r="J760" s="34"/>
      <c r="K760" s="34"/>
      <c r="L760" s="30"/>
      <c r="M760" s="22"/>
      <c r="N760" s="34"/>
      <c r="O760" s="34"/>
      <c r="P760" s="30"/>
      <c r="Q760" s="30"/>
      <c r="R760" s="30"/>
      <c r="S760" s="30"/>
      <c r="T760" s="31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22">
        <f t="shared" si="11"/>
        <v>0</v>
      </c>
      <c r="AG760" s="30"/>
    </row>
    <row r="761" spans="1:33" x14ac:dyDescent="0.25">
      <c r="A761" s="30"/>
      <c r="B761" s="30"/>
      <c r="C761" s="34"/>
      <c r="D761" s="34"/>
      <c r="E761" s="22" t="str">
        <f>VLOOKUP(MONTH(D761),[1]parametros!B:C,2,0)</f>
        <v xml:space="preserve">enero </v>
      </c>
      <c r="F761" s="30"/>
      <c r="G761" s="22" t="s">
        <v>518</v>
      </c>
      <c r="H761" s="22"/>
      <c r="I761" s="22"/>
      <c r="J761" s="34"/>
      <c r="K761" s="34"/>
      <c r="L761" s="30"/>
      <c r="M761" s="22"/>
      <c r="N761" s="34"/>
      <c r="O761" s="34"/>
      <c r="P761" s="30"/>
      <c r="Q761" s="30"/>
      <c r="R761" s="30"/>
      <c r="S761" s="30"/>
      <c r="T761" s="31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22">
        <f t="shared" si="11"/>
        <v>0</v>
      </c>
      <c r="AG761" s="30"/>
    </row>
    <row r="762" spans="1:33" x14ac:dyDescent="0.25">
      <c r="A762" s="30"/>
      <c r="B762" s="30"/>
      <c r="C762" s="34"/>
      <c r="D762" s="34"/>
      <c r="E762" s="22" t="str">
        <f>VLOOKUP(MONTH(D762),[1]parametros!B:C,2,0)</f>
        <v xml:space="preserve">enero </v>
      </c>
      <c r="F762" s="30"/>
      <c r="G762" s="22" t="s">
        <v>518</v>
      </c>
      <c r="H762" s="22"/>
      <c r="I762" s="22"/>
      <c r="J762" s="34"/>
      <c r="K762" s="34"/>
      <c r="L762" s="30"/>
      <c r="M762" s="22"/>
      <c r="N762" s="34"/>
      <c r="O762" s="34"/>
      <c r="P762" s="30"/>
      <c r="Q762" s="30"/>
      <c r="R762" s="30"/>
      <c r="S762" s="30"/>
      <c r="T762" s="31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22">
        <f t="shared" si="11"/>
        <v>0</v>
      </c>
      <c r="AG762" s="30"/>
    </row>
    <row r="763" spans="1:33" x14ac:dyDescent="0.25">
      <c r="A763" s="30"/>
      <c r="B763" s="30"/>
      <c r="C763" s="34"/>
      <c r="D763" s="34"/>
      <c r="E763" s="22" t="str">
        <f>VLOOKUP(MONTH(D763),[1]parametros!B:C,2,0)</f>
        <v xml:space="preserve">enero </v>
      </c>
      <c r="F763" s="30"/>
      <c r="G763" s="22" t="s">
        <v>518</v>
      </c>
      <c r="H763" s="22"/>
      <c r="I763" s="22"/>
      <c r="J763" s="34"/>
      <c r="K763" s="34"/>
      <c r="L763" s="30"/>
      <c r="M763" s="22"/>
      <c r="N763" s="34"/>
      <c r="O763" s="34"/>
      <c r="P763" s="30"/>
      <c r="Q763" s="30"/>
      <c r="R763" s="30"/>
      <c r="S763" s="30"/>
      <c r="T763" s="31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22">
        <f t="shared" si="11"/>
        <v>0</v>
      </c>
      <c r="AG763" s="30"/>
    </row>
    <row r="764" spans="1:33" x14ac:dyDescent="0.25">
      <c r="A764" s="30"/>
      <c r="B764" s="30"/>
      <c r="C764" s="34"/>
      <c r="D764" s="34"/>
      <c r="E764" s="22" t="str">
        <f>VLOOKUP(MONTH(D764),[1]parametros!B:C,2,0)</f>
        <v xml:space="preserve">enero </v>
      </c>
      <c r="F764" s="30"/>
      <c r="G764" s="22" t="s">
        <v>518</v>
      </c>
      <c r="H764" s="22"/>
      <c r="I764" s="22"/>
      <c r="J764" s="34"/>
      <c r="K764" s="34"/>
      <c r="L764" s="30"/>
      <c r="M764" s="22"/>
      <c r="N764" s="34"/>
      <c r="O764" s="34"/>
      <c r="P764" s="30"/>
      <c r="Q764" s="30"/>
      <c r="R764" s="30"/>
      <c r="S764" s="30"/>
      <c r="T764" s="31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22">
        <f t="shared" si="11"/>
        <v>0</v>
      </c>
      <c r="AG764" s="30"/>
    </row>
    <row r="765" spans="1:33" x14ac:dyDescent="0.25">
      <c r="A765" s="30"/>
      <c r="B765" s="30"/>
      <c r="C765" s="34"/>
      <c r="D765" s="34"/>
      <c r="E765" s="22" t="str">
        <f>VLOOKUP(MONTH(D765),[1]parametros!B:C,2,0)</f>
        <v xml:space="preserve">enero </v>
      </c>
      <c r="F765" s="30"/>
      <c r="G765" s="22" t="s">
        <v>518</v>
      </c>
      <c r="H765" s="22"/>
      <c r="I765" s="22"/>
      <c r="J765" s="34"/>
      <c r="K765" s="34"/>
      <c r="L765" s="30"/>
      <c r="M765" s="22"/>
      <c r="N765" s="34"/>
      <c r="O765" s="34"/>
      <c r="P765" s="30"/>
      <c r="Q765" s="30"/>
      <c r="R765" s="30"/>
      <c r="S765" s="30"/>
      <c r="T765" s="31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22">
        <f t="shared" si="11"/>
        <v>0</v>
      </c>
      <c r="AG765" s="30"/>
    </row>
    <row r="766" spans="1:33" x14ac:dyDescent="0.25">
      <c r="A766" s="30"/>
      <c r="B766" s="30"/>
      <c r="C766" s="34"/>
      <c r="D766" s="34"/>
      <c r="E766" s="22" t="str">
        <f>VLOOKUP(MONTH(D766),[1]parametros!B:C,2,0)</f>
        <v xml:space="preserve">enero </v>
      </c>
      <c r="F766" s="30"/>
      <c r="G766" s="22" t="s">
        <v>518</v>
      </c>
      <c r="H766" s="22"/>
      <c r="I766" s="22"/>
      <c r="J766" s="34"/>
      <c r="K766" s="34"/>
      <c r="L766" s="30"/>
      <c r="M766" s="22"/>
      <c r="N766" s="34"/>
      <c r="O766" s="34"/>
      <c r="P766" s="30"/>
      <c r="Q766" s="30"/>
      <c r="R766" s="30"/>
      <c r="S766" s="30"/>
      <c r="T766" s="31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22">
        <f t="shared" si="11"/>
        <v>0</v>
      </c>
      <c r="AG766" s="30"/>
    </row>
    <row r="767" spans="1:33" x14ac:dyDescent="0.25">
      <c r="A767" s="30"/>
      <c r="B767" s="30"/>
      <c r="C767" s="34"/>
      <c r="D767" s="34"/>
      <c r="E767" s="22" t="str">
        <f>VLOOKUP(MONTH(D767),[1]parametros!B:C,2,0)</f>
        <v xml:space="preserve">enero </v>
      </c>
      <c r="F767" s="30"/>
      <c r="G767" s="22" t="s">
        <v>518</v>
      </c>
      <c r="H767" s="22"/>
      <c r="I767" s="22"/>
      <c r="J767" s="34"/>
      <c r="K767" s="34"/>
      <c r="L767" s="30"/>
      <c r="M767" s="22"/>
      <c r="N767" s="34"/>
      <c r="O767" s="34"/>
      <c r="P767" s="30"/>
      <c r="Q767" s="30"/>
      <c r="R767" s="30"/>
      <c r="S767" s="30"/>
      <c r="T767" s="31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22">
        <f t="shared" si="11"/>
        <v>0</v>
      </c>
      <c r="AG767" s="30"/>
    </row>
    <row r="768" spans="1:33" x14ac:dyDescent="0.25">
      <c r="A768" s="30"/>
      <c r="B768" s="30"/>
      <c r="C768" s="34"/>
      <c r="D768" s="34"/>
      <c r="E768" s="22" t="str">
        <f>VLOOKUP(MONTH(D768),[1]parametros!B:C,2,0)</f>
        <v xml:space="preserve">enero </v>
      </c>
      <c r="F768" s="30"/>
      <c r="G768" s="22" t="s">
        <v>518</v>
      </c>
      <c r="H768" s="22"/>
      <c r="I768" s="22"/>
      <c r="J768" s="34"/>
      <c r="K768" s="34"/>
      <c r="L768" s="30"/>
      <c r="M768" s="22"/>
      <c r="N768" s="34"/>
      <c r="O768" s="34"/>
      <c r="P768" s="30"/>
      <c r="Q768" s="30"/>
      <c r="R768" s="30"/>
      <c r="S768" s="30"/>
      <c r="T768" s="31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22">
        <f t="shared" si="11"/>
        <v>0</v>
      </c>
      <c r="AG768" s="30"/>
    </row>
    <row r="769" spans="1:33" x14ac:dyDescent="0.25">
      <c r="A769" s="30"/>
      <c r="B769" s="30"/>
      <c r="C769" s="34"/>
      <c r="D769" s="34"/>
      <c r="E769" s="22" t="str">
        <f>VLOOKUP(MONTH(D769),[1]parametros!B:C,2,0)</f>
        <v xml:space="preserve">enero </v>
      </c>
      <c r="F769" s="30"/>
      <c r="G769" s="22" t="s">
        <v>518</v>
      </c>
      <c r="H769" s="22"/>
      <c r="I769" s="22"/>
      <c r="J769" s="34"/>
      <c r="K769" s="34"/>
      <c r="L769" s="30"/>
      <c r="M769" s="22"/>
      <c r="N769" s="34"/>
      <c r="O769" s="34"/>
      <c r="P769" s="30"/>
      <c r="Q769" s="30"/>
      <c r="R769" s="30"/>
      <c r="S769" s="30"/>
      <c r="T769" s="31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22">
        <f t="shared" si="11"/>
        <v>0</v>
      </c>
      <c r="AG769" s="30"/>
    </row>
    <row r="770" spans="1:33" x14ac:dyDescent="0.25">
      <c r="A770" s="30"/>
      <c r="B770" s="30"/>
      <c r="C770" s="34"/>
      <c r="D770" s="34"/>
      <c r="E770" s="22" t="str">
        <f>VLOOKUP(MONTH(D770),[1]parametros!B:C,2,0)</f>
        <v xml:space="preserve">enero </v>
      </c>
      <c r="F770" s="30"/>
      <c r="G770" s="22" t="s">
        <v>518</v>
      </c>
      <c r="H770" s="22"/>
      <c r="I770" s="22"/>
      <c r="J770" s="34"/>
      <c r="K770" s="34"/>
      <c r="L770" s="30"/>
      <c r="M770" s="22"/>
      <c r="N770" s="34"/>
      <c r="O770" s="34"/>
      <c r="P770" s="30"/>
      <c r="Q770" s="30"/>
      <c r="R770" s="30"/>
      <c r="S770" s="30"/>
      <c r="T770" s="31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22">
        <f t="shared" ref="AF770:AF833" si="12">SUM(U770+V770+W770+X770+Y770+Z770+AA770+AB770+AC770+AD770)</f>
        <v>0</v>
      </c>
      <c r="AG770" s="30"/>
    </row>
    <row r="771" spans="1:33" x14ac:dyDescent="0.25">
      <c r="A771" s="30"/>
      <c r="B771" s="30"/>
      <c r="C771" s="34"/>
      <c r="D771" s="34"/>
      <c r="E771" s="22" t="str">
        <f>VLOOKUP(MONTH(D771),[1]parametros!B:C,2,0)</f>
        <v xml:space="preserve">enero </v>
      </c>
      <c r="F771" s="30"/>
      <c r="G771" s="22" t="s">
        <v>518</v>
      </c>
      <c r="H771" s="22"/>
      <c r="I771" s="22"/>
      <c r="J771" s="34"/>
      <c r="K771" s="34"/>
      <c r="L771" s="30"/>
      <c r="M771" s="22"/>
      <c r="N771" s="34"/>
      <c r="O771" s="34"/>
      <c r="P771" s="30"/>
      <c r="Q771" s="30"/>
      <c r="R771" s="30"/>
      <c r="S771" s="30"/>
      <c r="T771" s="31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22">
        <f t="shared" si="12"/>
        <v>0</v>
      </c>
      <c r="AG771" s="30"/>
    </row>
    <row r="772" spans="1:33" x14ac:dyDescent="0.25">
      <c r="A772" s="30"/>
      <c r="B772" s="30"/>
      <c r="C772" s="34"/>
      <c r="D772" s="34"/>
      <c r="E772" s="22" t="str">
        <f>VLOOKUP(MONTH(D772),[1]parametros!B:C,2,0)</f>
        <v xml:space="preserve">enero </v>
      </c>
      <c r="F772" s="30"/>
      <c r="G772" s="22" t="s">
        <v>518</v>
      </c>
      <c r="H772" s="22"/>
      <c r="I772" s="22"/>
      <c r="J772" s="34"/>
      <c r="K772" s="34"/>
      <c r="L772" s="30"/>
      <c r="M772" s="22"/>
      <c r="N772" s="34"/>
      <c r="O772" s="34"/>
      <c r="P772" s="30"/>
      <c r="Q772" s="30"/>
      <c r="R772" s="30"/>
      <c r="S772" s="30"/>
      <c r="T772" s="31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22">
        <f t="shared" si="12"/>
        <v>0</v>
      </c>
      <c r="AG772" s="30"/>
    </row>
    <row r="773" spans="1:33" x14ac:dyDescent="0.25">
      <c r="A773" s="30"/>
      <c r="B773" s="30"/>
      <c r="C773" s="34"/>
      <c r="D773" s="34"/>
      <c r="E773" s="22" t="str">
        <f>VLOOKUP(MONTH(D773),[1]parametros!B:C,2,0)</f>
        <v xml:space="preserve">enero </v>
      </c>
      <c r="F773" s="30"/>
      <c r="G773" s="22" t="s">
        <v>518</v>
      </c>
      <c r="H773" s="22"/>
      <c r="I773" s="22"/>
      <c r="J773" s="34"/>
      <c r="K773" s="34"/>
      <c r="L773" s="30"/>
      <c r="M773" s="22"/>
      <c r="N773" s="34"/>
      <c r="O773" s="34"/>
      <c r="P773" s="30"/>
      <c r="Q773" s="30"/>
      <c r="R773" s="30"/>
      <c r="S773" s="30"/>
      <c r="T773" s="31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22">
        <f t="shared" si="12"/>
        <v>0</v>
      </c>
      <c r="AG773" s="30"/>
    </row>
    <row r="774" spans="1:33" x14ac:dyDescent="0.25">
      <c r="A774" s="30"/>
      <c r="B774" s="30"/>
      <c r="C774" s="34"/>
      <c r="D774" s="34"/>
      <c r="E774" s="22" t="str">
        <f>VLOOKUP(MONTH(D774),[1]parametros!B:C,2,0)</f>
        <v xml:space="preserve">enero </v>
      </c>
      <c r="F774" s="30"/>
      <c r="G774" s="22" t="s">
        <v>518</v>
      </c>
      <c r="H774" s="22"/>
      <c r="I774" s="22"/>
      <c r="J774" s="34"/>
      <c r="K774" s="34"/>
      <c r="L774" s="30"/>
      <c r="M774" s="22"/>
      <c r="N774" s="34"/>
      <c r="O774" s="34"/>
      <c r="P774" s="30"/>
      <c r="Q774" s="30"/>
      <c r="R774" s="30"/>
      <c r="S774" s="30"/>
      <c r="T774" s="31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22">
        <f t="shared" si="12"/>
        <v>0</v>
      </c>
      <c r="AG774" s="30"/>
    </row>
    <row r="775" spans="1:33" x14ac:dyDescent="0.25">
      <c r="A775" s="30"/>
      <c r="B775" s="30"/>
      <c r="C775" s="34"/>
      <c r="D775" s="34"/>
      <c r="E775" s="22" t="str">
        <f>VLOOKUP(MONTH(D775),[1]parametros!B:C,2,0)</f>
        <v xml:space="preserve">enero </v>
      </c>
      <c r="F775" s="30"/>
      <c r="G775" s="22" t="s">
        <v>518</v>
      </c>
      <c r="H775" s="22"/>
      <c r="I775" s="22"/>
      <c r="J775" s="34"/>
      <c r="K775" s="34"/>
      <c r="L775" s="30"/>
      <c r="M775" s="22"/>
      <c r="N775" s="34"/>
      <c r="O775" s="34"/>
      <c r="P775" s="30"/>
      <c r="Q775" s="30"/>
      <c r="R775" s="30"/>
      <c r="S775" s="30"/>
      <c r="T775" s="31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22">
        <f t="shared" si="12"/>
        <v>0</v>
      </c>
      <c r="AG775" s="30"/>
    </row>
    <row r="776" spans="1:33" x14ac:dyDescent="0.25">
      <c r="A776" s="30"/>
      <c r="B776" s="30"/>
      <c r="C776" s="34"/>
      <c r="D776" s="34"/>
      <c r="E776" s="22" t="str">
        <f>VLOOKUP(MONTH(D776),[1]parametros!B:C,2,0)</f>
        <v xml:space="preserve">enero </v>
      </c>
      <c r="F776" s="30"/>
      <c r="G776" s="22" t="s">
        <v>518</v>
      </c>
      <c r="H776" s="22"/>
      <c r="I776" s="22"/>
      <c r="J776" s="34"/>
      <c r="K776" s="34"/>
      <c r="L776" s="30"/>
      <c r="M776" s="22"/>
      <c r="N776" s="34"/>
      <c r="O776" s="34"/>
      <c r="P776" s="30"/>
      <c r="Q776" s="30"/>
      <c r="R776" s="30"/>
      <c r="S776" s="30"/>
      <c r="T776" s="31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22">
        <f t="shared" si="12"/>
        <v>0</v>
      </c>
      <c r="AG776" s="30"/>
    </row>
    <row r="777" spans="1:33" x14ac:dyDescent="0.25">
      <c r="A777" s="30"/>
      <c r="B777" s="30"/>
      <c r="C777" s="34"/>
      <c r="D777" s="34"/>
      <c r="E777" s="22" t="str">
        <f>VLOOKUP(MONTH(D777),[1]parametros!B:C,2,0)</f>
        <v xml:space="preserve">enero </v>
      </c>
      <c r="F777" s="30"/>
      <c r="G777" s="22" t="s">
        <v>518</v>
      </c>
      <c r="H777" s="22"/>
      <c r="I777" s="22"/>
      <c r="J777" s="34"/>
      <c r="K777" s="34"/>
      <c r="L777" s="30"/>
      <c r="M777" s="22"/>
      <c r="N777" s="34"/>
      <c r="O777" s="34"/>
      <c r="P777" s="30"/>
      <c r="Q777" s="30"/>
      <c r="R777" s="30"/>
      <c r="S777" s="30"/>
      <c r="T777" s="31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22">
        <f t="shared" si="12"/>
        <v>0</v>
      </c>
      <c r="AG777" s="30"/>
    </row>
    <row r="778" spans="1:33" x14ac:dyDescent="0.25">
      <c r="A778" s="30"/>
      <c r="B778" s="30"/>
      <c r="C778" s="34"/>
      <c r="D778" s="34"/>
      <c r="E778" s="22" t="str">
        <f>VLOOKUP(MONTH(D778),[1]parametros!B:C,2,0)</f>
        <v xml:space="preserve">enero </v>
      </c>
      <c r="F778" s="30"/>
      <c r="G778" s="22" t="s">
        <v>518</v>
      </c>
      <c r="H778" s="22"/>
      <c r="I778" s="22"/>
      <c r="J778" s="34"/>
      <c r="K778" s="34"/>
      <c r="L778" s="30"/>
      <c r="M778" s="22"/>
      <c r="N778" s="34"/>
      <c r="O778" s="34"/>
      <c r="P778" s="30"/>
      <c r="Q778" s="30"/>
      <c r="R778" s="30"/>
      <c r="S778" s="30"/>
      <c r="T778" s="31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22">
        <f t="shared" si="12"/>
        <v>0</v>
      </c>
      <c r="AG778" s="30"/>
    </row>
    <row r="779" spans="1:33" x14ac:dyDescent="0.25">
      <c r="A779" s="30"/>
      <c r="B779" s="30"/>
      <c r="C779" s="34"/>
      <c r="D779" s="34"/>
      <c r="E779" s="22" t="str">
        <f>VLOOKUP(MONTH(D779),[1]parametros!B:C,2,0)</f>
        <v xml:space="preserve">enero </v>
      </c>
      <c r="F779" s="30"/>
      <c r="G779" s="22" t="s">
        <v>518</v>
      </c>
      <c r="H779" s="22"/>
      <c r="I779" s="22"/>
      <c r="J779" s="34"/>
      <c r="K779" s="34"/>
      <c r="L779" s="30"/>
      <c r="M779" s="22"/>
      <c r="N779" s="34"/>
      <c r="O779" s="34"/>
      <c r="P779" s="30"/>
      <c r="Q779" s="30"/>
      <c r="R779" s="30"/>
      <c r="S779" s="30"/>
      <c r="T779" s="31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22">
        <f t="shared" si="12"/>
        <v>0</v>
      </c>
      <c r="AG779" s="30"/>
    </row>
    <row r="780" spans="1:33" x14ac:dyDescent="0.25">
      <c r="A780" s="30"/>
      <c r="B780" s="30"/>
      <c r="C780" s="34"/>
      <c r="D780" s="34"/>
      <c r="E780" s="22" t="str">
        <f>VLOOKUP(MONTH(D780),[1]parametros!B:C,2,0)</f>
        <v xml:space="preserve">enero </v>
      </c>
      <c r="F780" s="30"/>
      <c r="G780" s="22" t="s">
        <v>518</v>
      </c>
      <c r="H780" s="22"/>
      <c r="I780" s="22"/>
      <c r="J780" s="34"/>
      <c r="K780" s="34"/>
      <c r="L780" s="30"/>
      <c r="M780" s="22"/>
      <c r="N780" s="34"/>
      <c r="O780" s="34"/>
      <c r="P780" s="30"/>
      <c r="Q780" s="30"/>
      <c r="R780" s="30"/>
      <c r="S780" s="30"/>
      <c r="T780" s="31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22">
        <f t="shared" si="12"/>
        <v>0</v>
      </c>
      <c r="AG780" s="30"/>
    </row>
    <row r="781" spans="1:33" x14ac:dyDescent="0.25">
      <c r="A781" s="30"/>
      <c r="B781" s="30"/>
      <c r="C781" s="34"/>
      <c r="D781" s="34"/>
      <c r="E781" s="22" t="str">
        <f>VLOOKUP(MONTH(D781),[1]parametros!B:C,2,0)</f>
        <v xml:space="preserve">enero </v>
      </c>
      <c r="F781" s="30"/>
      <c r="G781" s="22" t="s">
        <v>518</v>
      </c>
      <c r="H781" s="22"/>
      <c r="I781" s="22"/>
      <c r="J781" s="34"/>
      <c r="K781" s="34"/>
      <c r="L781" s="30"/>
      <c r="M781" s="22"/>
      <c r="N781" s="34"/>
      <c r="O781" s="34"/>
      <c r="P781" s="30"/>
      <c r="Q781" s="30"/>
      <c r="R781" s="30"/>
      <c r="S781" s="30"/>
      <c r="T781" s="31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22">
        <f t="shared" si="12"/>
        <v>0</v>
      </c>
      <c r="AG781" s="30"/>
    </row>
    <row r="782" spans="1:33" x14ac:dyDescent="0.25">
      <c r="A782" s="30"/>
      <c r="B782" s="30"/>
      <c r="C782" s="34"/>
      <c r="D782" s="34"/>
      <c r="E782" s="22" t="str">
        <f>VLOOKUP(MONTH(D782),[1]parametros!B:C,2,0)</f>
        <v xml:space="preserve">enero </v>
      </c>
      <c r="F782" s="30"/>
      <c r="G782" s="22" t="s">
        <v>518</v>
      </c>
      <c r="H782" s="22"/>
      <c r="I782" s="22"/>
      <c r="J782" s="34"/>
      <c r="K782" s="34"/>
      <c r="L782" s="30"/>
      <c r="M782" s="22"/>
      <c r="N782" s="34"/>
      <c r="O782" s="34"/>
      <c r="P782" s="30"/>
      <c r="Q782" s="30"/>
      <c r="R782" s="30"/>
      <c r="S782" s="30"/>
      <c r="T782" s="31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22">
        <f t="shared" si="12"/>
        <v>0</v>
      </c>
      <c r="AG782" s="30"/>
    </row>
    <row r="783" spans="1:33" x14ac:dyDescent="0.25">
      <c r="A783" s="30"/>
      <c r="B783" s="30"/>
      <c r="C783" s="34"/>
      <c r="D783" s="34"/>
      <c r="E783" s="22" t="str">
        <f>VLOOKUP(MONTH(D783),[1]parametros!B:C,2,0)</f>
        <v xml:space="preserve">enero </v>
      </c>
      <c r="F783" s="30"/>
      <c r="G783" s="22" t="s">
        <v>518</v>
      </c>
      <c r="H783" s="22"/>
      <c r="I783" s="22"/>
      <c r="J783" s="34"/>
      <c r="K783" s="34"/>
      <c r="L783" s="30"/>
      <c r="M783" s="22"/>
      <c r="N783" s="34"/>
      <c r="O783" s="34"/>
      <c r="P783" s="30"/>
      <c r="Q783" s="30"/>
      <c r="R783" s="30"/>
      <c r="S783" s="30"/>
      <c r="T783" s="31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22">
        <f t="shared" si="12"/>
        <v>0</v>
      </c>
      <c r="AG783" s="30"/>
    </row>
    <row r="784" spans="1:33" x14ac:dyDescent="0.25">
      <c r="A784" s="30"/>
      <c r="B784" s="30"/>
      <c r="C784" s="34"/>
      <c r="D784" s="34"/>
      <c r="E784" s="22" t="str">
        <f>VLOOKUP(MONTH(D784),[1]parametros!B:C,2,0)</f>
        <v xml:space="preserve">enero </v>
      </c>
      <c r="F784" s="30"/>
      <c r="G784" s="22" t="s">
        <v>518</v>
      </c>
      <c r="H784" s="22"/>
      <c r="I784" s="22"/>
      <c r="J784" s="34"/>
      <c r="K784" s="34"/>
      <c r="L784" s="30"/>
      <c r="M784" s="22"/>
      <c r="N784" s="34"/>
      <c r="O784" s="34"/>
      <c r="P784" s="30"/>
      <c r="Q784" s="30"/>
      <c r="R784" s="30"/>
      <c r="S784" s="30"/>
      <c r="T784" s="31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22">
        <f t="shared" si="12"/>
        <v>0</v>
      </c>
      <c r="AG784" s="30"/>
    </row>
    <row r="785" spans="1:33" x14ac:dyDescent="0.25">
      <c r="A785" s="30"/>
      <c r="B785" s="30"/>
      <c r="C785" s="34"/>
      <c r="D785" s="34"/>
      <c r="E785" s="22" t="str">
        <f>VLOOKUP(MONTH(D785),[1]parametros!B:C,2,0)</f>
        <v xml:space="preserve">enero </v>
      </c>
      <c r="F785" s="30"/>
      <c r="G785" s="22" t="s">
        <v>518</v>
      </c>
      <c r="H785" s="22"/>
      <c r="I785" s="22"/>
      <c r="J785" s="34"/>
      <c r="K785" s="34"/>
      <c r="L785" s="30"/>
      <c r="M785" s="22"/>
      <c r="N785" s="34"/>
      <c r="O785" s="34"/>
      <c r="P785" s="30"/>
      <c r="Q785" s="30"/>
      <c r="R785" s="30"/>
      <c r="S785" s="30"/>
      <c r="T785" s="31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22">
        <f t="shared" si="12"/>
        <v>0</v>
      </c>
      <c r="AG785" s="30"/>
    </row>
    <row r="786" spans="1:33" x14ac:dyDescent="0.25">
      <c r="A786" s="30"/>
      <c r="B786" s="30"/>
      <c r="C786" s="34"/>
      <c r="D786" s="34"/>
      <c r="E786" s="22" t="str">
        <f>VLOOKUP(MONTH(D786),[1]parametros!B:C,2,0)</f>
        <v xml:space="preserve">enero </v>
      </c>
      <c r="F786" s="30"/>
      <c r="G786" s="22" t="s">
        <v>518</v>
      </c>
      <c r="H786" s="22"/>
      <c r="I786" s="22"/>
      <c r="J786" s="34"/>
      <c r="K786" s="34"/>
      <c r="L786" s="30"/>
      <c r="M786" s="22"/>
      <c r="N786" s="34"/>
      <c r="O786" s="34"/>
      <c r="P786" s="30"/>
      <c r="Q786" s="30"/>
      <c r="R786" s="30"/>
      <c r="S786" s="30"/>
      <c r="T786" s="31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22">
        <f t="shared" si="12"/>
        <v>0</v>
      </c>
      <c r="AG786" s="30"/>
    </row>
    <row r="787" spans="1:33" x14ac:dyDescent="0.25">
      <c r="A787" s="30"/>
      <c r="B787" s="30"/>
      <c r="C787" s="34"/>
      <c r="D787" s="34"/>
      <c r="E787" s="22" t="str">
        <f>VLOOKUP(MONTH(D787),[1]parametros!B:C,2,0)</f>
        <v xml:space="preserve">enero </v>
      </c>
      <c r="F787" s="30"/>
      <c r="G787" s="22" t="s">
        <v>518</v>
      </c>
      <c r="H787" s="22"/>
      <c r="I787" s="22"/>
      <c r="J787" s="34"/>
      <c r="K787" s="34"/>
      <c r="L787" s="30"/>
      <c r="M787" s="22"/>
      <c r="N787" s="34"/>
      <c r="O787" s="34"/>
      <c r="P787" s="30"/>
      <c r="Q787" s="30"/>
      <c r="R787" s="30"/>
      <c r="S787" s="30"/>
      <c r="T787" s="31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22">
        <f t="shared" si="12"/>
        <v>0</v>
      </c>
      <c r="AG787" s="30"/>
    </row>
    <row r="788" spans="1:33" x14ac:dyDescent="0.25">
      <c r="A788" s="30"/>
      <c r="B788" s="30"/>
      <c r="C788" s="34"/>
      <c r="D788" s="34"/>
      <c r="E788" s="22" t="str">
        <f>VLOOKUP(MONTH(D788),[1]parametros!B:C,2,0)</f>
        <v xml:space="preserve">enero </v>
      </c>
      <c r="F788" s="30"/>
      <c r="G788" s="22" t="s">
        <v>518</v>
      </c>
      <c r="H788" s="22"/>
      <c r="I788" s="22"/>
      <c r="J788" s="34"/>
      <c r="K788" s="34"/>
      <c r="L788" s="30"/>
      <c r="M788" s="22"/>
      <c r="N788" s="34"/>
      <c r="O788" s="34"/>
      <c r="P788" s="30"/>
      <c r="Q788" s="30"/>
      <c r="R788" s="30"/>
      <c r="S788" s="30"/>
      <c r="T788" s="31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22">
        <f t="shared" si="12"/>
        <v>0</v>
      </c>
      <c r="AG788" s="30"/>
    </row>
    <row r="789" spans="1:33" x14ac:dyDescent="0.25">
      <c r="A789" s="30"/>
      <c r="B789" s="30"/>
      <c r="C789" s="34"/>
      <c r="D789" s="34"/>
      <c r="E789" s="22" t="str">
        <f>VLOOKUP(MONTH(D789),[1]parametros!B:C,2,0)</f>
        <v xml:space="preserve">enero </v>
      </c>
      <c r="F789" s="30"/>
      <c r="G789" s="22" t="s">
        <v>518</v>
      </c>
      <c r="H789" s="22"/>
      <c r="I789" s="22"/>
      <c r="J789" s="34"/>
      <c r="K789" s="34"/>
      <c r="L789" s="30"/>
      <c r="M789" s="22"/>
      <c r="N789" s="34"/>
      <c r="O789" s="34"/>
      <c r="P789" s="30"/>
      <c r="Q789" s="30"/>
      <c r="R789" s="30"/>
      <c r="S789" s="30"/>
      <c r="T789" s="31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22">
        <f t="shared" si="12"/>
        <v>0</v>
      </c>
      <c r="AG789" s="30"/>
    </row>
    <row r="790" spans="1:33" x14ac:dyDescent="0.25">
      <c r="A790" s="30"/>
      <c r="B790" s="30"/>
      <c r="C790" s="34"/>
      <c r="D790" s="34"/>
      <c r="E790" s="22" t="str">
        <f>VLOOKUP(MONTH(D790),[1]parametros!B:C,2,0)</f>
        <v xml:space="preserve">enero </v>
      </c>
      <c r="F790" s="30"/>
      <c r="G790" s="22" t="s">
        <v>518</v>
      </c>
      <c r="H790" s="22"/>
      <c r="I790" s="22"/>
      <c r="J790" s="34"/>
      <c r="K790" s="34"/>
      <c r="L790" s="30"/>
      <c r="M790" s="22"/>
      <c r="N790" s="34"/>
      <c r="O790" s="34"/>
      <c r="P790" s="30"/>
      <c r="Q790" s="30"/>
      <c r="R790" s="30"/>
      <c r="S790" s="30"/>
      <c r="T790" s="31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22">
        <f t="shared" si="12"/>
        <v>0</v>
      </c>
      <c r="AG790" s="30"/>
    </row>
    <row r="791" spans="1:33" x14ac:dyDescent="0.25">
      <c r="A791" s="30"/>
      <c r="B791" s="30"/>
      <c r="C791" s="34"/>
      <c r="D791" s="34"/>
      <c r="E791" s="22" t="str">
        <f>VLOOKUP(MONTH(D791),[1]parametros!B:C,2,0)</f>
        <v xml:space="preserve">enero </v>
      </c>
      <c r="F791" s="30"/>
      <c r="G791" s="22" t="s">
        <v>518</v>
      </c>
      <c r="H791" s="22"/>
      <c r="I791" s="22"/>
      <c r="J791" s="34"/>
      <c r="K791" s="34"/>
      <c r="L791" s="30"/>
      <c r="M791" s="22"/>
      <c r="N791" s="34"/>
      <c r="O791" s="34"/>
      <c r="P791" s="30"/>
      <c r="Q791" s="30"/>
      <c r="R791" s="30"/>
      <c r="S791" s="30"/>
      <c r="T791" s="31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22">
        <f t="shared" si="12"/>
        <v>0</v>
      </c>
      <c r="AG791" s="30"/>
    </row>
    <row r="792" spans="1:33" x14ac:dyDescent="0.25">
      <c r="A792" s="30"/>
      <c r="B792" s="30"/>
      <c r="C792" s="34"/>
      <c r="D792" s="34"/>
      <c r="E792" s="22" t="str">
        <f>VLOOKUP(MONTH(D792),[1]parametros!B:C,2,0)</f>
        <v xml:space="preserve">enero </v>
      </c>
      <c r="F792" s="30"/>
      <c r="G792" s="22" t="s">
        <v>518</v>
      </c>
      <c r="H792" s="22"/>
      <c r="I792" s="22"/>
      <c r="J792" s="34"/>
      <c r="K792" s="34"/>
      <c r="L792" s="30"/>
      <c r="M792" s="22"/>
      <c r="N792" s="34"/>
      <c r="O792" s="34"/>
      <c r="P792" s="30"/>
      <c r="Q792" s="30"/>
      <c r="R792" s="30"/>
      <c r="S792" s="30"/>
      <c r="T792" s="31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22">
        <f t="shared" si="12"/>
        <v>0</v>
      </c>
      <c r="AG792" s="30"/>
    </row>
    <row r="793" spans="1:33" x14ac:dyDescent="0.25">
      <c r="A793" s="30"/>
      <c r="B793" s="30"/>
      <c r="C793" s="34"/>
      <c r="D793" s="34"/>
      <c r="E793" s="22" t="str">
        <f>VLOOKUP(MONTH(D793),[1]parametros!B:C,2,0)</f>
        <v xml:space="preserve">enero </v>
      </c>
      <c r="F793" s="30"/>
      <c r="G793" s="22" t="s">
        <v>518</v>
      </c>
      <c r="H793" s="22"/>
      <c r="I793" s="22"/>
      <c r="J793" s="34"/>
      <c r="K793" s="34"/>
      <c r="L793" s="30"/>
      <c r="M793" s="22"/>
      <c r="N793" s="34"/>
      <c r="O793" s="34"/>
      <c r="P793" s="30"/>
      <c r="Q793" s="30"/>
      <c r="R793" s="30"/>
      <c r="S793" s="30"/>
      <c r="T793" s="31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22">
        <f t="shared" si="12"/>
        <v>0</v>
      </c>
      <c r="AG793" s="30"/>
    </row>
    <row r="794" spans="1:33" x14ac:dyDescent="0.25">
      <c r="A794" s="30"/>
      <c r="B794" s="30"/>
      <c r="C794" s="34"/>
      <c r="D794" s="34"/>
      <c r="E794" s="22" t="str">
        <f>VLOOKUP(MONTH(D794),[1]parametros!B:C,2,0)</f>
        <v xml:space="preserve">enero </v>
      </c>
      <c r="F794" s="30"/>
      <c r="G794" s="22" t="s">
        <v>518</v>
      </c>
      <c r="H794" s="22"/>
      <c r="I794" s="22"/>
      <c r="J794" s="34"/>
      <c r="K794" s="34"/>
      <c r="L794" s="30"/>
      <c r="M794" s="22"/>
      <c r="N794" s="34"/>
      <c r="O794" s="34"/>
      <c r="P794" s="30"/>
      <c r="Q794" s="30"/>
      <c r="R794" s="30"/>
      <c r="S794" s="30"/>
      <c r="T794" s="31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22">
        <f t="shared" si="12"/>
        <v>0</v>
      </c>
      <c r="AG794" s="30"/>
    </row>
    <row r="795" spans="1:33" x14ac:dyDescent="0.25">
      <c r="A795" s="30"/>
      <c r="B795" s="30"/>
      <c r="C795" s="34"/>
      <c r="D795" s="34"/>
      <c r="E795" s="22" t="str">
        <f>VLOOKUP(MONTH(D795),[1]parametros!B:C,2,0)</f>
        <v xml:space="preserve">enero </v>
      </c>
      <c r="F795" s="30"/>
      <c r="G795" s="22" t="s">
        <v>518</v>
      </c>
      <c r="H795" s="22"/>
      <c r="I795" s="22"/>
      <c r="J795" s="34"/>
      <c r="K795" s="34"/>
      <c r="L795" s="30"/>
      <c r="M795" s="22"/>
      <c r="N795" s="34"/>
      <c r="O795" s="34"/>
      <c r="P795" s="30"/>
      <c r="Q795" s="30"/>
      <c r="R795" s="30"/>
      <c r="S795" s="30"/>
      <c r="T795" s="31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22">
        <f t="shared" si="12"/>
        <v>0</v>
      </c>
      <c r="AG795" s="30"/>
    </row>
    <row r="796" spans="1:33" x14ac:dyDescent="0.25">
      <c r="A796" s="30"/>
      <c r="B796" s="30"/>
      <c r="C796" s="34"/>
      <c r="D796" s="34"/>
      <c r="E796" s="22" t="str">
        <f>VLOOKUP(MONTH(D796),[1]parametros!B:C,2,0)</f>
        <v xml:space="preserve">enero </v>
      </c>
      <c r="F796" s="30"/>
      <c r="G796" s="22" t="s">
        <v>518</v>
      </c>
      <c r="H796" s="22"/>
      <c r="I796" s="22"/>
      <c r="J796" s="34"/>
      <c r="K796" s="34"/>
      <c r="L796" s="30"/>
      <c r="M796" s="22"/>
      <c r="N796" s="34"/>
      <c r="O796" s="34"/>
      <c r="P796" s="30"/>
      <c r="Q796" s="30"/>
      <c r="R796" s="30"/>
      <c r="S796" s="30"/>
      <c r="T796" s="31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22">
        <f t="shared" si="12"/>
        <v>0</v>
      </c>
      <c r="AG796" s="30"/>
    </row>
    <row r="797" spans="1:33" x14ac:dyDescent="0.25">
      <c r="A797" s="30"/>
      <c r="B797" s="30"/>
      <c r="C797" s="34"/>
      <c r="D797" s="34"/>
      <c r="E797" s="22" t="str">
        <f>VLOOKUP(MONTH(D797),[1]parametros!B:C,2,0)</f>
        <v xml:space="preserve">enero </v>
      </c>
      <c r="F797" s="30"/>
      <c r="G797" s="22" t="s">
        <v>518</v>
      </c>
      <c r="H797" s="22"/>
      <c r="I797" s="22"/>
      <c r="J797" s="34"/>
      <c r="K797" s="34"/>
      <c r="L797" s="30"/>
      <c r="M797" s="22"/>
      <c r="N797" s="34"/>
      <c r="O797" s="34"/>
      <c r="P797" s="30"/>
      <c r="Q797" s="30"/>
      <c r="R797" s="30"/>
      <c r="S797" s="30"/>
      <c r="T797" s="31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22">
        <f t="shared" si="12"/>
        <v>0</v>
      </c>
      <c r="AG797" s="30"/>
    </row>
    <row r="798" spans="1:33" x14ac:dyDescent="0.25">
      <c r="A798" s="30"/>
      <c r="B798" s="30"/>
      <c r="C798" s="34"/>
      <c r="D798" s="34"/>
      <c r="E798" s="22" t="str">
        <f>VLOOKUP(MONTH(D798),[1]parametros!B:C,2,0)</f>
        <v xml:space="preserve">enero </v>
      </c>
      <c r="F798" s="30"/>
      <c r="G798" s="22" t="s">
        <v>518</v>
      </c>
      <c r="H798" s="22"/>
      <c r="I798" s="22"/>
      <c r="J798" s="34"/>
      <c r="K798" s="34"/>
      <c r="L798" s="30"/>
      <c r="M798" s="22"/>
      <c r="N798" s="34"/>
      <c r="O798" s="34"/>
      <c r="P798" s="30"/>
      <c r="Q798" s="30"/>
      <c r="R798" s="30"/>
      <c r="S798" s="30"/>
      <c r="T798" s="31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22">
        <f t="shared" si="12"/>
        <v>0</v>
      </c>
      <c r="AG798" s="30"/>
    </row>
    <row r="799" spans="1:33" x14ac:dyDescent="0.25">
      <c r="A799" s="30"/>
      <c r="B799" s="30"/>
      <c r="C799" s="34"/>
      <c r="D799" s="34"/>
      <c r="E799" s="22" t="str">
        <f>VLOOKUP(MONTH(D799),[1]parametros!B:C,2,0)</f>
        <v xml:space="preserve">enero </v>
      </c>
      <c r="F799" s="30"/>
      <c r="G799" s="22" t="s">
        <v>518</v>
      </c>
      <c r="H799" s="22"/>
      <c r="I799" s="22"/>
      <c r="J799" s="34"/>
      <c r="K799" s="34"/>
      <c r="L799" s="30"/>
      <c r="M799" s="22"/>
      <c r="N799" s="34"/>
      <c r="O799" s="34"/>
      <c r="P799" s="30"/>
      <c r="Q799" s="30"/>
      <c r="R799" s="30"/>
      <c r="S799" s="30"/>
      <c r="T799" s="31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22">
        <f t="shared" si="12"/>
        <v>0</v>
      </c>
      <c r="AG799" s="30"/>
    </row>
    <row r="800" spans="1:33" x14ac:dyDescent="0.25">
      <c r="A800" s="30"/>
      <c r="B800" s="30"/>
      <c r="C800" s="34"/>
      <c r="D800" s="34"/>
      <c r="E800" s="22" t="str">
        <f>VLOOKUP(MONTH(D800),[1]parametros!B:C,2,0)</f>
        <v xml:space="preserve">enero </v>
      </c>
      <c r="F800" s="30"/>
      <c r="G800" s="22" t="s">
        <v>518</v>
      </c>
      <c r="H800" s="22"/>
      <c r="I800" s="22"/>
      <c r="J800" s="34"/>
      <c r="K800" s="34"/>
      <c r="L800" s="30"/>
      <c r="M800" s="22"/>
      <c r="N800" s="34"/>
      <c r="O800" s="34"/>
      <c r="P800" s="30"/>
      <c r="Q800" s="30"/>
      <c r="R800" s="30"/>
      <c r="S800" s="30"/>
      <c r="T800" s="31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22">
        <f t="shared" si="12"/>
        <v>0</v>
      </c>
      <c r="AG800" s="30"/>
    </row>
    <row r="801" spans="1:33" x14ac:dyDescent="0.25">
      <c r="A801" s="30"/>
      <c r="B801" s="30"/>
      <c r="C801" s="34"/>
      <c r="D801" s="34"/>
      <c r="E801" s="22" t="str">
        <f>VLOOKUP(MONTH(D801),[1]parametros!B:C,2,0)</f>
        <v xml:space="preserve">enero </v>
      </c>
      <c r="F801" s="30"/>
      <c r="G801" s="22" t="s">
        <v>518</v>
      </c>
      <c r="H801" s="22"/>
      <c r="I801" s="22"/>
      <c r="J801" s="34"/>
      <c r="K801" s="34"/>
      <c r="L801" s="30"/>
      <c r="M801" s="22"/>
      <c r="N801" s="34"/>
      <c r="O801" s="34"/>
      <c r="P801" s="30"/>
      <c r="Q801" s="30"/>
      <c r="R801" s="30"/>
      <c r="S801" s="30"/>
      <c r="T801" s="31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22">
        <f t="shared" si="12"/>
        <v>0</v>
      </c>
      <c r="AG801" s="30"/>
    </row>
    <row r="802" spans="1:33" x14ac:dyDescent="0.25">
      <c r="A802" s="30"/>
      <c r="B802" s="30"/>
      <c r="C802" s="34"/>
      <c r="D802" s="34"/>
      <c r="E802" s="22" t="str">
        <f>VLOOKUP(MONTH(D802),[1]parametros!B:C,2,0)</f>
        <v xml:space="preserve">enero </v>
      </c>
      <c r="F802" s="30"/>
      <c r="G802" s="22" t="s">
        <v>518</v>
      </c>
      <c r="H802" s="22"/>
      <c r="I802" s="22"/>
      <c r="J802" s="34"/>
      <c r="K802" s="34"/>
      <c r="L802" s="30"/>
      <c r="M802" s="22"/>
      <c r="N802" s="34"/>
      <c r="O802" s="34"/>
      <c r="P802" s="30"/>
      <c r="Q802" s="30"/>
      <c r="R802" s="30"/>
      <c r="S802" s="30"/>
      <c r="T802" s="31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22">
        <f t="shared" si="12"/>
        <v>0</v>
      </c>
      <c r="AG802" s="30"/>
    </row>
    <row r="803" spans="1:33" x14ac:dyDescent="0.25">
      <c r="A803" s="30"/>
      <c r="B803" s="30"/>
      <c r="C803" s="34"/>
      <c r="D803" s="34"/>
      <c r="E803" s="22" t="str">
        <f>VLOOKUP(MONTH(D803),[1]parametros!B:C,2,0)</f>
        <v xml:space="preserve">enero </v>
      </c>
      <c r="F803" s="30"/>
      <c r="G803" s="22" t="s">
        <v>518</v>
      </c>
      <c r="H803" s="22"/>
      <c r="I803" s="22"/>
      <c r="J803" s="34"/>
      <c r="K803" s="34"/>
      <c r="L803" s="30"/>
      <c r="M803" s="22"/>
      <c r="N803" s="34"/>
      <c r="O803" s="34"/>
      <c r="P803" s="30"/>
      <c r="Q803" s="30"/>
      <c r="R803" s="30"/>
      <c r="S803" s="30"/>
      <c r="T803" s="31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22">
        <f t="shared" si="12"/>
        <v>0</v>
      </c>
      <c r="AG803" s="30"/>
    </row>
    <row r="804" spans="1:33" x14ac:dyDescent="0.25">
      <c r="A804" s="30"/>
      <c r="B804" s="30"/>
      <c r="C804" s="34"/>
      <c r="D804" s="34"/>
      <c r="E804" s="22" t="str">
        <f>VLOOKUP(MONTH(D804),[1]parametros!B:C,2,0)</f>
        <v xml:space="preserve">enero </v>
      </c>
      <c r="F804" s="30"/>
      <c r="G804" s="22" t="s">
        <v>518</v>
      </c>
      <c r="H804" s="22"/>
      <c r="I804" s="22"/>
      <c r="J804" s="34"/>
      <c r="K804" s="34"/>
      <c r="L804" s="30"/>
      <c r="M804" s="22"/>
      <c r="N804" s="34"/>
      <c r="O804" s="34"/>
      <c r="P804" s="30"/>
      <c r="Q804" s="30"/>
      <c r="R804" s="30"/>
      <c r="S804" s="30"/>
      <c r="T804" s="31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22">
        <f t="shared" si="12"/>
        <v>0</v>
      </c>
      <c r="AG804" s="30"/>
    </row>
    <row r="805" spans="1:33" x14ac:dyDescent="0.25">
      <c r="A805" s="30"/>
      <c r="B805" s="30"/>
      <c r="C805" s="34"/>
      <c r="D805" s="34"/>
      <c r="E805" s="22" t="str">
        <f>VLOOKUP(MONTH(D805),[1]parametros!B:C,2,0)</f>
        <v xml:space="preserve">enero </v>
      </c>
      <c r="F805" s="30"/>
      <c r="G805" s="22" t="s">
        <v>518</v>
      </c>
      <c r="H805" s="22"/>
      <c r="I805" s="22"/>
      <c r="J805" s="34"/>
      <c r="K805" s="34"/>
      <c r="L805" s="30"/>
      <c r="M805" s="22"/>
      <c r="N805" s="34"/>
      <c r="O805" s="34"/>
      <c r="P805" s="30"/>
      <c r="Q805" s="30"/>
      <c r="R805" s="30"/>
      <c r="S805" s="30"/>
      <c r="T805" s="31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22">
        <f t="shared" si="12"/>
        <v>0</v>
      </c>
      <c r="AG805" s="30"/>
    </row>
    <row r="806" spans="1:33" x14ac:dyDescent="0.25">
      <c r="A806" s="30"/>
      <c r="B806" s="30"/>
      <c r="C806" s="34"/>
      <c r="D806" s="34"/>
      <c r="E806" s="22" t="str">
        <f>VLOOKUP(MONTH(D806),[1]parametros!B:C,2,0)</f>
        <v xml:space="preserve">enero </v>
      </c>
      <c r="F806" s="30"/>
      <c r="G806" s="22" t="s">
        <v>518</v>
      </c>
      <c r="H806" s="22"/>
      <c r="I806" s="22"/>
      <c r="J806" s="34"/>
      <c r="K806" s="34"/>
      <c r="L806" s="30"/>
      <c r="M806" s="22"/>
      <c r="N806" s="34"/>
      <c r="O806" s="34"/>
      <c r="P806" s="30"/>
      <c r="Q806" s="30"/>
      <c r="R806" s="30"/>
      <c r="S806" s="30"/>
      <c r="T806" s="31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22">
        <f t="shared" si="12"/>
        <v>0</v>
      </c>
      <c r="AG806" s="30"/>
    </row>
    <row r="807" spans="1:33" x14ac:dyDescent="0.25">
      <c r="A807" s="30"/>
      <c r="B807" s="30"/>
      <c r="C807" s="34"/>
      <c r="D807" s="34"/>
      <c r="E807" s="22" t="str">
        <f>VLOOKUP(MONTH(D807),[1]parametros!B:C,2,0)</f>
        <v xml:space="preserve">enero </v>
      </c>
      <c r="F807" s="30"/>
      <c r="G807" s="22" t="s">
        <v>518</v>
      </c>
      <c r="H807" s="22"/>
      <c r="I807" s="22"/>
      <c r="J807" s="34"/>
      <c r="K807" s="34"/>
      <c r="L807" s="30"/>
      <c r="M807" s="22"/>
      <c r="N807" s="34"/>
      <c r="O807" s="34"/>
      <c r="P807" s="30"/>
      <c r="Q807" s="30"/>
      <c r="R807" s="30"/>
      <c r="S807" s="30"/>
      <c r="T807" s="31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22">
        <f t="shared" si="12"/>
        <v>0</v>
      </c>
      <c r="AG807" s="30"/>
    </row>
    <row r="808" spans="1:33" x14ac:dyDescent="0.25">
      <c r="A808" s="30"/>
      <c r="B808" s="30"/>
      <c r="C808" s="34"/>
      <c r="D808" s="34"/>
      <c r="E808" s="22" t="str">
        <f>VLOOKUP(MONTH(D808),[1]parametros!B:C,2,0)</f>
        <v xml:space="preserve">enero </v>
      </c>
      <c r="F808" s="30"/>
      <c r="G808" s="22" t="s">
        <v>518</v>
      </c>
      <c r="H808" s="22"/>
      <c r="I808" s="22"/>
      <c r="J808" s="34"/>
      <c r="K808" s="34"/>
      <c r="L808" s="30"/>
      <c r="M808" s="22"/>
      <c r="N808" s="34"/>
      <c r="O808" s="34"/>
      <c r="P808" s="30"/>
      <c r="Q808" s="30"/>
      <c r="R808" s="30"/>
      <c r="S808" s="30"/>
      <c r="T808" s="31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22">
        <f t="shared" si="12"/>
        <v>0</v>
      </c>
      <c r="AG808" s="30"/>
    </row>
    <row r="809" spans="1:33" x14ac:dyDescent="0.25">
      <c r="A809" s="30"/>
      <c r="B809" s="30"/>
      <c r="C809" s="34"/>
      <c r="D809" s="34"/>
      <c r="E809" s="22" t="str">
        <f>VLOOKUP(MONTH(D809),[1]parametros!B:C,2,0)</f>
        <v xml:space="preserve">enero </v>
      </c>
      <c r="F809" s="30"/>
      <c r="G809" s="22" t="s">
        <v>518</v>
      </c>
      <c r="H809" s="22"/>
      <c r="I809" s="22"/>
      <c r="J809" s="34"/>
      <c r="K809" s="34"/>
      <c r="L809" s="30"/>
      <c r="M809" s="22"/>
      <c r="N809" s="34"/>
      <c r="O809" s="34"/>
      <c r="P809" s="30"/>
      <c r="Q809" s="30"/>
      <c r="R809" s="30"/>
      <c r="S809" s="30"/>
      <c r="T809" s="31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22">
        <f t="shared" si="12"/>
        <v>0</v>
      </c>
      <c r="AG809" s="30"/>
    </row>
    <row r="810" spans="1:33" x14ac:dyDescent="0.25">
      <c r="A810" s="30"/>
      <c r="B810" s="30"/>
      <c r="C810" s="34"/>
      <c r="D810" s="34"/>
      <c r="E810" s="22" t="str">
        <f>VLOOKUP(MONTH(D810),[1]parametros!B:C,2,0)</f>
        <v xml:space="preserve">enero </v>
      </c>
      <c r="F810" s="30"/>
      <c r="G810" s="22" t="s">
        <v>518</v>
      </c>
      <c r="H810" s="22"/>
      <c r="I810" s="22"/>
      <c r="J810" s="34"/>
      <c r="K810" s="34"/>
      <c r="L810" s="30"/>
      <c r="M810" s="22"/>
      <c r="N810" s="34"/>
      <c r="O810" s="34"/>
      <c r="P810" s="30"/>
      <c r="Q810" s="30"/>
      <c r="R810" s="30"/>
      <c r="S810" s="30"/>
      <c r="T810" s="31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22">
        <f t="shared" si="12"/>
        <v>0</v>
      </c>
      <c r="AG810" s="30"/>
    </row>
    <row r="811" spans="1:33" x14ac:dyDescent="0.25">
      <c r="A811" s="30"/>
      <c r="B811" s="30"/>
      <c r="C811" s="34"/>
      <c r="D811" s="34"/>
      <c r="E811" s="22" t="str">
        <f>VLOOKUP(MONTH(D811),[1]parametros!B:C,2,0)</f>
        <v xml:space="preserve">enero </v>
      </c>
      <c r="F811" s="30"/>
      <c r="G811" s="22" t="s">
        <v>518</v>
      </c>
      <c r="H811" s="22"/>
      <c r="I811" s="22"/>
      <c r="J811" s="34"/>
      <c r="K811" s="34"/>
      <c r="L811" s="30"/>
      <c r="M811" s="22"/>
      <c r="N811" s="34"/>
      <c r="O811" s="34"/>
      <c r="P811" s="30"/>
      <c r="Q811" s="30"/>
      <c r="R811" s="30"/>
      <c r="S811" s="30"/>
      <c r="T811" s="31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22">
        <f t="shared" si="12"/>
        <v>0</v>
      </c>
      <c r="AG811" s="30"/>
    </row>
    <row r="812" spans="1:33" x14ac:dyDescent="0.25">
      <c r="A812" s="30"/>
      <c r="B812" s="30"/>
      <c r="C812" s="34"/>
      <c r="D812" s="34"/>
      <c r="E812" s="22" t="str">
        <f>VLOOKUP(MONTH(D812),[1]parametros!B:C,2,0)</f>
        <v xml:space="preserve">enero </v>
      </c>
      <c r="F812" s="30"/>
      <c r="G812" s="22" t="s">
        <v>518</v>
      </c>
      <c r="H812" s="22"/>
      <c r="I812" s="22"/>
      <c r="J812" s="34"/>
      <c r="K812" s="34"/>
      <c r="L812" s="30"/>
      <c r="M812" s="22"/>
      <c r="N812" s="34"/>
      <c r="O812" s="34"/>
      <c r="P812" s="30"/>
      <c r="Q812" s="30"/>
      <c r="R812" s="30"/>
      <c r="S812" s="30"/>
      <c r="T812" s="31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22">
        <f t="shared" si="12"/>
        <v>0</v>
      </c>
      <c r="AG812" s="30"/>
    </row>
    <row r="813" spans="1:33" x14ac:dyDescent="0.25">
      <c r="A813" s="30"/>
      <c r="B813" s="30"/>
      <c r="C813" s="34"/>
      <c r="D813" s="34"/>
      <c r="E813" s="22" t="str">
        <f>VLOOKUP(MONTH(D813),[1]parametros!B:C,2,0)</f>
        <v xml:space="preserve">enero </v>
      </c>
      <c r="F813" s="30"/>
      <c r="G813" s="22" t="s">
        <v>518</v>
      </c>
      <c r="H813" s="22"/>
      <c r="I813" s="22"/>
      <c r="J813" s="34"/>
      <c r="K813" s="34"/>
      <c r="L813" s="30"/>
      <c r="M813" s="22"/>
      <c r="N813" s="34"/>
      <c r="O813" s="34"/>
      <c r="P813" s="30"/>
      <c r="Q813" s="30"/>
      <c r="R813" s="30"/>
      <c r="S813" s="30"/>
      <c r="T813" s="31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22">
        <f t="shared" si="12"/>
        <v>0</v>
      </c>
      <c r="AG813" s="30"/>
    </row>
    <row r="814" spans="1:33" x14ac:dyDescent="0.25">
      <c r="A814" s="30"/>
      <c r="B814" s="30"/>
      <c r="C814" s="34"/>
      <c r="D814" s="34"/>
      <c r="E814" s="22" t="str">
        <f>VLOOKUP(MONTH(D814),[1]parametros!B:C,2,0)</f>
        <v xml:space="preserve">enero </v>
      </c>
      <c r="F814" s="30"/>
      <c r="G814" s="22" t="s">
        <v>518</v>
      </c>
      <c r="H814" s="22"/>
      <c r="I814" s="22"/>
      <c r="J814" s="34"/>
      <c r="K814" s="34"/>
      <c r="L814" s="30"/>
      <c r="M814" s="22"/>
      <c r="N814" s="34"/>
      <c r="O814" s="34"/>
      <c r="P814" s="30"/>
      <c r="Q814" s="30"/>
      <c r="R814" s="30"/>
      <c r="S814" s="30"/>
      <c r="T814" s="31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22">
        <f t="shared" si="12"/>
        <v>0</v>
      </c>
      <c r="AG814" s="30"/>
    </row>
    <row r="815" spans="1:33" x14ac:dyDescent="0.25">
      <c r="A815" s="30"/>
      <c r="B815" s="30"/>
      <c r="C815" s="34"/>
      <c r="D815" s="34"/>
      <c r="E815" s="22" t="str">
        <f>VLOOKUP(MONTH(D815),[1]parametros!B:C,2,0)</f>
        <v xml:space="preserve">enero </v>
      </c>
      <c r="F815" s="30"/>
      <c r="G815" s="22" t="s">
        <v>518</v>
      </c>
      <c r="H815" s="22"/>
      <c r="I815" s="22"/>
      <c r="J815" s="34"/>
      <c r="K815" s="34"/>
      <c r="L815" s="30"/>
      <c r="M815" s="22"/>
      <c r="N815" s="34"/>
      <c r="O815" s="34"/>
      <c r="P815" s="30"/>
      <c r="Q815" s="30"/>
      <c r="R815" s="30"/>
      <c r="S815" s="30"/>
      <c r="T815" s="31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22">
        <f t="shared" si="12"/>
        <v>0</v>
      </c>
      <c r="AG815" s="30"/>
    </row>
    <row r="816" spans="1:33" x14ac:dyDescent="0.25">
      <c r="A816" s="30"/>
      <c r="B816" s="30"/>
      <c r="C816" s="34"/>
      <c r="D816" s="34"/>
      <c r="E816" s="22" t="str">
        <f>VLOOKUP(MONTH(D816),[1]parametros!B:C,2,0)</f>
        <v xml:space="preserve">enero </v>
      </c>
      <c r="F816" s="30"/>
      <c r="G816" s="22" t="s">
        <v>518</v>
      </c>
      <c r="H816" s="22"/>
      <c r="I816" s="22"/>
      <c r="J816" s="34"/>
      <c r="K816" s="34"/>
      <c r="L816" s="30"/>
      <c r="M816" s="22"/>
      <c r="N816" s="34"/>
      <c r="O816" s="34"/>
      <c r="P816" s="30"/>
      <c r="Q816" s="30"/>
      <c r="R816" s="30"/>
      <c r="S816" s="30"/>
      <c r="T816" s="31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22">
        <f t="shared" si="12"/>
        <v>0</v>
      </c>
      <c r="AG816" s="30"/>
    </row>
    <row r="817" spans="1:33" x14ac:dyDescent="0.25">
      <c r="A817" s="30"/>
      <c r="B817" s="30"/>
      <c r="C817" s="34"/>
      <c r="D817" s="34"/>
      <c r="E817" s="22" t="str">
        <f>VLOOKUP(MONTH(D817),[1]parametros!B:C,2,0)</f>
        <v xml:space="preserve">enero </v>
      </c>
      <c r="F817" s="30"/>
      <c r="G817" s="22" t="s">
        <v>518</v>
      </c>
      <c r="H817" s="22"/>
      <c r="I817" s="22"/>
      <c r="J817" s="34"/>
      <c r="K817" s="34"/>
      <c r="L817" s="30"/>
      <c r="M817" s="22"/>
      <c r="N817" s="34"/>
      <c r="O817" s="34"/>
      <c r="P817" s="30"/>
      <c r="Q817" s="30"/>
      <c r="R817" s="30"/>
      <c r="S817" s="30"/>
      <c r="T817" s="31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22">
        <f t="shared" si="12"/>
        <v>0</v>
      </c>
      <c r="AG817" s="30"/>
    </row>
    <row r="818" spans="1:33" x14ac:dyDescent="0.25">
      <c r="A818" s="30"/>
      <c r="B818" s="30"/>
      <c r="C818" s="34"/>
      <c r="D818" s="34"/>
      <c r="E818" s="22" t="str">
        <f>VLOOKUP(MONTH(D818),[1]parametros!B:C,2,0)</f>
        <v xml:space="preserve">enero </v>
      </c>
      <c r="F818" s="30"/>
      <c r="G818" s="22" t="s">
        <v>518</v>
      </c>
      <c r="H818" s="22"/>
      <c r="I818" s="22"/>
      <c r="J818" s="34"/>
      <c r="K818" s="34"/>
      <c r="L818" s="30"/>
      <c r="M818" s="22"/>
      <c r="N818" s="34"/>
      <c r="O818" s="34"/>
      <c r="P818" s="30"/>
      <c r="Q818" s="30"/>
      <c r="R818" s="30"/>
      <c r="S818" s="30"/>
      <c r="T818" s="31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22">
        <f t="shared" si="12"/>
        <v>0</v>
      </c>
      <c r="AG818" s="30"/>
    </row>
    <row r="819" spans="1:33" x14ac:dyDescent="0.25">
      <c r="A819" s="30"/>
      <c r="B819" s="30"/>
      <c r="C819" s="34"/>
      <c r="D819" s="34"/>
      <c r="E819" s="22" t="str">
        <f>VLOOKUP(MONTH(D819),[1]parametros!B:C,2,0)</f>
        <v xml:space="preserve">enero </v>
      </c>
      <c r="F819" s="30"/>
      <c r="G819" s="22" t="s">
        <v>518</v>
      </c>
      <c r="H819" s="22"/>
      <c r="I819" s="22"/>
      <c r="J819" s="34"/>
      <c r="K819" s="34"/>
      <c r="L819" s="30"/>
      <c r="M819" s="22"/>
      <c r="N819" s="34"/>
      <c r="O819" s="34"/>
      <c r="P819" s="30"/>
      <c r="Q819" s="30"/>
      <c r="R819" s="30"/>
      <c r="S819" s="30"/>
      <c r="T819" s="31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22">
        <f t="shared" si="12"/>
        <v>0</v>
      </c>
      <c r="AG819" s="30"/>
    </row>
    <row r="820" spans="1:33" x14ac:dyDescent="0.25">
      <c r="A820" s="30"/>
      <c r="B820" s="30"/>
      <c r="C820" s="34"/>
      <c r="D820" s="34"/>
      <c r="E820" s="22" t="str">
        <f>VLOOKUP(MONTH(D820),[1]parametros!B:C,2,0)</f>
        <v xml:space="preserve">enero </v>
      </c>
      <c r="F820" s="30"/>
      <c r="G820" s="22" t="s">
        <v>518</v>
      </c>
      <c r="H820" s="22"/>
      <c r="I820" s="22"/>
      <c r="J820" s="34"/>
      <c r="K820" s="34"/>
      <c r="L820" s="30"/>
      <c r="M820" s="22"/>
      <c r="N820" s="34"/>
      <c r="O820" s="34"/>
      <c r="P820" s="30"/>
      <c r="Q820" s="30"/>
      <c r="R820" s="30"/>
      <c r="S820" s="30"/>
      <c r="T820" s="31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22">
        <f t="shared" si="12"/>
        <v>0</v>
      </c>
      <c r="AG820" s="30"/>
    </row>
    <row r="821" spans="1:33" x14ac:dyDescent="0.25">
      <c r="A821" s="30"/>
      <c r="B821" s="30"/>
      <c r="C821" s="34"/>
      <c r="D821" s="34"/>
      <c r="E821" s="22" t="str">
        <f>VLOOKUP(MONTH(D821),[1]parametros!B:C,2,0)</f>
        <v xml:space="preserve">enero </v>
      </c>
      <c r="F821" s="30"/>
      <c r="G821" s="22" t="s">
        <v>518</v>
      </c>
      <c r="H821" s="22"/>
      <c r="I821" s="22"/>
      <c r="J821" s="34"/>
      <c r="K821" s="34"/>
      <c r="L821" s="30"/>
      <c r="M821" s="22"/>
      <c r="N821" s="34"/>
      <c r="O821" s="34"/>
      <c r="P821" s="30"/>
      <c r="Q821" s="30"/>
      <c r="R821" s="30"/>
      <c r="S821" s="30"/>
      <c r="T821" s="31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22">
        <f t="shared" si="12"/>
        <v>0</v>
      </c>
      <c r="AG821" s="30"/>
    </row>
    <row r="822" spans="1:33" x14ac:dyDescent="0.25">
      <c r="A822" s="30"/>
      <c r="B822" s="30"/>
      <c r="C822" s="34"/>
      <c r="D822" s="34"/>
      <c r="E822" s="22" t="str">
        <f>VLOOKUP(MONTH(D822),[1]parametros!B:C,2,0)</f>
        <v xml:space="preserve">enero </v>
      </c>
      <c r="F822" s="30"/>
      <c r="G822" s="22" t="s">
        <v>518</v>
      </c>
      <c r="H822" s="22"/>
      <c r="I822" s="22"/>
      <c r="J822" s="34"/>
      <c r="K822" s="34"/>
      <c r="L822" s="30"/>
      <c r="M822" s="22"/>
      <c r="N822" s="34"/>
      <c r="O822" s="34"/>
      <c r="P822" s="30"/>
      <c r="Q822" s="30"/>
      <c r="R822" s="30"/>
      <c r="S822" s="30"/>
      <c r="T822" s="31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22">
        <f t="shared" si="12"/>
        <v>0</v>
      </c>
      <c r="AG822" s="30"/>
    </row>
    <row r="823" spans="1:33" x14ac:dyDescent="0.25">
      <c r="A823" s="30"/>
      <c r="B823" s="30"/>
      <c r="C823" s="34"/>
      <c r="D823" s="34"/>
      <c r="E823" s="22" t="str">
        <f>VLOOKUP(MONTH(D823),[1]parametros!B:C,2,0)</f>
        <v xml:space="preserve">enero </v>
      </c>
      <c r="F823" s="30"/>
      <c r="G823" s="22" t="s">
        <v>518</v>
      </c>
      <c r="H823" s="22"/>
      <c r="I823" s="22"/>
      <c r="J823" s="34"/>
      <c r="K823" s="34"/>
      <c r="L823" s="30"/>
      <c r="M823" s="22"/>
      <c r="N823" s="34"/>
      <c r="O823" s="34"/>
      <c r="P823" s="30"/>
      <c r="Q823" s="30"/>
      <c r="R823" s="30"/>
      <c r="S823" s="30"/>
      <c r="T823" s="31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22">
        <f t="shared" si="12"/>
        <v>0</v>
      </c>
      <c r="AG823" s="30"/>
    </row>
    <row r="824" spans="1:33" x14ac:dyDescent="0.25">
      <c r="A824" s="30"/>
      <c r="B824" s="30"/>
      <c r="C824" s="34"/>
      <c r="D824" s="34"/>
      <c r="E824" s="22" t="str">
        <f>VLOOKUP(MONTH(D824),[1]parametros!B:C,2,0)</f>
        <v xml:space="preserve">enero </v>
      </c>
      <c r="F824" s="30"/>
      <c r="G824" s="22" t="s">
        <v>518</v>
      </c>
      <c r="H824" s="22"/>
      <c r="I824" s="22"/>
      <c r="J824" s="34"/>
      <c r="K824" s="34"/>
      <c r="L824" s="30"/>
      <c r="M824" s="22"/>
      <c r="N824" s="34"/>
      <c r="O824" s="34"/>
      <c r="P824" s="30"/>
      <c r="Q824" s="30"/>
      <c r="R824" s="30"/>
      <c r="S824" s="30"/>
      <c r="T824" s="31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22">
        <f t="shared" si="12"/>
        <v>0</v>
      </c>
      <c r="AG824" s="30"/>
    </row>
    <row r="825" spans="1:33" x14ac:dyDescent="0.25">
      <c r="A825" s="30"/>
      <c r="B825" s="30"/>
      <c r="C825" s="34"/>
      <c r="D825" s="34"/>
      <c r="E825" s="22" t="str">
        <f>VLOOKUP(MONTH(D825),[1]parametros!B:C,2,0)</f>
        <v xml:space="preserve">enero </v>
      </c>
      <c r="F825" s="30"/>
      <c r="G825" s="22" t="s">
        <v>518</v>
      </c>
      <c r="H825" s="22"/>
      <c r="I825" s="22"/>
      <c r="J825" s="34"/>
      <c r="K825" s="34"/>
      <c r="L825" s="30"/>
      <c r="M825" s="22"/>
      <c r="N825" s="34"/>
      <c r="O825" s="34"/>
      <c r="P825" s="30"/>
      <c r="Q825" s="30"/>
      <c r="R825" s="30"/>
      <c r="S825" s="30"/>
      <c r="T825" s="31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22">
        <f t="shared" si="12"/>
        <v>0</v>
      </c>
      <c r="AG825" s="30"/>
    </row>
    <row r="826" spans="1:33" x14ac:dyDescent="0.25">
      <c r="A826" s="30"/>
      <c r="B826" s="30"/>
      <c r="C826" s="34"/>
      <c r="D826" s="34"/>
      <c r="E826" s="22" t="str">
        <f>VLOOKUP(MONTH(D826),[1]parametros!B:C,2,0)</f>
        <v xml:space="preserve">enero </v>
      </c>
      <c r="F826" s="30"/>
      <c r="G826" s="22" t="s">
        <v>518</v>
      </c>
      <c r="H826" s="22"/>
      <c r="I826" s="22"/>
      <c r="J826" s="34"/>
      <c r="K826" s="34"/>
      <c r="L826" s="30"/>
      <c r="M826" s="22"/>
      <c r="N826" s="34"/>
      <c r="O826" s="34"/>
      <c r="P826" s="30"/>
      <c r="Q826" s="30"/>
      <c r="R826" s="30"/>
      <c r="S826" s="30"/>
      <c r="T826" s="31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22">
        <f t="shared" si="12"/>
        <v>0</v>
      </c>
      <c r="AG826" s="30"/>
    </row>
    <row r="827" spans="1:33" x14ac:dyDescent="0.25">
      <c r="A827" s="30"/>
      <c r="B827" s="30"/>
      <c r="C827" s="34"/>
      <c r="D827" s="34"/>
      <c r="E827" s="22" t="str">
        <f>VLOOKUP(MONTH(D827),[1]parametros!B:C,2,0)</f>
        <v xml:space="preserve">enero </v>
      </c>
      <c r="F827" s="30"/>
      <c r="G827" s="22" t="s">
        <v>518</v>
      </c>
      <c r="H827" s="22"/>
      <c r="I827" s="22"/>
      <c r="J827" s="34"/>
      <c r="K827" s="34"/>
      <c r="L827" s="30"/>
      <c r="M827" s="22"/>
      <c r="N827" s="34"/>
      <c r="O827" s="34"/>
      <c r="P827" s="30"/>
      <c r="Q827" s="30"/>
      <c r="R827" s="30"/>
      <c r="S827" s="30"/>
      <c r="T827" s="31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22">
        <f t="shared" si="12"/>
        <v>0</v>
      </c>
      <c r="AG827" s="30"/>
    </row>
    <row r="828" spans="1:33" x14ac:dyDescent="0.25">
      <c r="A828" s="30"/>
      <c r="B828" s="30"/>
      <c r="C828" s="34"/>
      <c r="D828" s="34"/>
      <c r="E828" s="22" t="str">
        <f>VLOOKUP(MONTH(D828),[1]parametros!B:C,2,0)</f>
        <v xml:space="preserve">enero </v>
      </c>
      <c r="F828" s="30"/>
      <c r="G828" s="22" t="s">
        <v>518</v>
      </c>
      <c r="H828" s="22"/>
      <c r="I828" s="22"/>
      <c r="J828" s="34"/>
      <c r="K828" s="34"/>
      <c r="L828" s="30"/>
      <c r="M828" s="22"/>
      <c r="N828" s="34"/>
      <c r="O828" s="34"/>
      <c r="P828" s="30"/>
      <c r="Q828" s="30"/>
      <c r="R828" s="30"/>
      <c r="S828" s="30"/>
      <c r="T828" s="31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22">
        <f t="shared" si="12"/>
        <v>0</v>
      </c>
      <c r="AG828" s="30"/>
    </row>
    <row r="829" spans="1:33" x14ac:dyDescent="0.25">
      <c r="A829" s="30"/>
      <c r="B829" s="30"/>
      <c r="C829" s="34"/>
      <c r="D829" s="34"/>
      <c r="E829" s="22" t="str">
        <f>VLOOKUP(MONTH(D829),[1]parametros!B:C,2,0)</f>
        <v xml:space="preserve">enero </v>
      </c>
      <c r="F829" s="30"/>
      <c r="G829" s="22" t="s">
        <v>518</v>
      </c>
      <c r="H829" s="22"/>
      <c r="I829" s="22"/>
      <c r="J829" s="34"/>
      <c r="K829" s="34"/>
      <c r="L829" s="30"/>
      <c r="M829" s="22"/>
      <c r="N829" s="34"/>
      <c r="O829" s="34"/>
      <c r="P829" s="30"/>
      <c r="Q829" s="30"/>
      <c r="R829" s="30"/>
      <c r="S829" s="30"/>
      <c r="T829" s="31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22">
        <f t="shared" si="12"/>
        <v>0</v>
      </c>
      <c r="AG829" s="30"/>
    </row>
    <row r="830" spans="1:33" x14ac:dyDescent="0.25">
      <c r="A830" s="30"/>
      <c r="B830" s="30"/>
      <c r="C830" s="34"/>
      <c r="D830" s="34"/>
      <c r="E830" s="22" t="str">
        <f>VLOOKUP(MONTH(D830),[1]parametros!B:C,2,0)</f>
        <v xml:space="preserve">enero </v>
      </c>
      <c r="F830" s="30"/>
      <c r="G830" s="22" t="s">
        <v>518</v>
      </c>
      <c r="H830" s="22"/>
      <c r="I830" s="22"/>
      <c r="J830" s="34"/>
      <c r="K830" s="34"/>
      <c r="L830" s="30"/>
      <c r="M830" s="22"/>
      <c r="N830" s="34"/>
      <c r="O830" s="34"/>
      <c r="P830" s="30"/>
      <c r="Q830" s="30"/>
      <c r="R830" s="30"/>
      <c r="S830" s="30"/>
      <c r="T830" s="31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22">
        <f t="shared" si="12"/>
        <v>0</v>
      </c>
      <c r="AG830" s="30"/>
    </row>
    <row r="831" spans="1:33" x14ac:dyDescent="0.25">
      <c r="A831" s="30"/>
      <c r="B831" s="30"/>
      <c r="C831" s="34"/>
      <c r="D831" s="34"/>
      <c r="E831" s="22" t="str">
        <f>VLOOKUP(MONTH(D831),[1]parametros!B:C,2,0)</f>
        <v xml:space="preserve">enero </v>
      </c>
      <c r="F831" s="30"/>
      <c r="G831" s="22" t="s">
        <v>518</v>
      </c>
      <c r="H831" s="22"/>
      <c r="I831" s="22"/>
      <c r="J831" s="34"/>
      <c r="K831" s="34"/>
      <c r="L831" s="30"/>
      <c r="M831" s="22"/>
      <c r="N831" s="34"/>
      <c r="O831" s="34"/>
      <c r="P831" s="30"/>
      <c r="Q831" s="30"/>
      <c r="R831" s="30"/>
      <c r="S831" s="30"/>
      <c r="T831" s="31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22">
        <f t="shared" si="12"/>
        <v>0</v>
      </c>
      <c r="AG831" s="30"/>
    </row>
    <row r="832" spans="1:33" x14ac:dyDescent="0.25">
      <c r="A832" s="30"/>
      <c r="B832" s="30"/>
      <c r="C832" s="34"/>
      <c r="D832" s="34"/>
      <c r="E832" s="22" t="str">
        <f>VLOOKUP(MONTH(D832),[1]parametros!B:C,2,0)</f>
        <v xml:space="preserve">enero </v>
      </c>
      <c r="F832" s="30"/>
      <c r="G832" s="22" t="s">
        <v>518</v>
      </c>
      <c r="H832" s="22"/>
      <c r="I832" s="22"/>
      <c r="J832" s="34"/>
      <c r="K832" s="34"/>
      <c r="L832" s="30"/>
      <c r="M832" s="22"/>
      <c r="N832" s="34"/>
      <c r="O832" s="34"/>
      <c r="P832" s="30"/>
      <c r="Q832" s="30"/>
      <c r="R832" s="30"/>
      <c r="S832" s="30"/>
      <c r="T832" s="31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22">
        <f t="shared" si="12"/>
        <v>0</v>
      </c>
      <c r="AG832" s="30"/>
    </row>
    <row r="833" spans="1:33" x14ac:dyDescent="0.25">
      <c r="A833" s="30"/>
      <c r="B833" s="30"/>
      <c r="C833" s="34"/>
      <c r="D833" s="34"/>
      <c r="E833" s="22" t="str">
        <f>VLOOKUP(MONTH(D833),[1]parametros!B:C,2,0)</f>
        <v xml:space="preserve">enero </v>
      </c>
      <c r="F833" s="30"/>
      <c r="G833" s="22" t="s">
        <v>518</v>
      </c>
      <c r="H833" s="22"/>
      <c r="I833" s="22"/>
      <c r="J833" s="34"/>
      <c r="K833" s="34"/>
      <c r="L833" s="30"/>
      <c r="M833" s="22"/>
      <c r="N833" s="34"/>
      <c r="O833" s="34"/>
      <c r="P833" s="30"/>
      <c r="Q833" s="30"/>
      <c r="R833" s="30"/>
      <c r="S833" s="30"/>
      <c r="T833" s="31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22">
        <f t="shared" si="12"/>
        <v>0</v>
      </c>
      <c r="AG833" s="30"/>
    </row>
    <row r="834" spans="1:33" x14ac:dyDescent="0.25">
      <c r="A834" s="30"/>
      <c r="B834" s="30"/>
      <c r="C834" s="34"/>
      <c r="D834" s="34"/>
      <c r="E834" s="22" t="str">
        <f>VLOOKUP(MONTH(D834),[1]parametros!B:C,2,0)</f>
        <v xml:space="preserve">enero </v>
      </c>
      <c r="F834" s="30"/>
      <c r="G834" s="22" t="s">
        <v>518</v>
      </c>
      <c r="H834" s="22"/>
      <c r="I834" s="22"/>
      <c r="J834" s="34"/>
      <c r="K834" s="34"/>
      <c r="L834" s="30"/>
      <c r="M834" s="22"/>
      <c r="N834" s="34"/>
      <c r="O834" s="34"/>
      <c r="P834" s="30"/>
      <c r="Q834" s="30"/>
      <c r="R834" s="30"/>
      <c r="S834" s="30"/>
      <c r="T834" s="31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22">
        <f t="shared" ref="AF834:AF840" si="13">SUM(U834+V834+W834+X834+Y834+Z834+AA834+AB834+AC834+AD834)</f>
        <v>0</v>
      </c>
      <c r="AG834" s="30"/>
    </row>
    <row r="835" spans="1:33" x14ac:dyDescent="0.25">
      <c r="A835" s="30"/>
      <c r="B835" s="30"/>
      <c r="C835" s="34"/>
      <c r="D835" s="34"/>
      <c r="E835" s="22" t="str">
        <f>VLOOKUP(MONTH(D835),[1]parametros!B:C,2,0)</f>
        <v xml:space="preserve">enero </v>
      </c>
      <c r="F835" s="30"/>
      <c r="G835" s="22" t="s">
        <v>518</v>
      </c>
      <c r="H835" s="22"/>
      <c r="I835" s="22"/>
      <c r="J835" s="34"/>
      <c r="K835" s="34"/>
      <c r="L835" s="30"/>
      <c r="M835" s="22"/>
      <c r="N835" s="34"/>
      <c r="O835" s="34"/>
      <c r="P835" s="30"/>
      <c r="Q835" s="30"/>
      <c r="R835" s="30"/>
      <c r="S835" s="30"/>
      <c r="T835" s="31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22">
        <f t="shared" si="13"/>
        <v>0</v>
      </c>
      <c r="AG835" s="30"/>
    </row>
    <row r="836" spans="1:33" x14ac:dyDescent="0.25">
      <c r="A836" s="30"/>
      <c r="B836" s="30"/>
      <c r="C836" s="34"/>
      <c r="D836" s="34"/>
      <c r="E836" s="22" t="str">
        <f>VLOOKUP(MONTH(D836),[1]parametros!B:C,2,0)</f>
        <v xml:space="preserve">enero </v>
      </c>
      <c r="F836" s="30"/>
      <c r="G836" s="22" t="s">
        <v>518</v>
      </c>
      <c r="H836" s="22"/>
      <c r="I836" s="22"/>
      <c r="J836" s="34"/>
      <c r="K836" s="34"/>
      <c r="L836" s="30"/>
      <c r="M836" s="22"/>
      <c r="N836" s="34"/>
      <c r="O836" s="34"/>
      <c r="P836" s="30"/>
      <c r="Q836" s="30"/>
      <c r="R836" s="30"/>
      <c r="S836" s="30"/>
      <c r="T836" s="31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22">
        <f t="shared" si="13"/>
        <v>0</v>
      </c>
      <c r="AG836" s="30"/>
    </row>
    <row r="837" spans="1:33" x14ac:dyDescent="0.25">
      <c r="A837" s="30"/>
      <c r="B837" s="30"/>
      <c r="C837" s="34"/>
      <c r="D837" s="34"/>
      <c r="E837" s="22" t="str">
        <f>VLOOKUP(MONTH(D837),[1]parametros!B:C,2,0)</f>
        <v xml:space="preserve">enero </v>
      </c>
      <c r="F837" s="30"/>
      <c r="G837" s="22" t="s">
        <v>518</v>
      </c>
      <c r="H837" s="22"/>
      <c r="I837" s="22"/>
      <c r="J837" s="34"/>
      <c r="K837" s="34"/>
      <c r="L837" s="30"/>
      <c r="M837" s="22"/>
      <c r="N837" s="34"/>
      <c r="O837" s="34"/>
      <c r="P837" s="30"/>
      <c r="Q837" s="30"/>
      <c r="R837" s="30"/>
      <c r="S837" s="30"/>
      <c r="T837" s="31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22">
        <f t="shared" si="13"/>
        <v>0</v>
      </c>
      <c r="AG837" s="30"/>
    </row>
    <row r="838" spans="1:33" x14ac:dyDescent="0.25">
      <c r="A838" s="30"/>
      <c r="B838" s="30"/>
      <c r="C838" s="34"/>
      <c r="D838" s="34"/>
      <c r="E838" s="22" t="str">
        <f>VLOOKUP(MONTH(D838),[1]parametros!B:C,2,0)</f>
        <v xml:space="preserve">enero </v>
      </c>
      <c r="F838" s="30"/>
      <c r="G838" s="22" t="s">
        <v>518</v>
      </c>
      <c r="H838" s="22"/>
      <c r="I838" s="22"/>
      <c r="J838" s="34"/>
      <c r="K838" s="34"/>
      <c r="L838" s="30"/>
      <c r="M838" s="22"/>
      <c r="N838" s="34"/>
      <c r="O838" s="34"/>
      <c r="P838" s="30"/>
      <c r="Q838" s="30"/>
      <c r="R838" s="30"/>
      <c r="S838" s="30"/>
      <c r="T838" s="31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22">
        <f t="shared" si="13"/>
        <v>0</v>
      </c>
      <c r="AG838" s="30"/>
    </row>
    <row r="839" spans="1:33" x14ac:dyDescent="0.25">
      <c r="A839" s="30"/>
      <c r="B839" s="30"/>
      <c r="C839" s="34"/>
      <c r="D839" s="34"/>
      <c r="E839" s="22" t="str">
        <f>VLOOKUP(MONTH(D839),[1]parametros!B:C,2,0)</f>
        <v xml:space="preserve">enero </v>
      </c>
      <c r="F839" s="30"/>
      <c r="G839" s="22" t="s">
        <v>518</v>
      </c>
      <c r="H839" s="22"/>
      <c r="I839" s="22"/>
      <c r="J839" s="34"/>
      <c r="K839" s="34"/>
      <c r="L839" s="30"/>
      <c r="M839" s="22"/>
      <c r="N839" s="34"/>
      <c r="O839" s="34"/>
      <c r="P839" s="30"/>
      <c r="Q839" s="30"/>
      <c r="R839" s="30"/>
      <c r="S839" s="30"/>
      <c r="T839" s="31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22">
        <f t="shared" si="13"/>
        <v>0</v>
      </c>
      <c r="AG839" s="30"/>
    </row>
    <row r="840" spans="1:33" x14ac:dyDescent="0.25">
      <c r="A840" s="30"/>
      <c r="B840" s="30"/>
      <c r="C840" s="34"/>
      <c r="D840" s="34"/>
      <c r="E840" s="22" t="str">
        <f>VLOOKUP(MONTH(D840),[1]parametros!B:C,2,0)</f>
        <v xml:space="preserve">enero </v>
      </c>
      <c r="F840" s="30"/>
      <c r="G840" s="22" t="s">
        <v>518</v>
      </c>
      <c r="H840" s="22"/>
      <c r="I840" s="22"/>
      <c r="J840" s="34"/>
      <c r="K840" s="34"/>
      <c r="L840" s="30"/>
      <c r="M840" s="22"/>
      <c r="N840" s="34"/>
      <c r="O840" s="34"/>
      <c r="P840" s="30"/>
      <c r="Q840" s="30"/>
      <c r="R840" s="30"/>
      <c r="S840" s="30"/>
      <c r="T840" s="31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22">
        <f t="shared" si="13"/>
        <v>0</v>
      </c>
      <c r="AG840" s="30"/>
    </row>
  </sheetData>
  <autoFilter ref="A1:AG840" xr:uid="{9D2AF923-BD49-40DA-80B4-CDBBC0D73B1E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F2E8F-6F95-4BF6-89D7-160DB8836D88}">
  <sheetPr>
    <tabColor theme="8" tint="-0.249977111117893"/>
  </sheetPr>
  <dimension ref="A1:G2"/>
  <sheetViews>
    <sheetView workbookViewId="0">
      <selection activeCell="E11" sqref="E11"/>
    </sheetView>
  </sheetViews>
  <sheetFormatPr baseColWidth="10" defaultRowHeight="15" x14ac:dyDescent="0.25"/>
  <cols>
    <col min="2" max="2" width="30.7109375" customWidth="1"/>
    <col min="3" max="3" width="18.140625" customWidth="1"/>
    <col min="4" max="4" width="18.7109375" customWidth="1"/>
    <col min="5" max="5" width="15.28515625" customWidth="1"/>
    <col min="6" max="6" width="15.85546875" bestFit="1" customWidth="1"/>
    <col min="7" max="7" width="14.85546875" customWidth="1"/>
  </cols>
  <sheetData>
    <row r="1" spans="1:7" x14ac:dyDescent="0.25">
      <c r="A1" s="10" t="s">
        <v>3</v>
      </c>
      <c r="B1" s="10" t="s">
        <v>337</v>
      </c>
      <c r="C1" s="10" t="s">
        <v>1733</v>
      </c>
      <c r="D1" s="10" t="s">
        <v>338</v>
      </c>
      <c r="E1" s="10" t="s">
        <v>339</v>
      </c>
      <c r="F1" s="10" t="s">
        <v>340</v>
      </c>
      <c r="G1" s="10" t="s">
        <v>335</v>
      </c>
    </row>
    <row r="2" spans="1:7" x14ac:dyDescent="0.25">
      <c r="A2">
        <v>1</v>
      </c>
      <c r="B2" t="s">
        <v>495</v>
      </c>
      <c r="C2" s="17">
        <f>2.5*2.5*5.8</f>
        <v>36.25</v>
      </c>
      <c r="D2" t="s">
        <v>1731</v>
      </c>
      <c r="E2" t="s">
        <v>1732</v>
      </c>
      <c r="F2" s="92">
        <v>44899</v>
      </c>
      <c r="G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51DD-61B4-4D16-BB8E-4482B748118C}">
  <sheetPr filterMode="1"/>
  <dimension ref="A1:G625"/>
  <sheetViews>
    <sheetView workbookViewId="0">
      <selection activeCell="C90" sqref="C90"/>
    </sheetView>
  </sheetViews>
  <sheetFormatPr baseColWidth="10" defaultRowHeight="15" x14ac:dyDescent="0.25"/>
  <cols>
    <col min="1" max="1" width="13.140625" bestFit="1" customWidth="1"/>
  </cols>
  <sheetData>
    <row r="1" spans="1:7" x14ac:dyDescent="0.25">
      <c r="A1" t="s">
        <v>1715</v>
      </c>
      <c r="B1" t="s">
        <v>1724</v>
      </c>
      <c r="C1" t="s">
        <v>1725</v>
      </c>
      <c r="D1" t="s">
        <v>1726</v>
      </c>
      <c r="E1" t="s">
        <v>1727</v>
      </c>
      <c r="F1" t="s">
        <v>1728</v>
      </c>
      <c r="G1" t="s">
        <v>1729</v>
      </c>
    </row>
    <row r="2" spans="1:7" hidden="1" x14ac:dyDescent="0.25">
      <c r="A2" t="s">
        <v>1716</v>
      </c>
      <c r="B2">
        <v>12</v>
      </c>
      <c r="E2">
        <v>30.48</v>
      </c>
    </row>
    <row r="3" spans="1:7" hidden="1" x14ac:dyDescent="0.25">
      <c r="A3" t="s">
        <v>1716</v>
      </c>
      <c r="B3">
        <v>16</v>
      </c>
      <c r="C3">
        <v>2.125</v>
      </c>
      <c r="D3">
        <v>1.95</v>
      </c>
      <c r="E3">
        <v>40.64</v>
      </c>
      <c r="F3">
        <v>5.3975</v>
      </c>
      <c r="G3">
        <v>4.9530000000000003</v>
      </c>
    </row>
    <row r="4" spans="1:7" hidden="1" x14ac:dyDescent="0.25">
      <c r="A4" t="s">
        <v>1716</v>
      </c>
      <c r="B4">
        <v>18</v>
      </c>
      <c r="E4">
        <v>45.72</v>
      </c>
      <c r="F4">
        <v>0</v>
      </c>
      <c r="G4">
        <v>0</v>
      </c>
    </row>
    <row r="5" spans="1:7" hidden="1" x14ac:dyDescent="0.25">
      <c r="A5" t="s">
        <v>1716</v>
      </c>
      <c r="B5">
        <v>20</v>
      </c>
      <c r="C5">
        <v>2.2999999999999998</v>
      </c>
      <c r="E5">
        <v>50.8</v>
      </c>
      <c r="F5">
        <v>5.8419999999999996</v>
      </c>
      <c r="G5">
        <v>0</v>
      </c>
    </row>
    <row r="6" spans="1:7" hidden="1" x14ac:dyDescent="0.25">
      <c r="A6" t="s">
        <v>1716</v>
      </c>
      <c r="B6">
        <v>24</v>
      </c>
      <c r="C6">
        <v>1.95</v>
      </c>
      <c r="E6">
        <v>60.96</v>
      </c>
      <c r="F6">
        <v>4.9530000000000003</v>
      </c>
      <c r="G6">
        <v>0</v>
      </c>
    </row>
    <row r="7" spans="1:7" hidden="1" x14ac:dyDescent="0.25">
      <c r="A7" t="s">
        <v>1716</v>
      </c>
      <c r="B7">
        <v>26</v>
      </c>
      <c r="C7">
        <v>2.125</v>
      </c>
      <c r="E7">
        <v>66.040000000000006</v>
      </c>
      <c r="F7">
        <v>5.3975</v>
      </c>
      <c r="G7">
        <v>0</v>
      </c>
    </row>
    <row r="8" spans="1:7" hidden="1" x14ac:dyDescent="0.25">
      <c r="A8" t="s">
        <v>1716</v>
      </c>
      <c r="B8">
        <v>27</v>
      </c>
      <c r="C8">
        <v>2.2000000000000002</v>
      </c>
      <c r="E8" s="17">
        <v>68.58</v>
      </c>
      <c r="F8">
        <v>5.588000000000001</v>
      </c>
      <c r="G8">
        <v>0</v>
      </c>
    </row>
    <row r="9" spans="1:7" hidden="1" x14ac:dyDescent="0.25">
      <c r="A9" t="s">
        <v>1716</v>
      </c>
      <c r="B9">
        <v>29</v>
      </c>
      <c r="C9">
        <v>2.2999999999999998</v>
      </c>
      <c r="E9">
        <v>73.66</v>
      </c>
      <c r="F9">
        <v>5.8419999999999996</v>
      </c>
      <c r="G9">
        <v>0</v>
      </c>
    </row>
    <row r="10" spans="1:7" hidden="1" x14ac:dyDescent="0.25">
      <c r="A10" t="s">
        <v>1717</v>
      </c>
      <c r="B10">
        <v>12</v>
      </c>
      <c r="C10">
        <v>70</v>
      </c>
      <c r="D10">
        <v>120</v>
      </c>
      <c r="E10">
        <v>30.48</v>
      </c>
      <c r="F10">
        <v>7</v>
      </c>
      <c r="G10">
        <v>12</v>
      </c>
    </row>
    <row r="11" spans="1:7" hidden="1" x14ac:dyDescent="0.25">
      <c r="A11" t="s">
        <v>1717</v>
      </c>
      <c r="B11">
        <v>10</v>
      </c>
      <c r="C11">
        <v>80</v>
      </c>
      <c r="D11">
        <v>100</v>
      </c>
      <c r="E11">
        <v>25.4</v>
      </c>
      <c r="F11">
        <v>8</v>
      </c>
      <c r="G11">
        <v>10</v>
      </c>
    </row>
    <row r="12" spans="1:7" hidden="1" x14ac:dyDescent="0.25">
      <c r="A12" t="s">
        <v>1717</v>
      </c>
      <c r="B12">
        <v>10</v>
      </c>
      <c r="C12">
        <v>90</v>
      </c>
      <c r="D12">
        <v>100</v>
      </c>
      <c r="E12">
        <v>25.4</v>
      </c>
      <c r="F12">
        <v>9</v>
      </c>
      <c r="G12">
        <v>10</v>
      </c>
    </row>
    <row r="13" spans="1:7" hidden="1" x14ac:dyDescent="0.25">
      <c r="A13" t="s">
        <v>1717</v>
      </c>
      <c r="B13">
        <v>10</v>
      </c>
      <c r="C13">
        <v>70</v>
      </c>
      <c r="D13">
        <v>120</v>
      </c>
      <c r="E13">
        <v>25.4</v>
      </c>
      <c r="F13">
        <v>7</v>
      </c>
      <c r="G13">
        <v>12</v>
      </c>
    </row>
    <row r="14" spans="1:7" hidden="1" x14ac:dyDescent="0.25">
      <c r="A14" t="s">
        <v>1717</v>
      </c>
      <c r="B14">
        <v>10</v>
      </c>
      <c r="C14">
        <v>90</v>
      </c>
      <c r="D14">
        <v>90</v>
      </c>
      <c r="E14">
        <v>25.4</v>
      </c>
      <c r="F14">
        <v>9</v>
      </c>
      <c r="G14">
        <v>9</v>
      </c>
    </row>
    <row r="15" spans="1:7" hidden="1" x14ac:dyDescent="0.25">
      <c r="A15" t="s">
        <v>1717</v>
      </c>
      <c r="B15">
        <v>11</v>
      </c>
      <c r="C15">
        <v>70</v>
      </c>
      <c r="D15">
        <v>110</v>
      </c>
      <c r="E15">
        <v>27.94</v>
      </c>
      <c r="F15">
        <v>7</v>
      </c>
      <c r="G15">
        <v>11</v>
      </c>
    </row>
    <row r="16" spans="1:7" hidden="1" x14ac:dyDescent="0.25">
      <c r="A16" t="s">
        <v>1717</v>
      </c>
      <c r="B16">
        <v>11</v>
      </c>
      <c r="C16">
        <v>70</v>
      </c>
      <c r="D16">
        <v>120</v>
      </c>
      <c r="E16">
        <v>27.94</v>
      </c>
      <c r="F16">
        <v>7</v>
      </c>
      <c r="G16">
        <v>12</v>
      </c>
    </row>
    <row r="17" spans="1:7" hidden="1" x14ac:dyDescent="0.25">
      <c r="A17" t="s">
        <v>1717</v>
      </c>
      <c r="B17">
        <v>12</v>
      </c>
      <c r="C17">
        <v>90</v>
      </c>
      <c r="D17">
        <v>100</v>
      </c>
      <c r="E17">
        <v>30.48</v>
      </c>
      <c r="F17">
        <v>9</v>
      </c>
      <c r="G17">
        <v>10</v>
      </c>
    </row>
    <row r="18" spans="1:7" hidden="1" x14ac:dyDescent="0.25">
      <c r="A18" t="s">
        <v>1717</v>
      </c>
      <c r="B18">
        <v>12</v>
      </c>
      <c r="C18">
        <v>70</v>
      </c>
      <c r="D18">
        <v>110</v>
      </c>
      <c r="E18">
        <v>30.48</v>
      </c>
      <c r="F18">
        <v>7</v>
      </c>
      <c r="G18">
        <v>11</v>
      </c>
    </row>
    <row r="19" spans="1:7" hidden="1" x14ac:dyDescent="0.25">
      <c r="A19" t="s">
        <v>1717</v>
      </c>
      <c r="B19">
        <v>12</v>
      </c>
      <c r="C19">
        <v>30</v>
      </c>
      <c r="D19">
        <v>110</v>
      </c>
      <c r="E19">
        <v>30.48</v>
      </c>
      <c r="F19">
        <v>3</v>
      </c>
      <c r="G19">
        <v>11</v>
      </c>
    </row>
    <row r="20" spans="1:7" hidden="1" x14ac:dyDescent="0.25">
      <c r="A20" t="s">
        <v>1717</v>
      </c>
      <c r="B20">
        <v>12</v>
      </c>
      <c r="C20">
        <v>70</v>
      </c>
      <c r="D20">
        <v>120</v>
      </c>
      <c r="E20">
        <v>30.48</v>
      </c>
      <c r="F20">
        <v>7</v>
      </c>
      <c r="G20">
        <v>12</v>
      </c>
    </row>
    <row r="21" spans="1:7" hidden="1" x14ac:dyDescent="0.25">
      <c r="A21" t="s">
        <v>1717</v>
      </c>
      <c r="B21">
        <v>12</v>
      </c>
      <c r="C21">
        <v>80</v>
      </c>
      <c r="D21">
        <v>120</v>
      </c>
      <c r="E21">
        <v>30.48</v>
      </c>
      <c r="F21">
        <v>8</v>
      </c>
      <c r="G21">
        <v>12</v>
      </c>
    </row>
    <row r="22" spans="1:7" hidden="1" x14ac:dyDescent="0.25">
      <c r="A22" t="s">
        <v>1717</v>
      </c>
      <c r="B22">
        <v>12</v>
      </c>
      <c r="C22">
        <v>70</v>
      </c>
      <c r="D22">
        <v>130</v>
      </c>
      <c r="E22">
        <v>30.48</v>
      </c>
      <c r="F22">
        <v>7</v>
      </c>
      <c r="G22">
        <v>13</v>
      </c>
    </row>
    <row r="23" spans="1:7" hidden="1" x14ac:dyDescent="0.25">
      <c r="A23" t="s">
        <v>1717</v>
      </c>
      <c r="B23">
        <v>12</v>
      </c>
      <c r="C23">
        <v>70</v>
      </c>
      <c r="D23">
        <v>140</v>
      </c>
      <c r="E23">
        <v>30.48</v>
      </c>
      <c r="F23">
        <v>7</v>
      </c>
      <c r="G23">
        <v>14</v>
      </c>
    </row>
    <row r="24" spans="1:7" hidden="1" x14ac:dyDescent="0.25">
      <c r="A24" t="s">
        <v>1717</v>
      </c>
      <c r="B24">
        <v>12</v>
      </c>
      <c r="C24">
        <v>100</v>
      </c>
      <c r="D24">
        <v>80</v>
      </c>
      <c r="E24">
        <v>30.48</v>
      </c>
      <c r="F24">
        <v>10</v>
      </c>
      <c r="G24">
        <v>8</v>
      </c>
    </row>
    <row r="25" spans="1:7" hidden="1" x14ac:dyDescent="0.25">
      <c r="A25" t="s">
        <v>1717</v>
      </c>
      <c r="B25">
        <v>12</v>
      </c>
      <c r="C25">
        <v>90</v>
      </c>
      <c r="D25">
        <v>90</v>
      </c>
      <c r="E25">
        <v>30.48</v>
      </c>
      <c r="F25">
        <v>9</v>
      </c>
      <c r="G25">
        <v>9</v>
      </c>
    </row>
    <row r="26" spans="1:7" hidden="1" x14ac:dyDescent="0.25">
      <c r="A26" t="s">
        <v>1717</v>
      </c>
      <c r="B26">
        <v>13</v>
      </c>
      <c r="C26">
        <v>70</v>
      </c>
      <c r="D26">
        <v>110</v>
      </c>
      <c r="E26">
        <v>33.020000000000003</v>
      </c>
      <c r="F26">
        <v>7</v>
      </c>
      <c r="G26">
        <v>11</v>
      </c>
    </row>
    <row r="27" spans="1:7" hidden="1" x14ac:dyDescent="0.25">
      <c r="A27" t="s">
        <v>1717</v>
      </c>
      <c r="B27">
        <v>13</v>
      </c>
      <c r="C27">
        <v>90</v>
      </c>
      <c r="D27">
        <v>110</v>
      </c>
      <c r="E27">
        <v>33.020000000000003</v>
      </c>
      <c r="F27">
        <v>9</v>
      </c>
      <c r="G27">
        <v>11</v>
      </c>
    </row>
    <row r="28" spans="1:7" hidden="1" x14ac:dyDescent="0.25">
      <c r="A28" t="s">
        <v>1717</v>
      </c>
      <c r="B28">
        <v>13</v>
      </c>
      <c r="C28">
        <v>70</v>
      </c>
      <c r="D28">
        <v>120</v>
      </c>
      <c r="E28">
        <v>33.020000000000003</v>
      </c>
      <c r="F28">
        <v>7</v>
      </c>
      <c r="G28">
        <v>12</v>
      </c>
    </row>
    <row r="29" spans="1:7" hidden="1" x14ac:dyDescent="0.25">
      <c r="A29" t="s">
        <v>1717</v>
      </c>
      <c r="B29">
        <v>13</v>
      </c>
      <c r="C29">
        <v>60</v>
      </c>
      <c r="D29">
        <v>130</v>
      </c>
      <c r="E29">
        <v>33.020000000000003</v>
      </c>
      <c r="F29">
        <v>6</v>
      </c>
      <c r="G29">
        <v>13</v>
      </c>
    </row>
    <row r="30" spans="1:7" hidden="1" x14ac:dyDescent="0.25">
      <c r="A30" t="s">
        <v>1717</v>
      </c>
      <c r="B30">
        <v>13</v>
      </c>
      <c r="C30">
        <v>70</v>
      </c>
      <c r="D30">
        <v>130</v>
      </c>
      <c r="E30">
        <v>33.020000000000003</v>
      </c>
      <c r="F30">
        <v>7</v>
      </c>
      <c r="G30">
        <v>13</v>
      </c>
    </row>
    <row r="31" spans="1:7" hidden="1" x14ac:dyDescent="0.25">
      <c r="A31" t="s">
        <v>1717</v>
      </c>
      <c r="B31">
        <v>13</v>
      </c>
      <c r="C31">
        <v>60</v>
      </c>
      <c r="D31">
        <v>140</v>
      </c>
      <c r="E31">
        <v>33.020000000000003</v>
      </c>
      <c r="F31">
        <v>6</v>
      </c>
      <c r="G31">
        <v>14</v>
      </c>
    </row>
    <row r="32" spans="1:7" hidden="1" x14ac:dyDescent="0.25">
      <c r="A32" t="s">
        <v>1717</v>
      </c>
      <c r="B32">
        <v>13</v>
      </c>
      <c r="C32">
        <v>70</v>
      </c>
      <c r="D32">
        <v>140</v>
      </c>
      <c r="E32">
        <v>33.020000000000003</v>
      </c>
      <c r="F32">
        <v>7</v>
      </c>
      <c r="G32">
        <v>14</v>
      </c>
    </row>
    <row r="33" spans="1:7" hidden="1" x14ac:dyDescent="0.25">
      <c r="A33" t="s">
        <v>1717</v>
      </c>
      <c r="B33">
        <v>13</v>
      </c>
      <c r="C33">
        <v>70</v>
      </c>
      <c r="D33">
        <v>150</v>
      </c>
      <c r="E33">
        <v>33.020000000000003</v>
      </c>
      <c r="F33">
        <v>7</v>
      </c>
      <c r="G33">
        <v>15</v>
      </c>
    </row>
    <row r="34" spans="1:7" hidden="1" x14ac:dyDescent="0.25">
      <c r="A34" t="s">
        <v>1717</v>
      </c>
      <c r="B34">
        <v>14</v>
      </c>
      <c r="C34">
        <v>80</v>
      </c>
      <c r="D34">
        <v>100</v>
      </c>
      <c r="E34">
        <v>35.56</v>
      </c>
      <c r="F34">
        <v>8</v>
      </c>
      <c r="G34">
        <v>10</v>
      </c>
    </row>
    <row r="35" spans="1:7" hidden="1" x14ac:dyDescent="0.25">
      <c r="A35" t="s">
        <v>1717</v>
      </c>
      <c r="B35">
        <v>14</v>
      </c>
      <c r="C35">
        <v>90</v>
      </c>
      <c r="D35">
        <v>100</v>
      </c>
      <c r="E35">
        <v>35.56</v>
      </c>
      <c r="F35">
        <v>9</v>
      </c>
      <c r="G35">
        <v>10</v>
      </c>
    </row>
    <row r="36" spans="1:7" hidden="1" x14ac:dyDescent="0.25">
      <c r="A36" t="s">
        <v>1717</v>
      </c>
      <c r="B36">
        <v>14</v>
      </c>
      <c r="C36">
        <v>70</v>
      </c>
      <c r="D36">
        <v>110</v>
      </c>
      <c r="E36">
        <v>35.56</v>
      </c>
      <c r="F36">
        <v>7</v>
      </c>
      <c r="G36">
        <v>11</v>
      </c>
    </row>
    <row r="37" spans="1:7" hidden="1" x14ac:dyDescent="0.25">
      <c r="A37" t="s">
        <v>1717</v>
      </c>
      <c r="B37">
        <v>14</v>
      </c>
      <c r="C37">
        <v>80</v>
      </c>
      <c r="D37">
        <v>110</v>
      </c>
      <c r="E37">
        <v>35.56</v>
      </c>
      <c r="F37">
        <v>8</v>
      </c>
      <c r="G37">
        <v>11</v>
      </c>
    </row>
    <row r="38" spans="1:7" hidden="1" x14ac:dyDescent="0.25">
      <c r="A38" t="s">
        <v>1717</v>
      </c>
      <c r="B38">
        <v>14</v>
      </c>
      <c r="C38">
        <v>70</v>
      </c>
      <c r="D38">
        <v>120</v>
      </c>
      <c r="E38">
        <v>35.56</v>
      </c>
      <c r="F38">
        <v>7</v>
      </c>
      <c r="G38">
        <v>12</v>
      </c>
    </row>
    <row r="39" spans="1:7" hidden="1" x14ac:dyDescent="0.25">
      <c r="A39" t="s">
        <v>1717</v>
      </c>
      <c r="B39">
        <v>14</v>
      </c>
      <c r="C39">
        <v>70</v>
      </c>
      <c r="D39">
        <v>120</v>
      </c>
      <c r="E39">
        <v>35.56</v>
      </c>
      <c r="F39">
        <v>7</v>
      </c>
      <c r="G39">
        <v>12</v>
      </c>
    </row>
    <row r="40" spans="1:7" hidden="1" x14ac:dyDescent="0.25">
      <c r="A40" t="s">
        <v>1717</v>
      </c>
      <c r="B40">
        <v>14</v>
      </c>
      <c r="C40">
        <v>80</v>
      </c>
      <c r="D40">
        <v>120</v>
      </c>
      <c r="E40">
        <v>35.56</v>
      </c>
      <c r="F40">
        <v>8</v>
      </c>
      <c r="G40">
        <v>12</v>
      </c>
    </row>
    <row r="41" spans="1:7" hidden="1" x14ac:dyDescent="0.25">
      <c r="A41" t="s">
        <v>1717</v>
      </c>
      <c r="B41">
        <v>14</v>
      </c>
      <c r="C41">
        <v>60</v>
      </c>
      <c r="D41">
        <v>140</v>
      </c>
      <c r="E41">
        <v>35.56</v>
      </c>
      <c r="F41">
        <v>6</v>
      </c>
      <c r="G41">
        <v>14</v>
      </c>
    </row>
    <row r="42" spans="1:7" hidden="1" x14ac:dyDescent="0.25">
      <c r="A42" t="s">
        <v>1717</v>
      </c>
      <c r="B42">
        <v>14</v>
      </c>
      <c r="C42">
        <v>70</v>
      </c>
      <c r="D42">
        <v>140</v>
      </c>
      <c r="E42">
        <v>35.56</v>
      </c>
      <c r="F42">
        <v>7</v>
      </c>
      <c r="G42">
        <v>14</v>
      </c>
    </row>
    <row r="43" spans="1:7" hidden="1" x14ac:dyDescent="0.25">
      <c r="A43" t="s">
        <v>1717</v>
      </c>
      <c r="B43">
        <v>14</v>
      </c>
      <c r="C43">
        <v>70</v>
      </c>
      <c r="D43">
        <v>150</v>
      </c>
      <c r="E43">
        <v>35.56</v>
      </c>
      <c r="F43">
        <v>7</v>
      </c>
      <c r="G43">
        <v>15</v>
      </c>
    </row>
    <row r="44" spans="1:7" hidden="1" x14ac:dyDescent="0.25">
      <c r="A44" t="s">
        <v>1717</v>
      </c>
      <c r="B44">
        <v>14</v>
      </c>
      <c r="C44">
        <v>60</v>
      </c>
      <c r="D44">
        <v>160</v>
      </c>
      <c r="E44">
        <v>35.56</v>
      </c>
      <c r="F44">
        <v>6</v>
      </c>
      <c r="G44">
        <v>16</v>
      </c>
    </row>
    <row r="45" spans="1:7" hidden="1" x14ac:dyDescent="0.25">
      <c r="A45" t="s">
        <v>1717</v>
      </c>
      <c r="B45">
        <v>14</v>
      </c>
      <c r="C45">
        <v>110</v>
      </c>
      <c r="D45">
        <v>60</v>
      </c>
      <c r="E45">
        <v>35.56</v>
      </c>
      <c r="F45">
        <v>11</v>
      </c>
      <c r="G45">
        <v>6</v>
      </c>
    </row>
    <row r="46" spans="1:7" hidden="1" x14ac:dyDescent="0.25">
      <c r="A46" t="s">
        <v>1717</v>
      </c>
      <c r="B46">
        <v>14</v>
      </c>
      <c r="C46">
        <v>90</v>
      </c>
      <c r="D46">
        <v>70</v>
      </c>
      <c r="E46">
        <v>35.56</v>
      </c>
      <c r="F46">
        <v>9</v>
      </c>
      <c r="G46">
        <v>7</v>
      </c>
    </row>
    <row r="47" spans="1:7" hidden="1" x14ac:dyDescent="0.25">
      <c r="A47" t="s">
        <v>1717</v>
      </c>
      <c r="B47">
        <v>14</v>
      </c>
      <c r="C47">
        <v>80</v>
      </c>
      <c r="D47">
        <v>80</v>
      </c>
      <c r="E47">
        <v>35.56</v>
      </c>
      <c r="F47">
        <v>8</v>
      </c>
      <c r="G47">
        <v>8</v>
      </c>
    </row>
    <row r="48" spans="1:7" hidden="1" x14ac:dyDescent="0.25">
      <c r="A48" t="s">
        <v>1717</v>
      </c>
      <c r="B48">
        <v>14</v>
      </c>
      <c r="C48">
        <v>90</v>
      </c>
      <c r="D48">
        <v>80</v>
      </c>
      <c r="E48">
        <v>35.56</v>
      </c>
      <c r="F48">
        <v>9</v>
      </c>
      <c r="G48">
        <v>8</v>
      </c>
    </row>
    <row r="49" spans="1:7" hidden="1" x14ac:dyDescent="0.25">
      <c r="A49" t="s">
        <v>1717</v>
      </c>
      <c r="B49">
        <v>14</v>
      </c>
      <c r="C49">
        <v>100</v>
      </c>
      <c r="D49">
        <v>90</v>
      </c>
      <c r="E49">
        <v>35.56</v>
      </c>
      <c r="F49">
        <v>10</v>
      </c>
      <c r="G49">
        <v>9</v>
      </c>
    </row>
    <row r="50" spans="1:7" hidden="1" x14ac:dyDescent="0.25">
      <c r="A50" t="s">
        <v>1717</v>
      </c>
      <c r="B50">
        <v>14</v>
      </c>
      <c r="C50">
        <v>80</v>
      </c>
      <c r="D50">
        <v>90</v>
      </c>
      <c r="E50">
        <v>35.56</v>
      </c>
      <c r="F50">
        <v>8</v>
      </c>
      <c r="G50">
        <v>9</v>
      </c>
    </row>
    <row r="51" spans="1:7" hidden="1" x14ac:dyDescent="0.25">
      <c r="A51" t="s">
        <v>1717</v>
      </c>
      <c r="B51">
        <v>14</v>
      </c>
      <c r="C51">
        <v>90</v>
      </c>
      <c r="D51">
        <v>90</v>
      </c>
      <c r="E51">
        <v>35.56</v>
      </c>
      <c r="F51">
        <v>9</v>
      </c>
      <c r="G51">
        <v>9</v>
      </c>
    </row>
    <row r="52" spans="1:7" hidden="1" x14ac:dyDescent="0.25">
      <c r="A52" t="s">
        <v>1717</v>
      </c>
      <c r="B52">
        <v>15</v>
      </c>
      <c r="C52">
        <v>70</v>
      </c>
      <c r="D52">
        <v>120</v>
      </c>
      <c r="E52">
        <v>38.1</v>
      </c>
      <c r="F52">
        <v>7</v>
      </c>
      <c r="G52">
        <v>12</v>
      </c>
    </row>
    <row r="53" spans="1:7" hidden="1" x14ac:dyDescent="0.25">
      <c r="A53" t="s">
        <v>1717</v>
      </c>
      <c r="B53">
        <v>15</v>
      </c>
      <c r="C53">
        <v>70</v>
      </c>
      <c r="D53">
        <v>120</v>
      </c>
      <c r="E53">
        <v>38.1</v>
      </c>
      <c r="F53">
        <v>7</v>
      </c>
      <c r="G53">
        <v>12</v>
      </c>
    </row>
    <row r="54" spans="1:7" hidden="1" x14ac:dyDescent="0.25">
      <c r="A54" t="s">
        <v>1717</v>
      </c>
      <c r="B54">
        <v>15</v>
      </c>
      <c r="C54">
        <v>80</v>
      </c>
      <c r="D54">
        <v>130</v>
      </c>
      <c r="E54">
        <v>38.1</v>
      </c>
      <c r="F54">
        <v>8</v>
      </c>
      <c r="G54">
        <v>13</v>
      </c>
    </row>
    <row r="55" spans="1:7" hidden="1" x14ac:dyDescent="0.25">
      <c r="A55" t="s">
        <v>1717</v>
      </c>
      <c r="B55">
        <v>15</v>
      </c>
      <c r="C55">
        <v>70</v>
      </c>
      <c r="D55">
        <v>140</v>
      </c>
      <c r="E55">
        <v>38.1</v>
      </c>
      <c r="F55">
        <v>7</v>
      </c>
      <c r="G55">
        <v>14</v>
      </c>
    </row>
    <row r="56" spans="1:7" hidden="1" x14ac:dyDescent="0.25">
      <c r="A56" t="s">
        <v>1717</v>
      </c>
      <c r="B56">
        <v>15</v>
      </c>
      <c r="C56">
        <v>75</v>
      </c>
      <c r="D56">
        <v>140</v>
      </c>
      <c r="E56">
        <v>38.1</v>
      </c>
      <c r="F56">
        <v>7.5</v>
      </c>
      <c r="G56">
        <v>14</v>
      </c>
    </row>
    <row r="57" spans="1:7" hidden="1" x14ac:dyDescent="0.25">
      <c r="A57" t="s">
        <v>1717</v>
      </c>
      <c r="B57">
        <v>15</v>
      </c>
      <c r="C57">
        <v>90</v>
      </c>
      <c r="D57">
        <v>140</v>
      </c>
      <c r="E57">
        <v>38.1</v>
      </c>
      <c r="F57">
        <v>9</v>
      </c>
      <c r="G57">
        <v>14</v>
      </c>
    </row>
    <row r="58" spans="1:7" hidden="1" x14ac:dyDescent="0.25">
      <c r="A58" t="s">
        <v>1717</v>
      </c>
      <c r="B58">
        <v>15</v>
      </c>
      <c r="C58">
        <v>90</v>
      </c>
      <c r="D58">
        <v>150</v>
      </c>
      <c r="E58">
        <v>38.1</v>
      </c>
      <c r="F58">
        <v>9</v>
      </c>
      <c r="G58">
        <v>15</v>
      </c>
    </row>
    <row r="59" spans="1:7" hidden="1" x14ac:dyDescent="0.25">
      <c r="A59" t="s">
        <v>1717</v>
      </c>
      <c r="B59">
        <v>15</v>
      </c>
      <c r="C59">
        <v>60</v>
      </c>
      <c r="D59">
        <v>160</v>
      </c>
      <c r="E59">
        <v>38.1</v>
      </c>
      <c r="F59">
        <v>6</v>
      </c>
      <c r="G59">
        <v>16</v>
      </c>
    </row>
    <row r="60" spans="1:7" hidden="1" x14ac:dyDescent="0.25">
      <c r="A60" t="s">
        <v>1717</v>
      </c>
      <c r="B60">
        <v>15</v>
      </c>
      <c r="C60">
        <v>80</v>
      </c>
      <c r="D60">
        <v>170</v>
      </c>
      <c r="E60">
        <v>38.1</v>
      </c>
      <c r="F60">
        <v>8</v>
      </c>
      <c r="G60">
        <v>17</v>
      </c>
    </row>
    <row r="61" spans="1:7" hidden="1" x14ac:dyDescent="0.25">
      <c r="A61" t="s">
        <v>1717</v>
      </c>
      <c r="B61">
        <v>15</v>
      </c>
      <c r="C61">
        <v>70</v>
      </c>
      <c r="D61">
        <v>180</v>
      </c>
      <c r="E61">
        <v>38.1</v>
      </c>
      <c r="F61">
        <v>7</v>
      </c>
      <c r="G61">
        <v>18</v>
      </c>
    </row>
    <row r="62" spans="1:7" hidden="1" x14ac:dyDescent="0.25">
      <c r="A62" t="s">
        <v>1717</v>
      </c>
      <c r="B62">
        <v>16</v>
      </c>
      <c r="C62">
        <v>80</v>
      </c>
      <c r="D62">
        <v>100</v>
      </c>
      <c r="E62">
        <v>40.64</v>
      </c>
      <c r="F62">
        <v>8</v>
      </c>
      <c r="G62">
        <v>10</v>
      </c>
    </row>
    <row r="63" spans="1:7" hidden="1" x14ac:dyDescent="0.25">
      <c r="A63" t="s">
        <v>1717</v>
      </c>
      <c r="B63">
        <v>16</v>
      </c>
      <c r="C63">
        <v>70</v>
      </c>
      <c r="D63">
        <v>110</v>
      </c>
      <c r="E63">
        <v>40.64</v>
      </c>
      <c r="F63">
        <v>7</v>
      </c>
      <c r="G63">
        <v>11</v>
      </c>
    </row>
    <row r="64" spans="1:7" hidden="1" x14ac:dyDescent="0.25">
      <c r="A64" t="s">
        <v>1717</v>
      </c>
      <c r="B64">
        <v>16</v>
      </c>
      <c r="C64">
        <v>70</v>
      </c>
      <c r="D64">
        <v>120</v>
      </c>
      <c r="E64">
        <v>40.64</v>
      </c>
      <c r="F64">
        <v>7</v>
      </c>
      <c r="G64">
        <v>12</v>
      </c>
    </row>
    <row r="65" spans="1:7" hidden="1" x14ac:dyDescent="0.25">
      <c r="A65" t="s">
        <v>1717</v>
      </c>
      <c r="B65">
        <v>16</v>
      </c>
      <c r="C65">
        <v>80</v>
      </c>
      <c r="D65">
        <v>120</v>
      </c>
      <c r="E65">
        <v>40.64</v>
      </c>
      <c r="F65">
        <v>8</v>
      </c>
      <c r="G65">
        <v>12</v>
      </c>
    </row>
    <row r="66" spans="1:7" hidden="1" x14ac:dyDescent="0.25">
      <c r="A66" t="s">
        <v>1717</v>
      </c>
      <c r="B66">
        <v>16</v>
      </c>
      <c r="C66">
        <v>70</v>
      </c>
      <c r="D66">
        <v>130</v>
      </c>
      <c r="E66">
        <v>40.64</v>
      </c>
      <c r="F66">
        <v>7</v>
      </c>
      <c r="G66">
        <v>13</v>
      </c>
    </row>
    <row r="67" spans="1:7" hidden="1" x14ac:dyDescent="0.25">
      <c r="A67" t="s">
        <v>1717</v>
      </c>
      <c r="B67">
        <v>16</v>
      </c>
      <c r="C67">
        <v>90</v>
      </c>
      <c r="D67">
        <v>130</v>
      </c>
      <c r="E67">
        <v>40.64</v>
      </c>
      <c r="F67">
        <v>9</v>
      </c>
      <c r="G67">
        <v>13</v>
      </c>
    </row>
    <row r="68" spans="1:7" hidden="1" x14ac:dyDescent="0.25">
      <c r="A68" t="s">
        <v>1717</v>
      </c>
      <c r="B68">
        <v>16</v>
      </c>
      <c r="C68">
        <v>70</v>
      </c>
      <c r="D68">
        <v>140</v>
      </c>
      <c r="E68">
        <v>40.64</v>
      </c>
      <c r="F68">
        <v>7</v>
      </c>
      <c r="G68">
        <v>14</v>
      </c>
    </row>
    <row r="69" spans="1:7" hidden="1" x14ac:dyDescent="0.25">
      <c r="A69" t="s">
        <v>1717</v>
      </c>
      <c r="B69">
        <v>16</v>
      </c>
      <c r="C69">
        <v>90</v>
      </c>
      <c r="D69">
        <v>140</v>
      </c>
      <c r="E69">
        <v>40.64</v>
      </c>
      <c r="F69">
        <v>9</v>
      </c>
      <c r="G69">
        <v>14</v>
      </c>
    </row>
    <row r="70" spans="1:7" hidden="1" x14ac:dyDescent="0.25">
      <c r="A70" t="s">
        <v>1717</v>
      </c>
      <c r="B70">
        <v>16</v>
      </c>
      <c r="C70">
        <v>80</v>
      </c>
      <c r="D70">
        <v>150</v>
      </c>
      <c r="E70">
        <v>40.64</v>
      </c>
      <c r="F70">
        <v>8</v>
      </c>
      <c r="G70">
        <v>15</v>
      </c>
    </row>
    <row r="71" spans="1:7" hidden="1" x14ac:dyDescent="0.25">
      <c r="A71" t="s">
        <v>1717</v>
      </c>
      <c r="B71">
        <v>16</v>
      </c>
      <c r="C71">
        <v>65</v>
      </c>
      <c r="D71">
        <v>180</v>
      </c>
      <c r="E71">
        <v>40.64</v>
      </c>
      <c r="F71">
        <v>6.5</v>
      </c>
      <c r="G71">
        <v>18</v>
      </c>
    </row>
    <row r="72" spans="1:7" hidden="1" x14ac:dyDescent="0.25">
      <c r="A72" t="s">
        <v>1717</v>
      </c>
      <c r="B72">
        <v>16</v>
      </c>
      <c r="C72">
        <v>70</v>
      </c>
      <c r="D72">
        <v>180</v>
      </c>
      <c r="E72">
        <v>40.64</v>
      </c>
      <c r="F72">
        <v>7</v>
      </c>
      <c r="G72">
        <v>18</v>
      </c>
    </row>
    <row r="73" spans="1:7" hidden="1" x14ac:dyDescent="0.25">
      <c r="A73" t="s">
        <v>1717</v>
      </c>
      <c r="B73">
        <v>16</v>
      </c>
      <c r="C73">
        <v>90</v>
      </c>
      <c r="D73">
        <v>70</v>
      </c>
      <c r="E73">
        <v>40.64</v>
      </c>
      <c r="F73">
        <v>9</v>
      </c>
      <c r="G73">
        <v>7</v>
      </c>
    </row>
    <row r="74" spans="1:7" hidden="1" x14ac:dyDescent="0.25">
      <c r="A74" t="s">
        <v>1717</v>
      </c>
      <c r="B74">
        <v>16</v>
      </c>
      <c r="C74">
        <v>80</v>
      </c>
      <c r="D74">
        <v>80</v>
      </c>
      <c r="E74">
        <v>40.64</v>
      </c>
      <c r="F74">
        <v>8</v>
      </c>
      <c r="G74">
        <v>8</v>
      </c>
    </row>
    <row r="75" spans="1:7" hidden="1" x14ac:dyDescent="0.25">
      <c r="A75" t="s">
        <v>1717</v>
      </c>
      <c r="B75">
        <v>16</v>
      </c>
      <c r="C75">
        <v>90</v>
      </c>
      <c r="D75">
        <v>80</v>
      </c>
      <c r="E75">
        <v>40.64</v>
      </c>
      <c r="F75">
        <v>9</v>
      </c>
      <c r="G75">
        <v>8</v>
      </c>
    </row>
    <row r="76" spans="1:7" hidden="1" x14ac:dyDescent="0.25">
      <c r="A76" t="s">
        <v>1717</v>
      </c>
      <c r="B76">
        <v>16</v>
      </c>
      <c r="C76">
        <v>100</v>
      </c>
      <c r="D76">
        <v>90</v>
      </c>
      <c r="E76">
        <v>40.64</v>
      </c>
      <c r="F76">
        <v>10</v>
      </c>
      <c r="G76">
        <v>9</v>
      </c>
    </row>
    <row r="77" spans="1:7" hidden="1" x14ac:dyDescent="0.25">
      <c r="A77" t="s">
        <v>1717</v>
      </c>
      <c r="B77">
        <v>16</v>
      </c>
      <c r="C77">
        <v>80</v>
      </c>
      <c r="D77">
        <v>90</v>
      </c>
      <c r="E77">
        <v>40.64</v>
      </c>
      <c r="F77">
        <v>8</v>
      </c>
      <c r="G77">
        <v>9</v>
      </c>
    </row>
    <row r="78" spans="1:7" hidden="1" x14ac:dyDescent="0.25">
      <c r="A78" t="s">
        <v>1717</v>
      </c>
      <c r="B78">
        <v>16.5</v>
      </c>
      <c r="C78">
        <v>75</v>
      </c>
      <c r="D78">
        <v>120</v>
      </c>
      <c r="E78">
        <v>41.910000000000004</v>
      </c>
      <c r="F78">
        <v>7.5</v>
      </c>
      <c r="G78">
        <v>12</v>
      </c>
    </row>
    <row r="79" spans="1:7" x14ac:dyDescent="0.25">
      <c r="A79" t="s">
        <v>1717</v>
      </c>
      <c r="B79">
        <v>17</v>
      </c>
      <c r="C79">
        <v>80</v>
      </c>
      <c r="D79">
        <v>100</v>
      </c>
      <c r="E79">
        <v>43.18</v>
      </c>
      <c r="F79">
        <v>8</v>
      </c>
      <c r="G79">
        <v>10</v>
      </c>
    </row>
    <row r="80" spans="1:7" x14ac:dyDescent="0.25">
      <c r="A80" t="s">
        <v>1717</v>
      </c>
      <c r="B80">
        <v>17</v>
      </c>
      <c r="C80">
        <v>80</v>
      </c>
      <c r="D80">
        <v>100</v>
      </c>
      <c r="E80">
        <v>43.18</v>
      </c>
      <c r="F80">
        <v>8</v>
      </c>
      <c r="G80">
        <v>10</v>
      </c>
    </row>
    <row r="81" spans="1:7" x14ac:dyDescent="0.25">
      <c r="A81" t="s">
        <v>1717</v>
      </c>
      <c r="B81">
        <v>17</v>
      </c>
      <c r="C81">
        <v>90</v>
      </c>
      <c r="D81">
        <v>100</v>
      </c>
      <c r="E81">
        <v>43.18</v>
      </c>
      <c r="F81">
        <v>9</v>
      </c>
      <c r="G81">
        <v>10</v>
      </c>
    </row>
    <row r="82" spans="1:7" x14ac:dyDescent="0.25">
      <c r="A82" t="s">
        <v>1717</v>
      </c>
      <c r="B82">
        <v>17</v>
      </c>
      <c r="C82">
        <v>70</v>
      </c>
      <c r="D82">
        <v>110</v>
      </c>
      <c r="E82">
        <v>43.18</v>
      </c>
      <c r="F82">
        <v>7</v>
      </c>
      <c r="G82">
        <v>11</v>
      </c>
    </row>
    <row r="83" spans="1:7" x14ac:dyDescent="0.25">
      <c r="A83" t="s">
        <v>1717</v>
      </c>
      <c r="B83">
        <v>17</v>
      </c>
      <c r="C83">
        <v>70</v>
      </c>
      <c r="D83">
        <v>110</v>
      </c>
      <c r="E83">
        <v>43.18</v>
      </c>
      <c r="F83">
        <v>7</v>
      </c>
      <c r="G83">
        <v>11</v>
      </c>
    </row>
    <row r="84" spans="1:7" x14ac:dyDescent="0.25">
      <c r="A84" t="s">
        <v>1717</v>
      </c>
      <c r="B84">
        <v>17</v>
      </c>
      <c r="C84">
        <v>70</v>
      </c>
      <c r="D84">
        <v>110</v>
      </c>
      <c r="E84">
        <v>43.18</v>
      </c>
      <c r="F84">
        <v>7</v>
      </c>
      <c r="G84">
        <v>11</v>
      </c>
    </row>
    <row r="85" spans="1:7" x14ac:dyDescent="0.25">
      <c r="A85" t="s">
        <v>1717</v>
      </c>
      <c r="B85">
        <v>17</v>
      </c>
      <c r="C85">
        <v>70</v>
      </c>
      <c r="D85">
        <v>110</v>
      </c>
      <c r="E85">
        <v>43.18</v>
      </c>
      <c r="F85">
        <v>7</v>
      </c>
      <c r="G85">
        <v>11</v>
      </c>
    </row>
    <row r="86" spans="1:7" x14ac:dyDescent="0.25">
      <c r="A86" t="s">
        <v>1717</v>
      </c>
      <c r="B86">
        <v>17</v>
      </c>
      <c r="C86">
        <v>80</v>
      </c>
      <c r="D86">
        <v>110</v>
      </c>
      <c r="E86">
        <v>43.18</v>
      </c>
      <c r="F86">
        <v>8</v>
      </c>
      <c r="G86">
        <v>11</v>
      </c>
    </row>
    <row r="87" spans="1:7" x14ac:dyDescent="0.25">
      <c r="A87" t="s">
        <v>1717</v>
      </c>
      <c r="B87">
        <v>17</v>
      </c>
      <c r="C87">
        <v>90</v>
      </c>
      <c r="D87">
        <v>110</v>
      </c>
      <c r="E87">
        <v>43.18</v>
      </c>
      <c r="F87">
        <v>9</v>
      </c>
      <c r="G87">
        <v>11</v>
      </c>
    </row>
    <row r="88" spans="1:7" x14ac:dyDescent="0.25">
      <c r="A88" t="s">
        <v>1717</v>
      </c>
      <c r="B88">
        <v>17</v>
      </c>
      <c r="C88">
        <v>60</v>
      </c>
      <c r="D88">
        <v>120</v>
      </c>
      <c r="E88">
        <v>43.18</v>
      </c>
      <c r="F88">
        <v>6</v>
      </c>
      <c r="G88">
        <v>12</v>
      </c>
    </row>
    <row r="89" spans="1:7" x14ac:dyDescent="0.25">
      <c r="A89" t="s">
        <v>1717</v>
      </c>
      <c r="B89">
        <v>17</v>
      </c>
      <c r="C89">
        <v>60</v>
      </c>
      <c r="D89">
        <v>120</v>
      </c>
      <c r="E89">
        <v>43.18</v>
      </c>
      <c r="F89">
        <v>6</v>
      </c>
      <c r="G89">
        <v>12</v>
      </c>
    </row>
    <row r="90" spans="1:7" x14ac:dyDescent="0.25">
      <c r="A90" t="s">
        <v>1717</v>
      </c>
      <c r="B90" s="17">
        <v>17</v>
      </c>
      <c r="C90" s="17">
        <v>65</v>
      </c>
      <c r="D90">
        <v>120</v>
      </c>
      <c r="E90">
        <v>43.18</v>
      </c>
      <c r="F90" s="17">
        <v>6.5</v>
      </c>
      <c r="G90">
        <v>12</v>
      </c>
    </row>
    <row r="91" spans="1:7" x14ac:dyDescent="0.25">
      <c r="A91" t="s">
        <v>1717</v>
      </c>
      <c r="B91">
        <v>17</v>
      </c>
      <c r="C91">
        <v>70</v>
      </c>
      <c r="D91">
        <v>120</v>
      </c>
      <c r="E91">
        <v>43.18</v>
      </c>
      <c r="F91">
        <v>7</v>
      </c>
      <c r="G91">
        <v>12</v>
      </c>
    </row>
    <row r="92" spans="1:7" x14ac:dyDescent="0.25">
      <c r="A92" t="s">
        <v>1717</v>
      </c>
      <c r="B92">
        <v>17</v>
      </c>
      <c r="C92">
        <v>70</v>
      </c>
      <c r="D92">
        <v>120</v>
      </c>
      <c r="E92">
        <v>43.18</v>
      </c>
      <c r="F92">
        <v>7</v>
      </c>
      <c r="G92">
        <v>12</v>
      </c>
    </row>
    <row r="93" spans="1:7" x14ac:dyDescent="0.25">
      <c r="A93" t="s">
        <v>1717</v>
      </c>
      <c r="B93">
        <v>17</v>
      </c>
      <c r="C93">
        <v>70</v>
      </c>
      <c r="D93">
        <v>120</v>
      </c>
      <c r="E93">
        <v>43.18</v>
      </c>
      <c r="F93">
        <v>7</v>
      </c>
      <c r="G93">
        <v>12</v>
      </c>
    </row>
    <row r="94" spans="1:7" x14ac:dyDescent="0.25">
      <c r="A94" t="s">
        <v>1717</v>
      </c>
      <c r="B94">
        <v>17</v>
      </c>
      <c r="C94">
        <v>80</v>
      </c>
      <c r="D94">
        <v>120</v>
      </c>
      <c r="E94">
        <v>43.18</v>
      </c>
      <c r="F94">
        <v>8</v>
      </c>
      <c r="G94">
        <v>12</v>
      </c>
    </row>
    <row r="95" spans="1:7" x14ac:dyDescent="0.25">
      <c r="A95" t="s">
        <v>1717</v>
      </c>
      <c r="B95">
        <v>17</v>
      </c>
      <c r="C95">
        <v>90</v>
      </c>
      <c r="D95">
        <v>120</v>
      </c>
      <c r="E95">
        <v>43.18</v>
      </c>
      <c r="F95">
        <v>9</v>
      </c>
      <c r="G95">
        <v>12</v>
      </c>
    </row>
    <row r="96" spans="1:7" x14ac:dyDescent="0.25">
      <c r="A96" t="s">
        <v>1717</v>
      </c>
      <c r="B96">
        <v>17</v>
      </c>
      <c r="C96">
        <v>90</v>
      </c>
      <c r="D96">
        <v>120</v>
      </c>
      <c r="E96">
        <v>43.18</v>
      </c>
      <c r="F96">
        <v>9</v>
      </c>
      <c r="G96">
        <v>12</v>
      </c>
    </row>
    <row r="97" spans="1:7" x14ac:dyDescent="0.25">
      <c r="A97" t="s">
        <v>1717</v>
      </c>
      <c r="B97">
        <v>17</v>
      </c>
      <c r="C97">
        <v>70</v>
      </c>
      <c r="D97">
        <v>130</v>
      </c>
      <c r="E97">
        <v>43.18</v>
      </c>
      <c r="F97">
        <v>7</v>
      </c>
      <c r="G97">
        <v>13</v>
      </c>
    </row>
    <row r="98" spans="1:7" x14ac:dyDescent="0.25">
      <c r="A98" t="s">
        <v>1717</v>
      </c>
      <c r="B98">
        <v>17</v>
      </c>
      <c r="C98">
        <v>70</v>
      </c>
      <c r="D98">
        <v>130</v>
      </c>
      <c r="E98">
        <v>43.18</v>
      </c>
      <c r="F98">
        <v>7</v>
      </c>
      <c r="G98">
        <v>13</v>
      </c>
    </row>
    <row r="99" spans="1:7" x14ac:dyDescent="0.25">
      <c r="A99" t="s">
        <v>1717</v>
      </c>
      <c r="B99">
        <v>17</v>
      </c>
      <c r="C99">
        <v>70</v>
      </c>
      <c r="D99">
        <v>130</v>
      </c>
      <c r="E99">
        <v>43.18</v>
      </c>
      <c r="F99">
        <v>7</v>
      </c>
      <c r="G99">
        <v>13</v>
      </c>
    </row>
    <row r="100" spans="1:7" x14ac:dyDescent="0.25">
      <c r="A100" t="s">
        <v>1717</v>
      </c>
      <c r="B100">
        <v>17</v>
      </c>
      <c r="C100">
        <v>80</v>
      </c>
      <c r="D100">
        <v>130</v>
      </c>
      <c r="E100">
        <v>43.18</v>
      </c>
      <c r="F100">
        <v>8</v>
      </c>
      <c r="G100">
        <v>13</v>
      </c>
    </row>
    <row r="101" spans="1:7" x14ac:dyDescent="0.25">
      <c r="A101" t="s">
        <v>1717</v>
      </c>
      <c r="B101">
        <v>17</v>
      </c>
      <c r="C101">
        <v>80</v>
      </c>
      <c r="D101">
        <v>130</v>
      </c>
      <c r="E101">
        <v>43.18</v>
      </c>
      <c r="F101">
        <v>8</v>
      </c>
      <c r="G101">
        <v>13</v>
      </c>
    </row>
    <row r="102" spans="1:7" x14ac:dyDescent="0.25">
      <c r="A102" t="s">
        <v>1717</v>
      </c>
      <c r="B102">
        <v>17</v>
      </c>
      <c r="C102">
        <v>80</v>
      </c>
      <c r="D102">
        <v>130</v>
      </c>
      <c r="E102">
        <v>43.18</v>
      </c>
      <c r="F102">
        <v>8</v>
      </c>
      <c r="G102">
        <v>13</v>
      </c>
    </row>
    <row r="103" spans="1:7" x14ac:dyDescent="0.25">
      <c r="A103" t="s">
        <v>1717</v>
      </c>
      <c r="B103">
        <v>17</v>
      </c>
      <c r="C103">
        <v>90</v>
      </c>
      <c r="D103">
        <v>130</v>
      </c>
      <c r="E103">
        <v>43.18</v>
      </c>
      <c r="F103">
        <v>9</v>
      </c>
      <c r="G103">
        <v>13</v>
      </c>
    </row>
    <row r="104" spans="1:7" x14ac:dyDescent="0.25">
      <c r="A104" t="s">
        <v>1717</v>
      </c>
      <c r="B104">
        <v>17</v>
      </c>
      <c r="C104">
        <v>70</v>
      </c>
      <c r="D104">
        <v>140</v>
      </c>
      <c r="E104">
        <v>43.18</v>
      </c>
      <c r="F104">
        <v>7</v>
      </c>
      <c r="G104">
        <v>14</v>
      </c>
    </row>
    <row r="105" spans="1:7" x14ac:dyDescent="0.25">
      <c r="A105" t="s">
        <v>1717</v>
      </c>
      <c r="B105">
        <v>17</v>
      </c>
      <c r="C105">
        <v>70</v>
      </c>
      <c r="D105">
        <v>140</v>
      </c>
      <c r="E105">
        <v>43.18</v>
      </c>
      <c r="F105">
        <v>7</v>
      </c>
      <c r="G105">
        <v>14</v>
      </c>
    </row>
    <row r="106" spans="1:7" x14ac:dyDescent="0.25">
      <c r="A106" t="s">
        <v>1717</v>
      </c>
      <c r="B106">
        <v>17</v>
      </c>
      <c r="C106">
        <v>70</v>
      </c>
      <c r="D106">
        <v>140</v>
      </c>
      <c r="E106">
        <v>43.18</v>
      </c>
      <c r="F106">
        <v>7</v>
      </c>
      <c r="G106">
        <v>14</v>
      </c>
    </row>
    <row r="107" spans="1:7" x14ac:dyDescent="0.25">
      <c r="A107" t="s">
        <v>1717</v>
      </c>
      <c r="B107">
        <v>17</v>
      </c>
      <c r="C107">
        <v>75</v>
      </c>
      <c r="D107">
        <v>140</v>
      </c>
      <c r="E107">
        <v>43.18</v>
      </c>
      <c r="F107">
        <v>7.5</v>
      </c>
      <c r="G107">
        <v>14</v>
      </c>
    </row>
    <row r="108" spans="1:7" x14ac:dyDescent="0.25">
      <c r="A108" t="s">
        <v>1717</v>
      </c>
      <c r="B108">
        <v>17</v>
      </c>
      <c r="C108">
        <v>80</v>
      </c>
      <c r="D108">
        <v>140</v>
      </c>
      <c r="E108">
        <v>43.18</v>
      </c>
      <c r="F108">
        <v>8</v>
      </c>
      <c r="G108">
        <v>14</v>
      </c>
    </row>
    <row r="109" spans="1:7" x14ac:dyDescent="0.25">
      <c r="A109" t="s">
        <v>1717</v>
      </c>
      <c r="B109">
        <v>17</v>
      </c>
      <c r="C109">
        <v>80</v>
      </c>
      <c r="D109">
        <v>140</v>
      </c>
      <c r="E109">
        <v>43.18</v>
      </c>
      <c r="F109">
        <v>8</v>
      </c>
      <c r="G109">
        <v>14</v>
      </c>
    </row>
    <row r="110" spans="1:7" x14ac:dyDescent="0.25">
      <c r="A110" t="s">
        <v>1717</v>
      </c>
      <c r="B110">
        <v>17</v>
      </c>
      <c r="C110">
        <v>80</v>
      </c>
      <c r="D110">
        <v>140</v>
      </c>
      <c r="E110">
        <v>43.18</v>
      </c>
      <c r="F110">
        <v>8</v>
      </c>
      <c r="G110">
        <v>14</v>
      </c>
    </row>
    <row r="111" spans="1:7" x14ac:dyDescent="0.25">
      <c r="A111" t="s">
        <v>1717</v>
      </c>
      <c r="B111">
        <v>17</v>
      </c>
      <c r="C111">
        <v>60</v>
      </c>
      <c r="D111">
        <v>150</v>
      </c>
      <c r="E111">
        <v>43.18</v>
      </c>
      <c r="F111">
        <v>6</v>
      </c>
      <c r="G111">
        <v>15</v>
      </c>
    </row>
    <row r="112" spans="1:7" x14ac:dyDescent="0.25">
      <c r="A112" t="s">
        <v>1717</v>
      </c>
      <c r="B112">
        <v>17</v>
      </c>
      <c r="C112">
        <v>60</v>
      </c>
      <c r="D112">
        <v>150</v>
      </c>
      <c r="E112">
        <v>43.18</v>
      </c>
      <c r="F112">
        <v>6</v>
      </c>
      <c r="G112">
        <v>15</v>
      </c>
    </row>
    <row r="113" spans="1:7" x14ac:dyDescent="0.25">
      <c r="A113" t="s">
        <v>1717</v>
      </c>
      <c r="B113">
        <v>17</v>
      </c>
      <c r="C113">
        <v>60</v>
      </c>
      <c r="D113">
        <v>150</v>
      </c>
      <c r="E113">
        <v>43.18</v>
      </c>
      <c r="F113">
        <v>6</v>
      </c>
      <c r="G113">
        <v>15</v>
      </c>
    </row>
    <row r="114" spans="1:7" x14ac:dyDescent="0.25">
      <c r="A114" t="s">
        <v>1717</v>
      </c>
      <c r="B114">
        <v>17</v>
      </c>
      <c r="C114">
        <v>70</v>
      </c>
      <c r="D114">
        <v>150</v>
      </c>
      <c r="E114">
        <v>43.18</v>
      </c>
      <c r="F114">
        <v>7</v>
      </c>
      <c r="G114">
        <v>15</v>
      </c>
    </row>
    <row r="115" spans="1:7" x14ac:dyDescent="0.25">
      <c r="A115" t="s">
        <v>1717</v>
      </c>
      <c r="B115">
        <v>17</v>
      </c>
      <c r="C115">
        <v>70</v>
      </c>
      <c r="D115">
        <v>150</v>
      </c>
      <c r="E115">
        <v>43.18</v>
      </c>
      <c r="F115">
        <v>7</v>
      </c>
      <c r="G115">
        <v>15</v>
      </c>
    </row>
    <row r="116" spans="1:7" x14ac:dyDescent="0.25">
      <c r="A116" t="s">
        <v>1717</v>
      </c>
      <c r="B116">
        <v>17</v>
      </c>
      <c r="C116">
        <v>70</v>
      </c>
      <c r="D116">
        <v>150</v>
      </c>
      <c r="E116">
        <v>43.18</v>
      </c>
      <c r="F116">
        <v>7</v>
      </c>
      <c r="G116">
        <v>15</v>
      </c>
    </row>
    <row r="117" spans="1:7" x14ac:dyDescent="0.25">
      <c r="A117" t="s">
        <v>1717</v>
      </c>
      <c r="B117">
        <v>17</v>
      </c>
      <c r="C117">
        <v>60</v>
      </c>
      <c r="D117">
        <v>160</v>
      </c>
      <c r="E117">
        <v>43.18</v>
      </c>
      <c r="F117">
        <v>6</v>
      </c>
      <c r="G117">
        <v>16</v>
      </c>
    </row>
    <row r="118" spans="1:7" x14ac:dyDescent="0.25">
      <c r="A118" t="s">
        <v>1717</v>
      </c>
      <c r="B118">
        <v>17</v>
      </c>
      <c r="C118">
        <v>60</v>
      </c>
      <c r="D118">
        <v>160</v>
      </c>
      <c r="E118">
        <v>43.18</v>
      </c>
      <c r="F118">
        <v>6</v>
      </c>
      <c r="G118">
        <v>16</v>
      </c>
    </row>
    <row r="119" spans="1:7" x14ac:dyDescent="0.25">
      <c r="A119" t="s">
        <v>1717</v>
      </c>
      <c r="B119">
        <v>17</v>
      </c>
      <c r="C119">
        <v>70</v>
      </c>
      <c r="D119">
        <v>160</v>
      </c>
      <c r="E119">
        <v>43.18</v>
      </c>
      <c r="F119">
        <v>7</v>
      </c>
      <c r="G119">
        <v>16</v>
      </c>
    </row>
    <row r="120" spans="1:7" x14ac:dyDescent="0.25">
      <c r="A120" t="s">
        <v>1717</v>
      </c>
      <c r="B120">
        <v>17</v>
      </c>
      <c r="C120">
        <v>60</v>
      </c>
      <c r="D120">
        <v>170</v>
      </c>
      <c r="E120">
        <v>43.18</v>
      </c>
      <c r="F120">
        <v>6</v>
      </c>
      <c r="G120">
        <v>17</v>
      </c>
    </row>
    <row r="121" spans="1:7" x14ac:dyDescent="0.25">
      <c r="A121" t="s">
        <v>1717</v>
      </c>
      <c r="B121">
        <v>17</v>
      </c>
      <c r="C121">
        <v>60</v>
      </c>
      <c r="D121">
        <v>170</v>
      </c>
      <c r="E121">
        <v>43.18</v>
      </c>
      <c r="F121">
        <v>6</v>
      </c>
      <c r="G121">
        <v>17</v>
      </c>
    </row>
    <row r="122" spans="1:7" x14ac:dyDescent="0.25">
      <c r="A122" t="s">
        <v>1717</v>
      </c>
      <c r="B122">
        <v>17</v>
      </c>
      <c r="C122">
        <v>55</v>
      </c>
      <c r="D122">
        <v>180</v>
      </c>
      <c r="E122">
        <v>43.18</v>
      </c>
      <c r="F122">
        <v>5.5</v>
      </c>
      <c r="G122">
        <v>18</v>
      </c>
    </row>
    <row r="123" spans="1:7" x14ac:dyDescent="0.25">
      <c r="A123" t="s">
        <v>1717</v>
      </c>
      <c r="B123">
        <v>17</v>
      </c>
      <c r="C123">
        <v>55</v>
      </c>
      <c r="D123">
        <v>180</v>
      </c>
      <c r="E123">
        <v>43.18</v>
      </c>
      <c r="F123">
        <v>5.5</v>
      </c>
      <c r="G123">
        <v>18</v>
      </c>
    </row>
    <row r="124" spans="1:7" x14ac:dyDescent="0.25">
      <c r="A124" t="s">
        <v>1717</v>
      </c>
      <c r="B124">
        <v>17</v>
      </c>
      <c r="C124">
        <v>60</v>
      </c>
      <c r="D124">
        <v>180</v>
      </c>
      <c r="E124">
        <v>43.18</v>
      </c>
      <c r="F124">
        <v>6</v>
      </c>
      <c r="G124">
        <v>18</v>
      </c>
    </row>
    <row r="125" spans="1:7" x14ac:dyDescent="0.25">
      <c r="A125" t="s">
        <v>1717</v>
      </c>
      <c r="B125">
        <v>17</v>
      </c>
      <c r="C125">
        <v>50</v>
      </c>
      <c r="D125">
        <v>190</v>
      </c>
      <c r="E125">
        <v>43.18</v>
      </c>
      <c r="F125">
        <v>5</v>
      </c>
      <c r="G125">
        <v>19</v>
      </c>
    </row>
    <row r="126" spans="1:7" x14ac:dyDescent="0.25">
      <c r="A126" t="s">
        <v>1717</v>
      </c>
      <c r="B126">
        <v>17</v>
      </c>
      <c r="C126">
        <v>55</v>
      </c>
      <c r="D126">
        <v>190</v>
      </c>
      <c r="E126">
        <v>43.18</v>
      </c>
      <c r="F126">
        <v>5.5</v>
      </c>
      <c r="G126">
        <v>19</v>
      </c>
    </row>
    <row r="127" spans="1:7" x14ac:dyDescent="0.25">
      <c r="A127" t="s">
        <v>1717</v>
      </c>
      <c r="B127">
        <v>17</v>
      </c>
      <c r="C127">
        <v>55</v>
      </c>
      <c r="D127">
        <v>200</v>
      </c>
      <c r="E127">
        <v>43.18</v>
      </c>
      <c r="F127">
        <v>5.5</v>
      </c>
      <c r="G127">
        <v>20</v>
      </c>
    </row>
    <row r="128" spans="1:7" x14ac:dyDescent="0.25">
      <c r="A128" t="s">
        <v>1717</v>
      </c>
      <c r="B128">
        <v>17</v>
      </c>
      <c r="C128">
        <v>55</v>
      </c>
      <c r="D128">
        <v>200</v>
      </c>
      <c r="E128">
        <v>43.18</v>
      </c>
      <c r="F128">
        <v>5.5</v>
      </c>
      <c r="G128">
        <v>20</v>
      </c>
    </row>
    <row r="129" spans="1:7" x14ac:dyDescent="0.25">
      <c r="A129" t="s">
        <v>1717</v>
      </c>
      <c r="B129">
        <v>17</v>
      </c>
      <c r="C129">
        <v>100</v>
      </c>
      <c r="D129">
        <v>50</v>
      </c>
      <c r="E129">
        <v>43.18</v>
      </c>
      <c r="F129">
        <v>10</v>
      </c>
      <c r="G129">
        <v>5</v>
      </c>
    </row>
    <row r="130" spans="1:7" x14ac:dyDescent="0.25">
      <c r="A130" t="s">
        <v>1717</v>
      </c>
      <c r="B130">
        <v>17</v>
      </c>
      <c r="C130">
        <v>90</v>
      </c>
      <c r="D130">
        <v>60</v>
      </c>
      <c r="E130">
        <v>43.18</v>
      </c>
      <c r="F130">
        <v>9</v>
      </c>
      <c r="G130">
        <v>6</v>
      </c>
    </row>
    <row r="131" spans="1:7" x14ac:dyDescent="0.25">
      <c r="A131" t="s">
        <v>1717</v>
      </c>
      <c r="B131">
        <v>17</v>
      </c>
      <c r="C131">
        <v>100</v>
      </c>
      <c r="D131">
        <v>70</v>
      </c>
      <c r="E131">
        <v>43.18</v>
      </c>
      <c r="F131">
        <v>10</v>
      </c>
      <c r="G131">
        <v>7</v>
      </c>
    </row>
    <row r="132" spans="1:7" x14ac:dyDescent="0.25">
      <c r="A132" t="s">
        <v>1717</v>
      </c>
      <c r="B132">
        <v>17</v>
      </c>
      <c r="C132">
        <v>80</v>
      </c>
      <c r="D132">
        <v>70</v>
      </c>
      <c r="E132">
        <v>43.18</v>
      </c>
      <c r="F132">
        <v>8</v>
      </c>
      <c r="G132">
        <v>7</v>
      </c>
    </row>
    <row r="133" spans="1:7" x14ac:dyDescent="0.25">
      <c r="A133" t="s">
        <v>1717</v>
      </c>
      <c r="B133">
        <v>17</v>
      </c>
      <c r="C133">
        <v>90</v>
      </c>
      <c r="D133">
        <v>70</v>
      </c>
      <c r="E133">
        <v>43.18</v>
      </c>
      <c r="F133">
        <v>9</v>
      </c>
      <c r="G133">
        <v>7</v>
      </c>
    </row>
    <row r="134" spans="1:7" x14ac:dyDescent="0.25">
      <c r="A134" t="s">
        <v>1717</v>
      </c>
      <c r="B134">
        <v>17</v>
      </c>
      <c r="C134">
        <v>80</v>
      </c>
      <c r="D134">
        <v>80</v>
      </c>
      <c r="E134">
        <v>43.18</v>
      </c>
      <c r="F134">
        <v>8</v>
      </c>
      <c r="G134">
        <v>8</v>
      </c>
    </row>
    <row r="135" spans="1:7" x14ac:dyDescent="0.25">
      <c r="A135" t="s">
        <v>1717</v>
      </c>
      <c r="B135">
        <v>17</v>
      </c>
      <c r="C135">
        <v>90</v>
      </c>
      <c r="D135">
        <v>80</v>
      </c>
      <c r="E135">
        <v>43.18</v>
      </c>
      <c r="F135">
        <v>9</v>
      </c>
      <c r="G135">
        <v>8</v>
      </c>
    </row>
    <row r="136" spans="1:7" x14ac:dyDescent="0.25">
      <c r="A136" t="s">
        <v>1717</v>
      </c>
      <c r="B136">
        <v>17</v>
      </c>
      <c r="C136">
        <v>80</v>
      </c>
      <c r="D136">
        <v>90</v>
      </c>
      <c r="E136">
        <v>43.18</v>
      </c>
      <c r="F136">
        <v>8</v>
      </c>
      <c r="G136">
        <v>9</v>
      </c>
    </row>
    <row r="137" spans="1:7" x14ac:dyDescent="0.25">
      <c r="A137" t="s">
        <v>1717</v>
      </c>
      <c r="B137">
        <v>17</v>
      </c>
      <c r="C137">
        <v>90</v>
      </c>
      <c r="D137">
        <v>90</v>
      </c>
      <c r="E137">
        <v>43.18</v>
      </c>
      <c r="F137">
        <v>9</v>
      </c>
      <c r="G137">
        <v>9</v>
      </c>
    </row>
    <row r="138" spans="1:7" hidden="1" x14ac:dyDescent="0.25">
      <c r="A138" t="s">
        <v>1717</v>
      </c>
      <c r="B138">
        <v>18</v>
      </c>
      <c r="C138">
        <v>100</v>
      </c>
      <c r="D138">
        <v>100</v>
      </c>
      <c r="E138">
        <v>45.72</v>
      </c>
      <c r="F138">
        <v>10</v>
      </c>
      <c r="G138">
        <v>10</v>
      </c>
    </row>
    <row r="139" spans="1:7" hidden="1" x14ac:dyDescent="0.25">
      <c r="A139" t="s">
        <v>1717</v>
      </c>
      <c r="B139">
        <v>18</v>
      </c>
      <c r="C139">
        <v>80</v>
      </c>
      <c r="D139">
        <v>100</v>
      </c>
      <c r="E139">
        <v>45.72</v>
      </c>
      <c r="F139">
        <v>8</v>
      </c>
      <c r="G139">
        <v>10</v>
      </c>
    </row>
    <row r="140" spans="1:7" hidden="1" x14ac:dyDescent="0.25">
      <c r="A140" t="s">
        <v>1717</v>
      </c>
      <c r="B140">
        <v>18</v>
      </c>
      <c r="C140">
        <v>90</v>
      </c>
      <c r="D140">
        <v>100</v>
      </c>
      <c r="E140">
        <v>45.72</v>
      </c>
      <c r="F140">
        <v>9</v>
      </c>
      <c r="G140">
        <v>10</v>
      </c>
    </row>
    <row r="141" spans="1:7" hidden="1" x14ac:dyDescent="0.25">
      <c r="A141" t="s">
        <v>1717</v>
      </c>
      <c r="B141">
        <v>18</v>
      </c>
      <c r="C141">
        <v>100</v>
      </c>
      <c r="D141">
        <v>110</v>
      </c>
      <c r="E141">
        <v>45.72</v>
      </c>
      <c r="F141">
        <v>10</v>
      </c>
      <c r="G141">
        <v>11</v>
      </c>
    </row>
    <row r="142" spans="1:7" hidden="1" x14ac:dyDescent="0.25">
      <c r="A142" t="s">
        <v>1717</v>
      </c>
      <c r="B142">
        <v>18</v>
      </c>
      <c r="C142">
        <v>80</v>
      </c>
      <c r="D142">
        <v>110</v>
      </c>
      <c r="E142">
        <v>45.72</v>
      </c>
      <c r="F142">
        <v>8</v>
      </c>
      <c r="G142">
        <v>11</v>
      </c>
    </row>
    <row r="143" spans="1:7" hidden="1" x14ac:dyDescent="0.25">
      <c r="A143" t="s">
        <v>1717</v>
      </c>
      <c r="B143">
        <v>18</v>
      </c>
      <c r="C143">
        <v>80</v>
      </c>
      <c r="D143">
        <v>110</v>
      </c>
      <c r="E143">
        <v>45.72</v>
      </c>
      <c r="F143">
        <v>8</v>
      </c>
      <c r="G143">
        <v>11</v>
      </c>
    </row>
    <row r="144" spans="1:7" hidden="1" x14ac:dyDescent="0.25">
      <c r="A144" t="s">
        <v>1717</v>
      </c>
      <c r="B144">
        <v>18</v>
      </c>
      <c r="C144">
        <v>80</v>
      </c>
      <c r="D144">
        <v>110</v>
      </c>
      <c r="E144">
        <v>45.72</v>
      </c>
      <c r="F144">
        <v>8</v>
      </c>
      <c r="G144">
        <v>11</v>
      </c>
    </row>
    <row r="145" spans="1:7" hidden="1" x14ac:dyDescent="0.25">
      <c r="A145" t="s">
        <v>1717</v>
      </c>
      <c r="B145">
        <v>18</v>
      </c>
      <c r="C145">
        <v>90</v>
      </c>
      <c r="D145">
        <v>110</v>
      </c>
      <c r="E145">
        <v>45.72</v>
      </c>
      <c r="F145">
        <v>9</v>
      </c>
      <c r="G145">
        <v>11</v>
      </c>
    </row>
    <row r="146" spans="1:7" hidden="1" x14ac:dyDescent="0.25">
      <c r="A146" t="s">
        <v>1717</v>
      </c>
      <c r="B146">
        <v>18</v>
      </c>
      <c r="C146">
        <v>70</v>
      </c>
      <c r="D146">
        <v>120</v>
      </c>
      <c r="E146">
        <v>45.72</v>
      </c>
      <c r="F146">
        <v>7</v>
      </c>
      <c r="G146">
        <v>12</v>
      </c>
    </row>
    <row r="147" spans="1:7" hidden="1" x14ac:dyDescent="0.25">
      <c r="A147" t="s">
        <v>1717</v>
      </c>
      <c r="B147">
        <v>18</v>
      </c>
      <c r="C147">
        <v>80</v>
      </c>
      <c r="D147">
        <v>120</v>
      </c>
      <c r="E147">
        <v>45.72</v>
      </c>
      <c r="F147">
        <v>8</v>
      </c>
      <c r="G147">
        <v>12</v>
      </c>
    </row>
    <row r="148" spans="1:7" hidden="1" x14ac:dyDescent="0.25">
      <c r="A148" t="s">
        <v>1717</v>
      </c>
      <c r="B148">
        <v>18</v>
      </c>
      <c r="C148">
        <v>90</v>
      </c>
      <c r="D148">
        <v>120</v>
      </c>
      <c r="E148">
        <v>45.72</v>
      </c>
      <c r="F148">
        <v>9</v>
      </c>
      <c r="G148">
        <v>12</v>
      </c>
    </row>
    <row r="149" spans="1:7" hidden="1" x14ac:dyDescent="0.25">
      <c r="A149" t="s">
        <v>1717</v>
      </c>
      <c r="B149">
        <v>18</v>
      </c>
      <c r="C149">
        <v>90</v>
      </c>
      <c r="D149">
        <v>120</v>
      </c>
      <c r="E149">
        <v>45.72</v>
      </c>
      <c r="F149">
        <v>9</v>
      </c>
      <c r="G149">
        <v>12</v>
      </c>
    </row>
    <row r="150" spans="1:7" hidden="1" x14ac:dyDescent="0.25">
      <c r="A150" t="s">
        <v>1717</v>
      </c>
      <c r="B150">
        <v>18</v>
      </c>
      <c r="C150">
        <v>70</v>
      </c>
      <c r="D150">
        <v>130</v>
      </c>
      <c r="E150">
        <v>45.72</v>
      </c>
      <c r="F150">
        <v>7</v>
      </c>
      <c r="G150">
        <v>13</v>
      </c>
    </row>
    <row r="151" spans="1:7" hidden="1" x14ac:dyDescent="0.25">
      <c r="A151" t="s">
        <v>1717</v>
      </c>
      <c r="B151">
        <v>18</v>
      </c>
      <c r="C151">
        <v>80</v>
      </c>
      <c r="D151">
        <v>130</v>
      </c>
      <c r="E151">
        <v>45.72</v>
      </c>
      <c r="F151">
        <v>8</v>
      </c>
      <c r="G151">
        <v>13</v>
      </c>
    </row>
    <row r="152" spans="1:7" hidden="1" x14ac:dyDescent="0.25">
      <c r="A152" t="s">
        <v>1717</v>
      </c>
      <c r="B152">
        <v>18</v>
      </c>
      <c r="C152">
        <v>80</v>
      </c>
      <c r="D152">
        <v>130</v>
      </c>
      <c r="E152">
        <v>45.72</v>
      </c>
      <c r="F152">
        <v>8</v>
      </c>
      <c r="G152">
        <v>13</v>
      </c>
    </row>
    <row r="153" spans="1:7" hidden="1" x14ac:dyDescent="0.25">
      <c r="A153" t="s">
        <v>1717</v>
      </c>
      <c r="B153">
        <v>18</v>
      </c>
      <c r="C153">
        <v>80</v>
      </c>
      <c r="D153">
        <v>140</v>
      </c>
      <c r="E153">
        <v>45.72</v>
      </c>
      <c r="F153">
        <v>8</v>
      </c>
      <c r="G153">
        <v>14</v>
      </c>
    </row>
    <row r="154" spans="1:7" hidden="1" x14ac:dyDescent="0.25">
      <c r="A154" t="s">
        <v>1717</v>
      </c>
      <c r="B154">
        <v>18</v>
      </c>
      <c r="C154">
        <v>70</v>
      </c>
      <c r="D154">
        <v>150</v>
      </c>
      <c r="E154">
        <v>45.72</v>
      </c>
      <c r="F154">
        <v>7</v>
      </c>
      <c r="G154">
        <v>15</v>
      </c>
    </row>
    <row r="155" spans="1:7" hidden="1" x14ac:dyDescent="0.25">
      <c r="A155" t="s">
        <v>1717</v>
      </c>
      <c r="B155">
        <v>18</v>
      </c>
      <c r="C155">
        <v>70</v>
      </c>
      <c r="D155">
        <v>150</v>
      </c>
      <c r="E155">
        <v>45.72</v>
      </c>
      <c r="F155">
        <v>7</v>
      </c>
      <c r="G155">
        <v>15</v>
      </c>
    </row>
    <row r="156" spans="1:7" hidden="1" x14ac:dyDescent="0.25">
      <c r="A156" t="s">
        <v>1717</v>
      </c>
      <c r="B156">
        <v>18</v>
      </c>
      <c r="C156">
        <v>60</v>
      </c>
      <c r="D156">
        <v>160</v>
      </c>
      <c r="E156">
        <v>45.72</v>
      </c>
      <c r="F156">
        <v>6</v>
      </c>
      <c r="G156">
        <v>16</v>
      </c>
    </row>
    <row r="157" spans="1:7" hidden="1" x14ac:dyDescent="0.25">
      <c r="A157" t="s">
        <v>1717</v>
      </c>
      <c r="B157">
        <v>18</v>
      </c>
      <c r="C157">
        <v>55</v>
      </c>
      <c r="D157">
        <v>180</v>
      </c>
      <c r="E157">
        <v>45.72</v>
      </c>
      <c r="F157">
        <v>5.5</v>
      </c>
      <c r="G157">
        <v>18</v>
      </c>
    </row>
    <row r="158" spans="1:7" hidden="1" x14ac:dyDescent="0.25">
      <c r="A158" t="s">
        <v>1717</v>
      </c>
      <c r="B158">
        <v>18</v>
      </c>
      <c r="C158">
        <v>40</v>
      </c>
      <c r="D158">
        <v>240</v>
      </c>
      <c r="E158">
        <v>45.72</v>
      </c>
      <c r="F158">
        <v>4</v>
      </c>
      <c r="G158">
        <v>24</v>
      </c>
    </row>
    <row r="159" spans="1:7" hidden="1" x14ac:dyDescent="0.25">
      <c r="A159" t="s">
        <v>1717</v>
      </c>
      <c r="B159">
        <v>18</v>
      </c>
      <c r="C159">
        <v>100</v>
      </c>
      <c r="D159">
        <v>80</v>
      </c>
      <c r="E159">
        <v>45.72</v>
      </c>
      <c r="F159">
        <v>10</v>
      </c>
      <c r="G159">
        <v>8</v>
      </c>
    </row>
    <row r="160" spans="1:7" hidden="1" x14ac:dyDescent="0.25">
      <c r="A160" t="s">
        <v>1717</v>
      </c>
      <c r="B160">
        <v>18</v>
      </c>
      <c r="C160">
        <v>90</v>
      </c>
      <c r="D160">
        <v>90</v>
      </c>
      <c r="E160">
        <v>45.72</v>
      </c>
      <c r="F160">
        <v>9</v>
      </c>
      <c r="G160">
        <v>9</v>
      </c>
    </row>
    <row r="161" spans="1:7" hidden="1" x14ac:dyDescent="0.25">
      <c r="A161" t="s">
        <v>1717</v>
      </c>
      <c r="B161">
        <v>18</v>
      </c>
      <c r="C161">
        <v>90</v>
      </c>
      <c r="D161">
        <v>90</v>
      </c>
      <c r="E161">
        <v>45.72</v>
      </c>
      <c r="F161">
        <v>9</v>
      </c>
      <c r="G161">
        <v>9</v>
      </c>
    </row>
    <row r="162" spans="1:7" hidden="1" x14ac:dyDescent="0.25">
      <c r="A162" t="s">
        <v>1717</v>
      </c>
      <c r="B162">
        <v>19</v>
      </c>
      <c r="C162">
        <v>90</v>
      </c>
      <c r="D162">
        <v>100</v>
      </c>
      <c r="E162">
        <v>48.26</v>
      </c>
      <c r="F162">
        <v>9</v>
      </c>
      <c r="G162">
        <v>10</v>
      </c>
    </row>
    <row r="163" spans="1:7" hidden="1" x14ac:dyDescent="0.25">
      <c r="A163" t="s">
        <v>1717</v>
      </c>
      <c r="B163">
        <v>19</v>
      </c>
      <c r="C163">
        <v>90</v>
      </c>
      <c r="D163">
        <v>100</v>
      </c>
      <c r="E163">
        <v>48.26</v>
      </c>
      <c r="F163">
        <v>9</v>
      </c>
      <c r="G163">
        <v>10</v>
      </c>
    </row>
    <row r="164" spans="1:7" hidden="1" x14ac:dyDescent="0.25">
      <c r="A164" t="s">
        <v>1717</v>
      </c>
      <c r="B164">
        <v>19</v>
      </c>
      <c r="C164">
        <v>80</v>
      </c>
      <c r="D164">
        <v>110</v>
      </c>
      <c r="E164">
        <v>48.26</v>
      </c>
      <c r="F164">
        <v>8</v>
      </c>
      <c r="G164">
        <v>11</v>
      </c>
    </row>
    <row r="165" spans="1:7" hidden="1" x14ac:dyDescent="0.25">
      <c r="A165" t="s">
        <v>1717</v>
      </c>
      <c r="B165">
        <v>19</v>
      </c>
      <c r="C165">
        <v>80</v>
      </c>
      <c r="D165">
        <v>110</v>
      </c>
      <c r="E165">
        <v>48.26</v>
      </c>
      <c r="F165">
        <v>8</v>
      </c>
      <c r="G165">
        <v>11</v>
      </c>
    </row>
    <row r="166" spans="1:7" hidden="1" x14ac:dyDescent="0.25">
      <c r="A166" t="s">
        <v>1717</v>
      </c>
      <c r="B166">
        <v>19</v>
      </c>
      <c r="C166">
        <v>90</v>
      </c>
      <c r="D166">
        <v>110</v>
      </c>
      <c r="E166">
        <v>48.26</v>
      </c>
      <c r="F166">
        <v>9</v>
      </c>
      <c r="G166">
        <v>11</v>
      </c>
    </row>
    <row r="167" spans="1:7" hidden="1" x14ac:dyDescent="0.25">
      <c r="A167" t="s">
        <v>1717</v>
      </c>
      <c r="B167">
        <v>19</v>
      </c>
      <c r="C167">
        <v>90</v>
      </c>
      <c r="D167">
        <v>110</v>
      </c>
      <c r="E167">
        <v>48.26</v>
      </c>
      <c r="F167">
        <v>9</v>
      </c>
      <c r="G167">
        <v>11</v>
      </c>
    </row>
    <row r="168" spans="1:7" hidden="1" x14ac:dyDescent="0.25">
      <c r="A168" t="s">
        <v>1717</v>
      </c>
      <c r="B168">
        <v>19</v>
      </c>
      <c r="C168">
        <v>70</v>
      </c>
      <c r="D168">
        <v>120</v>
      </c>
      <c r="E168">
        <v>48.26</v>
      </c>
      <c r="F168">
        <v>7</v>
      </c>
      <c r="G168">
        <v>12</v>
      </c>
    </row>
    <row r="169" spans="1:7" hidden="1" x14ac:dyDescent="0.25">
      <c r="A169" t="s">
        <v>1717</v>
      </c>
      <c r="B169">
        <v>19</v>
      </c>
      <c r="C169">
        <v>70</v>
      </c>
      <c r="D169">
        <v>120</v>
      </c>
      <c r="E169">
        <v>48.26</v>
      </c>
      <c r="F169">
        <v>7</v>
      </c>
      <c r="G169">
        <v>12</v>
      </c>
    </row>
    <row r="170" spans="1:7" hidden="1" x14ac:dyDescent="0.25">
      <c r="A170" t="s">
        <v>1717</v>
      </c>
      <c r="B170">
        <v>19</v>
      </c>
      <c r="C170">
        <v>80</v>
      </c>
      <c r="D170">
        <v>120</v>
      </c>
      <c r="E170">
        <v>48.26</v>
      </c>
      <c r="F170">
        <v>8</v>
      </c>
      <c r="G170">
        <v>12</v>
      </c>
    </row>
    <row r="171" spans="1:7" hidden="1" x14ac:dyDescent="0.25">
      <c r="A171" t="s">
        <v>1717</v>
      </c>
      <c r="B171">
        <v>19</v>
      </c>
      <c r="C171">
        <v>60</v>
      </c>
      <c r="D171">
        <v>130</v>
      </c>
      <c r="E171">
        <v>48.26</v>
      </c>
      <c r="F171">
        <v>6</v>
      </c>
      <c r="G171">
        <v>13</v>
      </c>
    </row>
    <row r="172" spans="1:7" hidden="1" x14ac:dyDescent="0.25">
      <c r="A172" t="s">
        <v>1717</v>
      </c>
      <c r="B172">
        <v>19</v>
      </c>
      <c r="C172">
        <v>100</v>
      </c>
      <c r="D172">
        <v>70</v>
      </c>
      <c r="E172">
        <v>48.26</v>
      </c>
      <c r="F172">
        <v>10</v>
      </c>
      <c r="G172">
        <v>7</v>
      </c>
    </row>
    <row r="173" spans="1:7" hidden="1" x14ac:dyDescent="0.25">
      <c r="A173" t="s">
        <v>1717</v>
      </c>
      <c r="B173">
        <v>19</v>
      </c>
      <c r="C173">
        <v>90</v>
      </c>
      <c r="D173">
        <v>90</v>
      </c>
      <c r="E173">
        <v>48.26</v>
      </c>
      <c r="F173">
        <v>9</v>
      </c>
      <c r="G173">
        <v>9</v>
      </c>
    </row>
    <row r="174" spans="1:7" hidden="1" x14ac:dyDescent="0.25">
      <c r="A174" t="s">
        <v>1717</v>
      </c>
      <c r="B174">
        <v>21</v>
      </c>
      <c r="C174">
        <v>70</v>
      </c>
      <c r="D174">
        <v>120</v>
      </c>
      <c r="E174">
        <v>53.34</v>
      </c>
      <c r="F174">
        <v>7</v>
      </c>
      <c r="G174">
        <v>12</v>
      </c>
    </row>
    <row r="175" spans="1:7" hidden="1" x14ac:dyDescent="0.25">
      <c r="A175" t="s">
        <v>1717</v>
      </c>
      <c r="B175">
        <v>21</v>
      </c>
      <c r="C175">
        <v>60</v>
      </c>
      <c r="D175">
        <v>130</v>
      </c>
      <c r="E175">
        <v>53.34</v>
      </c>
      <c r="F175">
        <v>6</v>
      </c>
      <c r="G175">
        <v>13</v>
      </c>
    </row>
    <row r="176" spans="1:7" hidden="1" x14ac:dyDescent="0.25">
      <c r="A176" t="s">
        <v>1717</v>
      </c>
      <c r="B176">
        <v>21</v>
      </c>
      <c r="C176">
        <v>100</v>
      </c>
      <c r="D176">
        <v>80</v>
      </c>
      <c r="E176">
        <v>53.34</v>
      </c>
      <c r="F176">
        <v>10</v>
      </c>
      <c r="G176">
        <v>8</v>
      </c>
    </row>
    <row r="177" spans="1:7" hidden="1" x14ac:dyDescent="0.25">
      <c r="A177" t="s">
        <v>1717</v>
      </c>
      <c r="B177">
        <v>21</v>
      </c>
      <c r="C177">
        <v>90</v>
      </c>
      <c r="D177">
        <v>80</v>
      </c>
      <c r="E177">
        <v>53.34</v>
      </c>
      <c r="F177">
        <v>9</v>
      </c>
      <c r="G177">
        <v>8</v>
      </c>
    </row>
    <row r="178" spans="1:7" hidden="1" x14ac:dyDescent="0.25">
      <c r="A178" t="s">
        <v>1717</v>
      </c>
      <c r="B178">
        <v>21</v>
      </c>
      <c r="C178">
        <v>100</v>
      </c>
      <c r="D178">
        <v>90</v>
      </c>
      <c r="E178">
        <v>53.34</v>
      </c>
      <c r="F178">
        <v>10</v>
      </c>
      <c r="G178">
        <v>9</v>
      </c>
    </row>
    <row r="179" spans="1:7" hidden="1" x14ac:dyDescent="0.25">
      <c r="A179" t="s">
        <v>1717</v>
      </c>
      <c r="B179">
        <v>21</v>
      </c>
      <c r="C179">
        <v>90</v>
      </c>
      <c r="D179">
        <v>90</v>
      </c>
      <c r="E179">
        <v>53.34</v>
      </c>
      <c r="F179">
        <v>9</v>
      </c>
      <c r="G179">
        <v>9</v>
      </c>
    </row>
    <row r="180" spans="1:7" hidden="1" x14ac:dyDescent="0.25">
      <c r="A180" t="s">
        <v>1718</v>
      </c>
      <c r="B180">
        <v>14</v>
      </c>
      <c r="C180">
        <v>65</v>
      </c>
      <c r="D180">
        <v>165</v>
      </c>
      <c r="E180">
        <v>35.56</v>
      </c>
      <c r="F180">
        <v>6.5</v>
      </c>
      <c r="G180">
        <v>16.5</v>
      </c>
    </row>
    <row r="181" spans="1:7" hidden="1" x14ac:dyDescent="0.25">
      <c r="A181" t="s">
        <v>1718</v>
      </c>
      <c r="B181">
        <v>14</v>
      </c>
      <c r="C181">
        <v>70</v>
      </c>
      <c r="D181">
        <v>165</v>
      </c>
      <c r="E181">
        <v>35.56</v>
      </c>
      <c r="F181">
        <v>7</v>
      </c>
      <c r="G181">
        <v>16.5</v>
      </c>
    </row>
    <row r="182" spans="1:7" hidden="1" x14ac:dyDescent="0.25">
      <c r="A182" t="s">
        <v>1718</v>
      </c>
      <c r="B182">
        <v>14</v>
      </c>
      <c r="C182">
        <v>65</v>
      </c>
      <c r="D182">
        <v>175</v>
      </c>
      <c r="E182">
        <v>35.56</v>
      </c>
      <c r="F182">
        <v>6.5</v>
      </c>
      <c r="G182">
        <v>17.5</v>
      </c>
    </row>
    <row r="183" spans="1:7" hidden="1" x14ac:dyDescent="0.25">
      <c r="A183" t="s">
        <v>1718</v>
      </c>
      <c r="B183">
        <v>14</v>
      </c>
      <c r="C183">
        <v>70</v>
      </c>
      <c r="D183">
        <v>175</v>
      </c>
      <c r="E183">
        <v>35.56</v>
      </c>
      <c r="F183">
        <v>7</v>
      </c>
      <c r="G183">
        <v>17.5</v>
      </c>
    </row>
    <row r="184" spans="1:7" hidden="1" x14ac:dyDescent="0.25">
      <c r="A184" t="s">
        <v>1718</v>
      </c>
      <c r="B184">
        <v>14</v>
      </c>
      <c r="C184">
        <v>60</v>
      </c>
      <c r="D184">
        <v>185</v>
      </c>
      <c r="E184">
        <v>35.56</v>
      </c>
      <c r="F184">
        <v>6</v>
      </c>
      <c r="G184">
        <v>18.5</v>
      </c>
    </row>
    <row r="185" spans="1:7" hidden="1" x14ac:dyDescent="0.25">
      <c r="A185" t="s">
        <v>1718</v>
      </c>
      <c r="B185">
        <v>14</v>
      </c>
      <c r="C185">
        <v>65</v>
      </c>
      <c r="D185">
        <v>185</v>
      </c>
      <c r="E185">
        <v>35.56</v>
      </c>
      <c r="F185">
        <v>6.5</v>
      </c>
      <c r="G185">
        <v>18.5</v>
      </c>
    </row>
    <row r="186" spans="1:7" hidden="1" x14ac:dyDescent="0.25">
      <c r="A186" t="s">
        <v>1718</v>
      </c>
      <c r="B186">
        <v>14</v>
      </c>
      <c r="C186">
        <v>70</v>
      </c>
      <c r="D186">
        <v>185</v>
      </c>
      <c r="E186">
        <v>35.56</v>
      </c>
      <c r="F186">
        <v>7</v>
      </c>
      <c r="G186">
        <v>18.5</v>
      </c>
    </row>
    <row r="187" spans="1:7" hidden="1" x14ac:dyDescent="0.25">
      <c r="A187" t="s">
        <v>1718</v>
      </c>
      <c r="B187">
        <v>14</v>
      </c>
      <c r="C187">
        <v>60</v>
      </c>
      <c r="D187">
        <v>195</v>
      </c>
      <c r="E187">
        <v>35.56</v>
      </c>
      <c r="F187">
        <v>6</v>
      </c>
      <c r="G187">
        <v>19.5</v>
      </c>
    </row>
    <row r="188" spans="1:7" hidden="1" x14ac:dyDescent="0.25">
      <c r="A188" t="s">
        <v>1718</v>
      </c>
      <c r="B188">
        <v>14</v>
      </c>
      <c r="C188">
        <v>70</v>
      </c>
      <c r="D188">
        <v>195</v>
      </c>
      <c r="E188">
        <v>35.56</v>
      </c>
      <c r="F188">
        <v>7</v>
      </c>
      <c r="G188">
        <v>19.5</v>
      </c>
    </row>
    <row r="189" spans="1:7" hidden="1" x14ac:dyDescent="0.25">
      <c r="A189" t="s">
        <v>1718</v>
      </c>
      <c r="B189">
        <v>15</v>
      </c>
      <c r="C189">
        <v>65</v>
      </c>
      <c r="D189">
        <v>175</v>
      </c>
      <c r="E189">
        <v>38.1</v>
      </c>
      <c r="F189">
        <v>6.5</v>
      </c>
      <c r="G189">
        <v>17.5</v>
      </c>
    </row>
    <row r="190" spans="1:7" hidden="1" x14ac:dyDescent="0.25">
      <c r="A190" t="s">
        <v>1718</v>
      </c>
      <c r="B190">
        <v>15</v>
      </c>
      <c r="C190">
        <v>55</v>
      </c>
      <c r="D190">
        <v>185</v>
      </c>
      <c r="E190">
        <v>38.1</v>
      </c>
      <c r="F190">
        <v>5.5</v>
      </c>
      <c r="G190">
        <v>18.5</v>
      </c>
    </row>
    <row r="191" spans="1:7" hidden="1" x14ac:dyDescent="0.25">
      <c r="A191" t="s">
        <v>1718</v>
      </c>
      <c r="B191">
        <v>15</v>
      </c>
      <c r="C191">
        <v>60</v>
      </c>
      <c r="D191">
        <v>185</v>
      </c>
      <c r="E191">
        <v>38.1</v>
      </c>
      <c r="F191">
        <v>6</v>
      </c>
      <c r="G191">
        <v>18.5</v>
      </c>
    </row>
    <row r="192" spans="1:7" hidden="1" x14ac:dyDescent="0.25">
      <c r="A192" t="s">
        <v>1718</v>
      </c>
      <c r="B192">
        <v>15</v>
      </c>
      <c r="C192">
        <v>65</v>
      </c>
      <c r="D192">
        <v>185</v>
      </c>
      <c r="E192">
        <v>38.1</v>
      </c>
      <c r="F192">
        <v>6.5</v>
      </c>
      <c r="G192">
        <v>18.5</v>
      </c>
    </row>
    <row r="193" spans="1:7" hidden="1" x14ac:dyDescent="0.25">
      <c r="A193" t="s">
        <v>1718</v>
      </c>
      <c r="B193">
        <v>15</v>
      </c>
      <c r="C193">
        <v>50</v>
      </c>
      <c r="D193">
        <v>195</v>
      </c>
      <c r="E193">
        <v>38.1</v>
      </c>
      <c r="F193">
        <v>5</v>
      </c>
      <c r="G193">
        <v>19.5</v>
      </c>
    </row>
    <row r="194" spans="1:7" hidden="1" x14ac:dyDescent="0.25">
      <c r="A194" t="s">
        <v>1718</v>
      </c>
      <c r="B194">
        <v>15</v>
      </c>
      <c r="C194">
        <v>55</v>
      </c>
      <c r="D194">
        <v>195</v>
      </c>
      <c r="E194">
        <v>38.1</v>
      </c>
      <c r="F194">
        <v>5.5</v>
      </c>
      <c r="G194">
        <v>19.5</v>
      </c>
    </row>
    <row r="195" spans="1:7" hidden="1" x14ac:dyDescent="0.25">
      <c r="A195" t="s">
        <v>1718</v>
      </c>
      <c r="B195">
        <v>15</v>
      </c>
      <c r="C195">
        <v>60</v>
      </c>
      <c r="D195">
        <v>195</v>
      </c>
      <c r="E195">
        <v>38.1</v>
      </c>
      <c r="F195">
        <v>6</v>
      </c>
      <c r="G195">
        <v>19.5</v>
      </c>
    </row>
    <row r="196" spans="1:7" hidden="1" x14ac:dyDescent="0.25">
      <c r="A196" t="s">
        <v>1718</v>
      </c>
      <c r="B196">
        <v>15</v>
      </c>
      <c r="C196">
        <v>65</v>
      </c>
      <c r="D196">
        <v>195</v>
      </c>
      <c r="E196">
        <v>38.1</v>
      </c>
      <c r="F196">
        <v>6.5</v>
      </c>
      <c r="G196">
        <v>19.5</v>
      </c>
    </row>
    <row r="197" spans="1:7" hidden="1" x14ac:dyDescent="0.25">
      <c r="A197" t="s">
        <v>1718</v>
      </c>
      <c r="B197">
        <v>15</v>
      </c>
      <c r="C197">
        <v>60</v>
      </c>
      <c r="D197">
        <v>205</v>
      </c>
      <c r="E197">
        <v>38.1</v>
      </c>
      <c r="F197">
        <v>6</v>
      </c>
      <c r="G197">
        <v>20.5</v>
      </c>
    </row>
    <row r="198" spans="1:7" hidden="1" x14ac:dyDescent="0.25">
      <c r="A198" t="s">
        <v>1718</v>
      </c>
      <c r="B198">
        <v>15</v>
      </c>
      <c r="C198">
        <v>65</v>
      </c>
      <c r="D198">
        <v>205</v>
      </c>
      <c r="E198">
        <v>38.1</v>
      </c>
      <c r="F198">
        <v>6.5</v>
      </c>
      <c r="G198">
        <v>20.5</v>
      </c>
    </row>
    <row r="199" spans="1:7" hidden="1" x14ac:dyDescent="0.25">
      <c r="A199" t="s">
        <v>1718</v>
      </c>
      <c r="B199">
        <v>15</v>
      </c>
      <c r="C199">
        <v>70</v>
      </c>
      <c r="D199">
        <v>205</v>
      </c>
      <c r="E199">
        <v>38.1</v>
      </c>
      <c r="F199">
        <v>7</v>
      </c>
      <c r="G199">
        <v>20.5</v>
      </c>
    </row>
    <row r="200" spans="1:7" hidden="1" x14ac:dyDescent="0.25">
      <c r="A200" t="s">
        <v>1718</v>
      </c>
      <c r="B200">
        <v>15</v>
      </c>
      <c r="C200">
        <v>65</v>
      </c>
      <c r="D200">
        <v>215</v>
      </c>
      <c r="E200">
        <v>38.1</v>
      </c>
      <c r="F200">
        <v>6.5</v>
      </c>
      <c r="G200">
        <v>21.5</v>
      </c>
    </row>
    <row r="201" spans="1:7" hidden="1" x14ac:dyDescent="0.25">
      <c r="A201" t="s">
        <v>1718</v>
      </c>
      <c r="B201">
        <v>15</v>
      </c>
      <c r="C201">
        <v>70</v>
      </c>
      <c r="D201">
        <v>225</v>
      </c>
      <c r="E201">
        <v>38.1</v>
      </c>
      <c r="F201">
        <v>7</v>
      </c>
      <c r="G201">
        <v>22.5</v>
      </c>
    </row>
    <row r="202" spans="1:7" hidden="1" x14ac:dyDescent="0.25">
      <c r="A202" t="s">
        <v>1718</v>
      </c>
      <c r="B202">
        <v>15</v>
      </c>
      <c r="C202">
        <v>75</v>
      </c>
      <c r="D202">
        <v>225</v>
      </c>
      <c r="E202">
        <v>38.1</v>
      </c>
      <c r="F202">
        <v>7.5</v>
      </c>
      <c r="G202">
        <v>22.5</v>
      </c>
    </row>
    <row r="203" spans="1:7" hidden="1" x14ac:dyDescent="0.25">
      <c r="A203" t="s">
        <v>1718</v>
      </c>
      <c r="B203">
        <v>15</v>
      </c>
      <c r="C203">
        <v>75</v>
      </c>
      <c r="D203">
        <v>235</v>
      </c>
      <c r="E203">
        <v>38.1</v>
      </c>
      <c r="F203">
        <v>7.5</v>
      </c>
      <c r="G203">
        <v>23.5</v>
      </c>
    </row>
    <row r="204" spans="1:7" hidden="1" x14ac:dyDescent="0.25">
      <c r="A204" t="s">
        <v>1718</v>
      </c>
      <c r="B204">
        <v>15</v>
      </c>
      <c r="C204">
        <v>70</v>
      </c>
      <c r="D204">
        <v>255</v>
      </c>
      <c r="E204">
        <v>38.1</v>
      </c>
      <c r="F204">
        <v>7</v>
      </c>
      <c r="G204">
        <v>25.5</v>
      </c>
    </row>
    <row r="205" spans="1:7" hidden="1" x14ac:dyDescent="0.25">
      <c r="A205" t="s">
        <v>1718</v>
      </c>
      <c r="B205">
        <v>15</v>
      </c>
      <c r="C205">
        <v>70</v>
      </c>
      <c r="D205">
        <v>265</v>
      </c>
      <c r="E205">
        <v>38.1</v>
      </c>
      <c r="F205">
        <v>7</v>
      </c>
      <c r="G205">
        <v>26.5</v>
      </c>
    </row>
    <row r="206" spans="1:7" hidden="1" x14ac:dyDescent="0.25">
      <c r="A206" t="s">
        <v>1718</v>
      </c>
      <c r="B206">
        <v>16</v>
      </c>
      <c r="C206">
        <v>55</v>
      </c>
      <c r="D206">
        <v>185</v>
      </c>
      <c r="E206">
        <v>40.64</v>
      </c>
      <c r="F206">
        <v>5.5</v>
      </c>
      <c r="G206">
        <v>18.5</v>
      </c>
    </row>
    <row r="207" spans="1:7" hidden="1" x14ac:dyDescent="0.25">
      <c r="A207" t="s">
        <v>1718</v>
      </c>
      <c r="B207">
        <v>16</v>
      </c>
      <c r="C207">
        <v>45</v>
      </c>
      <c r="D207">
        <v>195</v>
      </c>
      <c r="E207">
        <v>40.64</v>
      </c>
      <c r="F207">
        <v>4.5</v>
      </c>
      <c r="G207">
        <v>19.5</v>
      </c>
    </row>
    <row r="208" spans="1:7" hidden="1" x14ac:dyDescent="0.25">
      <c r="A208" t="s">
        <v>1718</v>
      </c>
      <c r="B208">
        <v>16</v>
      </c>
      <c r="C208">
        <v>50</v>
      </c>
      <c r="D208">
        <v>195</v>
      </c>
      <c r="E208">
        <v>40.64</v>
      </c>
      <c r="F208">
        <v>5</v>
      </c>
      <c r="G208">
        <v>19.5</v>
      </c>
    </row>
    <row r="209" spans="1:7" hidden="1" x14ac:dyDescent="0.25">
      <c r="A209" t="s">
        <v>1718</v>
      </c>
      <c r="B209">
        <v>16</v>
      </c>
      <c r="C209">
        <v>55</v>
      </c>
      <c r="D209">
        <v>195</v>
      </c>
      <c r="E209">
        <v>40.64</v>
      </c>
      <c r="F209">
        <v>5.5</v>
      </c>
      <c r="G209">
        <v>19.5</v>
      </c>
    </row>
    <row r="210" spans="1:7" hidden="1" x14ac:dyDescent="0.25">
      <c r="A210" t="s">
        <v>1718</v>
      </c>
      <c r="B210">
        <v>16</v>
      </c>
      <c r="C210">
        <v>60</v>
      </c>
      <c r="D210">
        <v>195</v>
      </c>
      <c r="E210">
        <v>40.64</v>
      </c>
      <c r="F210">
        <v>6</v>
      </c>
      <c r="G210">
        <v>19.5</v>
      </c>
    </row>
    <row r="211" spans="1:7" hidden="1" x14ac:dyDescent="0.25">
      <c r="A211" t="s">
        <v>1718</v>
      </c>
      <c r="B211">
        <v>16</v>
      </c>
      <c r="C211">
        <v>65</v>
      </c>
      <c r="D211">
        <v>195</v>
      </c>
      <c r="E211">
        <v>40.64</v>
      </c>
      <c r="F211">
        <v>6.5</v>
      </c>
      <c r="G211">
        <v>19.5</v>
      </c>
    </row>
    <row r="212" spans="1:7" hidden="1" x14ac:dyDescent="0.25">
      <c r="A212" t="s">
        <v>1718</v>
      </c>
      <c r="B212">
        <v>16</v>
      </c>
      <c r="C212">
        <v>45</v>
      </c>
      <c r="D212">
        <v>205</v>
      </c>
      <c r="E212">
        <v>40.64</v>
      </c>
      <c r="F212">
        <v>4.5</v>
      </c>
      <c r="G212">
        <v>20.5</v>
      </c>
    </row>
    <row r="213" spans="1:7" hidden="1" x14ac:dyDescent="0.25">
      <c r="A213" t="s">
        <v>1718</v>
      </c>
      <c r="B213">
        <v>16</v>
      </c>
      <c r="C213">
        <v>50</v>
      </c>
      <c r="D213">
        <v>205</v>
      </c>
      <c r="E213">
        <v>40.64</v>
      </c>
      <c r="F213">
        <v>5</v>
      </c>
      <c r="G213">
        <v>20.5</v>
      </c>
    </row>
    <row r="214" spans="1:7" hidden="1" x14ac:dyDescent="0.25">
      <c r="A214" t="s">
        <v>1718</v>
      </c>
      <c r="B214">
        <v>16</v>
      </c>
      <c r="C214">
        <v>55</v>
      </c>
      <c r="D214">
        <v>205</v>
      </c>
      <c r="E214">
        <v>40.64</v>
      </c>
      <c r="F214">
        <v>5.5</v>
      </c>
      <c r="G214">
        <v>20.5</v>
      </c>
    </row>
    <row r="215" spans="1:7" hidden="1" x14ac:dyDescent="0.25">
      <c r="A215" t="s">
        <v>1718</v>
      </c>
      <c r="B215">
        <v>16</v>
      </c>
      <c r="C215">
        <v>55</v>
      </c>
      <c r="D215">
        <v>205</v>
      </c>
      <c r="E215">
        <v>40.64</v>
      </c>
      <c r="F215">
        <v>5.5</v>
      </c>
      <c r="G215">
        <v>20.5</v>
      </c>
    </row>
    <row r="216" spans="1:7" hidden="1" x14ac:dyDescent="0.25">
      <c r="A216" t="s">
        <v>1718</v>
      </c>
      <c r="B216">
        <v>16</v>
      </c>
      <c r="C216">
        <v>60</v>
      </c>
      <c r="D216">
        <v>205</v>
      </c>
      <c r="E216">
        <v>40.64</v>
      </c>
      <c r="F216">
        <v>6</v>
      </c>
      <c r="G216">
        <v>20.5</v>
      </c>
    </row>
    <row r="217" spans="1:7" hidden="1" x14ac:dyDescent="0.25">
      <c r="A217" t="s">
        <v>1718</v>
      </c>
      <c r="B217">
        <v>16</v>
      </c>
      <c r="C217">
        <v>65</v>
      </c>
      <c r="D217">
        <v>205</v>
      </c>
      <c r="E217">
        <v>40.64</v>
      </c>
      <c r="F217">
        <v>6.5</v>
      </c>
      <c r="G217">
        <v>20.5</v>
      </c>
    </row>
    <row r="218" spans="1:7" hidden="1" x14ac:dyDescent="0.25">
      <c r="A218" t="s">
        <v>1718</v>
      </c>
      <c r="B218">
        <v>16</v>
      </c>
      <c r="C218">
        <v>75</v>
      </c>
      <c r="D218">
        <v>205</v>
      </c>
      <c r="E218">
        <v>40.64</v>
      </c>
      <c r="F218">
        <v>7.5</v>
      </c>
      <c r="G218">
        <v>20.5</v>
      </c>
    </row>
    <row r="219" spans="1:7" hidden="1" x14ac:dyDescent="0.25">
      <c r="A219" t="s">
        <v>1718</v>
      </c>
      <c r="B219">
        <v>16</v>
      </c>
      <c r="C219">
        <v>45</v>
      </c>
      <c r="D219">
        <v>215</v>
      </c>
      <c r="E219">
        <v>40.64</v>
      </c>
      <c r="F219">
        <v>4.5</v>
      </c>
      <c r="G219">
        <v>21.5</v>
      </c>
    </row>
    <row r="220" spans="1:7" hidden="1" x14ac:dyDescent="0.25">
      <c r="A220" t="s">
        <v>1718</v>
      </c>
      <c r="B220">
        <v>16</v>
      </c>
      <c r="C220">
        <v>55</v>
      </c>
      <c r="D220">
        <v>215</v>
      </c>
      <c r="E220">
        <v>40.64</v>
      </c>
      <c r="F220">
        <v>5.5</v>
      </c>
      <c r="G220">
        <v>21.5</v>
      </c>
    </row>
    <row r="221" spans="1:7" hidden="1" x14ac:dyDescent="0.25">
      <c r="A221" t="s">
        <v>1718</v>
      </c>
      <c r="B221">
        <v>16</v>
      </c>
      <c r="C221">
        <v>60</v>
      </c>
      <c r="D221">
        <v>215</v>
      </c>
      <c r="E221">
        <v>40.64</v>
      </c>
      <c r="F221">
        <v>6</v>
      </c>
      <c r="G221">
        <v>21.5</v>
      </c>
    </row>
    <row r="222" spans="1:7" hidden="1" x14ac:dyDescent="0.25">
      <c r="A222" t="s">
        <v>1718</v>
      </c>
      <c r="B222">
        <v>16</v>
      </c>
      <c r="C222">
        <v>65</v>
      </c>
      <c r="D222">
        <v>215</v>
      </c>
      <c r="E222">
        <v>40.64</v>
      </c>
      <c r="F222">
        <v>6.5</v>
      </c>
      <c r="G222">
        <v>21.5</v>
      </c>
    </row>
    <row r="223" spans="1:7" hidden="1" x14ac:dyDescent="0.25">
      <c r="A223" t="s">
        <v>1718</v>
      </c>
      <c r="B223">
        <v>16</v>
      </c>
      <c r="C223">
        <v>70</v>
      </c>
      <c r="D223">
        <v>215</v>
      </c>
      <c r="E223">
        <v>40.64</v>
      </c>
      <c r="F223">
        <v>7</v>
      </c>
      <c r="G223">
        <v>21.5</v>
      </c>
    </row>
    <row r="224" spans="1:7" hidden="1" x14ac:dyDescent="0.25">
      <c r="A224" t="s">
        <v>1718</v>
      </c>
      <c r="B224">
        <v>16</v>
      </c>
      <c r="C224">
        <v>50</v>
      </c>
      <c r="D224">
        <v>225</v>
      </c>
      <c r="E224">
        <v>40.64</v>
      </c>
      <c r="F224">
        <v>5</v>
      </c>
      <c r="G224">
        <v>22.5</v>
      </c>
    </row>
    <row r="225" spans="1:7" hidden="1" x14ac:dyDescent="0.25">
      <c r="A225" t="s">
        <v>1718</v>
      </c>
      <c r="B225">
        <v>16</v>
      </c>
      <c r="C225">
        <v>50</v>
      </c>
      <c r="D225">
        <v>225</v>
      </c>
      <c r="E225">
        <v>40.64</v>
      </c>
      <c r="F225">
        <v>5</v>
      </c>
      <c r="G225">
        <v>22.5</v>
      </c>
    </row>
    <row r="226" spans="1:7" hidden="1" x14ac:dyDescent="0.25">
      <c r="A226" t="s">
        <v>1718</v>
      </c>
      <c r="B226">
        <v>16</v>
      </c>
      <c r="C226">
        <v>55</v>
      </c>
      <c r="D226">
        <v>225</v>
      </c>
      <c r="E226">
        <v>40.64</v>
      </c>
      <c r="F226">
        <v>5.5</v>
      </c>
      <c r="G226">
        <v>22.5</v>
      </c>
    </row>
    <row r="227" spans="1:7" hidden="1" x14ac:dyDescent="0.25">
      <c r="A227" t="s">
        <v>1718</v>
      </c>
      <c r="B227">
        <v>16</v>
      </c>
      <c r="C227">
        <v>60</v>
      </c>
      <c r="D227">
        <v>225</v>
      </c>
      <c r="E227">
        <v>40.64</v>
      </c>
      <c r="F227">
        <v>6</v>
      </c>
      <c r="G227">
        <v>22.5</v>
      </c>
    </row>
    <row r="228" spans="1:7" hidden="1" x14ac:dyDescent="0.25">
      <c r="A228" t="s">
        <v>1718</v>
      </c>
      <c r="B228">
        <v>16</v>
      </c>
      <c r="C228">
        <v>70</v>
      </c>
      <c r="D228">
        <v>225</v>
      </c>
      <c r="E228">
        <v>40.64</v>
      </c>
      <c r="F228">
        <v>7</v>
      </c>
      <c r="G228">
        <v>22.5</v>
      </c>
    </row>
    <row r="229" spans="1:7" hidden="1" x14ac:dyDescent="0.25">
      <c r="A229" t="s">
        <v>1718</v>
      </c>
      <c r="B229">
        <v>16</v>
      </c>
      <c r="C229">
        <v>75</v>
      </c>
      <c r="D229">
        <v>225</v>
      </c>
      <c r="E229">
        <v>40.64</v>
      </c>
      <c r="F229">
        <v>7.5</v>
      </c>
      <c r="G229">
        <v>22.5</v>
      </c>
    </row>
    <row r="230" spans="1:7" hidden="1" x14ac:dyDescent="0.25">
      <c r="A230" t="s">
        <v>1718</v>
      </c>
      <c r="B230">
        <v>16</v>
      </c>
      <c r="C230">
        <v>60</v>
      </c>
      <c r="D230">
        <v>235</v>
      </c>
      <c r="E230">
        <v>40.64</v>
      </c>
      <c r="F230">
        <v>6</v>
      </c>
      <c r="G230">
        <v>23.5</v>
      </c>
    </row>
    <row r="231" spans="1:7" hidden="1" x14ac:dyDescent="0.25">
      <c r="A231" t="s">
        <v>1718</v>
      </c>
      <c r="B231">
        <v>16</v>
      </c>
      <c r="C231">
        <v>70</v>
      </c>
      <c r="D231">
        <v>235</v>
      </c>
      <c r="E231">
        <v>40.64</v>
      </c>
      <c r="F231">
        <v>7</v>
      </c>
      <c r="G231">
        <v>23.5</v>
      </c>
    </row>
    <row r="232" spans="1:7" hidden="1" x14ac:dyDescent="0.25">
      <c r="A232" t="s">
        <v>1718</v>
      </c>
      <c r="B232">
        <v>16</v>
      </c>
      <c r="C232">
        <v>70</v>
      </c>
      <c r="D232">
        <v>245</v>
      </c>
      <c r="E232">
        <v>40.64</v>
      </c>
      <c r="F232">
        <v>7</v>
      </c>
      <c r="G232">
        <v>24.5</v>
      </c>
    </row>
    <row r="233" spans="1:7" hidden="1" x14ac:dyDescent="0.25">
      <c r="A233" t="s">
        <v>1718</v>
      </c>
      <c r="B233">
        <v>16</v>
      </c>
      <c r="C233">
        <v>75</v>
      </c>
      <c r="D233">
        <v>245</v>
      </c>
      <c r="E233">
        <v>40.64</v>
      </c>
      <c r="F233">
        <v>7.5</v>
      </c>
      <c r="G233">
        <v>24.5</v>
      </c>
    </row>
    <row r="234" spans="1:7" hidden="1" x14ac:dyDescent="0.25">
      <c r="A234" t="s">
        <v>1718</v>
      </c>
      <c r="B234">
        <v>16</v>
      </c>
      <c r="C234">
        <v>70</v>
      </c>
      <c r="D234">
        <v>255</v>
      </c>
      <c r="E234">
        <v>40.64</v>
      </c>
      <c r="F234">
        <v>7</v>
      </c>
      <c r="G234">
        <v>25.5</v>
      </c>
    </row>
    <row r="235" spans="1:7" hidden="1" x14ac:dyDescent="0.25">
      <c r="A235" t="s">
        <v>1718</v>
      </c>
      <c r="B235">
        <v>16</v>
      </c>
      <c r="C235">
        <v>70</v>
      </c>
      <c r="D235">
        <v>265</v>
      </c>
      <c r="E235">
        <v>40.64</v>
      </c>
      <c r="F235">
        <v>7</v>
      </c>
      <c r="G235">
        <v>26.5</v>
      </c>
    </row>
    <row r="236" spans="1:7" hidden="1" x14ac:dyDescent="0.25">
      <c r="A236" t="s">
        <v>1718</v>
      </c>
      <c r="B236">
        <v>16</v>
      </c>
      <c r="C236">
        <v>75</v>
      </c>
      <c r="D236">
        <v>265</v>
      </c>
      <c r="E236">
        <v>40.64</v>
      </c>
      <c r="F236">
        <v>7.5</v>
      </c>
      <c r="G236">
        <v>26.5</v>
      </c>
    </row>
    <row r="237" spans="1:7" hidden="1" x14ac:dyDescent="0.25">
      <c r="A237" t="s">
        <v>1718</v>
      </c>
      <c r="B237">
        <v>16</v>
      </c>
      <c r="C237">
        <v>70</v>
      </c>
      <c r="D237">
        <v>275</v>
      </c>
      <c r="E237">
        <v>40.64</v>
      </c>
      <c r="F237">
        <v>7</v>
      </c>
      <c r="G237">
        <v>27.5</v>
      </c>
    </row>
    <row r="238" spans="1:7" hidden="1" x14ac:dyDescent="0.25">
      <c r="A238" t="s">
        <v>1718</v>
      </c>
      <c r="B238">
        <v>17</v>
      </c>
      <c r="C238">
        <v>65</v>
      </c>
      <c r="D238">
        <v>175</v>
      </c>
      <c r="E238">
        <v>43.18</v>
      </c>
      <c r="F238">
        <v>6.5</v>
      </c>
      <c r="G238">
        <v>17.5</v>
      </c>
    </row>
    <row r="239" spans="1:7" hidden="1" x14ac:dyDescent="0.25">
      <c r="A239" t="s">
        <v>1718</v>
      </c>
      <c r="B239">
        <v>17</v>
      </c>
      <c r="C239">
        <v>40</v>
      </c>
      <c r="D239">
        <v>205</v>
      </c>
      <c r="E239">
        <v>43.18</v>
      </c>
      <c r="F239">
        <v>4</v>
      </c>
      <c r="G239">
        <v>20.5</v>
      </c>
    </row>
    <row r="240" spans="1:7" hidden="1" x14ac:dyDescent="0.25">
      <c r="A240" t="s">
        <v>1718</v>
      </c>
      <c r="B240">
        <v>17</v>
      </c>
      <c r="C240">
        <v>45</v>
      </c>
      <c r="D240">
        <v>205</v>
      </c>
      <c r="E240">
        <v>43.18</v>
      </c>
      <c r="F240">
        <v>4.5</v>
      </c>
      <c r="G240">
        <v>20.5</v>
      </c>
    </row>
    <row r="241" spans="1:7" hidden="1" x14ac:dyDescent="0.25">
      <c r="A241" t="s">
        <v>1718</v>
      </c>
      <c r="B241">
        <v>17</v>
      </c>
      <c r="C241">
        <v>45</v>
      </c>
      <c r="D241">
        <v>205</v>
      </c>
      <c r="E241">
        <v>43.18</v>
      </c>
      <c r="F241">
        <v>4.5</v>
      </c>
      <c r="G241">
        <v>20.5</v>
      </c>
    </row>
    <row r="242" spans="1:7" hidden="1" x14ac:dyDescent="0.25">
      <c r="A242" t="s">
        <v>1718</v>
      </c>
      <c r="B242">
        <v>17</v>
      </c>
      <c r="C242">
        <v>50</v>
      </c>
      <c r="D242">
        <v>205</v>
      </c>
      <c r="E242">
        <v>43.18</v>
      </c>
      <c r="F242">
        <v>5</v>
      </c>
      <c r="G242">
        <v>20.5</v>
      </c>
    </row>
    <row r="243" spans="1:7" hidden="1" x14ac:dyDescent="0.25">
      <c r="A243" t="s">
        <v>1718</v>
      </c>
      <c r="B243">
        <v>17</v>
      </c>
      <c r="C243">
        <v>50</v>
      </c>
      <c r="D243">
        <v>205</v>
      </c>
      <c r="E243">
        <v>43.18</v>
      </c>
      <c r="F243">
        <v>5</v>
      </c>
      <c r="G243">
        <v>20.5</v>
      </c>
    </row>
    <row r="244" spans="1:7" hidden="1" x14ac:dyDescent="0.25">
      <c r="A244" t="s">
        <v>1718</v>
      </c>
      <c r="B244">
        <v>17</v>
      </c>
      <c r="C244">
        <v>55</v>
      </c>
      <c r="D244">
        <v>205</v>
      </c>
      <c r="E244">
        <v>43.18</v>
      </c>
      <c r="F244">
        <v>5.5</v>
      </c>
      <c r="G244">
        <v>20.5</v>
      </c>
    </row>
    <row r="245" spans="1:7" hidden="1" x14ac:dyDescent="0.25">
      <c r="A245" t="s">
        <v>1718</v>
      </c>
      <c r="B245">
        <v>17</v>
      </c>
      <c r="C245">
        <v>55</v>
      </c>
      <c r="D245">
        <v>205</v>
      </c>
      <c r="E245">
        <v>43.18</v>
      </c>
      <c r="F245">
        <v>5.5</v>
      </c>
      <c r="G245">
        <v>20.5</v>
      </c>
    </row>
    <row r="246" spans="1:7" hidden="1" x14ac:dyDescent="0.25">
      <c r="A246" t="s">
        <v>1718</v>
      </c>
      <c r="B246">
        <v>17</v>
      </c>
      <c r="C246">
        <v>40</v>
      </c>
      <c r="D246">
        <v>215</v>
      </c>
      <c r="E246">
        <v>43.18</v>
      </c>
      <c r="F246">
        <v>4</v>
      </c>
      <c r="G246">
        <v>21.5</v>
      </c>
    </row>
    <row r="247" spans="1:7" hidden="1" x14ac:dyDescent="0.25">
      <c r="A247" t="s">
        <v>1718</v>
      </c>
      <c r="B247">
        <v>17</v>
      </c>
      <c r="C247">
        <v>45</v>
      </c>
      <c r="D247">
        <v>215</v>
      </c>
      <c r="E247">
        <v>43.18</v>
      </c>
      <c r="F247">
        <v>4.5</v>
      </c>
      <c r="G247">
        <v>21.5</v>
      </c>
    </row>
    <row r="248" spans="1:7" hidden="1" x14ac:dyDescent="0.25">
      <c r="A248" t="s">
        <v>1718</v>
      </c>
      <c r="B248">
        <v>17</v>
      </c>
      <c r="C248">
        <v>50</v>
      </c>
      <c r="D248">
        <v>215</v>
      </c>
      <c r="E248">
        <v>43.18</v>
      </c>
      <c r="F248">
        <v>5</v>
      </c>
      <c r="G248">
        <v>21.5</v>
      </c>
    </row>
    <row r="249" spans="1:7" hidden="1" x14ac:dyDescent="0.25">
      <c r="A249" t="s">
        <v>1718</v>
      </c>
      <c r="B249">
        <v>17</v>
      </c>
      <c r="C249">
        <v>55</v>
      </c>
      <c r="D249">
        <v>215</v>
      </c>
      <c r="E249">
        <v>43.18</v>
      </c>
      <c r="F249">
        <v>5.5</v>
      </c>
      <c r="G249">
        <v>21.5</v>
      </c>
    </row>
    <row r="250" spans="1:7" hidden="1" x14ac:dyDescent="0.25">
      <c r="A250" t="s">
        <v>1718</v>
      </c>
      <c r="B250">
        <v>17</v>
      </c>
      <c r="C250">
        <v>60</v>
      </c>
      <c r="D250">
        <v>215</v>
      </c>
      <c r="E250">
        <v>43.18</v>
      </c>
      <c r="F250">
        <v>6</v>
      </c>
      <c r="G250">
        <v>21.5</v>
      </c>
    </row>
    <row r="251" spans="1:7" hidden="1" x14ac:dyDescent="0.25">
      <c r="A251" t="s">
        <v>1718</v>
      </c>
      <c r="B251">
        <v>17</v>
      </c>
      <c r="C251">
        <v>65</v>
      </c>
      <c r="D251">
        <v>215</v>
      </c>
      <c r="E251">
        <v>43.18</v>
      </c>
      <c r="F251">
        <v>6.5</v>
      </c>
      <c r="G251">
        <v>21.5</v>
      </c>
    </row>
    <row r="252" spans="1:7" hidden="1" x14ac:dyDescent="0.25">
      <c r="A252" t="s">
        <v>1718</v>
      </c>
      <c r="B252">
        <v>17</v>
      </c>
      <c r="C252">
        <v>45</v>
      </c>
      <c r="D252">
        <v>225</v>
      </c>
      <c r="E252">
        <v>43.18</v>
      </c>
      <c r="F252">
        <v>4.5</v>
      </c>
      <c r="G252">
        <v>22.5</v>
      </c>
    </row>
    <row r="253" spans="1:7" hidden="1" x14ac:dyDescent="0.25">
      <c r="A253" t="s">
        <v>1718</v>
      </c>
      <c r="B253">
        <v>17</v>
      </c>
      <c r="C253">
        <v>45</v>
      </c>
      <c r="D253">
        <v>225</v>
      </c>
      <c r="E253">
        <v>43.18</v>
      </c>
      <c r="F253">
        <v>4.5</v>
      </c>
      <c r="G253">
        <v>22.5</v>
      </c>
    </row>
    <row r="254" spans="1:7" hidden="1" x14ac:dyDescent="0.25">
      <c r="A254" t="s">
        <v>1718</v>
      </c>
      <c r="B254">
        <v>17</v>
      </c>
      <c r="C254">
        <v>50</v>
      </c>
      <c r="D254">
        <v>225</v>
      </c>
      <c r="E254">
        <v>43.18</v>
      </c>
      <c r="F254">
        <v>5</v>
      </c>
      <c r="G254">
        <v>22.5</v>
      </c>
    </row>
    <row r="255" spans="1:7" hidden="1" x14ac:dyDescent="0.25">
      <c r="A255" t="s">
        <v>1718</v>
      </c>
      <c r="B255">
        <v>17</v>
      </c>
      <c r="C255">
        <v>55</v>
      </c>
      <c r="D255">
        <v>225</v>
      </c>
      <c r="E255">
        <v>43.18</v>
      </c>
      <c r="F255">
        <v>5.5</v>
      </c>
      <c r="G255">
        <v>22.5</v>
      </c>
    </row>
    <row r="256" spans="1:7" hidden="1" x14ac:dyDescent="0.25">
      <c r="A256" t="s">
        <v>1718</v>
      </c>
      <c r="B256">
        <v>17</v>
      </c>
      <c r="C256">
        <v>60</v>
      </c>
      <c r="D256">
        <v>225</v>
      </c>
      <c r="E256">
        <v>43.18</v>
      </c>
      <c r="F256">
        <v>6</v>
      </c>
      <c r="G256">
        <v>22.5</v>
      </c>
    </row>
    <row r="257" spans="1:7" hidden="1" x14ac:dyDescent="0.25">
      <c r="A257" t="s">
        <v>1718</v>
      </c>
      <c r="B257">
        <v>17</v>
      </c>
      <c r="C257">
        <v>65</v>
      </c>
      <c r="D257">
        <v>225</v>
      </c>
      <c r="E257">
        <v>43.18</v>
      </c>
      <c r="F257">
        <v>6.5</v>
      </c>
      <c r="G257">
        <v>22.5</v>
      </c>
    </row>
    <row r="258" spans="1:7" hidden="1" x14ac:dyDescent="0.25">
      <c r="A258" t="s">
        <v>1718</v>
      </c>
      <c r="B258">
        <v>17</v>
      </c>
      <c r="C258">
        <v>70</v>
      </c>
      <c r="D258">
        <v>225</v>
      </c>
      <c r="E258">
        <v>43.18</v>
      </c>
      <c r="F258">
        <v>7</v>
      </c>
      <c r="G258">
        <v>22.5</v>
      </c>
    </row>
    <row r="259" spans="1:7" hidden="1" x14ac:dyDescent="0.25">
      <c r="A259" t="s">
        <v>1718</v>
      </c>
      <c r="B259">
        <v>17</v>
      </c>
      <c r="C259">
        <v>45</v>
      </c>
      <c r="D259">
        <v>235</v>
      </c>
      <c r="E259">
        <v>43.18</v>
      </c>
      <c r="F259">
        <v>4.5</v>
      </c>
      <c r="G259">
        <v>23.5</v>
      </c>
    </row>
    <row r="260" spans="1:7" hidden="1" x14ac:dyDescent="0.25">
      <c r="A260" t="s">
        <v>1718</v>
      </c>
      <c r="B260">
        <v>17</v>
      </c>
      <c r="C260">
        <v>50</v>
      </c>
      <c r="D260">
        <v>235</v>
      </c>
      <c r="E260">
        <v>43.18</v>
      </c>
      <c r="F260">
        <v>5</v>
      </c>
      <c r="G260">
        <v>23.5</v>
      </c>
    </row>
    <row r="261" spans="1:7" hidden="1" x14ac:dyDescent="0.25">
      <c r="A261" t="s">
        <v>1718</v>
      </c>
      <c r="B261">
        <v>17</v>
      </c>
      <c r="C261">
        <v>50</v>
      </c>
      <c r="D261">
        <v>235</v>
      </c>
      <c r="E261">
        <v>43.18</v>
      </c>
      <c r="F261">
        <v>5</v>
      </c>
      <c r="G261">
        <v>23.5</v>
      </c>
    </row>
    <row r="262" spans="1:7" hidden="1" x14ac:dyDescent="0.25">
      <c r="A262" t="s">
        <v>1718</v>
      </c>
      <c r="B262">
        <v>17</v>
      </c>
      <c r="C262">
        <v>55</v>
      </c>
      <c r="D262">
        <v>235</v>
      </c>
      <c r="E262">
        <v>43.18</v>
      </c>
      <c r="F262">
        <v>5.5</v>
      </c>
      <c r="G262">
        <v>23.5</v>
      </c>
    </row>
    <row r="263" spans="1:7" hidden="1" x14ac:dyDescent="0.25">
      <c r="A263" t="s">
        <v>1718</v>
      </c>
      <c r="B263">
        <v>17</v>
      </c>
      <c r="C263">
        <v>60</v>
      </c>
      <c r="D263">
        <v>235</v>
      </c>
      <c r="E263">
        <v>43.18</v>
      </c>
      <c r="F263">
        <v>6</v>
      </c>
      <c r="G263">
        <v>23.5</v>
      </c>
    </row>
    <row r="264" spans="1:7" hidden="1" x14ac:dyDescent="0.25">
      <c r="A264" t="s">
        <v>1718</v>
      </c>
      <c r="B264">
        <v>17</v>
      </c>
      <c r="C264">
        <v>65</v>
      </c>
      <c r="D264">
        <v>235</v>
      </c>
      <c r="E264">
        <v>43.18</v>
      </c>
      <c r="F264">
        <v>6.5</v>
      </c>
      <c r="G264">
        <v>23.5</v>
      </c>
    </row>
    <row r="265" spans="1:7" hidden="1" x14ac:dyDescent="0.25">
      <c r="A265" t="s">
        <v>1718</v>
      </c>
      <c r="B265">
        <v>17</v>
      </c>
      <c r="C265">
        <v>40</v>
      </c>
      <c r="D265">
        <v>245</v>
      </c>
      <c r="E265">
        <v>43.18</v>
      </c>
      <c r="F265">
        <v>4</v>
      </c>
      <c r="G265">
        <v>24.5</v>
      </c>
    </row>
    <row r="266" spans="1:7" hidden="1" x14ac:dyDescent="0.25">
      <c r="A266" t="s">
        <v>1718</v>
      </c>
      <c r="B266">
        <v>17</v>
      </c>
      <c r="C266">
        <v>45</v>
      </c>
      <c r="D266">
        <v>245</v>
      </c>
      <c r="E266">
        <v>43.18</v>
      </c>
      <c r="F266">
        <v>4.5</v>
      </c>
      <c r="G266">
        <v>24.5</v>
      </c>
    </row>
    <row r="267" spans="1:7" hidden="1" x14ac:dyDescent="0.25">
      <c r="A267" t="s">
        <v>1718</v>
      </c>
      <c r="B267">
        <v>17</v>
      </c>
      <c r="C267">
        <v>45</v>
      </c>
      <c r="D267">
        <v>245</v>
      </c>
      <c r="E267">
        <v>43.18</v>
      </c>
      <c r="F267">
        <v>4.5</v>
      </c>
      <c r="G267">
        <v>24.5</v>
      </c>
    </row>
    <row r="268" spans="1:7" hidden="1" x14ac:dyDescent="0.25">
      <c r="A268" t="s">
        <v>1718</v>
      </c>
      <c r="B268">
        <v>17</v>
      </c>
      <c r="C268">
        <v>65</v>
      </c>
      <c r="D268">
        <v>245</v>
      </c>
      <c r="E268">
        <v>43.18</v>
      </c>
      <c r="F268">
        <v>6.5</v>
      </c>
      <c r="G268">
        <v>24.5</v>
      </c>
    </row>
    <row r="269" spans="1:7" hidden="1" x14ac:dyDescent="0.25">
      <c r="A269" t="s">
        <v>1718</v>
      </c>
      <c r="B269">
        <v>17</v>
      </c>
      <c r="C269">
        <v>75</v>
      </c>
      <c r="D269">
        <v>245</v>
      </c>
      <c r="E269">
        <v>43.18</v>
      </c>
      <c r="F269">
        <v>7.5</v>
      </c>
      <c r="G269">
        <v>24.5</v>
      </c>
    </row>
    <row r="270" spans="1:7" hidden="1" x14ac:dyDescent="0.25">
      <c r="A270" t="s">
        <v>1718</v>
      </c>
      <c r="B270">
        <v>17</v>
      </c>
      <c r="C270">
        <v>40</v>
      </c>
      <c r="D270">
        <v>255</v>
      </c>
      <c r="E270">
        <v>43.18</v>
      </c>
      <c r="F270">
        <v>4</v>
      </c>
      <c r="G270">
        <v>25.5</v>
      </c>
    </row>
    <row r="271" spans="1:7" hidden="1" x14ac:dyDescent="0.25">
      <c r="A271" t="s">
        <v>1718</v>
      </c>
      <c r="B271">
        <v>17</v>
      </c>
      <c r="C271">
        <v>45</v>
      </c>
      <c r="D271">
        <v>255</v>
      </c>
      <c r="E271">
        <v>43.18</v>
      </c>
      <c r="F271">
        <v>4.5</v>
      </c>
      <c r="G271">
        <v>25.5</v>
      </c>
    </row>
    <row r="272" spans="1:7" hidden="1" x14ac:dyDescent="0.25">
      <c r="A272" t="s">
        <v>1718</v>
      </c>
      <c r="B272">
        <v>17</v>
      </c>
      <c r="C272">
        <v>55</v>
      </c>
      <c r="D272">
        <v>255</v>
      </c>
      <c r="E272">
        <v>43.18</v>
      </c>
      <c r="F272">
        <v>5.5</v>
      </c>
      <c r="G272">
        <v>25.5</v>
      </c>
    </row>
    <row r="273" spans="1:7" hidden="1" x14ac:dyDescent="0.25">
      <c r="A273" t="s">
        <v>1718</v>
      </c>
      <c r="B273">
        <v>17</v>
      </c>
      <c r="C273">
        <v>60</v>
      </c>
      <c r="D273">
        <v>255</v>
      </c>
      <c r="E273">
        <v>43.18</v>
      </c>
      <c r="F273">
        <v>6</v>
      </c>
      <c r="G273">
        <v>25.5</v>
      </c>
    </row>
    <row r="274" spans="1:7" hidden="1" x14ac:dyDescent="0.25">
      <c r="A274" t="s">
        <v>1718</v>
      </c>
      <c r="B274">
        <v>17</v>
      </c>
      <c r="C274">
        <v>65</v>
      </c>
      <c r="D274">
        <v>255</v>
      </c>
      <c r="E274">
        <v>43.18</v>
      </c>
      <c r="F274">
        <v>6.5</v>
      </c>
      <c r="G274">
        <v>25.5</v>
      </c>
    </row>
    <row r="275" spans="1:7" hidden="1" x14ac:dyDescent="0.25">
      <c r="A275" t="s">
        <v>1718</v>
      </c>
      <c r="B275">
        <v>17</v>
      </c>
      <c r="C275">
        <v>65</v>
      </c>
      <c r="D275">
        <v>265</v>
      </c>
      <c r="E275">
        <v>43.18</v>
      </c>
      <c r="F275">
        <v>6.5</v>
      </c>
      <c r="G275">
        <v>26.5</v>
      </c>
    </row>
    <row r="276" spans="1:7" hidden="1" x14ac:dyDescent="0.25">
      <c r="A276" t="s">
        <v>1718</v>
      </c>
      <c r="B276">
        <v>17</v>
      </c>
      <c r="C276">
        <v>70</v>
      </c>
      <c r="D276">
        <v>265</v>
      </c>
      <c r="E276">
        <v>43.18</v>
      </c>
      <c r="F276">
        <v>7</v>
      </c>
      <c r="G276">
        <v>26.5</v>
      </c>
    </row>
    <row r="277" spans="1:7" hidden="1" x14ac:dyDescent="0.25">
      <c r="A277" t="s">
        <v>1718</v>
      </c>
      <c r="B277">
        <v>17</v>
      </c>
      <c r="C277">
        <v>55</v>
      </c>
      <c r="D277">
        <v>275</v>
      </c>
      <c r="E277">
        <v>43.18</v>
      </c>
      <c r="F277">
        <v>5.5</v>
      </c>
      <c r="G277">
        <v>27.5</v>
      </c>
    </row>
    <row r="278" spans="1:7" hidden="1" x14ac:dyDescent="0.25">
      <c r="A278" t="s">
        <v>1718</v>
      </c>
      <c r="B278">
        <v>17</v>
      </c>
      <c r="C278">
        <v>65</v>
      </c>
      <c r="D278">
        <v>275</v>
      </c>
      <c r="E278">
        <v>43.18</v>
      </c>
      <c r="F278">
        <v>6.5</v>
      </c>
      <c r="G278">
        <v>27.5</v>
      </c>
    </row>
    <row r="279" spans="1:7" hidden="1" x14ac:dyDescent="0.25">
      <c r="A279" t="s">
        <v>1718</v>
      </c>
      <c r="B279">
        <v>18</v>
      </c>
      <c r="C279">
        <v>40</v>
      </c>
      <c r="D279">
        <v>205</v>
      </c>
      <c r="E279">
        <v>45.72</v>
      </c>
      <c r="F279">
        <v>4</v>
      </c>
      <c r="G279">
        <v>20.5</v>
      </c>
    </row>
    <row r="280" spans="1:7" hidden="1" x14ac:dyDescent="0.25">
      <c r="A280" t="s">
        <v>1718</v>
      </c>
      <c r="B280">
        <v>18</v>
      </c>
      <c r="C280">
        <v>40</v>
      </c>
      <c r="D280">
        <v>215</v>
      </c>
      <c r="E280">
        <v>45.72</v>
      </c>
      <c r="F280">
        <v>4</v>
      </c>
      <c r="G280">
        <v>21.5</v>
      </c>
    </row>
    <row r="281" spans="1:7" hidden="1" x14ac:dyDescent="0.25">
      <c r="A281" t="s">
        <v>1718</v>
      </c>
      <c r="B281">
        <v>18</v>
      </c>
      <c r="C281">
        <v>45</v>
      </c>
      <c r="D281">
        <v>215</v>
      </c>
      <c r="E281">
        <v>45.72</v>
      </c>
      <c r="F281">
        <v>4.5</v>
      </c>
      <c r="G281">
        <v>21.5</v>
      </c>
    </row>
    <row r="282" spans="1:7" hidden="1" x14ac:dyDescent="0.25">
      <c r="A282" t="s">
        <v>1718</v>
      </c>
      <c r="B282">
        <v>18</v>
      </c>
      <c r="C282">
        <v>45</v>
      </c>
      <c r="D282">
        <v>215</v>
      </c>
      <c r="E282">
        <v>45.72</v>
      </c>
      <c r="F282">
        <v>4.5</v>
      </c>
      <c r="G282">
        <v>21.5</v>
      </c>
    </row>
    <row r="283" spans="1:7" hidden="1" x14ac:dyDescent="0.25">
      <c r="A283" t="s">
        <v>1718</v>
      </c>
      <c r="B283">
        <v>18</v>
      </c>
      <c r="C283">
        <v>50</v>
      </c>
      <c r="D283">
        <v>215</v>
      </c>
      <c r="E283">
        <v>45.72</v>
      </c>
      <c r="F283">
        <v>5</v>
      </c>
      <c r="G283">
        <v>21.5</v>
      </c>
    </row>
    <row r="284" spans="1:7" hidden="1" x14ac:dyDescent="0.25">
      <c r="A284" t="s">
        <v>1718</v>
      </c>
      <c r="B284">
        <v>18</v>
      </c>
      <c r="C284">
        <v>55</v>
      </c>
      <c r="D284">
        <v>215</v>
      </c>
      <c r="E284">
        <v>45.72</v>
      </c>
      <c r="F284">
        <v>5.5</v>
      </c>
      <c r="G284">
        <v>21.5</v>
      </c>
    </row>
    <row r="285" spans="1:7" hidden="1" x14ac:dyDescent="0.25">
      <c r="A285" t="s">
        <v>1718</v>
      </c>
      <c r="B285">
        <v>18</v>
      </c>
      <c r="C285">
        <v>40</v>
      </c>
      <c r="D285">
        <v>225</v>
      </c>
      <c r="E285">
        <v>45.72</v>
      </c>
      <c r="F285">
        <v>4</v>
      </c>
      <c r="G285">
        <v>22.5</v>
      </c>
    </row>
    <row r="286" spans="1:7" hidden="1" x14ac:dyDescent="0.25">
      <c r="A286" t="s">
        <v>1718</v>
      </c>
      <c r="B286">
        <v>18</v>
      </c>
      <c r="C286">
        <v>45</v>
      </c>
      <c r="D286">
        <v>225</v>
      </c>
      <c r="E286">
        <v>45.72</v>
      </c>
      <c r="F286">
        <v>4.5</v>
      </c>
      <c r="G286">
        <v>22.5</v>
      </c>
    </row>
    <row r="287" spans="1:7" hidden="1" x14ac:dyDescent="0.25">
      <c r="A287" t="s">
        <v>1718</v>
      </c>
      <c r="B287">
        <v>18</v>
      </c>
      <c r="C287">
        <v>45</v>
      </c>
      <c r="D287">
        <v>225</v>
      </c>
      <c r="E287">
        <v>45.72</v>
      </c>
      <c r="F287">
        <v>4.5</v>
      </c>
      <c r="G287">
        <v>22.5</v>
      </c>
    </row>
    <row r="288" spans="1:7" hidden="1" x14ac:dyDescent="0.25">
      <c r="A288" t="s">
        <v>1718</v>
      </c>
      <c r="B288">
        <v>18</v>
      </c>
      <c r="C288">
        <v>50</v>
      </c>
      <c r="D288">
        <v>225</v>
      </c>
      <c r="E288">
        <v>45.72</v>
      </c>
      <c r="F288">
        <v>5</v>
      </c>
      <c r="G288">
        <v>22.5</v>
      </c>
    </row>
    <row r="289" spans="1:7" hidden="1" x14ac:dyDescent="0.25">
      <c r="A289" t="s">
        <v>1718</v>
      </c>
      <c r="B289">
        <v>18</v>
      </c>
      <c r="C289">
        <v>50</v>
      </c>
      <c r="D289">
        <v>225</v>
      </c>
      <c r="E289">
        <v>45.72</v>
      </c>
      <c r="F289">
        <v>5</v>
      </c>
      <c r="G289">
        <v>22.5</v>
      </c>
    </row>
    <row r="290" spans="1:7" hidden="1" x14ac:dyDescent="0.25">
      <c r="A290" t="s">
        <v>1718</v>
      </c>
      <c r="B290">
        <v>18</v>
      </c>
      <c r="C290">
        <v>55</v>
      </c>
      <c r="D290">
        <v>225</v>
      </c>
      <c r="E290">
        <v>45.72</v>
      </c>
      <c r="F290">
        <v>5.5</v>
      </c>
      <c r="G290">
        <v>22.5</v>
      </c>
    </row>
    <row r="291" spans="1:7" hidden="1" x14ac:dyDescent="0.25">
      <c r="A291" t="s">
        <v>1718</v>
      </c>
      <c r="B291">
        <v>18</v>
      </c>
      <c r="C291">
        <v>60</v>
      </c>
      <c r="D291">
        <v>225</v>
      </c>
      <c r="E291">
        <v>45.72</v>
      </c>
      <c r="F291">
        <v>6</v>
      </c>
      <c r="G291">
        <v>22.5</v>
      </c>
    </row>
    <row r="292" spans="1:7" hidden="1" x14ac:dyDescent="0.25">
      <c r="A292" t="s">
        <v>1718</v>
      </c>
      <c r="B292">
        <v>18</v>
      </c>
      <c r="C292">
        <v>40</v>
      </c>
      <c r="D292">
        <v>235</v>
      </c>
      <c r="E292">
        <v>45.72</v>
      </c>
      <c r="F292">
        <v>4</v>
      </c>
      <c r="G292">
        <v>23.5</v>
      </c>
    </row>
    <row r="293" spans="1:7" hidden="1" x14ac:dyDescent="0.25">
      <c r="A293" t="s">
        <v>1718</v>
      </c>
      <c r="B293">
        <v>18</v>
      </c>
      <c r="C293">
        <v>45</v>
      </c>
      <c r="D293">
        <v>235</v>
      </c>
      <c r="E293">
        <v>45.72</v>
      </c>
      <c r="F293">
        <v>4.5</v>
      </c>
      <c r="G293">
        <v>23.5</v>
      </c>
    </row>
    <row r="294" spans="1:7" hidden="1" x14ac:dyDescent="0.25">
      <c r="A294" t="s">
        <v>1718</v>
      </c>
      <c r="B294">
        <v>18</v>
      </c>
      <c r="C294">
        <v>50</v>
      </c>
      <c r="D294">
        <v>235</v>
      </c>
      <c r="E294">
        <v>45.72</v>
      </c>
      <c r="F294">
        <v>5</v>
      </c>
      <c r="G294">
        <v>23.5</v>
      </c>
    </row>
    <row r="295" spans="1:7" hidden="1" x14ac:dyDescent="0.25">
      <c r="A295" t="s">
        <v>1718</v>
      </c>
      <c r="B295">
        <v>18</v>
      </c>
      <c r="C295">
        <v>50</v>
      </c>
      <c r="D295">
        <v>235</v>
      </c>
      <c r="E295">
        <v>45.72</v>
      </c>
      <c r="F295">
        <v>5</v>
      </c>
      <c r="G295">
        <v>23.5</v>
      </c>
    </row>
    <row r="296" spans="1:7" hidden="1" x14ac:dyDescent="0.25">
      <c r="A296" t="s">
        <v>1718</v>
      </c>
      <c r="B296">
        <v>18</v>
      </c>
      <c r="C296">
        <v>55</v>
      </c>
      <c r="D296">
        <v>235</v>
      </c>
      <c r="E296">
        <v>45.72</v>
      </c>
      <c r="F296">
        <v>5.5</v>
      </c>
      <c r="G296">
        <v>23.5</v>
      </c>
    </row>
    <row r="297" spans="1:7" hidden="1" x14ac:dyDescent="0.25">
      <c r="A297" t="s">
        <v>1718</v>
      </c>
      <c r="B297">
        <v>18</v>
      </c>
      <c r="C297">
        <v>60</v>
      </c>
      <c r="D297">
        <v>235</v>
      </c>
      <c r="E297">
        <v>45.72</v>
      </c>
      <c r="F297">
        <v>6</v>
      </c>
      <c r="G297">
        <v>23.5</v>
      </c>
    </row>
    <row r="298" spans="1:7" hidden="1" x14ac:dyDescent="0.25">
      <c r="A298" t="s">
        <v>1718</v>
      </c>
      <c r="B298">
        <v>18</v>
      </c>
      <c r="C298">
        <v>65</v>
      </c>
      <c r="D298">
        <v>235</v>
      </c>
      <c r="E298">
        <v>45.72</v>
      </c>
      <c r="F298">
        <v>6.5</v>
      </c>
      <c r="G298">
        <v>23.5</v>
      </c>
    </row>
    <row r="299" spans="1:7" hidden="1" x14ac:dyDescent="0.25">
      <c r="A299" t="s">
        <v>1718</v>
      </c>
      <c r="B299">
        <v>18</v>
      </c>
      <c r="C299">
        <v>35</v>
      </c>
      <c r="D299">
        <v>245</v>
      </c>
      <c r="E299">
        <v>45.72</v>
      </c>
      <c r="F299">
        <v>3.5</v>
      </c>
      <c r="G299">
        <v>24.5</v>
      </c>
    </row>
    <row r="300" spans="1:7" hidden="1" x14ac:dyDescent="0.25">
      <c r="A300" t="s">
        <v>1718</v>
      </c>
      <c r="B300">
        <v>18</v>
      </c>
      <c r="C300">
        <v>40</v>
      </c>
      <c r="D300">
        <v>245</v>
      </c>
      <c r="E300">
        <v>45.72</v>
      </c>
      <c r="F300">
        <v>4</v>
      </c>
      <c r="G300">
        <v>24.5</v>
      </c>
    </row>
    <row r="301" spans="1:7" hidden="1" x14ac:dyDescent="0.25">
      <c r="A301" t="s">
        <v>1718</v>
      </c>
      <c r="B301">
        <v>18</v>
      </c>
      <c r="C301">
        <v>40</v>
      </c>
      <c r="D301">
        <v>245</v>
      </c>
      <c r="E301">
        <v>45.72</v>
      </c>
      <c r="F301">
        <v>4</v>
      </c>
      <c r="G301">
        <v>24.5</v>
      </c>
    </row>
    <row r="302" spans="1:7" hidden="1" x14ac:dyDescent="0.25">
      <c r="A302" t="s">
        <v>1718</v>
      </c>
      <c r="B302">
        <v>18</v>
      </c>
      <c r="C302">
        <v>45</v>
      </c>
      <c r="D302">
        <v>245</v>
      </c>
      <c r="E302">
        <v>45.72</v>
      </c>
      <c r="F302">
        <v>4.5</v>
      </c>
      <c r="G302">
        <v>24.5</v>
      </c>
    </row>
    <row r="303" spans="1:7" hidden="1" x14ac:dyDescent="0.25">
      <c r="A303" t="s">
        <v>1718</v>
      </c>
      <c r="B303">
        <v>18</v>
      </c>
      <c r="C303">
        <v>45</v>
      </c>
      <c r="D303">
        <v>245</v>
      </c>
      <c r="E303">
        <v>45.72</v>
      </c>
      <c r="F303">
        <v>4.5</v>
      </c>
      <c r="G303">
        <v>24.5</v>
      </c>
    </row>
    <row r="304" spans="1:7" hidden="1" x14ac:dyDescent="0.25">
      <c r="A304" t="s">
        <v>1718</v>
      </c>
      <c r="B304">
        <v>18</v>
      </c>
      <c r="C304">
        <v>50</v>
      </c>
      <c r="D304">
        <v>245</v>
      </c>
      <c r="E304">
        <v>45.72</v>
      </c>
      <c r="F304">
        <v>5</v>
      </c>
      <c r="G304">
        <v>24.5</v>
      </c>
    </row>
    <row r="305" spans="1:7" hidden="1" x14ac:dyDescent="0.25">
      <c r="A305" t="s">
        <v>1718</v>
      </c>
      <c r="B305">
        <v>18</v>
      </c>
      <c r="C305">
        <v>50</v>
      </c>
      <c r="D305">
        <v>245</v>
      </c>
      <c r="E305">
        <v>45.72</v>
      </c>
      <c r="F305">
        <v>5</v>
      </c>
      <c r="G305">
        <v>24.5</v>
      </c>
    </row>
    <row r="306" spans="1:7" hidden="1" x14ac:dyDescent="0.25">
      <c r="A306" t="s">
        <v>1718</v>
      </c>
      <c r="B306">
        <v>18</v>
      </c>
      <c r="C306">
        <v>60</v>
      </c>
      <c r="D306">
        <v>245</v>
      </c>
      <c r="E306">
        <v>45.72</v>
      </c>
      <c r="F306">
        <v>6</v>
      </c>
      <c r="G306">
        <v>24.5</v>
      </c>
    </row>
    <row r="307" spans="1:7" hidden="1" x14ac:dyDescent="0.25">
      <c r="A307" t="s">
        <v>1718</v>
      </c>
      <c r="B307">
        <v>18</v>
      </c>
      <c r="C307">
        <v>35</v>
      </c>
      <c r="D307">
        <v>255</v>
      </c>
      <c r="E307">
        <v>45.72</v>
      </c>
      <c r="F307">
        <v>3.5</v>
      </c>
      <c r="G307">
        <v>25.5</v>
      </c>
    </row>
    <row r="308" spans="1:7" hidden="1" x14ac:dyDescent="0.25">
      <c r="A308" t="s">
        <v>1718</v>
      </c>
      <c r="B308">
        <v>18</v>
      </c>
      <c r="C308">
        <v>40</v>
      </c>
      <c r="D308">
        <v>255</v>
      </c>
      <c r="E308">
        <v>45.72</v>
      </c>
      <c r="F308">
        <v>4</v>
      </c>
      <c r="G308">
        <v>25.5</v>
      </c>
    </row>
    <row r="309" spans="1:7" hidden="1" x14ac:dyDescent="0.25">
      <c r="A309" t="s">
        <v>1718</v>
      </c>
      <c r="B309">
        <v>18</v>
      </c>
      <c r="C309">
        <v>40</v>
      </c>
      <c r="D309">
        <v>255</v>
      </c>
      <c r="E309">
        <v>45.72</v>
      </c>
      <c r="F309">
        <v>4</v>
      </c>
      <c r="G309">
        <v>25.5</v>
      </c>
    </row>
    <row r="310" spans="1:7" hidden="1" x14ac:dyDescent="0.25">
      <c r="A310" t="s">
        <v>1718</v>
      </c>
      <c r="B310">
        <v>18</v>
      </c>
      <c r="C310">
        <v>45</v>
      </c>
      <c r="D310">
        <v>255</v>
      </c>
      <c r="E310">
        <v>45.72</v>
      </c>
      <c r="F310">
        <v>4.5</v>
      </c>
      <c r="G310">
        <v>25.5</v>
      </c>
    </row>
    <row r="311" spans="1:7" hidden="1" x14ac:dyDescent="0.25">
      <c r="A311" t="s">
        <v>1718</v>
      </c>
      <c r="B311">
        <v>18</v>
      </c>
      <c r="C311">
        <v>55</v>
      </c>
      <c r="D311">
        <v>255</v>
      </c>
      <c r="E311">
        <v>45.72</v>
      </c>
      <c r="F311">
        <v>5.5</v>
      </c>
      <c r="G311">
        <v>25.5</v>
      </c>
    </row>
    <row r="312" spans="1:7" hidden="1" x14ac:dyDescent="0.25">
      <c r="A312" t="s">
        <v>1718</v>
      </c>
      <c r="B312">
        <v>18</v>
      </c>
      <c r="C312">
        <v>60</v>
      </c>
      <c r="D312">
        <v>255</v>
      </c>
      <c r="E312">
        <v>45.72</v>
      </c>
      <c r="F312">
        <v>6</v>
      </c>
      <c r="G312">
        <v>25.5</v>
      </c>
    </row>
    <row r="313" spans="1:7" hidden="1" x14ac:dyDescent="0.25">
      <c r="A313" t="s">
        <v>1718</v>
      </c>
      <c r="B313">
        <v>18</v>
      </c>
      <c r="C313">
        <v>35</v>
      </c>
      <c r="D313">
        <v>265</v>
      </c>
      <c r="E313">
        <v>45.72</v>
      </c>
      <c r="F313">
        <v>3.5</v>
      </c>
      <c r="G313">
        <v>26.5</v>
      </c>
    </row>
    <row r="314" spans="1:7" hidden="1" x14ac:dyDescent="0.25">
      <c r="A314" t="s">
        <v>1718</v>
      </c>
      <c r="B314">
        <v>18</v>
      </c>
      <c r="C314">
        <v>40</v>
      </c>
      <c r="D314">
        <v>265</v>
      </c>
      <c r="E314">
        <v>45.72</v>
      </c>
      <c r="F314">
        <v>4</v>
      </c>
      <c r="G314">
        <v>26.5</v>
      </c>
    </row>
    <row r="315" spans="1:7" hidden="1" x14ac:dyDescent="0.25">
      <c r="A315" t="s">
        <v>1718</v>
      </c>
      <c r="B315">
        <v>18</v>
      </c>
      <c r="C315">
        <v>45</v>
      </c>
      <c r="D315">
        <v>265</v>
      </c>
      <c r="E315">
        <v>45.72</v>
      </c>
      <c r="F315">
        <v>4.5</v>
      </c>
      <c r="G315">
        <v>26.5</v>
      </c>
    </row>
    <row r="316" spans="1:7" hidden="1" x14ac:dyDescent="0.25">
      <c r="A316" t="s">
        <v>1718</v>
      </c>
      <c r="B316">
        <v>18</v>
      </c>
      <c r="C316">
        <v>60</v>
      </c>
      <c r="D316">
        <v>265</v>
      </c>
      <c r="E316">
        <v>45.72</v>
      </c>
      <c r="F316">
        <v>6</v>
      </c>
      <c r="G316">
        <v>26.5</v>
      </c>
    </row>
    <row r="317" spans="1:7" hidden="1" x14ac:dyDescent="0.25">
      <c r="A317" t="s">
        <v>1718</v>
      </c>
      <c r="B317">
        <v>18</v>
      </c>
      <c r="C317">
        <v>70</v>
      </c>
      <c r="D317">
        <v>265</v>
      </c>
      <c r="E317">
        <v>45.72</v>
      </c>
      <c r="F317">
        <v>7</v>
      </c>
      <c r="G317">
        <v>26.5</v>
      </c>
    </row>
    <row r="318" spans="1:7" hidden="1" x14ac:dyDescent="0.25">
      <c r="A318" t="s">
        <v>1718</v>
      </c>
      <c r="B318">
        <v>18</v>
      </c>
      <c r="C318">
        <v>35</v>
      </c>
      <c r="D318">
        <v>275</v>
      </c>
      <c r="E318">
        <v>45.72</v>
      </c>
      <c r="F318">
        <v>3.5</v>
      </c>
      <c r="G318">
        <v>27.5</v>
      </c>
    </row>
    <row r="319" spans="1:7" hidden="1" x14ac:dyDescent="0.25">
      <c r="A319" t="s">
        <v>1718</v>
      </c>
      <c r="B319">
        <v>18</v>
      </c>
      <c r="C319">
        <v>40</v>
      </c>
      <c r="D319">
        <v>275</v>
      </c>
      <c r="E319">
        <v>45.72</v>
      </c>
      <c r="F319">
        <v>4</v>
      </c>
      <c r="G319">
        <v>27.5</v>
      </c>
    </row>
    <row r="320" spans="1:7" hidden="1" x14ac:dyDescent="0.25">
      <c r="A320" t="s">
        <v>1718</v>
      </c>
      <c r="B320">
        <v>18</v>
      </c>
      <c r="C320">
        <v>40</v>
      </c>
      <c r="D320">
        <v>275</v>
      </c>
      <c r="E320">
        <v>45.72</v>
      </c>
      <c r="F320">
        <v>4</v>
      </c>
      <c r="G320">
        <v>27.5</v>
      </c>
    </row>
    <row r="321" spans="1:7" hidden="1" x14ac:dyDescent="0.25">
      <c r="A321" t="s">
        <v>1718</v>
      </c>
      <c r="B321">
        <v>18</v>
      </c>
      <c r="C321">
        <v>45</v>
      </c>
      <c r="D321">
        <v>275</v>
      </c>
      <c r="E321">
        <v>45.72</v>
      </c>
      <c r="F321">
        <v>4.5</v>
      </c>
      <c r="G321">
        <v>27.5</v>
      </c>
    </row>
    <row r="322" spans="1:7" hidden="1" x14ac:dyDescent="0.25">
      <c r="A322" t="s">
        <v>1718</v>
      </c>
      <c r="B322">
        <v>18</v>
      </c>
      <c r="C322">
        <v>65</v>
      </c>
      <c r="D322">
        <v>275</v>
      </c>
      <c r="E322">
        <v>45.72</v>
      </c>
      <c r="F322">
        <v>6.5</v>
      </c>
      <c r="G322">
        <v>27.5</v>
      </c>
    </row>
    <row r="323" spans="1:7" hidden="1" x14ac:dyDescent="0.25">
      <c r="A323" t="s">
        <v>1718</v>
      </c>
      <c r="B323">
        <v>18</v>
      </c>
      <c r="C323">
        <v>30</v>
      </c>
      <c r="D323">
        <v>285</v>
      </c>
      <c r="E323">
        <v>45.72</v>
      </c>
      <c r="F323">
        <v>3</v>
      </c>
      <c r="G323">
        <v>28.5</v>
      </c>
    </row>
    <row r="324" spans="1:7" hidden="1" x14ac:dyDescent="0.25">
      <c r="A324" t="s">
        <v>1718</v>
      </c>
      <c r="B324">
        <v>18</v>
      </c>
      <c r="C324">
        <v>35</v>
      </c>
      <c r="D324">
        <v>285</v>
      </c>
      <c r="E324">
        <v>45.72</v>
      </c>
      <c r="F324">
        <v>3.5</v>
      </c>
      <c r="G324">
        <v>28.5</v>
      </c>
    </row>
    <row r="325" spans="1:7" hidden="1" x14ac:dyDescent="0.25">
      <c r="A325" t="s">
        <v>1718</v>
      </c>
      <c r="B325">
        <v>18</v>
      </c>
      <c r="C325">
        <v>60</v>
      </c>
      <c r="D325">
        <v>285</v>
      </c>
      <c r="E325">
        <v>45.72</v>
      </c>
      <c r="F325">
        <v>6</v>
      </c>
      <c r="G325">
        <v>28.5</v>
      </c>
    </row>
    <row r="326" spans="1:7" hidden="1" x14ac:dyDescent="0.25">
      <c r="A326" t="s">
        <v>1718</v>
      </c>
      <c r="B326">
        <v>18</v>
      </c>
      <c r="C326">
        <v>30</v>
      </c>
      <c r="D326">
        <v>295</v>
      </c>
      <c r="E326">
        <v>45.72</v>
      </c>
      <c r="F326">
        <v>3</v>
      </c>
      <c r="G326">
        <v>29.5</v>
      </c>
    </row>
    <row r="327" spans="1:7" hidden="1" x14ac:dyDescent="0.25">
      <c r="A327" t="s">
        <v>1718</v>
      </c>
      <c r="B327">
        <v>19</v>
      </c>
      <c r="C327">
        <v>35</v>
      </c>
      <c r="D327">
        <v>225</v>
      </c>
      <c r="E327">
        <v>48.26</v>
      </c>
      <c r="F327">
        <v>3.5</v>
      </c>
      <c r="G327">
        <v>22.5</v>
      </c>
    </row>
    <row r="328" spans="1:7" hidden="1" x14ac:dyDescent="0.25">
      <c r="A328" t="s">
        <v>1718</v>
      </c>
      <c r="B328">
        <v>19</v>
      </c>
      <c r="C328">
        <v>40</v>
      </c>
      <c r="D328">
        <v>225</v>
      </c>
      <c r="E328">
        <v>48.26</v>
      </c>
      <c r="F328">
        <v>4</v>
      </c>
      <c r="G328">
        <v>22.5</v>
      </c>
    </row>
    <row r="329" spans="1:7" hidden="1" x14ac:dyDescent="0.25">
      <c r="A329" t="s">
        <v>1718</v>
      </c>
      <c r="B329">
        <v>19</v>
      </c>
      <c r="C329">
        <v>45</v>
      </c>
      <c r="D329">
        <v>225</v>
      </c>
      <c r="E329">
        <v>48.26</v>
      </c>
      <c r="F329">
        <v>4.5</v>
      </c>
      <c r="G329">
        <v>22.5</v>
      </c>
    </row>
    <row r="330" spans="1:7" hidden="1" x14ac:dyDescent="0.25">
      <c r="A330" t="s">
        <v>1718</v>
      </c>
      <c r="B330">
        <v>19</v>
      </c>
      <c r="C330">
        <v>45</v>
      </c>
      <c r="D330">
        <v>225</v>
      </c>
      <c r="E330">
        <v>48.26</v>
      </c>
      <c r="F330">
        <v>4.5</v>
      </c>
      <c r="G330">
        <v>22.5</v>
      </c>
    </row>
    <row r="331" spans="1:7" hidden="1" x14ac:dyDescent="0.25">
      <c r="A331" t="s">
        <v>1718</v>
      </c>
      <c r="B331">
        <v>19</v>
      </c>
      <c r="C331">
        <v>55</v>
      </c>
      <c r="D331">
        <v>225</v>
      </c>
      <c r="E331">
        <v>48.26</v>
      </c>
      <c r="F331">
        <v>5.5</v>
      </c>
      <c r="G331">
        <v>22.5</v>
      </c>
    </row>
    <row r="332" spans="1:7" hidden="1" x14ac:dyDescent="0.25">
      <c r="A332" t="s">
        <v>1718</v>
      </c>
      <c r="B332">
        <v>19</v>
      </c>
      <c r="C332">
        <v>35</v>
      </c>
      <c r="D332">
        <v>235</v>
      </c>
      <c r="E332">
        <v>48.26</v>
      </c>
      <c r="F332">
        <v>3.5</v>
      </c>
      <c r="G332">
        <v>23.5</v>
      </c>
    </row>
    <row r="333" spans="1:7" hidden="1" x14ac:dyDescent="0.25">
      <c r="A333" t="s">
        <v>1718</v>
      </c>
      <c r="B333">
        <v>19</v>
      </c>
      <c r="C333">
        <v>40</v>
      </c>
      <c r="D333">
        <v>235</v>
      </c>
      <c r="E333">
        <v>48.26</v>
      </c>
      <c r="F333">
        <v>4</v>
      </c>
      <c r="G333">
        <v>23.5</v>
      </c>
    </row>
    <row r="334" spans="1:7" hidden="1" x14ac:dyDescent="0.25">
      <c r="A334" t="s">
        <v>1718</v>
      </c>
      <c r="B334">
        <v>19</v>
      </c>
      <c r="C334">
        <v>45</v>
      </c>
      <c r="D334">
        <v>235</v>
      </c>
      <c r="E334">
        <v>48.26</v>
      </c>
      <c r="F334">
        <v>4.5</v>
      </c>
      <c r="G334">
        <v>23.5</v>
      </c>
    </row>
    <row r="335" spans="1:7" hidden="1" x14ac:dyDescent="0.25">
      <c r="A335" t="s">
        <v>1718</v>
      </c>
      <c r="B335">
        <v>19</v>
      </c>
      <c r="C335">
        <v>45</v>
      </c>
      <c r="D335">
        <v>235</v>
      </c>
      <c r="E335">
        <v>48.26</v>
      </c>
      <c r="F335">
        <v>4.5</v>
      </c>
      <c r="G335">
        <v>23.5</v>
      </c>
    </row>
    <row r="336" spans="1:7" hidden="1" x14ac:dyDescent="0.25">
      <c r="A336" t="s">
        <v>1718</v>
      </c>
      <c r="B336">
        <v>19</v>
      </c>
      <c r="C336">
        <v>50</v>
      </c>
      <c r="D336">
        <v>235</v>
      </c>
      <c r="E336">
        <v>48.26</v>
      </c>
      <c r="F336">
        <v>5</v>
      </c>
      <c r="G336">
        <v>23.5</v>
      </c>
    </row>
    <row r="337" spans="1:7" hidden="1" x14ac:dyDescent="0.25">
      <c r="A337" t="s">
        <v>1718</v>
      </c>
      <c r="B337">
        <v>19</v>
      </c>
      <c r="C337">
        <v>55</v>
      </c>
      <c r="D337">
        <v>235</v>
      </c>
      <c r="E337">
        <v>48.26</v>
      </c>
      <c r="F337">
        <v>5.5</v>
      </c>
      <c r="G337">
        <v>23.5</v>
      </c>
    </row>
    <row r="338" spans="1:7" hidden="1" x14ac:dyDescent="0.25">
      <c r="A338" t="s">
        <v>1718</v>
      </c>
      <c r="B338">
        <v>19</v>
      </c>
      <c r="C338">
        <v>30</v>
      </c>
      <c r="D338">
        <v>245</v>
      </c>
      <c r="E338">
        <v>48.26</v>
      </c>
      <c r="F338">
        <v>3</v>
      </c>
      <c r="G338">
        <v>24.5</v>
      </c>
    </row>
    <row r="339" spans="1:7" hidden="1" x14ac:dyDescent="0.25">
      <c r="A339" t="s">
        <v>1718</v>
      </c>
      <c r="B339">
        <v>19</v>
      </c>
      <c r="C339">
        <v>35</v>
      </c>
      <c r="D339">
        <v>245</v>
      </c>
      <c r="E339">
        <v>48.26</v>
      </c>
      <c r="F339">
        <v>3.5</v>
      </c>
      <c r="G339">
        <v>24.5</v>
      </c>
    </row>
    <row r="340" spans="1:7" hidden="1" x14ac:dyDescent="0.25">
      <c r="A340" t="s">
        <v>1718</v>
      </c>
      <c r="B340">
        <v>19</v>
      </c>
      <c r="C340">
        <v>40</v>
      </c>
      <c r="D340">
        <v>245</v>
      </c>
      <c r="E340">
        <v>48.26</v>
      </c>
      <c r="F340">
        <v>4</v>
      </c>
      <c r="G340">
        <v>24.5</v>
      </c>
    </row>
    <row r="341" spans="1:7" hidden="1" x14ac:dyDescent="0.25">
      <c r="A341" t="s">
        <v>1718</v>
      </c>
      <c r="B341">
        <v>19</v>
      </c>
      <c r="C341">
        <v>40</v>
      </c>
      <c r="D341">
        <v>245</v>
      </c>
      <c r="E341">
        <v>48.26</v>
      </c>
      <c r="F341">
        <v>4</v>
      </c>
      <c r="G341">
        <v>24.5</v>
      </c>
    </row>
    <row r="342" spans="1:7" hidden="1" x14ac:dyDescent="0.25">
      <c r="A342" t="s">
        <v>1718</v>
      </c>
      <c r="B342">
        <v>19</v>
      </c>
      <c r="C342">
        <v>45</v>
      </c>
      <c r="D342">
        <v>245</v>
      </c>
      <c r="E342">
        <v>48.26</v>
      </c>
      <c r="F342">
        <v>4.5</v>
      </c>
      <c r="G342">
        <v>24.5</v>
      </c>
    </row>
    <row r="343" spans="1:7" hidden="1" x14ac:dyDescent="0.25">
      <c r="A343" t="s">
        <v>1718</v>
      </c>
      <c r="B343">
        <v>19</v>
      </c>
      <c r="C343">
        <v>50</v>
      </c>
      <c r="D343">
        <v>245</v>
      </c>
      <c r="E343">
        <v>48.26</v>
      </c>
      <c r="F343">
        <v>5</v>
      </c>
      <c r="G343">
        <v>24.5</v>
      </c>
    </row>
    <row r="344" spans="1:7" hidden="1" x14ac:dyDescent="0.25">
      <c r="A344" t="s">
        <v>1718</v>
      </c>
      <c r="B344">
        <v>19</v>
      </c>
      <c r="C344">
        <v>55</v>
      </c>
      <c r="D344">
        <v>245</v>
      </c>
      <c r="E344">
        <v>48.26</v>
      </c>
      <c r="F344">
        <v>5.5</v>
      </c>
      <c r="G344">
        <v>24.5</v>
      </c>
    </row>
    <row r="345" spans="1:7" hidden="1" x14ac:dyDescent="0.25">
      <c r="A345" t="s">
        <v>1718</v>
      </c>
      <c r="B345">
        <v>19</v>
      </c>
      <c r="C345">
        <v>30</v>
      </c>
      <c r="D345">
        <v>255</v>
      </c>
      <c r="E345">
        <v>48.26</v>
      </c>
      <c r="F345">
        <v>3</v>
      </c>
      <c r="G345">
        <v>25.5</v>
      </c>
    </row>
    <row r="346" spans="1:7" hidden="1" x14ac:dyDescent="0.25">
      <c r="A346" t="s">
        <v>1718</v>
      </c>
      <c r="B346">
        <v>19</v>
      </c>
      <c r="C346">
        <v>35</v>
      </c>
      <c r="D346">
        <v>255</v>
      </c>
      <c r="E346">
        <v>48.26</v>
      </c>
      <c r="F346">
        <v>3.5</v>
      </c>
      <c r="G346">
        <v>25.5</v>
      </c>
    </row>
    <row r="347" spans="1:7" hidden="1" x14ac:dyDescent="0.25">
      <c r="A347" t="s">
        <v>1718</v>
      </c>
      <c r="B347">
        <v>19</v>
      </c>
      <c r="C347">
        <v>40</v>
      </c>
      <c r="D347">
        <v>255</v>
      </c>
      <c r="E347">
        <v>48.26</v>
      </c>
      <c r="F347">
        <v>4</v>
      </c>
      <c r="G347">
        <v>25.5</v>
      </c>
    </row>
    <row r="348" spans="1:7" hidden="1" x14ac:dyDescent="0.25">
      <c r="A348" t="s">
        <v>1718</v>
      </c>
      <c r="B348">
        <v>19</v>
      </c>
      <c r="C348">
        <v>45</v>
      </c>
      <c r="D348">
        <v>255</v>
      </c>
      <c r="E348">
        <v>48.26</v>
      </c>
      <c r="F348">
        <v>4.5</v>
      </c>
      <c r="G348">
        <v>25.5</v>
      </c>
    </row>
    <row r="349" spans="1:7" hidden="1" x14ac:dyDescent="0.25">
      <c r="A349" t="s">
        <v>1718</v>
      </c>
      <c r="B349">
        <v>19</v>
      </c>
      <c r="C349">
        <v>45</v>
      </c>
      <c r="D349">
        <v>255</v>
      </c>
      <c r="E349">
        <v>48.26</v>
      </c>
      <c r="F349">
        <v>4.5</v>
      </c>
      <c r="G349">
        <v>25.5</v>
      </c>
    </row>
    <row r="350" spans="1:7" hidden="1" x14ac:dyDescent="0.25">
      <c r="A350" t="s">
        <v>1718</v>
      </c>
      <c r="B350">
        <v>19</v>
      </c>
      <c r="C350">
        <v>50</v>
      </c>
      <c r="D350">
        <v>255</v>
      </c>
      <c r="E350">
        <v>48.26</v>
      </c>
      <c r="F350">
        <v>5</v>
      </c>
      <c r="G350">
        <v>25.5</v>
      </c>
    </row>
    <row r="351" spans="1:7" hidden="1" x14ac:dyDescent="0.25">
      <c r="A351" t="s">
        <v>1718</v>
      </c>
      <c r="B351">
        <v>19</v>
      </c>
      <c r="C351">
        <v>55</v>
      </c>
      <c r="D351">
        <v>255</v>
      </c>
      <c r="E351">
        <v>48.26</v>
      </c>
      <c r="F351">
        <v>5.5</v>
      </c>
      <c r="G351">
        <v>25.5</v>
      </c>
    </row>
    <row r="352" spans="1:7" hidden="1" x14ac:dyDescent="0.25">
      <c r="A352" t="s">
        <v>1718</v>
      </c>
      <c r="B352">
        <v>19</v>
      </c>
      <c r="C352">
        <v>55</v>
      </c>
      <c r="D352">
        <v>255</v>
      </c>
      <c r="E352">
        <v>48.26</v>
      </c>
      <c r="F352">
        <v>5.5</v>
      </c>
      <c r="G352">
        <v>25.5</v>
      </c>
    </row>
    <row r="353" spans="1:7" hidden="1" x14ac:dyDescent="0.25">
      <c r="A353" t="s">
        <v>1718</v>
      </c>
      <c r="B353">
        <v>19</v>
      </c>
      <c r="C353">
        <v>30</v>
      </c>
      <c r="D353">
        <v>265</v>
      </c>
      <c r="E353">
        <v>48.26</v>
      </c>
      <c r="F353">
        <v>3</v>
      </c>
      <c r="G353">
        <v>26.5</v>
      </c>
    </row>
    <row r="354" spans="1:7" hidden="1" x14ac:dyDescent="0.25">
      <c r="A354" t="s">
        <v>1718</v>
      </c>
      <c r="B354">
        <v>19</v>
      </c>
      <c r="C354">
        <v>35</v>
      </c>
      <c r="D354">
        <v>265</v>
      </c>
      <c r="E354">
        <v>48.26</v>
      </c>
      <c r="F354">
        <v>3.5</v>
      </c>
      <c r="G354">
        <v>26.5</v>
      </c>
    </row>
    <row r="355" spans="1:7" hidden="1" x14ac:dyDescent="0.25">
      <c r="A355" t="s">
        <v>1718</v>
      </c>
      <c r="B355">
        <v>19</v>
      </c>
      <c r="C355">
        <v>40</v>
      </c>
      <c r="D355">
        <v>265</v>
      </c>
      <c r="E355">
        <v>48.26</v>
      </c>
      <c r="F355">
        <v>4</v>
      </c>
      <c r="G355">
        <v>26.5</v>
      </c>
    </row>
    <row r="356" spans="1:7" hidden="1" x14ac:dyDescent="0.25">
      <c r="A356" t="s">
        <v>1718</v>
      </c>
      <c r="B356">
        <v>19</v>
      </c>
      <c r="C356">
        <v>45</v>
      </c>
      <c r="D356">
        <v>265</v>
      </c>
      <c r="E356">
        <v>48.26</v>
      </c>
      <c r="F356">
        <v>4.5</v>
      </c>
      <c r="G356">
        <v>26.5</v>
      </c>
    </row>
    <row r="357" spans="1:7" hidden="1" x14ac:dyDescent="0.25">
      <c r="A357" t="s">
        <v>1718</v>
      </c>
      <c r="B357">
        <v>19</v>
      </c>
      <c r="C357">
        <v>50</v>
      </c>
      <c r="D357">
        <v>265</v>
      </c>
      <c r="E357">
        <v>48.26</v>
      </c>
      <c r="F357">
        <v>5</v>
      </c>
      <c r="G357">
        <v>26.5</v>
      </c>
    </row>
    <row r="358" spans="1:7" hidden="1" x14ac:dyDescent="0.25">
      <c r="A358" t="s">
        <v>1718</v>
      </c>
      <c r="B358">
        <v>19</v>
      </c>
      <c r="C358">
        <v>30</v>
      </c>
      <c r="D358">
        <v>275</v>
      </c>
      <c r="E358">
        <v>48.26</v>
      </c>
      <c r="F358">
        <v>3</v>
      </c>
      <c r="G358">
        <v>27.5</v>
      </c>
    </row>
    <row r="359" spans="1:7" hidden="1" x14ac:dyDescent="0.25">
      <c r="A359" t="s">
        <v>1718</v>
      </c>
      <c r="B359">
        <v>19</v>
      </c>
      <c r="C359">
        <v>35</v>
      </c>
      <c r="D359">
        <v>275</v>
      </c>
      <c r="E359">
        <v>48.26</v>
      </c>
      <c r="F359">
        <v>3.5</v>
      </c>
      <c r="G359">
        <v>27.5</v>
      </c>
    </row>
    <row r="360" spans="1:7" hidden="1" x14ac:dyDescent="0.25">
      <c r="A360" t="s">
        <v>1718</v>
      </c>
      <c r="B360">
        <v>19</v>
      </c>
      <c r="C360">
        <v>35</v>
      </c>
      <c r="D360">
        <v>275</v>
      </c>
      <c r="E360">
        <v>48.26</v>
      </c>
      <c r="F360">
        <v>3.5</v>
      </c>
      <c r="G360">
        <v>27.5</v>
      </c>
    </row>
    <row r="361" spans="1:7" hidden="1" x14ac:dyDescent="0.25">
      <c r="A361" t="s">
        <v>1718</v>
      </c>
      <c r="B361">
        <v>19</v>
      </c>
      <c r="C361">
        <v>40</v>
      </c>
      <c r="D361">
        <v>275</v>
      </c>
      <c r="E361">
        <v>48.26</v>
      </c>
      <c r="F361">
        <v>4</v>
      </c>
      <c r="G361">
        <v>27.5</v>
      </c>
    </row>
    <row r="362" spans="1:7" hidden="1" x14ac:dyDescent="0.25">
      <c r="A362" t="s">
        <v>1718</v>
      </c>
      <c r="B362">
        <v>19</v>
      </c>
      <c r="C362">
        <v>40</v>
      </c>
      <c r="D362">
        <v>275</v>
      </c>
      <c r="E362">
        <v>48.26</v>
      </c>
      <c r="F362">
        <v>4</v>
      </c>
      <c r="G362">
        <v>27.5</v>
      </c>
    </row>
    <row r="363" spans="1:7" hidden="1" x14ac:dyDescent="0.25">
      <c r="A363" t="s">
        <v>1718</v>
      </c>
      <c r="B363">
        <v>19</v>
      </c>
      <c r="C363">
        <v>45</v>
      </c>
      <c r="D363">
        <v>275</v>
      </c>
      <c r="E363">
        <v>48.26</v>
      </c>
      <c r="F363">
        <v>4.5</v>
      </c>
      <c r="G363">
        <v>27.5</v>
      </c>
    </row>
    <row r="364" spans="1:7" hidden="1" x14ac:dyDescent="0.25">
      <c r="A364" t="s">
        <v>1718</v>
      </c>
      <c r="B364">
        <v>19</v>
      </c>
      <c r="C364">
        <v>50</v>
      </c>
      <c r="D364">
        <v>275</v>
      </c>
      <c r="E364">
        <v>48.26</v>
      </c>
      <c r="F364">
        <v>5</v>
      </c>
      <c r="G364">
        <v>27.5</v>
      </c>
    </row>
    <row r="365" spans="1:7" hidden="1" x14ac:dyDescent="0.25">
      <c r="A365" t="s">
        <v>1718</v>
      </c>
      <c r="B365">
        <v>19</v>
      </c>
      <c r="C365">
        <v>55</v>
      </c>
      <c r="D365">
        <v>275</v>
      </c>
      <c r="E365">
        <v>48.26</v>
      </c>
      <c r="F365">
        <v>5.5</v>
      </c>
      <c r="G365">
        <v>27.5</v>
      </c>
    </row>
    <row r="366" spans="1:7" hidden="1" x14ac:dyDescent="0.25">
      <c r="A366" t="s">
        <v>1718</v>
      </c>
      <c r="B366">
        <v>19</v>
      </c>
      <c r="C366">
        <v>30</v>
      </c>
      <c r="D366">
        <v>285</v>
      </c>
      <c r="E366">
        <v>48.26</v>
      </c>
      <c r="F366">
        <v>3</v>
      </c>
      <c r="G366">
        <v>28.5</v>
      </c>
    </row>
    <row r="367" spans="1:7" hidden="1" x14ac:dyDescent="0.25">
      <c r="A367" t="s">
        <v>1718</v>
      </c>
      <c r="B367">
        <v>19</v>
      </c>
      <c r="C367">
        <v>35</v>
      </c>
      <c r="D367">
        <v>285</v>
      </c>
      <c r="E367">
        <v>48.26</v>
      </c>
      <c r="F367">
        <v>3.5</v>
      </c>
      <c r="G367">
        <v>28.5</v>
      </c>
    </row>
    <row r="368" spans="1:7" hidden="1" x14ac:dyDescent="0.25">
      <c r="A368" t="s">
        <v>1718</v>
      </c>
      <c r="B368">
        <v>19</v>
      </c>
      <c r="C368">
        <v>40</v>
      </c>
      <c r="D368">
        <v>285</v>
      </c>
      <c r="E368">
        <v>48.26</v>
      </c>
      <c r="F368">
        <v>4</v>
      </c>
      <c r="G368">
        <v>28.5</v>
      </c>
    </row>
    <row r="369" spans="1:7" hidden="1" x14ac:dyDescent="0.25">
      <c r="A369" t="s">
        <v>1718</v>
      </c>
      <c r="B369">
        <v>19</v>
      </c>
      <c r="C369">
        <v>45</v>
      </c>
      <c r="D369">
        <v>285</v>
      </c>
      <c r="E369">
        <v>48.26</v>
      </c>
      <c r="F369">
        <v>4.5</v>
      </c>
      <c r="G369">
        <v>28.5</v>
      </c>
    </row>
    <row r="370" spans="1:7" hidden="1" x14ac:dyDescent="0.25">
      <c r="A370" t="s">
        <v>1718</v>
      </c>
      <c r="B370">
        <v>19</v>
      </c>
      <c r="C370">
        <v>30</v>
      </c>
      <c r="D370">
        <v>295</v>
      </c>
      <c r="E370">
        <v>48.26</v>
      </c>
      <c r="F370">
        <v>3</v>
      </c>
      <c r="G370">
        <v>29.5</v>
      </c>
    </row>
    <row r="371" spans="1:7" hidden="1" x14ac:dyDescent="0.25">
      <c r="A371" t="s">
        <v>1718</v>
      </c>
      <c r="B371">
        <v>19</v>
      </c>
      <c r="C371">
        <v>35</v>
      </c>
      <c r="D371">
        <v>295</v>
      </c>
      <c r="E371">
        <v>48.26</v>
      </c>
      <c r="F371">
        <v>3.5</v>
      </c>
      <c r="G371">
        <v>29.5</v>
      </c>
    </row>
    <row r="372" spans="1:7" hidden="1" x14ac:dyDescent="0.25">
      <c r="A372" t="s">
        <v>1718</v>
      </c>
      <c r="B372">
        <v>19</v>
      </c>
      <c r="C372">
        <v>40</v>
      </c>
      <c r="D372">
        <v>295</v>
      </c>
      <c r="E372">
        <v>48.26</v>
      </c>
      <c r="F372">
        <v>4</v>
      </c>
      <c r="G372">
        <v>29.5</v>
      </c>
    </row>
    <row r="373" spans="1:7" hidden="1" x14ac:dyDescent="0.25">
      <c r="A373" t="s">
        <v>1718</v>
      </c>
      <c r="B373">
        <v>19</v>
      </c>
      <c r="C373">
        <v>30</v>
      </c>
      <c r="D373">
        <v>305</v>
      </c>
      <c r="E373">
        <v>48.26</v>
      </c>
      <c r="F373">
        <v>3</v>
      </c>
      <c r="G373">
        <v>30.5</v>
      </c>
    </row>
    <row r="374" spans="1:7" hidden="1" x14ac:dyDescent="0.25">
      <c r="A374" t="s">
        <v>1718</v>
      </c>
      <c r="B374">
        <v>19</v>
      </c>
      <c r="C374">
        <v>35</v>
      </c>
      <c r="D374">
        <v>305</v>
      </c>
      <c r="E374">
        <v>48.26</v>
      </c>
      <c r="F374">
        <v>3.5</v>
      </c>
      <c r="G374">
        <v>30.5</v>
      </c>
    </row>
    <row r="375" spans="1:7" hidden="1" x14ac:dyDescent="0.25">
      <c r="A375" t="s">
        <v>1718</v>
      </c>
      <c r="B375">
        <v>19</v>
      </c>
      <c r="C375">
        <v>30</v>
      </c>
      <c r="D375">
        <v>325</v>
      </c>
      <c r="E375">
        <v>48.26</v>
      </c>
      <c r="F375">
        <v>3</v>
      </c>
      <c r="G375">
        <v>32.5</v>
      </c>
    </row>
    <row r="376" spans="1:7" hidden="1" x14ac:dyDescent="0.25">
      <c r="A376" t="s">
        <v>1719</v>
      </c>
      <c r="B376">
        <v>18</v>
      </c>
      <c r="C376">
        <v>60</v>
      </c>
      <c r="D376">
        <v>225</v>
      </c>
      <c r="E376">
        <v>45.72</v>
      </c>
      <c r="F376">
        <v>6</v>
      </c>
      <c r="G376">
        <v>22.5</v>
      </c>
    </row>
    <row r="377" spans="1:7" hidden="1" x14ac:dyDescent="0.25">
      <c r="A377" t="s">
        <v>1719</v>
      </c>
      <c r="B377">
        <v>17</v>
      </c>
      <c r="C377">
        <v>65</v>
      </c>
      <c r="D377">
        <v>225</v>
      </c>
      <c r="E377">
        <v>43.18</v>
      </c>
      <c r="F377">
        <v>6.5</v>
      </c>
      <c r="G377">
        <v>22.5</v>
      </c>
    </row>
    <row r="378" spans="1:7" hidden="1" x14ac:dyDescent="0.25">
      <c r="A378" t="s">
        <v>1719</v>
      </c>
      <c r="B378">
        <v>19</v>
      </c>
      <c r="C378">
        <v>50</v>
      </c>
      <c r="D378">
        <v>235</v>
      </c>
      <c r="E378">
        <v>48.26</v>
      </c>
      <c r="F378">
        <v>5</v>
      </c>
      <c r="G378">
        <v>23.5</v>
      </c>
    </row>
    <row r="379" spans="1:7" hidden="1" x14ac:dyDescent="0.25">
      <c r="A379" t="s">
        <v>1719</v>
      </c>
      <c r="B379">
        <v>20</v>
      </c>
      <c r="C379">
        <v>50</v>
      </c>
      <c r="D379">
        <v>235</v>
      </c>
      <c r="E379">
        <v>50.8</v>
      </c>
      <c r="F379">
        <v>5</v>
      </c>
      <c r="G379">
        <v>23.5</v>
      </c>
    </row>
    <row r="380" spans="1:7" hidden="1" x14ac:dyDescent="0.25">
      <c r="A380" t="s">
        <v>1719</v>
      </c>
      <c r="B380">
        <v>18</v>
      </c>
      <c r="C380">
        <v>55</v>
      </c>
      <c r="D380">
        <v>235</v>
      </c>
      <c r="E380">
        <v>45.72</v>
      </c>
      <c r="F380">
        <v>5.5</v>
      </c>
      <c r="G380">
        <v>23.5</v>
      </c>
    </row>
    <row r="381" spans="1:7" hidden="1" x14ac:dyDescent="0.25">
      <c r="A381" t="s">
        <v>1719</v>
      </c>
      <c r="B381">
        <v>19</v>
      </c>
      <c r="C381">
        <v>55</v>
      </c>
      <c r="D381">
        <v>235</v>
      </c>
      <c r="E381">
        <v>48.26</v>
      </c>
      <c r="F381">
        <v>5.5</v>
      </c>
      <c r="G381">
        <v>23.5</v>
      </c>
    </row>
    <row r="382" spans="1:7" hidden="1" x14ac:dyDescent="0.25">
      <c r="A382" t="s">
        <v>1719</v>
      </c>
      <c r="B382">
        <v>19</v>
      </c>
      <c r="C382">
        <v>55</v>
      </c>
      <c r="D382">
        <v>235</v>
      </c>
      <c r="E382">
        <v>48.26</v>
      </c>
      <c r="F382">
        <v>5.5</v>
      </c>
      <c r="G382">
        <v>23.5</v>
      </c>
    </row>
    <row r="383" spans="1:7" hidden="1" x14ac:dyDescent="0.25">
      <c r="A383" t="s">
        <v>1719</v>
      </c>
      <c r="B383">
        <v>20</v>
      </c>
      <c r="C383">
        <v>60</v>
      </c>
      <c r="D383">
        <v>235</v>
      </c>
      <c r="E383">
        <v>50.8</v>
      </c>
      <c r="F383">
        <v>6</v>
      </c>
      <c r="G383">
        <v>23.5</v>
      </c>
    </row>
    <row r="384" spans="1:7" hidden="1" x14ac:dyDescent="0.25">
      <c r="A384" t="s">
        <v>1719</v>
      </c>
      <c r="B384">
        <v>21</v>
      </c>
      <c r="C384">
        <v>40</v>
      </c>
      <c r="D384">
        <v>245</v>
      </c>
      <c r="E384">
        <v>53.34</v>
      </c>
      <c r="F384">
        <v>4</v>
      </c>
      <c r="G384">
        <v>24.5</v>
      </c>
    </row>
    <row r="385" spans="1:7" hidden="1" x14ac:dyDescent="0.25">
      <c r="A385" t="s">
        <v>1719</v>
      </c>
      <c r="B385">
        <v>20</v>
      </c>
      <c r="C385">
        <v>45</v>
      </c>
      <c r="D385">
        <v>245</v>
      </c>
      <c r="E385">
        <v>50.8</v>
      </c>
      <c r="F385">
        <v>4.5</v>
      </c>
      <c r="G385">
        <v>24.5</v>
      </c>
    </row>
    <row r="386" spans="1:7" hidden="1" x14ac:dyDescent="0.25">
      <c r="A386" t="s">
        <v>1719</v>
      </c>
      <c r="B386">
        <v>20</v>
      </c>
      <c r="C386">
        <v>45</v>
      </c>
      <c r="D386">
        <v>245</v>
      </c>
      <c r="E386">
        <v>50.8</v>
      </c>
      <c r="F386">
        <v>4.5</v>
      </c>
      <c r="G386">
        <v>24.5</v>
      </c>
    </row>
    <row r="387" spans="1:7" hidden="1" x14ac:dyDescent="0.25">
      <c r="A387" t="s">
        <v>1719</v>
      </c>
      <c r="B387">
        <v>19</v>
      </c>
      <c r="C387">
        <v>50</v>
      </c>
      <c r="D387">
        <v>245</v>
      </c>
      <c r="E387">
        <v>48.26</v>
      </c>
      <c r="F387">
        <v>5</v>
      </c>
      <c r="G387">
        <v>24.5</v>
      </c>
    </row>
    <row r="388" spans="1:7" hidden="1" x14ac:dyDescent="0.25">
      <c r="A388" t="s">
        <v>1719</v>
      </c>
      <c r="B388">
        <v>19</v>
      </c>
      <c r="C388">
        <v>50</v>
      </c>
      <c r="D388">
        <v>245</v>
      </c>
      <c r="E388">
        <v>48.26</v>
      </c>
      <c r="F388">
        <v>5</v>
      </c>
      <c r="G388">
        <v>24.5</v>
      </c>
    </row>
    <row r="389" spans="1:7" hidden="1" x14ac:dyDescent="0.25">
      <c r="A389" t="s">
        <v>1719</v>
      </c>
      <c r="B389">
        <v>20</v>
      </c>
      <c r="C389">
        <v>45</v>
      </c>
      <c r="D389">
        <v>255</v>
      </c>
      <c r="E389">
        <v>50.8</v>
      </c>
      <c r="F389">
        <v>4.5</v>
      </c>
      <c r="G389">
        <v>25.5</v>
      </c>
    </row>
    <row r="390" spans="1:7" hidden="1" x14ac:dyDescent="0.25">
      <c r="A390" t="s">
        <v>1719</v>
      </c>
      <c r="B390">
        <v>20</v>
      </c>
      <c r="C390">
        <v>50</v>
      </c>
      <c r="D390">
        <v>255</v>
      </c>
      <c r="E390">
        <v>50.8</v>
      </c>
      <c r="F390">
        <v>5</v>
      </c>
      <c r="G390">
        <v>25.5</v>
      </c>
    </row>
    <row r="391" spans="1:7" hidden="1" x14ac:dyDescent="0.25">
      <c r="A391" t="s">
        <v>1719</v>
      </c>
      <c r="B391">
        <v>21</v>
      </c>
      <c r="C391">
        <v>50</v>
      </c>
      <c r="D391">
        <v>255</v>
      </c>
      <c r="E391">
        <v>53.34</v>
      </c>
      <c r="F391">
        <v>5</v>
      </c>
      <c r="G391">
        <v>25.5</v>
      </c>
    </row>
    <row r="392" spans="1:7" hidden="1" x14ac:dyDescent="0.25">
      <c r="A392" t="s">
        <v>1719</v>
      </c>
      <c r="B392">
        <v>19</v>
      </c>
      <c r="C392">
        <v>55</v>
      </c>
      <c r="D392">
        <v>255</v>
      </c>
      <c r="E392">
        <v>48.26</v>
      </c>
      <c r="F392">
        <v>5.5</v>
      </c>
      <c r="G392">
        <v>25.5</v>
      </c>
    </row>
    <row r="393" spans="1:7" hidden="1" x14ac:dyDescent="0.25">
      <c r="A393" t="s">
        <v>1719</v>
      </c>
      <c r="B393">
        <v>21</v>
      </c>
      <c r="C393">
        <v>35</v>
      </c>
      <c r="D393">
        <v>275</v>
      </c>
      <c r="E393">
        <v>53.34</v>
      </c>
      <c r="F393">
        <v>3.5</v>
      </c>
      <c r="G393">
        <v>27.5</v>
      </c>
    </row>
    <row r="394" spans="1:7" hidden="1" x14ac:dyDescent="0.25">
      <c r="A394" t="s">
        <v>1719</v>
      </c>
      <c r="B394">
        <v>22</v>
      </c>
      <c r="C394">
        <v>40</v>
      </c>
      <c r="D394">
        <v>275</v>
      </c>
      <c r="E394">
        <v>55.88</v>
      </c>
      <c r="F394">
        <v>4</v>
      </c>
      <c r="G394">
        <v>27.5</v>
      </c>
    </row>
    <row r="395" spans="1:7" hidden="1" x14ac:dyDescent="0.25">
      <c r="A395" t="s">
        <v>1719</v>
      </c>
      <c r="B395">
        <v>20</v>
      </c>
      <c r="C395">
        <v>40</v>
      </c>
      <c r="D395">
        <v>275</v>
      </c>
      <c r="E395">
        <v>50.8</v>
      </c>
      <c r="F395">
        <v>4</v>
      </c>
      <c r="G395">
        <v>27.5</v>
      </c>
    </row>
    <row r="396" spans="1:7" hidden="1" x14ac:dyDescent="0.25">
      <c r="A396" t="s">
        <v>1719</v>
      </c>
      <c r="B396">
        <v>20</v>
      </c>
      <c r="C396">
        <v>45</v>
      </c>
      <c r="D396">
        <v>275</v>
      </c>
      <c r="E396">
        <v>50.8</v>
      </c>
      <c r="F396">
        <v>4.5</v>
      </c>
      <c r="G396">
        <v>27.5</v>
      </c>
    </row>
    <row r="397" spans="1:7" hidden="1" x14ac:dyDescent="0.25">
      <c r="A397" t="s">
        <v>1719</v>
      </c>
      <c r="B397">
        <v>20</v>
      </c>
      <c r="C397">
        <v>50</v>
      </c>
      <c r="D397">
        <v>275</v>
      </c>
      <c r="E397">
        <v>50.8</v>
      </c>
      <c r="F397">
        <v>5</v>
      </c>
      <c r="G397">
        <v>27.5</v>
      </c>
    </row>
    <row r="398" spans="1:7" hidden="1" x14ac:dyDescent="0.25">
      <c r="A398" t="s">
        <v>1719</v>
      </c>
      <c r="B398">
        <v>20</v>
      </c>
      <c r="C398">
        <v>40</v>
      </c>
      <c r="D398">
        <v>305</v>
      </c>
      <c r="E398">
        <v>50.8</v>
      </c>
      <c r="F398">
        <v>4</v>
      </c>
      <c r="G398">
        <v>30.5</v>
      </c>
    </row>
    <row r="399" spans="1:7" hidden="1" x14ac:dyDescent="0.25">
      <c r="A399" t="s">
        <v>1720</v>
      </c>
      <c r="B399">
        <v>17.5</v>
      </c>
      <c r="C399">
        <v>75</v>
      </c>
      <c r="D399">
        <v>205</v>
      </c>
      <c r="E399">
        <v>44.45</v>
      </c>
      <c r="F399">
        <v>7.5</v>
      </c>
      <c r="G399">
        <v>20.5</v>
      </c>
    </row>
    <row r="400" spans="1:7" hidden="1" x14ac:dyDescent="0.25">
      <c r="A400" t="s">
        <v>1720</v>
      </c>
      <c r="B400">
        <v>17.5</v>
      </c>
      <c r="C400">
        <v>75</v>
      </c>
      <c r="D400">
        <v>205</v>
      </c>
      <c r="E400">
        <v>44.45</v>
      </c>
      <c r="F400">
        <v>7.5</v>
      </c>
      <c r="G400">
        <v>20.5</v>
      </c>
    </row>
    <row r="401" spans="1:7" hidden="1" x14ac:dyDescent="0.25">
      <c r="A401" t="s">
        <v>1720</v>
      </c>
      <c r="B401">
        <v>17.5</v>
      </c>
      <c r="C401">
        <v>75</v>
      </c>
      <c r="D401">
        <v>215</v>
      </c>
      <c r="E401">
        <v>44.45</v>
      </c>
      <c r="F401">
        <v>7.5</v>
      </c>
      <c r="G401">
        <v>21.5</v>
      </c>
    </row>
    <row r="402" spans="1:7" hidden="1" x14ac:dyDescent="0.25">
      <c r="A402" t="s">
        <v>1720</v>
      </c>
      <c r="B402">
        <v>17.5</v>
      </c>
      <c r="C402">
        <v>75</v>
      </c>
      <c r="D402">
        <v>235</v>
      </c>
      <c r="E402">
        <v>44.45</v>
      </c>
      <c r="F402">
        <v>7.5</v>
      </c>
      <c r="G402">
        <v>23.5</v>
      </c>
    </row>
    <row r="403" spans="1:7" hidden="1" x14ac:dyDescent="0.25">
      <c r="A403" t="s">
        <v>1720</v>
      </c>
      <c r="B403">
        <v>22.5</v>
      </c>
      <c r="C403">
        <v>70</v>
      </c>
      <c r="D403">
        <v>275</v>
      </c>
      <c r="E403">
        <v>57.15</v>
      </c>
      <c r="F403">
        <v>7</v>
      </c>
      <c r="G403">
        <v>27.5</v>
      </c>
    </row>
    <row r="404" spans="1:7" hidden="1" x14ac:dyDescent="0.25">
      <c r="A404" t="s">
        <v>1720</v>
      </c>
      <c r="B404">
        <v>22.5</v>
      </c>
      <c r="C404">
        <v>80</v>
      </c>
      <c r="D404">
        <v>295</v>
      </c>
      <c r="E404">
        <v>57.15</v>
      </c>
      <c r="F404">
        <v>8</v>
      </c>
      <c r="G404">
        <v>29.5</v>
      </c>
    </row>
    <row r="405" spans="1:7" hidden="1" x14ac:dyDescent="0.25">
      <c r="A405" t="s">
        <v>1720</v>
      </c>
      <c r="B405">
        <v>22.5</v>
      </c>
      <c r="C405">
        <v>80</v>
      </c>
      <c r="D405">
        <v>315</v>
      </c>
      <c r="E405">
        <v>57.15</v>
      </c>
      <c r="F405">
        <v>8</v>
      </c>
      <c r="G405">
        <v>31.5</v>
      </c>
    </row>
    <row r="406" spans="1:7" hidden="1" x14ac:dyDescent="0.25">
      <c r="A406" t="s">
        <v>1720</v>
      </c>
      <c r="B406">
        <v>22.5</v>
      </c>
      <c r="C406">
        <v>50</v>
      </c>
      <c r="D406">
        <v>445</v>
      </c>
      <c r="E406">
        <v>57.15</v>
      </c>
      <c r="F406">
        <v>5</v>
      </c>
      <c r="G406">
        <v>44.5</v>
      </c>
    </row>
    <row r="407" spans="1:7" hidden="1" x14ac:dyDescent="0.25">
      <c r="A407" t="s">
        <v>1720</v>
      </c>
      <c r="B407">
        <v>15</v>
      </c>
      <c r="C407">
        <v>70</v>
      </c>
      <c r="D407">
        <v>195</v>
      </c>
      <c r="E407">
        <v>38.1</v>
      </c>
      <c r="F407">
        <v>7</v>
      </c>
      <c r="G407">
        <v>19.5</v>
      </c>
    </row>
    <row r="408" spans="1:7" hidden="1" x14ac:dyDescent="0.25">
      <c r="A408" t="s">
        <v>1720</v>
      </c>
      <c r="B408">
        <v>16</v>
      </c>
      <c r="C408">
        <v>75</v>
      </c>
      <c r="D408">
        <v>205</v>
      </c>
      <c r="E408">
        <v>40.64</v>
      </c>
      <c r="F408">
        <v>7.5</v>
      </c>
      <c r="G408">
        <v>20.5</v>
      </c>
    </row>
    <row r="409" spans="1:7" hidden="1" x14ac:dyDescent="0.25">
      <c r="A409" t="s">
        <v>1720</v>
      </c>
      <c r="B409">
        <v>15</v>
      </c>
      <c r="C409">
        <v>70</v>
      </c>
      <c r="D409">
        <v>225</v>
      </c>
      <c r="E409">
        <v>38.1</v>
      </c>
      <c r="F409">
        <v>7</v>
      </c>
      <c r="G409">
        <v>22.5</v>
      </c>
    </row>
    <row r="410" spans="1:7" hidden="1" x14ac:dyDescent="0.25">
      <c r="A410" t="s">
        <v>1720</v>
      </c>
      <c r="B410">
        <v>17</v>
      </c>
      <c r="C410">
        <v>75</v>
      </c>
      <c r="D410">
        <v>235</v>
      </c>
      <c r="E410">
        <v>43.18</v>
      </c>
      <c r="F410">
        <v>7.5</v>
      </c>
      <c r="G410">
        <v>23.5</v>
      </c>
    </row>
    <row r="411" spans="1:7" hidden="1" x14ac:dyDescent="0.25">
      <c r="A411" t="s">
        <v>1720</v>
      </c>
      <c r="B411">
        <v>17.5</v>
      </c>
      <c r="C411">
        <v>75</v>
      </c>
      <c r="D411">
        <v>235</v>
      </c>
      <c r="E411">
        <v>44.45</v>
      </c>
      <c r="F411">
        <v>7.5</v>
      </c>
      <c r="G411">
        <v>23.5</v>
      </c>
    </row>
    <row r="412" spans="1:7" hidden="1" x14ac:dyDescent="0.25">
      <c r="A412" t="s">
        <v>1720</v>
      </c>
      <c r="B412">
        <v>19.5</v>
      </c>
      <c r="C412">
        <v>70</v>
      </c>
      <c r="D412">
        <v>265</v>
      </c>
      <c r="E412">
        <v>49.53</v>
      </c>
      <c r="F412">
        <v>7</v>
      </c>
      <c r="G412">
        <v>26.5</v>
      </c>
    </row>
    <row r="413" spans="1:7" hidden="1" x14ac:dyDescent="0.25">
      <c r="A413" t="s">
        <v>1720</v>
      </c>
      <c r="B413">
        <v>22.5</v>
      </c>
      <c r="C413">
        <v>70</v>
      </c>
      <c r="D413">
        <v>275</v>
      </c>
      <c r="E413">
        <v>57.15</v>
      </c>
      <c r="F413">
        <v>7</v>
      </c>
      <c r="G413">
        <v>27.5</v>
      </c>
    </row>
    <row r="414" spans="1:7" hidden="1" x14ac:dyDescent="0.25">
      <c r="A414" t="s">
        <v>1720</v>
      </c>
      <c r="B414">
        <v>19.5</v>
      </c>
      <c r="C414">
        <v>70</v>
      </c>
      <c r="D414">
        <v>245</v>
      </c>
      <c r="E414">
        <v>49.53</v>
      </c>
      <c r="F414">
        <v>7</v>
      </c>
      <c r="G414">
        <v>24.5</v>
      </c>
    </row>
    <row r="415" spans="1:7" hidden="1" x14ac:dyDescent="0.25">
      <c r="A415" t="s">
        <v>1720</v>
      </c>
      <c r="B415">
        <v>22.5</v>
      </c>
      <c r="C415">
        <v>70</v>
      </c>
      <c r="D415">
        <v>255</v>
      </c>
      <c r="E415">
        <v>57.15</v>
      </c>
      <c r="F415">
        <v>7</v>
      </c>
      <c r="G415">
        <v>25.5</v>
      </c>
    </row>
    <row r="416" spans="1:7" hidden="1" x14ac:dyDescent="0.25">
      <c r="A416" t="s">
        <v>1720</v>
      </c>
      <c r="B416">
        <v>22.5</v>
      </c>
      <c r="C416">
        <v>65</v>
      </c>
      <c r="D416">
        <v>385</v>
      </c>
      <c r="E416">
        <v>57.15</v>
      </c>
      <c r="F416">
        <v>6.5</v>
      </c>
      <c r="G416">
        <v>38.5</v>
      </c>
    </row>
    <row r="417" spans="1:7" hidden="1" x14ac:dyDescent="0.25">
      <c r="A417" t="s">
        <v>1721</v>
      </c>
      <c r="B417">
        <v>17.5</v>
      </c>
      <c r="C417">
        <v>75</v>
      </c>
      <c r="D417">
        <v>215</v>
      </c>
      <c r="E417">
        <v>44.45</v>
      </c>
      <c r="F417">
        <v>7.5</v>
      </c>
      <c r="G417">
        <v>21.5</v>
      </c>
    </row>
    <row r="418" spans="1:7" hidden="1" x14ac:dyDescent="0.25">
      <c r="A418" t="s">
        <v>1721</v>
      </c>
      <c r="B418">
        <v>22.5</v>
      </c>
      <c r="C418">
        <v>65</v>
      </c>
      <c r="D418">
        <v>385</v>
      </c>
      <c r="E418">
        <v>57.15</v>
      </c>
      <c r="F418">
        <v>6.5</v>
      </c>
      <c r="G418">
        <v>38.5</v>
      </c>
    </row>
    <row r="419" spans="1:7" hidden="1" x14ac:dyDescent="0.25">
      <c r="A419" t="s">
        <v>1721</v>
      </c>
      <c r="B419">
        <v>22.5</v>
      </c>
      <c r="C419">
        <v>80</v>
      </c>
      <c r="D419">
        <v>295</v>
      </c>
      <c r="E419">
        <v>57.15</v>
      </c>
      <c r="F419">
        <v>8</v>
      </c>
      <c r="G419">
        <v>29.5</v>
      </c>
    </row>
    <row r="420" spans="1:7" hidden="1" x14ac:dyDescent="0.25">
      <c r="A420" t="s">
        <v>1721</v>
      </c>
      <c r="B420">
        <v>22.5</v>
      </c>
      <c r="C420">
        <v>70</v>
      </c>
      <c r="D420">
        <v>275</v>
      </c>
      <c r="E420">
        <v>57.15</v>
      </c>
      <c r="F420">
        <v>7</v>
      </c>
      <c r="G420">
        <v>27.5</v>
      </c>
    </row>
    <row r="421" spans="1:7" hidden="1" x14ac:dyDescent="0.25">
      <c r="A421" t="s">
        <v>1721</v>
      </c>
      <c r="B421">
        <v>24.5</v>
      </c>
      <c r="C421">
        <v>75</v>
      </c>
      <c r="D421">
        <v>305</v>
      </c>
      <c r="E421">
        <v>62.230000000000004</v>
      </c>
      <c r="F421">
        <v>7.5</v>
      </c>
      <c r="G421">
        <v>30.5</v>
      </c>
    </row>
    <row r="422" spans="1:7" hidden="1" x14ac:dyDescent="0.25">
      <c r="A422" t="s">
        <v>1721</v>
      </c>
      <c r="B422">
        <v>24.5</v>
      </c>
      <c r="C422">
        <v>75</v>
      </c>
      <c r="D422">
        <v>285</v>
      </c>
      <c r="E422">
        <v>62.230000000000004</v>
      </c>
      <c r="F422">
        <v>7.5</v>
      </c>
      <c r="G422">
        <v>28.5</v>
      </c>
    </row>
    <row r="423" spans="1:7" hidden="1" x14ac:dyDescent="0.25">
      <c r="A423" t="s">
        <v>1721</v>
      </c>
      <c r="B423">
        <v>17.5</v>
      </c>
      <c r="C423">
        <v>75</v>
      </c>
      <c r="D423">
        <v>235</v>
      </c>
      <c r="E423">
        <v>44.45</v>
      </c>
      <c r="F423">
        <v>7.5</v>
      </c>
      <c r="G423">
        <v>23.5</v>
      </c>
    </row>
    <row r="424" spans="1:7" hidden="1" x14ac:dyDescent="0.25">
      <c r="A424" t="s">
        <v>1721</v>
      </c>
      <c r="B424">
        <v>15</v>
      </c>
      <c r="C424">
        <v>60</v>
      </c>
      <c r="D424">
        <v>185</v>
      </c>
      <c r="E424">
        <v>38.1</v>
      </c>
      <c r="F424">
        <v>6</v>
      </c>
      <c r="G424">
        <v>18.5</v>
      </c>
    </row>
    <row r="425" spans="1:7" hidden="1" x14ac:dyDescent="0.25">
      <c r="A425" t="s">
        <v>1721</v>
      </c>
      <c r="B425">
        <v>22.5</v>
      </c>
      <c r="C425">
        <v>70</v>
      </c>
      <c r="D425">
        <v>255</v>
      </c>
      <c r="E425">
        <v>57.15</v>
      </c>
      <c r="F425">
        <v>7</v>
      </c>
      <c r="G425">
        <v>25.5</v>
      </c>
    </row>
    <row r="426" spans="1:7" hidden="1" x14ac:dyDescent="0.25">
      <c r="A426" t="s">
        <v>1721</v>
      </c>
      <c r="B426">
        <v>22.5</v>
      </c>
      <c r="C426">
        <v>80</v>
      </c>
      <c r="D426">
        <v>275</v>
      </c>
      <c r="E426">
        <v>57.15</v>
      </c>
      <c r="F426">
        <v>8</v>
      </c>
      <c r="G426">
        <v>27.5</v>
      </c>
    </row>
    <row r="427" spans="1:7" hidden="1" x14ac:dyDescent="0.25">
      <c r="A427" t="s">
        <v>1721</v>
      </c>
      <c r="B427">
        <v>24.5</v>
      </c>
      <c r="C427">
        <v>80</v>
      </c>
      <c r="D427">
        <v>275</v>
      </c>
      <c r="E427">
        <v>62.230000000000004</v>
      </c>
      <c r="F427">
        <v>8</v>
      </c>
      <c r="G427">
        <v>27.5</v>
      </c>
    </row>
    <row r="428" spans="1:7" hidden="1" x14ac:dyDescent="0.25">
      <c r="A428" t="s">
        <v>1722</v>
      </c>
      <c r="B428">
        <v>22.5</v>
      </c>
      <c r="C428">
        <v>80</v>
      </c>
      <c r="D428">
        <v>295</v>
      </c>
      <c r="E428">
        <v>57.15</v>
      </c>
      <c r="F428">
        <v>8</v>
      </c>
      <c r="G428">
        <v>29.5</v>
      </c>
    </row>
    <row r="429" spans="1:7" hidden="1" x14ac:dyDescent="0.25">
      <c r="A429" t="s">
        <v>1723</v>
      </c>
      <c r="B429">
        <v>15</v>
      </c>
      <c r="C429">
        <v>65</v>
      </c>
      <c r="D429">
        <v>175</v>
      </c>
      <c r="E429">
        <v>38.1</v>
      </c>
      <c r="F429">
        <v>6.5</v>
      </c>
      <c r="G429">
        <v>17.5</v>
      </c>
    </row>
    <row r="430" spans="1:7" hidden="1" x14ac:dyDescent="0.25">
      <c r="A430" t="s">
        <v>1723</v>
      </c>
      <c r="B430">
        <v>15</v>
      </c>
      <c r="C430">
        <v>55</v>
      </c>
      <c r="D430">
        <v>185</v>
      </c>
      <c r="E430">
        <v>38.1</v>
      </c>
      <c r="F430">
        <v>5.5</v>
      </c>
      <c r="G430">
        <v>18.5</v>
      </c>
    </row>
    <row r="431" spans="1:7" hidden="1" x14ac:dyDescent="0.25">
      <c r="A431" t="s">
        <v>1723</v>
      </c>
      <c r="B431">
        <v>15</v>
      </c>
      <c r="C431">
        <v>60</v>
      </c>
      <c r="D431">
        <v>185</v>
      </c>
      <c r="E431">
        <v>38.1</v>
      </c>
      <c r="F431">
        <v>6</v>
      </c>
      <c r="G431">
        <v>18.5</v>
      </c>
    </row>
    <row r="432" spans="1:7" hidden="1" x14ac:dyDescent="0.25">
      <c r="A432" t="s">
        <v>1723</v>
      </c>
      <c r="B432">
        <v>15</v>
      </c>
      <c r="C432">
        <v>65</v>
      </c>
      <c r="D432">
        <v>185</v>
      </c>
      <c r="E432">
        <v>38.1</v>
      </c>
      <c r="F432">
        <v>6.5</v>
      </c>
      <c r="G432">
        <v>18.5</v>
      </c>
    </row>
    <row r="433" spans="1:7" hidden="1" x14ac:dyDescent="0.25">
      <c r="A433" t="s">
        <v>1723</v>
      </c>
      <c r="B433">
        <v>15</v>
      </c>
      <c r="C433">
        <v>50</v>
      </c>
      <c r="D433">
        <v>195</v>
      </c>
      <c r="E433">
        <v>38.1</v>
      </c>
      <c r="F433">
        <v>5</v>
      </c>
      <c r="G433">
        <v>19.5</v>
      </c>
    </row>
    <row r="434" spans="1:7" hidden="1" x14ac:dyDescent="0.25">
      <c r="A434" t="s">
        <v>1723</v>
      </c>
      <c r="B434">
        <v>15</v>
      </c>
      <c r="C434">
        <v>55</v>
      </c>
      <c r="D434">
        <v>195</v>
      </c>
      <c r="E434">
        <v>38.1</v>
      </c>
      <c r="F434">
        <v>5.5</v>
      </c>
      <c r="G434">
        <v>19.5</v>
      </c>
    </row>
    <row r="435" spans="1:7" hidden="1" x14ac:dyDescent="0.25">
      <c r="A435" t="s">
        <v>1723</v>
      </c>
      <c r="B435">
        <v>15</v>
      </c>
      <c r="C435">
        <v>60</v>
      </c>
      <c r="D435">
        <v>195</v>
      </c>
      <c r="E435">
        <v>38.1</v>
      </c>
      <c r="F435">
        <v>6</v>
      </c>
      <c r="G435">
        <v>19.5</v>
      </c>
    </row>
    <row r="436" spans="1:7" hidden="1" x14ac:dyDescent="0.25">
      <c r="A436" t="s">
        <v>1723</v>
      </c>
      <c r="B436">
        <v>15</v>
      </c>
      <c r="C436">
        <v>65</v>
      </c>
      <c r="D436">
        <v>195</v>
      </c>
      <c r="E436">
        <v>38.1</v>
      </c>
      <c r="F436">
        <v>6.5</v>
      </c>
      <c r="G436">
        <v>19.5</v>
      </c>
    </row>
    <row r="437" spans="1:7" hidden="1" x14ac:dyDescent="0.25">
      <c r="A437" t="s">
        <v>1723</v>
      </c>
      <c r="B437">
        <v>15</v>
      </c>
      <c r="C437">
        <v>60</v>
      </c>
      <c r="D437">
        <v>205</v>
      </c>
      <c r="E437">
        <v>38.1</v>
      </c>
      <c r="F437">
        <v>6</v>
      </c>
      <c r="G437">
        <v>20.5</v>
      </c>
    </row>
    <row r="438" spans="1:7" hidden="1" x14ac:dyDescent="0.25">
      <c r="A438" t="s">
        <v>1723</v>
      </c>
      <c r="B438">
        <v>15</v>
      </c>
      <c r="C438">
        <v>65</v>
      </c>
      <c r="D438">
        <v>205</v>
      </c>
      <c r="E438">
        <v>38.1</v>
      </c>
      <c r="F438">
        <v>6.5</v>
      </c>
      <c r="G438">
        <v>20.5</v>
      </c>
    </row>
    <row r="439" spans="1:7" hidden="1" x14ac:dyDescent="0.25">
      <c r="A439" t="s">
        <v>1723</v>
      </c>
      <c r="B439">
        <v>15</v>
      </c>
      <c r="C439">
        <v>70</v>
      </c>
      <c r="D439">
        <v>205</v>
      </c>
      <c r="E439">
        <v>38.1</v>
      </c>
      <c r="F439">
        <v>7</v>
      </c>
      <c r="G439">
        <v>20.5</v>
      </c>
    </row>
    <row r="440" spans="1:7" hidden="1" x14ac:dyDescent="0.25">
      <c r="A440" t="s">
        <v>1723</v>
      </c>
      <c r="B440">
        <v>15</v>
      </c>
      <c r="C440">
        <v>65</v>
      </c>
      <c r="D440">
        <v>215</v>
      </c>
      <c r="E440">
        <v>38.1</v>
      </c>
      <c r="F440">
        <v>6.5</v>
      </c>
      <c r="G440">
        <v>21.5</v>
      </c>
    </row>
    <row r="441" spans="1:7" hidden="1" x14ac:dyDescent="0.25">
      <c r="A441" t="s">
        <v>1723</v>
      </c>
      <c r="B441">
        <v>15</v>
      </c>
      <c r="C441">
        <v>70</v>
      </c>
      <c r="D441">
        <v>225</v>
      </c>
      <c r="E441">
        <v>38.1</v>
      </c>
      <c r="F441">
        <v>7</v>
      </c>
      <c r="G441">
        <v>22.5</v>
      </c>
    </row>
    <row r="442" spans="1:7" hidden="1" x14ac:dyDescent="0.25">
      <c r="A442" t="s">
        <v>1723</v>
      </c>
      <c r="B442">
        <v>15</v>
      </c>
      <c r="C442">
        <v>75</v>
      </c>
      <c r="D442">
        <v>225</v>
      </c>
      <c r="E442">
        <v>38.1</v>
      </c>
      <c r="F442">
        <v>7.5</v>
      </c>
      <c r="G442">
        <v>22.5</v>
      </c>
    </row>
    <row r="443" spans="1:7" hidden="1" x14ac:dyDescent="0.25">
      <c r="A443" t="s">
        <v>1723</v>
      </c>
      <c r="B443">
        <v>15</v>
      </c>
      <c r="C443">
        <v>75</v>
      </c>
      <c r="D443">
        <v>235</v>
      </c>
      <c r="E443">
        <v>38.1</v>
      </c>
      <c r="F443">
        <v>7.5</v>
      </c>
      <c r="G443">
        <v>23.5</v>
      </c>
    </row>
    <row r="444" spans="1:7" hidden="1" x14ac:dyDescent="0.25">
      <c r="A444" t="s">
        <v>1723</v>
      </c>
      <c r="B444">
        <v>15</v>
      </c>
      <c r="C444">
        <v>70</v>
      </c>
      <c r="D444">
        <v>255</v>
      </c>
      <c r="E444">
        <v>38.1</v>
      </c>
      <c r="F444">
        <v>7</v>
      </c>
      <c r="G444">
        <v>25.5</v>
      </c>
    </row>
    <row r="445" spans="1:7" hidden="1" x14ac:dyDescent="0.25">
      <c r="A445" t="s">
        <v>1723</v>
      </c>
      <c r="B445">
        <v>15</v>
      </c>
      <c r="C445">
        <v>70</v>
      </c>
      <c r="D445">
        <v>265</v>
      </c>
      <c r="E445">
        <v>38.1</v>
      </c>
      <c r="F445">
        <v>7</v>
      </c>
      <c r="G445">
        <v>26.5</v>
      </c>
    </row>
    <row r="446" spans="1:7" hidden="1" x14ac:dyDescent="0.25">
      <c r="A446" t="s">
        <v>1723</v>
      </c>
      <c r="B446">
        <v>16</v>
      </c>
      <c r="C446">
        <v>55</v>
      </c>
      <c r="D446">
        <v>185</v>
      </c>
      <c r="E446">
        <v>40.64</v>
      </c>
      <c r="F446">
        <v>5.5</v>
      </c>
      <c r="G446">
        <v>18.5</v>
      </c>
    </row>
    <row r="447" spans="1:7" hidden="1" x14ac:dyDescent="0.25">
      <c r="A447" t="s">
        <v>1723</v>
      </c>
      <c r="B447">
        <v>16</v>
      </c>
      <c r="C447">
        <v>45</v>
      </c>
      <c r="D447">
        <v>195</v>
      </c>
      <c r="E447">
        <v>40.64</v>
      </c>
      <c r="F447">
        <v>4.5</v>
      </c>
      <c r="G447">
        <v>19.5</v>
      </c>
    </row>
    <row r="448" spans="1:7" hidden="1" x14ac:dyDescent="0.25">
      <c r="A448" t="s">
        <v>1723</v>
      </c>
      <c r="B448">
        <v>16</v>
      </c>
      <c r="C448">
        <v>50</v>
      </c>
      <c r="D448">
        <v>195</v>
      </c>
      <c r="E448">
        <v>40.64</v>
      </c>
      <c r="F448">
        <v>5</v>
      </c>
      <c r="G448">
        <v>19.5</v>
      </c>
    </row>
    <row r="449" spans="1:7" hidden="1" x14ac:dyDescent="0.25">
      <c r="A449" t="s">
        <v>1723</v>
      </c>
      <c r="B449">
        <v>16</v>
      </c>
      <c r="C449">
        <v>55</v>
      </c>
      <c r="D449">
        <v>195</v>
      </c>
      <c r="E449">
        <v>40.64</v>
      </c>
      <c r="F449">
        <v>5.5</v>
      </c>
      <c r="G449">
        <v>19.5</v>
      </c>
    </row>
    <row r="450" spans="1:7" hidden="1" x14ac:dyDescent="0.25">
      <c r="A450" t="s">
        <v>1723</v>
      </c>
      <c r="B450">
        <v>16</v>
      </c>
      <c r="C450">
        <v>60</v>
      </c>
      <c r="D450">
        <v>195</v>
      </c>
      <c r="E450">
        <v>40.64</v>
      </c>
      <c r="F450">
        <v>6</v>
      </c>
      <c r="G450">
        <v>19.5</v>
      </c>
    </row>
    <row r="451" spans="1:7" hidden="1" x14ac:dyDescent="0.25">
      <c r="A451" t="s">
        <v>1723</v>
      </c>
      <c r="B451">
        <v>16</v>
      </c>
      <c r="C451">
        <v>65</v>
      </c>
      <c r="D451">
        <v>195</v>
      </c>
      <c r="E451">
        <v>40.64</v>
      </c>
      <c r="F451">
        <v>6.5</v>
      </c>
      <c r="G451">
        <v>19.5</v>
      </c>
    </row>
    <row r="452" spans="1:7" hidden="1" x14ac:dyDescent="0.25">
      <c r="A452" t="s">
        <v>1723</v>
      </c>
      <c r="B452">
        <v>16</v>
      </c>
      <c r="C452">
        <v>45</v>
      </c>
      <c r="D452">
        <v>205</v>
      </c>
      <c r="E452">
        <v>40.64</v>
      </c>
      <c r="F452">
        <v>4.5</v>
      </c>
      <c r="G452">
        <v>20.5</v>
      </c>
    </row>
    <row r="453" spans="1:7" hidden="1" x14ac:dyDescent="0.25">
      <c r="A453" t="s">
        <v>1723</v>
      </c>
      <c r="B453">
        <v>16</v>
      </c>
      <c r="C453">
        <v>50</v>
      </c>
      <c r="D453">
        <v>205</v>
      </c>
      <c r="E453">
        <v>40.64</v>
      </c>
      <c r="F453">
        <v>5</v>
      </c>
      <c r="G453">
        <v>20.5</v>
      </c>
    </row>
    <row r="454" spans="1:7" hidden="1" x14ac:dyDescent="0.25">
      <c r="A454" t="s">
        <v>1723</v>
      </c>
      <c r="B454">
        <v>16</v>
      </c>
      <c r="C454">
        <v>55</v>
      </c>
      <c r="D454">
        <v>205</v>
      </c>
      <c r="E454">
        <v>40.64</v>
      </c>
      <c r="F454">
        <v>5.5</v>
      </c>
      <c r="G454">
        <v>20.5</v>
      </c>
    </row>
    <row r="455" spans="1:7" hidden="1" x14ac:dyDescent="0.25">
      <c r="A455" t="s">
        <v>1723</v>
      </c>
      <c r="B455">
        <v>16</v>
      </c>
      <c r="C455">
        <v>55</v>
      </c>
      <c r="D455">
        <v>205</v>
      </c>
      <c r="E455">
        <v>40.64</v>
      </c>
      <c r="F455">
        <v>5.5</v>
      </c>
      <c r="G455">
        <v>20.5</v>
      </c>
    </row>
    <row r="456" spans="1:7" hidden="1" x14ac:dyDescent="0.25">
      <c r="A456" t="s">
        <v>1723</v>
      </c>
      <c r="B456">
        <v>16</v>
      </c>
      <c r="C456">
        <v>60</v>
      </c>
      <c r="D456">
        <v>205</v>
      </c>
      <c r="E456">
        <v>40.64</v>
      </c>
      <c r="F456">
        <v>6</v>
      </c>
      <c r="G456">
        <v>20.5</v>
      </c>
    </row>
    <row r="457" spans="1:7" hidden="1" x14ac:dyDescent="0.25">
      <c r="A457" t="s">
        <v>1723</v>
      </c>
      <c r="B457">
        <v>16</v>
      </c>
      <c r="C457">
        <v>65</v>
      </c>
      <c r="D457">
        <v>205</v>
      </c>
      <c r="E457">
        <v>40.64</v>
      </c>
      <c r="F457">
        <v>6.5</v>
      </c>
      <c r="G457">
        <v>20.5</v>
      </c>
    </row>
    <row r="458" spans="1:7" hidden="1" x14ac:dyDescent="0.25">
      <c r="A458" t="s">
        <v>1723</v>
      </c>
      <c r="B458">
        <v>16</v>
      </c>
      <c r="C458">
        <v>75</v>
      </c>
      <c r="D458">
        <v>205</v>
      </c>
      <c r="E458">
        <v>40.64</v>
      </c>
      <c r="F458">
        <v>7.5</v>
      </c>
      <c r="G458">
        <v>20.5</v>
      </c>
    </row>
    <row r="459" spans="1:7" hidden="1" x14ac:dyDescent="0.25">
      <c r="A459" t="s">
        <v>1723</v>
      </c>
      <c r="B459">
        <v>16</v>
      </c>
      <c r="C459">
        <v>45</v>
      </c>
      <c r="D459">
        <v>215</v>
      </c>
      <c r="E459">
        <v>40.64</v>
      </c>
      <c r="F459">
        <v>4.5</v>
      </c>
      <c r="G459">
        <v>21.5</v>
      </c>
    </row>
    <row r="460" spans="1:7" hidden="1" x14ac:dyDescent="0.25">
      <c r="A460" t="s">
        <v>1723</v>
      </c>
      <c r="B460">
        <v>16</v>
      </c>
      <c r="C460">
        <v>55</v>
      </c>
      <c r="D460">
        <v>215</v>
      </c>
      <c r="E460">
        <v>40.64</v>
      </c>
      <c r="F460">
        <v>5.5</v>
      </c>
      <c r="G460">
        <v>21.5</v>
      </c>
    </row>
    <row r="461" spans="1:7" hidden="1" x14ac:dyDescent="0.25">
      <c r="A461" t="s">
        <v>1723</v>
      </c>
      <c r="B461">
        <v>16</v>
      </c>
      <c r="C461">
        <v>60</v>
      </c>
      <c r="D461">
        <v>215</v>
      </c>
      <c r="E461">
        <v>40.64</v>
      </c>
      <c r="F461">
        <v>6</v>
      </c>
      <c r="G461">
        <v>21.5</v>
      </c>
    </row>
    <row r="462" spans="1:7" hidden="1" x14ac:dyDescent="0.25">
      <c r="A462" t="s">
        <v>1723</v>
      </c>
      <c r="B462">
        <v>16</v>
      </c>
      <c r="C462">
        <v>65</v>
      </c>
      <c r="D462">
        <v>215</v>
      </c>
      <c r="E462">
        <v>40.64</v>
      </c>
      <c r="F462">
        <v>6.5</v>
      </c>
      <c r="G462">
        <v>21.5</v>
      </c>
    </row>
    <row r="463" spans="1:7" hidden="1" x14ac:dyDescent="0.25">
      <c r="A463" t="s">
        <v>1723</v>
      </c>
      <c r="B463">
        <v>16</v>
      </c>
      <c r="C463">
        <v>70</v>
      </c>
      <c r="D463">
        <v>215</v>
      </c>
      <c r="E463">
        <v>40.64</v>
      </c>
      <c r="F463">
        <v>7</v>
      </c>
      <c r="G463">
        <v>21.5</v>
      </c>
    </row>
    <row r="464" spans="1:7" hidden="1" x14ac:dyDescent="0.25">
      <c r="A464" t="s">
        <v>1723</v>
      </c>
      <c r="B464">
        <v>16</v>
      </c>
      <c r="C464">
        <v>50</v>
      </c>
      <c r="D464">
        <v>225</v>
      </c>
      <c r="E464">
        <v>40.64</v>
      </c>
      <c r="F464">
        <v>5</v>
      </c>
      <c r="G464">
        <v>22.5</v>
      </c>
    </row>
    <row r="465" spans="1:7" hidden="1" x14ac:dyDescent="0.25">
      <c r="A465" t="s">
        <v>1723</v>
      </c>
      <c r="B465">
        <v>16</v>
      </c>
      <c r="C465">
        <v>50</v>
      </c>
      <c r="D465">
        <v>225</v>
      </c>
      <c r="E465">
        <v>40.64</v>
      </c>
      <c r="F465">
        <v>5</v>
      </c>
      <c r="G465">
        <v>22.5</v>
      </c>
    </row>
    <row r="466" spans="1:7" hidden="1" x14ac:dyDescent="0.25">
      <c r="A466" t="s">
        <v>1723</v>
      </c>
      <c r="B466">
        <v>16</v>
      </c>
      <c r="C466">
        <v>55</v>
      </c>
      <c r="D466">
        <v>225</v>
      </c>
      <c r="E466">
        <v>40.64</v>
      </c>
      <c r="F466">
        <v>5.5</v>
      </c>
      <c r="G466">
        <v>22.5</v>
      </c>
    </row>
    <row r="467" spans="1:7" hidden="1" x14ac:dyDescent="0.25">
      <c r="A467" t="s">
        <v>1723</v>
      </c>
      <c r="B467">
        <v>16</v>
      </c>
      <c r="C467">
        <v>60</v>
      </c>
      <c r="D467">
        <v>225</v>
      </c>
      <c r="E467">
        <v>40.64</v>
      </c>
      <c r="F467">
        <v>6</v>
      </c>
      <c r="G467">
        <v>22.5</v>
      </c>
    </row>
    <row r="468" spans="1:7" hidden="1" x14ac:dyDescent="0.25">
      <c r="A468" t="s">
        <v>1723</v>
      </c>
      <c r="B468">
        <v>16</v>
      </c>
      <c r="C468">
        <v>70</v>
      </c>
      <c r="D468">
        <v>225</v>
      </c>
      <c r="E468">
        <v>40.64</v>
      </c>
      <c r="F468">
        <v>7</v>
      </c>
      <c r="G468">
        <v>22.5</v>
      </c>
    </row>
    <row r="469" spans="1:7" hidden="1" x14ac:dyDescent="0.25">
      <c r="A469" t="s">
        <v>1723</v>
      </c>
      <c r="B469">
        <v>16</v>
      </c>
      <c r="C469">
        <v>75</v>
      </c>
      <c r="D469">
        <v>225</v>
      </c>
      <c r="E469">
        <v>40.64</v>
      </c>
      <c r="F469">
        <v>7.5</v>
      </c>
      <c r="G469">
        <v>22.5</v>
      </c>
    </row>
    <row r="470" spans="1:7" hidden="1" x14ac:dyDescent="0.25">
      <c r="A470" t="s">
        <v>1723</v>
      </c>
      <c r="B470">
        <v>16</v>
      </c>
      <c r="C470">
        <v>60</v>
      </c>
      <c r="D470">
        <v>235</v>
      </c>
      <c r="E470">
        <v>40.64</v>
      </c>
      <c r="F470">
        <v>6</v>
      </c>
      <c r="G470">
        <v>23.5</v>
      </c>
    </row>
    <row r="471" spans="1:7" hidden="1" x14ac:dyDescent="0.25">
      <c r="A471" t="s">
        <v>1723</v>
      </c>
      <c r="B471">
        <v>16</v>
      </c>
      <c r="C471">
        <v>70</v>
      </c>
      <c r="D471">
        <v>235</v>
      </c>
      <c r="E471">
        <v>40.64</v>
      </c>
      <c r="F471">
        <v>7</v>
      </c>
      <c r="G471">
        <v>23.5</v>
      </c>
    </row>
    <row r="472" spans="1:7" hidden="1" x14ac:dyDescent="0.25">
      <c r="A472" t="s">
        <v>1723</v>
      </c>
      <c r="B472">
        <v>16</v>
      </c>
      <c r="C472">
        <v>70</v>
      </c>
      <c r="D472">
        <v>245</v>
      </c>
      <c r="E472">
        <v>40.64</v>
      </c>
      <c r="F472">
        <v>7</v>
      </c>
      <c r="G472">
        <v>24.5</v>
      </c>
    </row>
    <row r="473" spans="1:7" hidden="1" x14ac:dyDescent="0.25">
      <c r="A473" t="s">
        <v>1723</v>
      </c>
      <c r="B473">
        <v>16</v>
      </c>
      <c r="C473">
        <v>75</v>
      </c>
      <c r="D473">
        <v>245</v>
      </c>
      <c r="E473">
        <v>40.64</v>
      </c>
      <c r="F473">
        <v>7.5</v>
      </c>
      <c r="G473">
        <v>24.5</v>
      </c>
    </row>
    <row r="474" spans="1:7" hidden="1" x14ac:dyDescent="0.25">
      <c r="A474" t="s">
        <v>1723</v>
      </c>
      <c r="B474">
        <v>16</v>
      </c>
      <c r="C474">
        <v>70</v>
      </c>
      <c r="D474">
        <v>255</v>
      </c>
      <c r="E474">
        <v>40.64</v>
      </c>
      <c r="F474">
        <v>7</v>
      </c>
      <c r="G474">
        <v>25.5</v>
      </c>
    </row>
    <row r="475" spans="1:7" hidden="1" x14ac:dyDescent="0.25">
      <c r="A475" t="s">
        <v>1723</v>
      </c>
      <c r="B475">
        <v>16</v>
      </c>
      <c r="C475">
        <v>70</v>
      </c>
      <c r="D475">
        <v>265</v>
      </c>
      <c r="E475">
        <v>40.64</v>
      </c>
      <c r="F475">
        <v>7</v>
      </c>
      <c r="G475">
        <v>26.5</v>
      </c>
    </row>
    <row r="476" spans="1:7" hidden="1" x14ac:dyDescent="0.25">
      <c r="A476" t="s">
        <v>1723</v>
      </c>
      <c r="B476">
        <v>16</v>
      </c>
      <c r="C476">
        <v>75</v>
      </c>
      <c r="D476">
        <v>265</v>
      </c>
      <c r="E476">
        <v>40.64</v>
      </c>
      <c r="F476">
        <v>7.5</v>
      </c>
      <c r="G476">
        <v>26.5</v>
      </c>
    </row>
    <row r="477" spans="1:7" hidden="1" x14ac:dyDescent="0.25">
      <c r="A477" t="s">
        <v>1723</v>
      </c>
      <c r="B477">
        <v>16</v>
      </c>
      <c r="C477">
        <v>70</v>
      </c>
      <c r="D477">
        <v>275</v>
      </c>
      <c r="E477">
        <v>40.64</v>
      </c>
      <c r="F477">
        <v>7</v>
      </c>
      <c r="G477">
        <v>27.5</v>
      </c>
    </row>
    <row r="478" spans="1:7" hidden="1" x14ac:dyDescent="0.25">
      <c r="A478" t="s">
        <v>1723</v>
      </c>
      <c r="B478">
        <v>17</v>
      </c>
      <c r="C478">
        <v>65</v>
      </c>
      <c r="D478">
        <v>175</v>
      </c>
      <c r="E478">
        <v>43.18</v>
      </c>
      <c r="F478">
        <v>6.5</v>
      </c>
      <c r="G478">
        <v>17.5</v>
      </c>
    </row>
    <row r="479" spans="1:7" hidden="1" x14ac:dyDescent="0.25">
      <c r="A479" t="s">
        <v>1723</v>
      </c>
      <c r="B479">
        <v>17</v>
      </c>
      <c r="C479">
        <v>40</v>
      </c>
      <c r="D479">
        <v>205</v>
      </c>
      <c r="E479">
        <v>43.18</v>
      </c>
      <c r="F479">
        <v>4</v>
      </c>
      <c r="G479">
        <v>20.5</v>
      </c>
    </row>
    <row r="480" spans="1:7" hidden="1" x14ac:dyDescent="0.25">
      <c r="A480" t="s">
        <v>1723</v>
      </c>
      <c r="B480">
        <v>17</v>
      </c>
      <c r="C480">
        <v>45</v>
      </c>
      <c r="D480">
        <v>205</v>
      </c>
      <c r="E480">
        <v>43.18</v>
      </c>
      <c r="F480">
        <v>4.5</v>
      </c>
      <c r="G480">
        <v>20.5</v>
      </c>
    </row>
    <row r="481" spans="1:7" hidden="1" x14ac:dyDescent="0.25">
      <c r="A481" t="s">
        <v>1723</v>
      </c>
      <c r="B481">
        <v>17</v>
      </c>
      <c r="C481">
        <v>45</v>
      </c>
      <c r="D481">
        <v>205</v>
      </c>
      <c r="E481">
        <v>43.18</v>
      </c>
      <c r="F481">
        <v>4.5</v>
      </c>
      <c r="G481">
        <v>20.5</v>
      </c>
    </row>
    <row r="482" spans="1:7" hidden="1" x14ac:dyDescent="0.25">
      <c r="A482" t="s">
        <v>1723</v>
      </c>
      <c r="B482">
        <v>17</v>
      </c>
      <c r="C482">
        <v>50</v>
      </c>
      <c r="D482">
        <v>205</v>
      </c>
      <c r="E482">
        <v>43.18</v>
      </c>
      <c r="F482">
        <v>5</v>
      </c>
      <c r="G482">
        <v>20.5</v>
      </c>
    </row>
    <row r="483" spans="1:7" hidden="1" x14ac:dyDescent="0.25">
      <c r="A483" t="s">
        <v>1723</v>
      </c>
      <c r="B483">
        <v>17</v>
      </c>
      <c r="C483">
        <v>50</v>
      </c>
      <c r="D483">
        <v>205</v>
      </c>
      <c r="E483">
        <v>43.18</v>
      </c>
      <c r="F483">
        <v>5</v>
      </c>
      <c r="G483">
        <v>20.5</v>
      </c>
    </row>
    <row r="484" spans="1:7" hidden="1" x14ac:dyDescent="0.25">
      <c r="A484" t="s">
        <v>1723</v>
      </c>
      <c r="B484">
        <v>17</v>
      </c>
      <c r="C484">
        <v>55</v>
      </c>
      <c r="D484">
        <v>205</v>
      </c>
      <c r="E484">
        <v>43.18</v>
      </c>
      <c r="F484">
        <v>5.5</v>
      </c>
      <c r="G484">
        <v>20.5</v>
      </c>
    </row>
    <row r="485" spans="1:7" hidden="1" x14ac:dyDescent="0.25">
      <c r="A485" t="s">
        <v>1723</v>
      </c>
      <c r="B485">
        <v>17</v>
      </c>
      <c r="C485">
        <v>55</v>
      </c>
      <c r="D485">
        <v>205</v>
      </c>
      <c r="E485">
        <v>43.18</v>
      </c>
      <c r="F485">
        <v>5.5</v>
      </c>
      <c r="G485">
        <v>20.5</v>
      </c>
    </row>
    <row r="486" spans="1:7" hidden="1" x14ac:dyDescent="0.25">
      <c r="A486" t="s">
        <v>1723</v>
      </c>
      <c r="B486">
        <v>17</v>
      </c>
      <c r="C486">
        <v>40</v>
      </c>
      <c r="D486">
        <v>215</v>
      </c>
      <c r="E486">
        <v>43.18</v>
      </c>
      <c r="F486">
        <v>4</v>
      </c>
      <c r="G486">
        <v>21.5</v>
      </c>
    </row>
    <row r="487" spans="1:7" hidden="1" x14ac:dyDescent="0.25">
      <c r="A487" t="s">
        <v>1723</v>
      </c>
      <c r="B487">
        <v>17</v>
      </c>
      <c r="C487">
        <v>45</v>
      </c>
      <c r="D487">
        <v>215</v>
      </c>
      <c r="E487">
        <v>43.18</v>
      </c>
      <c r="F487">
        <v>4.5</v>
      </c>
      <c r="G487">
        <v>21.5</v>
      </c>
    </row>
    <row r="488" spans="1:7" hidden="1" x14ac:dyDescent="0.25">
      <c r="A488" t="s">
        <v>1723</v>
      </c>
      <c r="B488">
        <v>17</v>
      </c>
      <c r="C488">
        <v>50</v>
      </c>
      <c r="D488">
        <v>215</v>
      </c>
      <c r="E488">
        <v>43.18</v>
      </c>
      <c r="F488">
        <v>5</v>
      </c>
      <c r="G488">
        <v>21.5</v>
      </c>
    </row>
    <row r="489" spans="1:7" hidden="1" x14ac:dyDescent="0.25">
      <c r="A489" t="s">
        <v>1723</v>
      </c>
      <c r="B489">
        <v>17</v>
      </c>
      <c r="C489">
        <v>55</v>
      </c>
      <c r="D489">
        <v>215</v>
      </c>
      <c r="E489">
        <v>43.18</v>
      </c>
      <c r="F489">
        <v>5.5</v>
      </c>
      <c r="G489">
        <v>21.5</v>
      </c>
    </row>
    <row r="490" spans="1:7" hidden="1" x14ac:dyDescent="0.25">
      <c r="A490" t="s">
        <v>1723</v>
      </c>
      <c r="B490">
        <v>17</v>
      </c>
      <c r="C490">
        <v>60</v>
      </c>
      <c r="D490">
        <v>215</v>
      </c>
      <c r="E490">
        <v>43.18</v>
      </c>
      <c r="F490">
        <v>6</v>
      </c>
      <c r="G490">
        <v>21.5</v>
      </c>
    </row>
    <row r="491" spans="1:7" hidden="1" x14ac:dyDescent="0.25">
      <c r="A491" t="s">
        <v>1723</v>
      </c>
      <c r="B491">
        <v>17</v>
      </c>
      <c r="C491">
        <v>65</v>
      </c>
      <c r="D491">
        <v>215</v>
      </c>
      <c r="E491">
        <v>43.18</v>
      </c>
      <c r="F491">
        <v>6.5</v>
      </c>
      <c r="G491">
        <v>21.5</v>
      </c>
    </row>
    <row r="492" spans="1:7" hidden="1" x14ac:dyDescent="0.25">
      <c r="A492" t="s">
        <v>1723</v>
      </c>
      <c r="B492">
        <v>17</v>
      </c>
      <c r="C492">
        <v>45</v>
      </c>
      <c r="D492">
        <v>225</v>
      </c>
      <c r="E492">
        <v>43.18</v>
      </c>
      <c r="F492">
        <v>4.5</v>
      </c>
      <c r="G492">
        <v>22.5</v>
      </c>
    </row>
    <row r="493" spans="1:7" hidden="1" x14ac:dyDescent="0.25">
      <c r="A493" t="s">
        <v>1723</v>
      </c>
      <c r="B493">
        <v>17</v>
      </c>
      <c r="C493">
        <v>45</v>
      </c>
      <c r="D493">
        <v>225</v>
      </c>
      <c r="E493">
        <v>43.18</v>
      </c>
      <c r="F493">
        <v>4.5</v>
      </c>
      <c r="G493">
        <v>22.5</v>
      </c>
    </row>
    <row r="494" spans="1:7" hidden="1" x14ac:dyDescent="0.25">
      <c r="A494" t="s">
        <v>1723</v>
      </c>
      <c r="B494">
        <v>17</v>
      </c>
      <c r="C494">
        <v>50</v>
      </c>
      <c r="D494">
        <v>225</v>
      </c>
      <c r="E494">
        <v>43.18</v>
      </c>
      <c r="F494">
        <v>5</v>
      </c>
      <c r="G494">
        <v>22.5</v>
      </c>
    </row>
    <row r="495" spans="1:7" hidden="1" x14ac:dyDescent="0.25">
      <c r="A495" t="s">
        <v>1723</v>
      </c>
      <c r="B495">
        <v>17</v>
      </c>
      <c r="C495">
        <v>55</v>
      </c>
      <c r="D495">
        <v>225</v>
      </c>
      <c r="E495">
        <v>43.18</v>
      </c>
      <c r="F495">
        <v>5.5</v>
      </c>
      <c r="G495">
        <v>22.5</v>
      </c>
    </row>
    <row r="496" spans="1:7" hidden="1" x14ac:dyDescent="0.25">
      <c r="A496" t="s">
        <v>1723</v>
      </c>
      <c r="B496">
        <v>17</v>
      </c>
      <c r="C496">
        <v>60</v>
      </c>
      <c r="D496">
        <v>225</v>
      </c>
      <c r="E496">
        <v>43.18</v>
      </c>
      <c r="F496">
        <v>6</v>
      </c>
      <c r="G496">
        <v>22.5</v>
      </c>
    </row>
    <row r="497" spans="1:7" hidden="1" x14ac:dyDescent="0.25">
      <c r="A497" t="s">
        <v>1723</v>
      </c>
      <c r="B497">
        <v>17</v>
      </c>
      <c r="C497">
        <v>65</v>
      </c>
      <c r="D497">
        <v>225</v>
      </c>
      <c r="E497">
        <v>43.18</v>
      </c>
      <c r="F497">
        <v>6.5</v>
      </c>
      <c r="G497">
        <v>22.5</v>
      </c>
    </row>
    <row r="498" spans="1:7" hidden="1" x14ac:dyDescent="0.25">
      <c r="A498" t="s">
        <v>1723</v>
      </c>
      <c r="B498">
        <v>17</v>
      </c>
      <c r="C498">
        <v>70</v>
      </c>
      <c r="D498">
        <v>225</v>
      </c>
      <c r="E498">
        <v>43.18</v>
      </c>
      <c r="F498">
        <v>7</v>
      </c>
      <c r="G498">
        <v>22.5</v>
      </c>
    </row>
    <row r="499" spans="1:7" hidden="1" x14ac:dyDescent="0.25">
      <c r="A499" t="s">
        <v>1723</v>
      </c>
      <c r="B499">
        <v>17</v>
      </c>
      <c r="C499">
        <v>45</v>
      </c>
      <c r="D499">
        <v>235</v>
      </c>
      <c r="E499">
        <v>43.18</v>
      </c>
      <c r="F499">
        <v>4.5</v>
      </c>
      <c r="G499">
        <v>23.5</v>
      </c>
    </row>
    <row r="500" spans="1:7" hidden="1" x14ac:dyDescent="0.25">
      <c r="A500" t="s">
        <v>1723</v>
      </c>
      <c r="B500">
        <v>17</v>
      </c>
      <c r="C500">
        <v>50</v>
      </c>
      <c r="D500">
        <v>235</v>
      </c>
      <c r="E500">
        <v>43.18</v>
      </c>
      <c r="F500">
        <v>5</v>
      </c>
      <c r="G500">
        <v>23.5</v>
      </c>
    </row>
    <row r="501" spans="1:7" hidden="1" x14ac:dyDescent="0.25">
      <c r="A501" t="s">
        <v>1723</v>
      </c>
      <c r="B501">
        <v>17</v>
      </c>
      <c r="C501">
        <v>50</v>
      </c>
      <c r="D501">
        <v>235</v>
      </c>
      <c r="E501">
        <v>43.18</v>
      </c>
      <c r="F501">
        <v>5</v>
      </c>
      <c r="G501">
        <v>23.5</v>
      </c>
    </row>
    <row r="502" spans="1:7" hidden="1" x14ac:dyDescent="0.25">
      <c r="A502" t="s">
        <v>1723</v>
      </c>
      <c r="B502">
        <v>17</v>
      </c>
      <c r="C502">
        <v>55</v>
      </c>
      <c r="D502">
        <v>235</v>
      </c>
      <c r="E502">
        <v>43.18</v>
      </c>
      <c r="F502">
        <v>5.5</v>
      </c>
      <c r="G502">
        <v>23.5</v>
      </c>
    </row>
    <row r="503" spans="1:7" hidden="1" x14ac:dyDescent="0.25">
      <c r="A503" t="s">
        <v>1723</v>
      </c>
      <c r="B503">
        <v>17</v>
      </c>
      <c r="C503">
        <v>60</v>
      </c>
      <c r="D503">
        <v>235</v>
      </c>
      <c r="E503">
        <v>43.18</v>
      </c>
      <c r="F503">
        <v>6</v>
      </c>
      <c r="G503">
        <v>23.5</v>
      </c>
    </row>
    <row r="504" spans="1:7" hidden="1" x14ac:dyDescent="0.25">
      <c r="A504" t="s">
        <v>1723</v>
      </c>
      <c r="B504">
        <v>17</v>
      </c>
      <c r="C504">
        <v>65</v>
      </c>
      <c r="D504">
        <v>235</v>
      </c>
      <c r="E504">
        <v>43.18</v>
      </c>
      <c r="F504">
        <v>6.5</v>
      </c>
      <c r="G504">
        <v>23.5</v>
      </c>
    </row>
    <row r="505" spans="1:7" hidden="1" x14ac:dyDescent="0.25">
      <c r="A505" t="s">
        <v>1723</v>
      </c>
      <c r="B505">
        <v>17</v>
      </c>
      <c r="C505">
        <v>40</v>
      </c>
      <c r="D505">
        <v>245</v>
      </c>
      <c r="E505">
        <v>43.18</v>
      </c>
      <c r="F505">
        <v>4</v>
      </c>
      <c r="G505">
        <v>24.5</v>
      </c>
    </row>
    <row r="506" spans="1:7" hidden="1" x14ac:dyDescent="0.25">
      <c r="A506" t="s">
        <v>1723</v>
      </c>
      <c r="B506">
        <v>17</v>
      </c>
      <c r="C506">
        <v>45</v>
      </c>
      <c r="D506">
        <v>245</v>
      </c>
      <c r="E506">
        <v>43.18</v>
      </c>
      <c r="F506">
        <v>4.5</v>
      </c>
      <c r="G506">
        <v>24.5</v>
      </c>
    </row>
    <row r="507" spans="1:7" hidden="1" x14ac:dyDescent="0.25">
      <c r="A507" t="s">
        <v>1723</v>
      </c>
      <c r="B507">
        <v>17</v>
      </c>
      <c r="C507">
        <v>45</v>
      </c>
      <c r="D507">
        <v>245</v>
      </c>
      <c r="E507">
        <v>43.18</v>
      </c>
      <c r="F507">
        <v>4.5</v>
      </c>
      <c r="G507">
        <v>24.5</v>
      </c>
    </row>
    <row r="508" spans="1:7" hidden="1" x14ac:dyDescent="0.25">
      <c r="A508" t="s">
        <v>1723</v>
      </c>
      <c r="B508">
        <v>17</v>
      </c>
      <c r="C508">
        <v>65</v>
      </c>
      <c r="D508">
        <v>245</v>
      </c>
      <c r="E508">
        <v>43.18</v>
      </c>
      <c r="F508">
        <v>6.5</v>
      </c>
      <c r="G508">
        <v>24.5</v>
      </c>
    </row>
    <row r="509" spans="1:7" hidden="1" x14ac:dyDescent="0.25">
      <c r="A509" t="s">
        <v>1723</v>
      </c>
      <c r="B509">
        <v>17</v>
      </c>
      <c r="C509">
        <v>75</v>
      </c>
      <c r="D509">
        <v>245</v>
      </c>
      <c r="E509">
        <v>43.18</v>
      </c>
      <c r="F509">
        <v>7.5</v>
      </c>
      <c r="G509">
        <v>24.5</v>
      </c>
    </row>
    <row r="510" spans="1:7" hidden="1" x14ac:dyDescent="0.25">
      <c r="A510" t="s">
        <v>1723</v>
      </c>
      <c r="B510">
        <v>17</v>
      </c>
      <c r="C510">
        <v>40</v>
      </c>
      <c r="D510">
        <v>255</v>
      </c>
      <c r="E510">
        <v>43.18</v>
      </c>
      <c r="F510">
        <v>4</v>
      </c>
      <c r="G510">
        <v>25.5</v>
      </c>
    </row>
    <row r="511" spans="1:7" hidden="1" x14ac:dyDescent="0.25">
      <c r="A511" t="s">
        <v>1723</v>
      </c>
      <c r="B511">
        <v>17</v>
      </c>
      <c r="C511">
        <v>45</v>
      </c>
      <c r="D511">
        <v>255</v>
      </c>
      <c r="E511">
        <v>43.18</v>
      </c>
      <c r="F511">
        <v>4.5</v>
      </c>
      <c r="G511">
        <v>25.5</v>
      </c>
    </row>
    <row r="512" spans="1:7" hidden="1" x14ac:dyDescent="0.25">
      <c r="A512" t="s">
        <v>1723</v>
      </c>
      <c r="B512">
        <v>17</v>
      </c>
      <c r="C512">
        <v>55</v>
      </c>
      <c r="D512">
        <v>255</v>
      </c>
      <c r="E512">
        <v>43.18</v>
      </c>
      <c r="F512">
        <v>5.5</v>
      </c>
      <c r="G512">
        <v>25.5</v>
      </c>
    </row>
    <row r="513" spans="1:7" hidden="1" x14ac:dyDescent="0.25">
      <c r="A513" t="s">
        <v>1723</v>
      </c>
      <c r="B513">
        <v>17</v>
      </c>
      <c r="C513">
        <v>60</v>
      </c>
      <c r="D513">
        <v>255</v>
      </c>
      <c r="E513">
        <v>43.18</v>
      </c>
      <c r="F513">
        <v>6</v>
      </c>
      <c r="G513">
        <v>25.5</v>
      </c>
    </row>
    <row r="514" spans="1:7" hidden="1" x14ac:dyDescent="0.25">
      <c r="A514" t="s">
        <v>1723</v>
      </c>
      <c r="B514">
        <v>17</v>
      </c>
      <c r="C514">
        <v>65</v>
      </c>
      <c r="D514">
        <v>255</v>
      </c>
      <c r="E514">
        <v>43.18</v>
      </c>
      <c r="F514">
        <v>6.5</v>
      </c>
      <c r="G514">
        <v>25.5</v>
      </c>
    </row>
    <row r="515" spans="1:7" hidden="1" x14ac:dyDescent="0.25">
      <c r="A515" t="s">
        <v>1723</v>
      </c>
      <c r="B515">
        <v>17</v>
      </c>
      <c r="C515">
        <v>65</v>
      </c>
      <c r="D515">
        <v>265</v>
      </c>
      <c r="E515">
        <v>43.18</v>
      </c>
      <c r="F515">
        <v>6.5</v>
      </c>
      <c r="G515">
        <v>26.5</v>
      </c>
    </row>
    <row r="516" spans="1:7" hidden="1" x14ac:dyDescent="0.25">
      <c r="A516" t="s">
        <v>1723</v>
      </c>
      <c r="B516">
        <v>17</v>
      </c>
      <c r="C516">
        <v>70</v>
      </c>
      <c r="D516">
        <v>265</v>
      </c>
      <c r="E516">
        <v>43.18</v>
      </c>
      <c r="F516">
        <v>7</v>
      </c>
      <c r="G516">
        <v>26.5</v>
      </c>
    </row>
    <row r="517" spans="1:7" hidden="1" x14ac:dyDescent="0.25">
      <c r="A517" t="s">
        <v>1723</v>
      </c>
      <c r="B517">
        <v>17</v>
      </c>
      <c r="C517">
        <v>55</v>
      </c>
      <c r="D517">
        <v>275</v>
      </c>
      <c r="E517">
        <v>43.18</v>
      </c>
      <c r="F517">
        <v>5.5</v>
      </c>
      <c r="G517">
        <v>27.5</v>
      </c>
    </row>
    <row r="518" spans="1:7" hidden="1" x14ac:dyDescent="0.25">
      <c r="A518" t="s">
        <v>1723</v>
      </c>
      <c r="B518">
        <v>17</v>
      </c>
      <c r="C518">
        <v>65</v>
      </c>
      <c r="D518">
        <v>275</v>
      </c>
      <c r="E518">
        <v>43.18</v>
      </c>
      <c r="F518">
        <v>6.5</v>
      </c>
      <c r="G518">
        <v>27.5</v>
      </c>
    </row>
    <row r="519" spans="1:7" hidden="1" x14ac:dyDescent="0.25">
      <c r="A519" t="s">
        <v>1723</v>
      </c>
      <c r="B519">
        <v>18</v>
      </c>
      <c r="C519">
        <v>40</v>
      </c>
      <c r="D519">
        <v>205</v>
      </c>
      <c r="E519">
        <v>45.72</v>
      </c>
      <c r="F519">
        <v>4</v>
      </c>
      <c r="G519">
        <v>20.5</v>
      </c>
    </row>
    <row r="520" spans="1:7" hidden="1" x14ac:dyDescent="0.25">
      <c r="A520" t="s">
        <v>1723</v>
      </c>
      <c r="B520">
        <v>18</v>
      </c>
      <c r="C520">
        <v>40</v>
      </c>
      <c r="D520">
        <v>215</v>
      </c>
      <c r="E520">
        <v>45.72</v>
      </c>
      <c r="F520">
        <v>4</v>
      </c>
      <c r="G520">
        <v>21.5</v>
      </c>
    </row>
    <row r="521" spans="1:7" hidden="1" x14ac:dyDescent="0.25">
      <c r="A521" t="s">
        <v>1723</v>
      </c>
      <c r="B521">
        <v>18</v>
      </c>
      <c r="C521">
        <v>45</v>
      </c>
      <c r="D521">
        <v>215</v>
      </c>
      <c r="E521">
        <v>45.72</v>
      </c>
      <c r="F521">
        <v>4.5</v>
      </c>
      <c r="G521">
        <v>21.5</v>
      </c>
    </row>
    <row r="522" spans="1:7" hidden="1" x14ac:dyDescent="0.25">
      <c r="A522" t="s">
        <v>1723</v>
      </c>
      <c r="B522">
        <v>18</v>
      </c>
      <c r="C522">
        <v>45</v>
      </c>
      <c r="D522">
        <v>215</v>
      </c>
      <c r="E522">
        <v>45.72</v>
      </c>
      <c r="F522">
        <v>4.5</v>
      </c>
      <c r="G522">
        <v>21.5</v>
      </c>
    </row>
    <row r="523" spans="1:7" hidden="1" x14ac:dyDescent="0.25">
      <c r="A523" t="s">
        <v>1723</v>
      </c>
      <c r="B523">
        <v>18</v>
      </c>
      <c r="C523">
        <v>50</v>
      </c>
      <c r="D523">
        <v>215</v>
      </c>
      <c r="E523">
        <v>45.72</v>
      </c>
      <c r="F523">
        <v>5</v>
      </c>
      <c r="G523">
        <v>21.5</v>
      </c>
    </row>
    <row r="524" spans="1:7" hidden="1" x14ac:dyDescent="0.25">
      <c r="A524" t="s">
        <v>1723</v>
      </c>
      <c r="B524">
        <v>18</v>
      </c>
      <c r="C524">
        <v>55</v>
      </c>
      <c r="D524">
        <v>215</v>
      </c>
      <c r="E524">
        <v>45.72</v>
      </c>
      <c r="F524">
        <v>5.5</v>
      </c>
      <c r="G524">
        <v>21.5</v>
      </c>
    </row>
    <row r="525" spans="1:7" hidden="1" x14ac:dyDescent="0.25">
      <c r="A525" t="s">
        <v>1723</v>
      </c>
      <c r="B525">
        <v>18</v>
      </c>
      <c r="C525">
        <v>40</v>
      </c>
      <c r="D525">
        <v>225</v>
      </c>
      <c r="E525">
        <v>45.72</v>
      </c>
      <c r="F525">
        <v>4</v>
      </c>
      <c r="G525">
        <v>22.5</v>
      </c>
    </row>
    <row r="526" spans="1:7" hidden="1" x14ac:dyDescent="0.25">
      <c r="A526" t="s">
        <v>1723</v>
      </c>
      <c r="B526">
        <v>18</v>
      </c>
      <c r="C526">
        <v>45</v>
      </c>
      <c r="D526">
        <v>225</v>
      </c>
      <c r="E526">
        <v>45.72</v>
      </c>
      <c r="F526">
        <v>4.5</v>
      </c>
      <c r="G526">
        <v>22.5</v>
      </c>
    </row>
    <row r="527" spans="1:7" hidden="1" x14ac:dyDescent="0.25">
      <c r="A527" t="s">
        <v>1723</v>
      </c>
      <c r="B527">
        <v>18</v>
      </c>
      <c r="C527">
        <v>45</v>
      </c>
      <c r="D527">
        <v>225</v>
      </c>
      <c r="E527">
        <v>45.72</v>
      </c>
      <c r="F527">
        <v>4.5</v>
      </c>
      <c r="G527">
        <v>22.5</v>
      </c>
    </row>
    <row r="528" spans="1:7" hidden="1" x14ac:dyDescent="0.25">
      <c r="A528" t="s">
        <v>1723</v>
      </c>
      <c r="B528">
        <v>18</v>
      </c>
      <c r="C528">
        <v>50</v>
      </c>
      <c r="D528">
        <v>225</v>
      </c>
      <c r="E528">
        <v>45.72</v>
      </c>
      <c r="F528">
        <v>5</v>
      </c>
      <c r="G528">
        <v>22.5</v>
      </c>
    </row>
    <row r="529" spans="1:7" hidden="1" x14ac:dyDescent="0.25">
      <c r="A529" t="s">
        <v>1723</v>
      </c>
      <c r="B529">
        <v>18</v>
      </c>
      <c r="C529">
        <v>50</v>
      </c>
      <c r="D529">
        <v>225</v>
      </c>
      <c r="E529">
        <v>45.72</v>
      </c>
      <c r="F529">
        <v>5</v>
      </c>
      <c r="G529">
        <v>22.5</v>
      </c>
    </row>
    <row r="530" spans="1:7" hidden="1" x14ac:dyDescent="0.25">
      <c r="A530" t="s">
        <v>1723</v>
      </c>
      <c r="B530">
        <v>18</v>
      </c>
      <c r="C530">
        <v>55</v>
      </c>
      <c r="D530">
        <v>225</v>
      </c>
      <c r="E530">
        <v>45.72</v>
      </c>
      <c r="F530">
        <v>5.5</v>
      </c>
      <c r="G530">
        <v>22.5</v>
      </c>
    </row>
    <row r="531" spans="1:7" hidden="1" x14ac:dyDescent="0.25">
      <c r="A531" t="s">
        <v>1723</v>
      </c>
      <c r="B531">
        <v>18</v>
      </c>
      <c r="C531">
        <v>60</v>
      </c>
      <c r="D531">
        <v>225</v>
      </c>
      <c r="E531">
        <v>45.72</v>
      </c>
      <c r="F531">
        <v>6</v>
      </c>
      <c r="G531">
        <v>22.5</v>
      </c>
    </row>
    <row r="532" spans="1:7" hidden="1" x14ac:dyDescent="0.25">
      <c r="A532" t="s">
        <v>1723</v>
      </c>
      <c r="B532">
        <v>18</v>
      </c>
      <c r="C532">
        <v>40</v>
      </c>
      <c r="D532">
        <v>235</v>
      </c>
      <c r="E532">
        <v>45.72</v>
      </c>
      <c r="F532">
        <v>4</v>
      </c>
      <c r="G532">
        <v>23.5</v>
      </c>
    </row>
    <row r="533" spans="1:7" hidden="1" x14ac:dyDescent="0.25">
      <c r="A533" t="s">
        <v>1723</v>
      </c>
      <c r="B533">
        <v>18</v>
      </c>
      <c r="C533">
        <v>45</v>
      </c>
      <c r="D533">
        <v>235</v>
      </c>
      <c r="E533">
        <v>45.72</v>
      </c>
      <c r="F533">
        <v>4.5</v>
      </c>
      <c r="G533">
        <v>23.5</v>
      </c>
    </row>
    <row r="534" spans="1:7" hidden="1" x14ac:dyDescent="0.25">
      <c r="A534" t="s">
        <v>1723</v>
      </c>
      <c r="B534">
        <v>18</v>
      </c>
      <c r="C534">
        <v>50</v>
      </c>
      <c r="D534">
        <v>235</v>
      </c>
      <c r="E534">
        <v>45.72</v>
      </c>
      <c r="F534">
        <v>5</v>
      </c>
      <c r="G534">
        <v>23.5</v>
      </c>
    </row>
    <row r="535" spans="1:7" hidden="1" x14ac:dyDescent="0.25">
      <c r="A535" t="s">
        <v>1723</v>
      </c>
      <c r="B535">
        <v>18</v>
      </c>
      <c r="C535">
        <v>50</v>
      </c>
      <c r="D535">
        <v>235</v>
      </c>
      <c r="E535">
        <v>45.72</v>
      </c>
      <c r="F535">
        <v>5</v>
      </c>
      <c r="G535">
        <v>23.5</v>
      </c>
    </row>
    <row r="536" spans="1:7" hidden="1" x14ac:dyDescent="0.25">
      <c r="A536" t="s">
        <v>1723</v>
      </c>
      <c r="B536">
        <v>18</v>
      </c>
      <c r="C536">
        <v>55</v>
      </c>
      <c r="D536">
        <v>235</v>
      </c>
      <c r="E536">
        <v>45.72</v>
      </c>
      <c r="F536">
        <v>5.5</v>
      </c>
      <c r="G536">
        <v>23.5</v>
      </c>
    </row>
    <row r="537" spans="1:7" hidden="1" x14ac:dyDescent="0.25">
      <c r="A537" t="s">
        <v>1723</v>
      </c>
      <c r="B537">
        <v>18</v>
      </c>
      <c r="C537">
        <v>60</v>
      </c>
      <c r="D537">
        <v>235</v>
      </c>
      <c r="E537">
        <v>45.72</v>
      </c>
      <c r="F537">
        <v>6</v>
      </c>
      <c r="G537">
        <v>23.5</v>
      </c>
    </row>
    <row r="538" spans="1:7" hidden="1" x14ac:dyDescent="0.25">
      <c r="A538" t="s">
        <v>1723</v>
      </c>
      <c r="B538">
        <v>18</v>
      </c>
      <c r="C538">
        <v>65</v>
      </c>
      <c r="D538">
        <v>235</v>
      </c>
      <c r="E538">
        <v>45.72</v>
      </c>
      <c r="F538">
        <v>6.5</v>
      </c>
      <c r="G538">
        <v>23.5</v>
      </c>
    </row>
    <row r="539" spans="1:7" hidden="1" x14ac:dyDescent="0.25">
      <c r="A539" t="s">
        <v>1723</v>
      </c>
      <c r="B539">
        <v>18</v>
      </c>
      <c r="C539">
        <v>35</v>
      </c>
      <c r="D539">
        <v>245</v>
      </c>
      <c r="E539">
        <v>45.72</v>
      </c>
      <c r="F539">
        <v>3.5</v>
      </c>
      <c r="G539">
        <v>24.5</v>
      </c>
    </row>
    <row r="540" spans="1:7" hidden="1" x14ac:dyDescent="0.25">
      <c r="A540" t="s">
        <v>1723</v>
      </c>
      <c r="B540">
        <v>18</v>
      </c>
      <c r="C540">
        <v>40</v>
      </c>
      <c r="D540">
        <v>245</v>
      </c>
      <c r="E540">
        <v>45.72</v>
      </c>
      <c r="F540">
        <v>4</v>
      </c>
      <c r="G540">
        <v>24.5</v>
      </c>
    </row>
    <row r="541" spans="1:7" hidden="1" x14ac:dyDescent="0.25">
      <c r="A541" t="s">
        <v>1723</v>
      </c>
      <c r="B541">
        <v>18</v>
      </c>
      <c r="C541">
        <v>40</v>
      </c>
      <c r="D541">
        <v>245</v>
      </c>
      <c r="E541">
        <v>45.72</v>
      </c>
      <c r="F541">
        <v>4</v>
      </c>
      <c r="G541">
        <v>24.5</v>
      </c>
    </row>
    <row r="542" spans="1:7" hidden="1" x14ac:dyDescent="0.25">
      <c r="A542" t="s">
        <v>1723</v>
      </c>
      <c r="B542">
        <v>18</v>
      </c>
      <c r="C542">
        <v>45</v>
      </c>
      <c r="D542">
        <v>245</v>
      </c>
      <c r="E542">
        <v>45.72</v>
      </c>
      <c r="F542">
        <v>4.5</v>
      </c>
      <c r="G542">
        <v>24.5</v>
      </c>
    </row>
    <row r="543" spans="1:7" hidden="1" x14ac:dyDescent="0.25">
      <c r="A543" t="s">
        <v>1723</v>
      </c>
      <c r="B543">
        <v>18</v>
      </c>
      <c r="C543">
        <v>45</v>
      </c>
      <c r="D543">
        <v>245</v>
      </c>
      <c r="E543">
        <v>45.72</v>
      </c>
      <c r="F543">
        <v>4.5</v>
      </c>
      <c r="G543">
        <v>24.5</v>
      </c>
    </row>
    <row r="544" spans="1:7" hidden="1" x14ac:dyDescent="0.25">
      <c r="A544" t="s">
        <v>1723</v>
      </c>
      <c r="B544">
        <v>18</v>
      </c>
      <c r="C544">
        <v>50</v>
      </c>
      <c r="D544">
        <v>245</v>
      </c>
      <c r="E544">
        <v>45.72</v>
      </c>
      <c r="F544">
        <v>5</v>
      </c>
      <c r="G544">
        <v>24.5</v>
      </c>
    </row>
    <row r="545" spans="1:7" hidden="1" x14ac:dyDescent="0.25">
      <c r="A545" t="s">
        <v>1723</v>
      </c>
      <c r="B545">
        <v>18</v>
      </c>
      <c r="C545">
        <v>50</v>
      </c>
      <c r="D545">
        <v>245</v>
      </c>
      <c r="E545">
        <v>45.72</v>
      </c>
      <c r="F545">
        <v>5</v>
      </c>
      <c r="G545">
        <v>24.5</v>
      </c>
    </row>
    <row r="546" spans="1:7" hidden="1" x14ac:dyDescent="0.25">
      <c r="A546" t="s">
        <v>1723</v>
      </c>
      <c r="B546">
        <v>18</v>
      </c>
      <c r="C546">
        <v>60</v>
      </c>
      <c r="D546">
        <v>245</v>
      </c>
      <c r="E546">
        <v>45.72</v>
      </c>
      <c r="F546">
        <v>6</v>
      </c>
      <c r="G546">
        <v>24.5</v>
      </c>
    </row>
    <row r="547" spans="1:7" hidden="1" x14ac:dyDescent="0.25">
      <c r="A547" t="s">
        <v>1723</v>
      </c>
      <c r="B547">
        <v>18</v>
      </c>
      <c r="C547">
        <v>35</v>
      </c>
      <c r="D547">
        <v>255</v>
      </c>
      <c r="E547">
        <v>45.72</v>
      </c>
      <c r="F547">
        <v>3.5</v>
      </c>
      <c r="G547">
        <v>25.5</v>
      </c>
    </row>
    <row r="548" spans="1:7" hidden="1" x14ac:dyDescent="0.25">
      <c r="A548" t="s">
        <v>1723</v>
      </c>
      <c r="B548">
        <v>18</v>
      </c>
      <c r="C548">
        <v>40</v>
      </c>
      <c r="D548">
        <v>255</v>
      </c>
      <c r="E548">
        <v>45.72</v>
      </c>
      <c r="F548">
        <v>4</v>
      </c>
      <c r="G548">
        <v>25.5</v>
      </c>
    </row>
    <row r="549" spans="1:7" hidden="1" x14ac:dyDescent="0.25">
      <c r="A549" t="s">
        <v>1723</v>
      </c>
      <c r="B549">
        <v>18</v>
      </c>
      <c r="C549">
        <v>40</v>
      </c>
      <c r="D549">
        <v>255</v>
      </c>
      <c r="E549">
        <v>45.72</v>
      </c>
      <c r="F549">
        <v>4</v>
      </c>
      <c r="G549">
        <v>25.5</v>
      </c>
    </row>
    <row r="550" spans="1:7" hidden="1" x14ac:dyDescent="0.25">
      <c r="A550" t="s">
        <v>1723</v>
      </c>
      <c r="B550">
        <v>18</v>
      </c>
      <c r="C550">
        <v>45</v>
      </c>
      <c r="D550">
        <v>255</v>
      </c>
      <c r="E550">
        <v>45.72</v>
      </c>
      <c r="F550">
        <v>4.5</v>
      </c>
      <c r="G550">
        <v>25.5</v>
      </c>
    </row>
    <row r="551" spans="1:7" hidden="1" x14ac:dyDescent="0.25">
      <c r="A551" t="s">
        <v>1723</v>
      </c>
      <c r="B551">
        <v>18</v>
      </c>
      <c r="C551">
        <v>55</v>
      </c>
      <c r="D551">
        <v>255</v>
      </c>
      <c r="E551">
        <v>45.72</v>
      </c>
      <c r="F551">
        <v>5.5</v>
      </c>
      <c r="G551">
        <v>25.5</v>
      </c>
    </row>
    <row r="552" spans="1:7" hidden="1" x14ac:dyDescent="0.25">
      <c r="A552" t="s">
        <v>1723</v>
      </c>
      <c r="B552">
        <v>18</v>
      </c>
      <c r="C552">
        <v>60</v>
      </c>
      <c r="D552">
        <v>255</v>
      </c>
      <c r="E552">
        <v>45.72</v>
      </c>
      <c r="F552">
        <v>6</v>
      </c>
      <c r="G552">
        <v>25.5</v>
      </c>
    </row>
    <row r="553" spans="1:7" hidden="1" x14ac:dyDescent="0.25">
      <c r="A553" t="s">
        <v>1723</v>
      </c>
      <c r="B553">
        <v>18</v>
      </c>
      <c r="C553">
        <v>35</v>
      </c>
      <c r="D553">
        <v>265</v>
      </c>
      <c r="E553">
        <v>45.72</v>
      </c>
      <c r="F553">
        <v>3.5</v>
      </c>
      <c r="G553">
        <v>26.5</v>
      </c>
    </row>
    <row r="554" spans="1:7" hidden="1" x14ac:dyDescent="0.25">
      <c r="A554" t="s">
        <v>1723</v>
      </c>
      <c r="B554">
        <v>18</v>
      </c>
      <c r="C554">
        <v>40</v>
      </c>
      <c r="D554">
        <v>265</v>
      </c>
      <c r="E554">
        <v>45.72</v>
      </c>
      <c r="F554">
        <v>4</v>
      </c>
      <c r="G554">
        <v>26.5</v>
      </c>
    </row>
    <row r="555" spans="1:7" hidden="1" x14ac:dyDescent="0.25">
      <c r="A555" t="s">
        <v>1723</v>
      </c>
      <c r="B555">
        <v>18</v>
      </c>
      <c r="C555">
        <v>45</v>
      </c>
      <c r="D555">
        <v>265</v>
      </c>
      <c r="E555">
        <v>45.72</v>
      </c>
      <c r="F555">
        <v>4.5</v>
      </c>
      <c r="G555">
        <v>26.5</v>
      </c>
    </row>
    <row r="556" spans="1:7" hidden="1" x14ac:dyDescent="0.25">
      <c r="A556" t="s">
        <v>1723</v>
      </c>
      <c r="B556">
        <v>18</v>
      </c>
      <c r="C556">
        <v>60</v>
      </c>
      <c r="D556">
        <v>265</v>
      </c>
      <c r="E556">
        <v>45.72</v>
      </c>
      <c r="F556">
        <v>6</v>
      </c>
      <c r="G556">
        <v>26.5</v>
      </c>
    </row>
    <row r="557" spans="1:7" hidden="1" x14ac:dyDescent="0.25">
      <c r="A557" t="s">
        <v>1723</v>
      </c>
      <c r="B557">
        <v>18</v>
      </c>
      <c r="C557">
        <v>70</v>
      </c>
      <c r="D557">
        <v>265</v>
      </c>
      <c r="E557">
        <v>45.72</v>
      </c>
      <c r="F557">
        <v>7</v>
      </c>
      <c r="G557">
        <v>26.5</v>
      </c>
    </row>
    <row r="558" spans="1:7" hidden="1" x14ac:dyDescent="0.25">
      <c r="A558" t="s">
        <v>1723</v>
      </c>
      <c r="B558">
        <v>18</v>
      </c>
      <c r="C558">
        <v>35</v>
      </c>
      <c r="D558">
        <v>275</v>
      </c>
      <c r="E558">
        <v>45.72</v>
      </c>
      <c r="F558">
        <v>3.5</v>
      </c>
      <c r="G558">
        <v>27.5</v>
      </c>
    </row>
    <row r="559" spans="1:7" hidden="1" x14ac:dyDescent="0.25">
      <c r="A559" t="s">
        <v>1723</v>
      </c>
      <c r="B559">
        <v>18</v>
      </c>
      <c r="C559">
        <v>40</v>
      </c>
      <c r="D559">
        <v>275</v>
      </c>
      <c r="E559">
        <v>45.72</v>
      </c>
      <c r="F559">
        <v>4</v>
      </c>
      <c r="G559">
        <v>27.5</v>
      </c>
    </row>
    <row r="560" spans="1:7" hidden="1" x14ac:dyDescent="0.25">
      <c r="A560" t="s">
        <v>1723</v>
      </c>
      <c r="B560">
        <v>18</v>
      </c>
      <c r="C560">
        <v>40</v>
      </c>
      <c r="D560">
        <v>275</v>
      </c>
      <c r="E560">
        <v>45.72</v>
      </c>
      <c r="F560">
        <v>4</v>
      </c>
      <c r="G560">
        <v>27.5</v>
      </c>
    </row>
    <row r="561" spans="1:7" hidden="1" x14ac:dyDescent="0.25">
      <c r="A561" t="s">
        <v>1723</v>
      </c>
      <c r="B561">
        <v>18</v>
      </c>
      <c r="C561">
        <v>45</v>
      </c>
      <c r="D561">
        <v>275</v>
      </c>
      <c r="E561">
        <v>45.72</v>
      </c>
      <c r="F561">
        <v>4.5</v>
      </c>
      <c r="G561">
        <v>27.5</v>
      </c>
    </row>
    <row r="562" spans="1:7" hidden="1" x14ac:dyDescent="0.25">
      <c r="A562" t="s">
        <v>1723</v>
      </c>
      <c r="B562">
        <v>18</v>
      </c>
      <c r="C562">
        <v>65</v>
      </c>
      <c r="D562">
        <v>275</v>
      </c>
      <c r="E562">
        <v>45.72</v>
      </c>
      <c r="F562">
        <v>6.5</v>
      </c>
      <c r="G562">
        <v>27.5</v>
      </c>
    </row>
    <row r="563" spans="1:7" hidden="1" x14ac:dyDescent="0.25">
      <c r="A563" t="s">
        <v>1723</v>
      </c>
      <c r="B563">
        <v>18</v>
      </c>
      <c r="C563">
        <v>30</v>
      </c>
      <c r="D563">
        <v>285</v>
      </c>
      <c r="E563">
        <v>45.72</v>
      </c>
      <c r="F563">
        <v>3</v>
      </c>
      <c r="G563">
        <v>28.5</v>
      </c>
    </row>
    <row r="564" spans="1:7" hidden="1" x14ac:dyDescent="0.25">
      <c r="A564" t="s">
        <v>1723</v>
      </c>
      <c r="B564">
        <v>18</v>
      </c>
      <c r="C564">
        <v>35</v>
      </c>
      <c r="D564">
        <v>285</v>
      </c>
      <c r="E564">
        <v>45.72</v>
      </c>
      <c r="F564">
        <v>3.5</v>
      </c>
      <c r="G564">
        <v>28.5</v>
      </c>
    </row>
    <row r="565" spans="1:7" hidden="1" x14ac:dyDescent="0.25">
      <c r="A565" t="s">
        <v>1723</v>
      </c>
      <c r="B565">
        <v>18</v>
      </c>
      <c r="C565">
        <v>60</v>
      </c>
      <c r="D565">
        <v>285</v>
      </c>
      <c r="E565">
        <v>45.72</v>
      </c>
      <c r="F565">
        <v>6</v>
      </c>
      <c r="G565">
        <v>28.5</v>
      </c>
    </row>
    <row r="566" spans="1:7" hidden="1" x14ac:dyDescent="0.25">
      <c r="A566" t="s">
        <v>1723</v>
      </c>
      <c r="B566">
        <v>18</v>
      </c>
      <c r="C566">
        <v>30</v>
      </c>
      <c r="D566">
        <v>295</v>
      </c>
      <c r="E566">
        <v>45.72</v>
      </c>
      <c r="F566">
        <v>3</v>
      </c>
      <c r="G566">
        <v>29.5</v>
      </c>
    </row>
    <row r="567" spans="1:7" hidden="1" x14ac:dyDescent="0.25">
      <c r="A567" t="s">
        <v>1723</v>
      </c>
      <c r="B567">
        <v>19</v>
      </c>
      <c r="C567">
        <v>35</v>
      </c>
      <c r="D567">
        <v>225</v>
      </c>
      <c r="E567">
        <v>48.26</v>
      </c>
      <c r="F567">
        <v>3.5</v>
      </c>
      <c r="G567">
        <v>22.5</v>
      </c>
    </row>
    <row r="568" spans="1:7" hidden="1" x14ac:dyDescent="0.25">
      <c r="A568" t="s">
        <v>1723</v>
      </c>
      <c r="B568">
        <v>19</v>
      </c>
      <c r="C568">
        <v>40</v>
      </c>
      <c r="D568">
        <v>225</v>
      </c>
      <c r="E568">
        <v>48.26</v>
      </c>
      <c r="F568">
        <v>4</v>
      </c>
      <c r="G568">
        <v>22.5</v>
      </c>
    </row>
    <row r="569" spans="1:7" hidden="1" x14ac:dyDescent="0.25">
      <c r="A569" t="s">
        <v>1723</v>
      </c>
      <c r="B569">
        <v>19</v>
      </c>
      <c r="C569">
        <v>45</v>
      </c>
      <c r="D569">
        <v>225</v>
      </c>
      <c r="E569">
        <v>48.26</v>
      </c>
      <c r="F569">
        <v>4.5</v>
      </c>
      <c r="G569">
        <v>22.5</v>
      </c>
    </row>
    <row r="570" spans="1:7" hidden="1" x14ac:dyDescent="0.25">
      <c r="A570" t="s">
        <v>1723</v>
      </c>
      <c r="B570">
        <v>19</v>
      </c>
      <c r="C570">
        <v>45</v>
      </c>
      <c r="D570">
        <v>225</v>
      </c>
      <c r="E570">
        <v>48.26</v>
      </c>
      <c r="F570">
        <v>4.5</v>
      </c>
      <c r="G570">
        <v>22.5</v>
      </c>
    </row>
    <row r="571" spans="1:7" hidden="1" x14ac:dyDescent="0.25">
      <c r="A571" t="s">
        <v>1723</v>
      </c>
      <c r="B571">
        <v>19</v>
      </c>
      <c r="C571">
        <v>55</v>
      </c>
      <c r="D571">
        <v>225</v>
      </c>
      <c r="E571">
        <v>48.26</v>
      </c>
      <c r="F571">
        <v>5.5</v>
      </c>
      <c r="G571">
        <v>22.5</v>
      </c>
    </row>
    <row r="572" spans="1:7" hidden="1" x14ac:dyDescent="0.25">
      <c r="A572" t="s">
        <v>1723</v>
      </c>
      <c r="B572">
        <v>19</v>
      </c>
      <c r="C572">
        <v>35</v>
      </c>
      <c r="D572">
        <v>235</v>
      </c>
      <c r="E572">
        <v>48.26</v>
      </c>
      <c r="F572">
        <v>3.5</v>
      </c>
      <c r="G572">
        <v>23.5</v>
      </c>
    </row>
    <row r="573" spans="1:7" hidden="1" x14ac:dyDescent="0.25">
      <c r="A573" t="s">
        <v>1723</v>
      </c>
      <c r="B573">
        <v>19</v>
      </c>
      <c r="C573">
        <v>40</v>
      </c>
      <c r="D573">
        <v>235</v>
      </c>
      <c r="E573">
        <v>48.26</v>
      </c>
      <c r="F573">
        <v>4</v>
      </c>
      <c r="G573">
        <v>23.5</v>
      </c>
    </row>
    <row r="574" spans="1:7" hidden="1" x14ac:dyDescent="0.25">
      <c r="A574" t="s">
        <v>1723</v>
      </c>
      <c r="B574">
        <v>19</v>
      </c>
      <c r="C574">
        <v>45</v>
      </c>
      <c r="D574">
        <v>235</v>
      </c>
      <c r="E574">
        <v>48.26</v>
      </c>
      <c r="F574">
        <v>4.5</v>
      </c>
      <c r="G574">
        <v>23.5</v>
      </c>
    </row>
    <row r="575" spans="1:7" hidden="1" x14ac:dyDescent="0.25">
      <c r="A575" t="s">
        <v>1723</v>
      </c>
      <c r="B575">
        <v>19</v>
      </c>
      <c r="C575">
        <v>45</v>
      </c>
      <c r="D575">
        <v>235</v>
      </c>
      <c r="E575">
        <v>48.26</v>
      </c>
      <c r="F575">
        <v>4.5</v>
      </c>
      <c r="G575">
        <v>23.5</v>
      </c>
    </row>
    <row r="576" spans="1:7" hidden="1" x14ac:dyDescent="0.25">
      <c r="A576" t="s">
        <v>1723</v>
      </c>
      <c r="B576">
        <v>19</v>
      </c>
      <c r="C576">
        <v>50</v>
      </c>
      <c r="D576">
        <v>235</v>
      </c>
      <c r="E576">
        <v>48.26</v>
      </c>
      <c r="F576">
        <v>5</v>
      </c>
      <c r="G576">
        <v>23.5</v>
      </c>
    </row>
    <row r="577" spans="1:7" hidden="1" x14ac:dyDescent="0.25">
      <c r="A577" t="s">
        <v>1723</v>
      </c>
      <c r="B577">
        <v>19</v>
      </c>
      <c r="C577">
        <v>55</v>
      </c>
      <c r="D577">
        <v>235</v>
      </c>
      <c r="E577">
        <v>48.26</v>
      </c>
      <c r="F577">
        <v>5.5</v>
      </c>
      <c r="G577">
        <v>23.5</v>
      </c>
    </row>
    <row r="578" spans="1:7" hidden="1" x14ac:dyDescent="0.25">
      <c r="A578" t="s">
        <v>1723</v>
      </c>
      <c r="B578">
        <v>19</v>
      </c>
      <c r="C578">
        <v>30</v>
      </c>
      <c r="D578">
        <v>245</v>
      </c>
      <c r="E578">
        <v>48.26</v>
      </c>
      <c r="F578">
        <v>3</v>
      </c>
      <c r="G578">
        <v>24.5</v>
      </c>
    </row>
    <row r="579" spans="1:7" hidden="1" x14ac:dyDescent="0.25">
      <c r="A579" t="s">
        <v>1723</v>
      </c>
      <c r="B579">
        <v>19</v>
      </c>
      <c r="C579">
        <v>35</v>
      </c>
      <c r="D579">
        <v>245</v>
      </c>
      <c r="E579">
        <v>48.26</v>
      </c>
      <c r="F579">
        <v>3.5</v>
      </c>
      <c r="G579">
        <v>24.5</v>
      </c>
    </row>
    <row r="580" spans="1:7" hidden="1" x14ac:dyDescent="0.25">
      <c r="A580" t="s">
        <v>1723</v>
      </c>
      <c r="B580">
        <v>19</v>
      </c>
      <c r="C580">
        <v>40</v>
      </c>
      <c r="D580">
        <v>245</v>
      </c>
      <c r="E580">
        <v>48.26</v>
      </c>
      <c r="F580">
        <v>4</v>
      </c>
      <c r="G580">
        <v>24.5</v>
      </c>
    </row>
    <row r="581" spans="1:7" hidden="1" x14ac:dyDescent="0.25">
      <c r="A581" t="s">
        <v>1723</v>
      </c>
      <c r="B581">
        <v>19</v>
      </c>
      <c r="C581">
        <v>40</v>
      </c>
      <c r="D581">
        <v>245</v>
      </c>
      <c r="E581">
        <v>48.26</v>
      </c>
      <c r="F581">
        <v>4</v>
      </c>
      <c r="G581">
        <v>24.5</v>
      </c>
    </row>
    <row r="582" spans="1:7" hidden="1" x14ac:dyDescent="0.25">
      <c r="A582" t="s">
        <v>1723</v>
      </c>
      <c r="B582">
        <v>19</v>
      </c>
      <c r="C582">
        <v>45</v>
      </c>
      <c r="D582">
        <v>245</v>
      </c>
      <c r="E582">
        <v>48.26</v>
      </c>
      <c r="F582">
        <v>4.5</v>
      </c>
      <c r="G582">
        <v>24.5</v>
      </c>
    </row>
    <row r="583" spans="1:7" hidden="1" x14ac:dyDescent="0.25">
      <c r="A583" t="s">
        <v>1723</v>
      </c>
      <c r="B583">
        <v>19</v>
      </c>
      <c r="C583">
        <v>50</v>
      </c>
      <c r="D583">
        <v>245</v>
      </c>
      <c r="E583">
        <v>48.26</v>
      </c>
      <c r="F583">
        <v>5</v>
      </c>
      <c r="G583">
        <v>24.5</v>
      </c>
    </row>
    <row r="584" spans="1:7" hidden="1" x14ac:dyDescent="0.25">
      <c r="A584" t="s">
        <v>1723</v>
      </c>
      <c r="B584">
        <v>19</v>
      </c>
      <c r="C584">
        <v>55</v>
      </c>
      <c r="D584">
        <v>245</v>
      </c>
      <c r="E584">
        <v>48.26</v>
      </c>
      <c r="F584">
        <v>5.5</v>
      </c>
      <c r="G584">
        <v>24.5</v>
      </c>
    </row>
    <row r="585" spans="1:7" hidden="1" x14ac:dyDescent="0.25">
      <c r="A585" t="s">
        <v>1723</v>
      </c>
      <c r="B585">
        <v>19</v>
      </c>
      <c r="C585">
        <v>30</v>
      </c>
      <c r="D585">
        <v>255</v>
      </c>
      <c r="E585">
        <v>48.26</v>
      </c>
      <c r="F585">
        <v>3</v>
      </c>
      <c r="G585">
        <v>25.5</v>
      </c>
    </row>
    <row r="586" spans="1:7" hidden="1" x14ac:dyDescent="0.25">
      <c r="A586" t="s">
        <v>1723</v>
      </c>
      <c r="B586">
        <v>19</v>
      </c>
      <c r="C586">
        <v>35</v>
      </c>
      <c r="D586">
        <v>255</v>
      </c>
      <c r="E586">
        <v>48.26</v>
      </c>
      <c r="F586">
        <v>3.5</v>
      </c>
      <c r="G586">
        <v>25.5</v>
      </c>
    </row>
    <row r="587" spans="1:7" hidden="1" x14ac:dyDescent="0.25">
      <c r="A587" t="s">
        <v>1723</v>
      </c>
      <c r="B587">
        <v>19</v>
      </c>
      <c r="C587">
        <v>40</v>
      </c>
      <c r="D587">
        <v>255</v>
      </c>
      <c r="E587">
        <v>48.26</v>
      </c>
      <c r="F587">
        <v>4</v>
      </c>
      <c r="G587">
        <v>25.5</v>
      </c>
    </row>
    <row r="588" spans="1:7" hidden="1" x14ac:dyDescent="0.25">
      <c r="A588" t="s">
        <v>1723</v>
      </c>
      <c r="B588">
        <v>19</v>
      </c>
      <c r="C588">
        <v>45</v>
      </c>
      <c r="D588">
        <v>255</v>
      </c>
      <c r="E588">
        <v>48.26</v>
      </c>
      <c r="F588">
        <v>4.5</v>
      </c>
      <c r="G588">
        <v>25.5</v>
      </c>
    </row>
    <row r="589" spans="1:7" hidden="1" x14ac:dyDescent="0.25">
      <c r="A589" t="s">
        <v>1723</v>
      </c>
      <c r="B589">
        <v>19</v>
      </c>
      <c r="C589">
        <v>45</v>
      </c>
      <c r="D589">
        <v>255</v>
      </c>
      <c r="E589">
        <v>48.26</v>
      </c>
      <c r="F589">
        <v>4.5</v>
      </c>
      <c r="G589">
        <v>25.5</v>
      </c>
    </row>
    <row r="590" spans="1:7" hidden="1" x14ac:dyDescent="0.25">
      <c r="A590" t="s">
        <v>1723</v>
      </c>
      <c r="B590">
        <v>19</v>
      </c>
      <c r="C590">
        <v>50</v>
      </c>
      <c r="D590">
        <v>255</v>
      </c>
      <c r="E590">
        <v>48.26</v>
      </c>
      <c r="F590">
        <v>5</v>
      </c>
      <c r="G590">
        <v>25.5</v>
      </c>
    </row>
    <row r="591" spans="1:7" hidden="1" x14ac:dyDescent="0.25">
      <c r="A591" t="s">
        <v>1723</v>
      </c>
      <c r="B591">
        <v>19</v>
      </c>
      <c r="C591">
        <v>55</v>
      </c>
      <c r="D591">
        <v>255</v>
      </c>
      <c r="E591">
        <v>48.26</v>
      </c>
      <c r="F591">
        <v>5.5</v>
      </c>
      <c r="G591">
        <v>25.5</v>
      </c>
    </row>
    <row r="592" spans="1:7" hidden="1" x14ac:dyDescent="0.25">
      <c r="A592" t="s">
        <v>1723</v>
      </c>
      <c r="B592">
        <v>19</v>
      </c>
      <c r="C592">
        <v>55</v>
      </c>
      <c r="D592">
        <v>255</v>
      </c>
      <c r="E592">
        <v>48.26</v>
      </c>
      <c r="F592">
        <v>5.5</v>
      </c>
      <c r="G592">
        <v>25.5</v>
      </c>
    </row>
    <row r="593" spans="1:7" hidden="1" x14ac:dyDescent="0.25">
      <c r="A593" t="s">
        <v>1723</v>
      </c>
      <c r="B593">
        <v>19</v>
      </c>
      <c r="C593">
        <v>30</v>
      </c>
      <c r="D593">
        <v>265</v>
      </c>
      <c r="E593">
        <v>48.26</v>
      </c>
      <c r="F593">
        <v>3</v>
      </c>
      <c r="G593">
        <v>26.5</v>
      </c>
    </row>
    <row r="594" spans="1:7" hidden="1" x14ac:dyDescent="0.25">
      <c r="A594" t="s">
        <v>1723</v>
      </c>
      <c r="B594">
        <v>19</v>
      </c>
      <c r="C594">
        <v>35</v>
      </c>
      <c r="D594">
        <v>265</v>
      </c>
      <c r="E594">
        <v>48.26</v>
      </c>
      <c r="F594">
        <v>3.5</v>
      </c>
      <c r="G594">
        <v>26.5</v>
      </c>
    </row>
    <row r="595" spans="1:7" hidden="1" x14ac:dyDescent="0.25">
      <c r="A595" t="s">
        <v>1723</v>
      </c>
      <c r="B595">
        <v>19</v>
      </c>
      <c r="C595">
        <v>40</v>
      </c>
      <c r="D595">
        <v>265</v>
      </c>
      <c r="E595">
        <v>48.26</v>
      </c>
      <c r="F595">
        <v>4</v>
      </c>
      <c r="G595">
        <v>26.5</v>
      </c>
    </row>
    <row r="596" spans="1:7" hidden="1" x14ac:dyDescent="0.25">
      <c r="A596" t="s">
        <v>1723</v>
      </c>
      <c r="B596">
        <v>19</v>
      </c>
      <c r="C596">
        <v>45</v>
      </c>
      <c r="D596">
        <v>265</v>
      </c>
      <c r="E596">
        <v>48.26</v>
      </c>
      <c r="F596">
        <v>4.5</v>
      </c>
      <c r="G596">
        <v>26.5</v>
      </c>
    </row>
    <row r="597" spans="1:7" hidden="1" x14ac:dyDescent="0.25">
      <c r="A597" t="s">
        <v>1723</v>
      </c>
      <c r="B597">
        <v>19</v>
      </c>
      <c r="C597">
        <v>50</v>
      </c>
      <c r="D597">
        <v>265</v>
      </c>
      <c r="E597">
        <v>48.26</v>
      </c>
      <c r="F597">
        <v>5</v>
      </c>
      <c r="G597">
        <v>26.5</v>
      </c>
    </row>
    <row r="598" spans="1:7" hidden="1" x14ac:dyDescent="0.25">
      <c r="A598" t="s">
        <v>1723</v>
      </c>
      <c r="B598">
        <v>19</v>
      </c>
      <c r="C598">
        <v>30</v>
      </c>
      <c r="D598">
        <v>275</v>
      </c>
      <c r="E598">
        <v>48.26</v>
      </c>
      <c r="F598">
        <v>3</v>
      </c>
      <c r="G598">
        <v>27.5</v>
      </c>
    </row>
    <row r="599" spans="1:7" hidden="1" x14ac:dyDescent="0.25">
      <c r="A599" t="s">
        <v>1723</v>
      </c>
      <c r="B599">
        <v>19</v>
      </c>
      <c r="C599">
        <v>35</v>
      </c>
      <c r="D599">
        <v>275</v>
      </c>
      <c r="E599">
        <v>48.26</v>
      </c>
      <c r="F599">
        <v>3.5</v>
      </c>
      <c r="G599">
        <v>27.5</v>
      </c>
    </row>
    <row r="600" spans="1:7" hidden="1" x14ac:dyDescent="0.25">
      <c r="A600" t="s">
        <v>1723</v>
      </c>
      <c r="B600">
        <v>19</v>
      </c>
      <c r="C600">
        <v>35</v>
      </c>
      <c r="D600">
        <v>275</v>
      </c>
      <c r="E600">
        <v>48.26</v>
      </c>
      <c r="F600">
        <v>3.5</v>
      </c>
      <c r="G600">
        <v>27.5</v>
      </c>
    </row>
    <row r="601" spans="1:7" hidden="1" x14ac:dyDescent="0.25">
      <c r="A601" t="s">
        <v>1723</v>
      </c>
      <c r="B601">
        <v>19</v>
      </c>
      <c r="C601">
        <v>40</v>
      </c>
      <c r="D601">
        <v>275</v>
      </c>
      <c r="E601">
        <v>48.26</v>
      </c>
      <c r="F601">
        <v>4</v>
      </c>
      <c r="G601">
        <v>27.5</v>
      </c>
    </row>
    <row r="602" spans="1:7" hidden="1" x14ac:dyDescent="0.25">
      <c r="A602" t="s">
        <v>1723</v>
      </c>
      <c r="B602">
        <v>19</v>
      </c>
      <c r="C602">
        <v>40</v>
      </c>
      <c r="D602">
        <v>275</v>
      </c>
      <c r="E602">
        <v>48.26</v>
      </c>
      <c r="F602">
        <v>4</v>
      </c>
      <c r="G602">
        <v>27.5</v>
      </c>
    </row>
    <row r="603" spans="1:7" hidden="1" x14ac:dyDescent="0.25">
      <c r="A603" t="s">
        <v>1723</v>
      </c>
      <c r="B603">
        <v>19</v>
      </c>
      <c r="C603">
        <v>45</v>
      </c>
      <c r="D603">
        <v>275</v>
      </c>
      <c r="E603">
        <v>48.26</v>
      </c>
      <c r="F603">
        <v>4.5</v>
      </c>
      <c r="G603">
        <v>27.5</v>
      </c>
    </row>
    <row r="604" spans="1:7" hidden="1" x14ac:dyDescent="0.25">
      <c r="A604" t="s">
        <v>1723</v>
      </c>
      <c r="B604">
        <v>19</v>
      </c>
      <c r="C604">
        <v>50</v>
      </c>
      <c r="D604">
        <v>275</v>
      </c>
      <c r="E604">
        <v>48.26</v>
      </c>
      <c r="F604">
        <v>5</v>
      </c>
      <c r="G604">
        <v>27.5</v>
      </c>
    </row>
    <row r="605" spans="1:7" hidden="1" x14ac:dyDescent="0.25">
      <c r="A605" t="s">
        <v>1723</v>
      </c>
      <c r="B605">
        <v>19</v>
      </c>
      <c r="C605">
        <v>55</v>
      </c>
      <c r="D605">
        <v>275</v>
      </c>
      <c r="E605">
        <v>48.26</v>
      </c>
      <c r="F605">
        <v>5.5</v>
      </c>
      <c r="G605">
        <v>27.5</v>
      </c>
    </row>
    <row r="606" spans="1:7" hidden="1" x14ac:dyDescent="0.25">
      <c r="A606" t="s">
        <v>1723</v>
      </c>
      <c r="B606">
        <v>19</v>
      </c>
      <c r="C606">
        <v>30</v>
      </c>
      <c r="D606">
        <v>285</v>
      </c>
      <c r="E606">
        <v>48.26</v>
      </c>
      <c r="F606">
        <v>3</v>
      </c>
      <c r="G606">
        <v>28.5</v>
      </c>
    </row>
    <row r="607" spans="1:7" hidden="1" x14ac:dyDescent="0.25">
      <c r="A607" t="s">
        <v>1723</v>
      </c>
      <c r="B607">
        <v>19</v>
      </c>
      <c r="C607">
        <v>35</v>
      </c>
      <c r="D607">
        <v>285</v>
      </c>
      <c r="E607">
        <v>48.26</v>
      </c>
      <c r="F607">
        <v>3.5</v>
      </c>
      <c r="G607">
        <v>28.5</v>
      </c>
    </row>
    <row r="608" spans="1:7" hidden="1" x14ac:dyDescent="0.25">
      <c r="A608" t="s">
        <v>1723</v>
      </c>
      <c r="B608">
        <v>19</v>
      </c>
      <c r="C608">
        <v>40</v>
      </c>
      <c r="D608">
        <v>285</v>
      </c>
      <c r="E608">
        <v>48.26</v>
      </c>
      <c r="F608">
        <v>4</v>
      </c>
      <c r="G608">
        <v>28.5</v>
      </c>
    </row>
    <row r="609" spans="1:7" hidden="1" x14ac:dyDescent="0.25">
      <c r="A609" t="s">
        <v>1723</v>
      </c>
      <c r="B609">
        <v>19</v>
      </c>
      <c r="C609">
        <v>45</v>
      </c>
      <c r="D609">
        <v>285</v>
      </c>
      <c r="E609">
        <v>48.26</v>
      </c>
      <c r="F609">
        <v>4.5</v>
      </c>
      <c r="G609">
        <v>28.5</v>
      </c>
    </row>
    <row r="610" spans="1:7" hidden="1" x14ac:dyDescent="0.25">
      <c r="A610" t="s">
        <v>1723</v>
      </c>
      <c r="B610">
        <v>19</v>
      </c>
      <c r="C610">
        <v>30</v>
      </c>
      <c r="D610">
        <v>295</v>
      </c>
      <c r="E610">
        <v>48.26</v>
      </c>
      <c r="F610">
        <v>3</v>
      </c>
      <c r="G610">
        <v>29.5</v>
      </c>
    </row>
    <row r="611" spans="1:7" hidden="1" x14ac:dyDescent="0.25">
      <c r="A611" t="s">
        <v>1723</v>
      </c>
      <c r="B611">
        <v>19</v>
      </c>
      <c r="C611">
        <v>35</v>
      </c>
      <c r="D611">
        <v>295</v>
      </c>
      <c r="E611">
        <v>48.26</v>
      </c>
      <c r="F611">
        <v>3.5</v>
      </c>
      <c r="G611">
        <v>29.5</v>
      </c>
    </row>
    <row r="612" spans="1:7" hidden="1" x14ac:dyDescent="0.25">
      <c r="A612" t="s">
        <v>1723</v>
      </c>
      <c r="B612">
        <v>19</v>
      </c>
      <c r="C612">
        <v>40</v>
      </c>
      <c r="D612">
        <v>295</v>
      </c>
      <c r="E612">
        <v>48.26</v>
      </c>
      <c r="F612">
        <v>4</v>
      </c>
      <c r="G612">
        <v>29.5</v>
      </c>
    </row>
    <row r="613" spans="1:7" hidden="1" x14ac:dyDescent="0.25">
      <c r="A613" t="s">
        <v>1723</v>
      </c>
      <c r="B613">
        <v>19</v>
      </c>
      <c r="C613">
        <v>30</v>
      </c>
      <c r="D613">
        <v>305</v>
      </c>
      <c r="E613">
        <v>48.26</v>
      </c>
      <c r="F613">
        <v>3</v>
      </c>
      <c r="G613">
        <v>30.5</v>
      </c>
    </row>
    <row r="614" spans="1:7" hidden="1" x14ac:dyDescent="0.25">
      <c r="A614" t="s">
        <v>1723</v>
      </c>
      <c r="B614">
        <v>19</v>
      </c>
      <c r="C614">
        <v>35</v>
      </c>
      <c r="D614">
        <v>305</v>
      </c>
      <c r="E614">
        <v>48.26</v>
      </c>
      <c r="F614">
        <v>3.5</v>
      </c>
      <c r="G614">
        <v>30.5</v>
      </c>
    </row>
    <row r="615" spans="1:7" hidden="1" x14ac:dyDescent="0.25">
      <c r="A615" t="s">
        <v>1723</v>
      </c>
      <c r="B615">
        <v>19</v>
      </c>
      <c r="C615">
        <v>30</v>
      </c>
      <c r="D615">
        <v>325</v>
      </c>
      <c r="E615">
        <v>48.26</v>
      </c>
      <c r="F615">
        <v>3</v>
      </c>
      <c r="G615">
        <v>32.5</v>
      </c>
    </row>
    <row r="616" spans="1:7" hidden="1" x14ac:dyDescent="0.25">
      <c r="A616" t="s">
        <v>1723</v>
      </c>
      <c r="B616">
        <v>20</v>
      </c>
      <c r="C616">
        <v>50</v>
      </c>
      <c r="D616">
        <v>235</v>
      </c>
      <c r="E616">
        <v>50.8</v>
      </c>
      <c r="F616">
        <v>5</v>
      </c>
      <c r="G616">
        <v>23.5</v>
      </c>
    </row>
    <row r="617" spans="1:7" hidden="1" x14ac:dyDescent="0.25">
      <c r="A617" t="s">
        <v>1723</v>
      </c>
      <c r="B617">
        <v>20</v>
      </c>
      <c r="C617">
        <v>60</v>
      </c>
      <c r="D617">
        <v>235</v>
      </c>
      <c r="E617">
        <v>50.8</v>
      </c>
      <c r="F617">
        <v>6</v>
      </c>
      <c r="G617">
        <v>23.5</v>
      </c>
    </row>
    <row r="618" spans="1:7" hidden="1" x14ac:dyDescent="0.25">
      <c r="A618" t="s">
        <v>1723</v>
      </c>
      <c r="B618">
        <v>20</v>
      </c>
      <c r="C618">
        <v>45</v>
      </c>
      <c r="D618">
        <v>245</v>
      </c>
      <c r="E618">
        <v>50.8</v>
      </c>
      <c r="F618">
        <v>4.5</v>
      </c>
      <c r="G618">
        <v>24.5</v>
      </c>
    </row>
    <row r="619" spans="1:7" hidden="1" x14ac:dyDescent="0.25">
      <c r="A619" t="s">
        <v>1723</v>
      </c>
      <c r="B619">
        <v>20</v>
      </c>
      <c r="C619">
        <v>45</v>
      </c>
      <c r="D619">
        <v>245</v>
      </c>
      <c r="E619">
        <v>50.8</v>
      </c>
      <c r="F619">
        <v>4.5</v>
      </c>
      <c r="G619">
        <v>24.5</v>
      </c>
    </row>
    <row r="620" spans="1:7" hidden="1" x14ac:dyDescent="0.25">
      <c r="A620" t="s">
        <v>1723</v>
      </c>
      <c r="B620">
        <v>20</v>
      </c>
      <c r="C620">
        <v>45</v>
      </c>
      <c r="D620">
        <v>255</v>
      </c>
      <c r="E620">
        <v>50.8</v>
      </c>
      <c r="F620">
        <v>4.5</v>
      </c>
      <c r="G620">
        <v>25.5</v>
      </c>
    </row>
    <row r="621" spans="1:7" hidden="1" x14ac:dyDescent="0.25">
      <c r="A621" t="s">
        <v>1723</v>
      </c>
      <c r="B621">
        <v>20</v>
      </c>
      <c r="C621">
        <v>50</v>
      </c>
      <c r="D621">
        <v>255</v>
      </c>
      <c r="E621">
        <v>50.8</v>
      </c>
      <c r="F621">
        <v>5</v>
      </c>
      <c r="G621">
        <v>25.5</v>
      </c>
    </row>
    <row r="622" spans="1:7" hidden="1" x14ac:dyDescent="0.25">
      <c r="A622" t="s">
        <v>1723</v>
      </c>
      <c r="B622">
        <v>20</v>
      </c>
      <c r="C622">
        <v>40</v>
      </c>
      <c r="D622">
        <v>275</v>
      </c>
      <c r="E622">
        <v>50.8</v>
      </c>
      <c r="F622">
        <v>4</v>
      </c>
      <c r="G622">
        <v>27.5</v>
      </c>
    </row>
    <row r="623" spans="1:7" hidden="1" x14ac:dyDescent="0.25">
      <c r="A623" t="s">
        <v>1723</v>
      </c>
      <c r="B623">
        <v>20</v>
      </c>
      <c r="C623">
        <v>45</v>
      </c>
      <c r="D623">
        <v>275</v>
      </c>
      <c r="E623">
        <v>50.8</v>
      </c>
      <c r="F623">
        <v>4.5</v>
      </c>
      <c r="G623">
        <v>27.5</v>
      </c>
    </row>
    <row r="624" spans="1:7" hidden="1" x14ac:dyDescent="0.25">
      <c r="A624" t="s">
        <v>1723</v>
      </c>
      <c r="B624">
        <v>20</v>
      </c>
      <c r="C624">
        <v>50</v>
      </c>
      <c r="D624">
        <v>275</v>
      </c>
      <c r="E624">
        <v>50.8</v>
      </c>
      <c r="F624">
        <v>5</v>
      </c>
      <c r="G624">
        <v>27.5</v>
      </c>
    </row>
    <row r="625" spans="1:7" hidden="1" x14ac:dyDescent="0.25">
      <c r="A625" t="s">
        <v>1723</v>
      </c>
      <c r="B625">
        <v>20</v>
      </c>
      <c r="C625">
        <v>40</v>
      </c>
      <c r="D625">
        <v>305</v>
      </c>
      <c r="E625">
        <v>50.8</v>
      </c>
      <c r="F625">
        <v>4</v>
      </c>
      <c r="G625">
        <v>30.5</v>
      </c>
    </row>
  </sheetData>
  <autoFilter ref="A1:G625" xr:uid="{2AD951DD-61B4-4D16-BB8E-4482B748118C}">
    <filterColumn colId="0">
      <filters>
        <filter val="MOTO"/>
      </filters>
    </filterColumn>
    <filterColumn colId="1">
      <filters>
        <filter val="17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ED39-D641-4E68-B4E7-CE4EB3D6E401}">
  <dimension ref="A1:D16"/>
  <sheetViews>
    <sheetView workbookViewId="0">
      <selection activeCell="D17" sqref="D17"/>
    </sheetView>
  </sheetViews>
  <sheetFormatPr baseColWidth="10" defaultRowHeight="15" x14ac:dyDescent="0.25"/>
  <cols>
    <col min="2" max="2" width="17.28515625" customWidth="1"/>
    <col min="3" max="3" width="11.42578125" style="15"/>
    <col min="4" max="4" width="24.140625" style="87" bestFit="1" customWidth="1"/>
  </cols>
  <sheetData>
    <row r="1" spans="1:4" x14ac:dyDescent="0.25">
      <c r="A1" s="16" t="s">
        <v>3</v>
      </c>
      <c r="B1" s="16" t="s">
        <v>333</v>
      </c>
      <c r="C1" s="16" t="s">
        <v>334</v>
      </c>
      <c r="D1" s="90" t="s">
        <v>1730</v>
      </c>
    </row>
    <row r="2" spans="1:4" x14ac:dyDescent="0.25">
      <c r="A2">
        <v>1</v>
      </c>
      <c r="B2" t="s">
        <v>336</v>
      </c>
      <c r="C2" t="s">
        <v>200</v>
      </c>
      <c r="D2">
        <v>864</v>
      </c>
    </row>
    <row r="3" spans="1:4" x14ac:dyDescent="0.25">
      <c r="A3">
        <v>2</v>
      </c>
      <c r="B3" t="s">
        <v>479</v>
      </c>
      <c r="C3" t="s">
        <v>200</v>
      </c>
      <c r="D3">
        <v>128</v>
      </c>
    </row>
    <row r="4" spans="1:4" x14ac:dyDescent="0.25">
      <c r="A4">
        <v>3</v>
      </c>
      <c r="B4" t="s">
        <v>492</v>
      </c>
      <c r="C4">
        <v>13</v>
      </c>
      <c r="D4">
        <v>300</v>
      </c>
    </row>
    <row r="5" spans="1:4" x14ac:dyDescent="0.25">
      <c r="A5">
        <v>4</v>
      </c>
      <c r="B5" t="s">
        <v>492</v>
      </c>
      <c r="C5">
        <v>14</v>
      </c>
      <c r="D5">
        <v>128</v>
      </c>
    </row>
    <row r="6" spans="1:4" x14ac:dyDescent="0.25">
      <c r="A6">
        <v>5</v>
      </c>
      <c r="B6" t="s">
        <v>492</v>
      </c>
      <c r="C6">
        <v>15</v>
      </c>
      <c r="D6">
        <v>63</v>
      </c>
    </row>
    <row r="7" spans="1:4" x14ac:dyDescent="0.25">
      <c r="A7">
        <v>6</v>
      </c>
      <c r="B7" t="s">
        <v>493</v>
      </c>
      <c r="C7">
        <v>16</v>
      </c>
      <c r="D7">
        <v>63</v>
      </c>
    </row>
    <row r="8" spans="1:4" x14ac:dyDescent="0.25">
      <c r="A8">
        <v>7</v>
      </c>
      <c r="B8" t="s">
        <v>493</v>
      </c>
      <c r="C8">
        <v>17</v>
      </c>
      <c r="D8">
        <v>63</v>
      </c>
    </row>
    <row r="9" spans="1:4" x14ac:dyDescent="0.25">
      <c r="A9">
        <v>8</v>
      </c>
      <c r="B9" t="s">
        <v>493</v>
      </c>
      <c r="C9">
        <v>18</v>
      </c>
      <c r="D9">
        <v>144</v>
      </c>
    </row>
    <row r="10" spans="1:4" x14ac:dyDescent="0.25">
      <c r="A10">
        <v>9</v>
      </c>
      <c r="B10" t="s">
        <v>494</v>
      </c>
      <c r="C10" t="s">
        <v>491</v>
      </c>
      <c r="D10">
        <v>80</v>
      </c>
    </row>
    <row r="11" spans="1:4" x14ac:dyDescent="0.25">
      <c r="A11">
        <v>10</v>
      </c>
      <c r="B11" t="s">
        <v>487</v>
      </c>
      <c r="C11" t="s">
        <v>200</v>
      </c>
      <c r="D11">
        <v>4</v>
      </c>
    </row>
    <row r="12" spans="1:4" x14ac:dyDescent="0.25">
      <c r="A12">
        <v>11</v>
      </c>
      <c r="B12" t="s">
        <v>490</v>
      </c>
      <c r="C12" t="s">
        <v>200</v>
      </c>
      <c r="D12">
        <v>900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B542-B7E8-4EE1-B88E-E0B5E7846D56}">
  <dimension ref="A1:M22"/>
  <sheetViews>
    <sheetView workbookViewId="0">
      <selection activeCell="D16" sqref="D16"/>
    </sheetView>
  </sheetViews>
  <sheetFormatPr baseColWidth="10" defaultRowHeight="15" x14ac:dyDescent="0.25"/>
  <cols>
    <col min="1" max="1" width="27.85546875" customWidth="1"/>
    <col min="4" max="6" width="13.5703125" bestFit="1" customWidth="1"/>
    <col min="7" max="9" width="13.85546875" bestFit="1" customWidth="1"/>
    <col min="10" max="10" width="17.42578125" bestFit="1" customWidth="1"/>
    <col min="11" max="11" width="11.140625" customWidth="1"/>
  </cols>
  <sheetData>
    <row r="1" spans="1:13" x14ac:dyDescent="0.25">
      <c r="A1" t="s">
        <v>514</v>
      </c>
      <c r="B1" t="s">
        <v>336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  <c r="J1" t="s">
        <v>486</v>
      </c>
      <c r="K1" t="s">
        <v>487</v>
      </c>
      <c r="L1" t="s">
        <v>488</v>
      </c>
      <c r="M1" t="s">
        <v>489</v>
      </c>
    </row>
    <row r="2" spans="1:13" x14ac:dyDescent="0.25">
      <c r="A2" t="s">
        <v>1466</v>
      </c>
      <c r="B2">
        <v>23</v>
      </c>
      <c r="C2">
        <v>19</v>
      </c>
      <c r="D2">
        <v>130</v>
      </c>
      <c r="E2">
        <v>145</v>
      </c>
      <c r="F2">
        <v>192</v>
      </c>
      <c r="G2">
        <v>196</v>
      </c>
      <c r="H2">
        <v>157</v>
      </c>
      <c r="I2">
        <v>124</v>
      </c>
      <c r="J2">
        <v>27</v>
      </c>
      <c r="K2">
        <v>9</v>
      </c>
      <c r="L2">
        <v>4</v>
      </c>
      <c r="M2">
        <v>1022</v>
      </c>
    </row>
    <row r="3" spans="1:13" x14ac:dyDescent="0.25">
      <c r="A3" t="s">
        <v>1571</v>
      </c>
      <c r="B3">
        <v>48</v>
      </c>
      <c r="C3">
        <v>106</v>
      </c>
      <c r="D3">
        <v>121</v>
      </c>
      <c r="E3">
        <v>128</v>
      </c>
      <c r="F3">
        <v>174</v>
      </c>
      <c r="G3">
        <v>106</v>
      </c>
      <c r="H3">
        <v>67</v>
      </c>
      <c r="I3">
        <v>109</v>
      </c>
      <c r="J3">
        <v>55</v>
      </c>
      <c r="K3">
        <v>8</v>
      </c>
      <c r="L3">
        <v>29</v>
      </c>
      <c r="M3">
        <v>922</v>
      </c>
    </row>
    <row r="4" spans="1:13" x14ac:dyDescent="0.25">
      <c r="A4" t="s">
        <v>1565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323</v>
      </c>
      <c r="B5">
        <v>23</v>
      </c>
      <c r="C5">
        <v>12</v>
      </c>
      <c r="D5">
        <v>47</v>
      </c>
      <c r="E5">
        <v>36</v>
      </c>
      <c r="F5">
        <v>40</v>
      </c>
      <c r="G5">
        <v>39</v>
      </c>
      <c r="H5">
        <v>35</v>
      </c>
      <c r="I5">
        <v>35</v>
      </c>
      <c r="J5">
        <v>7</v>
      </c>
      <c r="K5">
        <v>1</v>
      </c>
      <c r="L5">
        <v>23</v>
      </c>
      <c r="M5">
        <v>275</v>
      </c>
    </row>
    <row r="6" spans="1:13" x14ac:dyDescent="0.25">
      <c r="A6" t="s">
        <v>1566</v>
      </c>
      <c r="B6">
        <v>0</v>
      </c>
      <c r="C6">
        <v>0</v>
      </c>
      <c r="D6">
        <v>0</v>
      </c>
      <c r="E6">
        <v>0</v>
      </c>
      <c r="F6">
        <v>13</v>
      </c>
      <c r="G6">
        <v>1</v>
      </c>
      <c r="H6">
        <v>2</v>
      </c>
      <c r="I6">
        <v>0</v>
      </c>
      <c r="J6">
        <v>0</v>
      </c>
      <c r="K6">
        <v>0</v>
      </c>
      <c r="L6">
        <v>12</v>
      </c>
      <c r="M6">
        <v>16</v>
      </c>
    </row>
    <row r="7" spans="1:13" x14ac:dyDescent="0.25">
      <c r="A7" t="s">
        <v>1567</v>
      </c>
      <c r="B7">
        <v>1</v>
      </c>
      <c r="C7">
        <v>6</v>
      </c>
      <c r="D7">
        <v>11</v>
      </c>
      <c r="E7">
        <v>10</v>
      </c>
      <c r="F7">
        <v>5</v>
      </c>
      <c r="G7">
        <v>3</v>
      </c>
      <c r="H7">
        <v>1</v>
      </c>
      <c r="I7">
        <v>7</v>
      </c>
      <c r="J7">
        <v>0</v>
      </c>
      <c r="K7">
        <v>0</v>
      </c>
      <c r="L7">
        <v>0</v>
      </c>
      <c r="M7">
        <v>44</v>
      </c>
    </row>
    <row r="8" spans="1:13" x14ac:dyDescent="0.25">
      <c r="A8" t="s">
        <v>528</v>
      </c>
      <c r="B8">
        <v>85</v>
      </c>
      <c r="C8">
        <v>151</v>
      </c>
      <c r="D8">
        <v>236</v>
      </c>
      <c r="E8">
        <v>153</v>
      </c>
      <c r="F8">
        <v>177</v>
      </c>
      <c r="G8">
        <v>87</v>
      </c>
      <c r="H8">
        <v>92</v>
      </c>
      <c r="I8">
        <v>174</v>
      </c>
      <c r="J8">
        <v>120</v>
      </c>
      <c r="K8">
        <v>11</v>
      </c>
      <c r="L8">
        <v>50</v>
      </c>
      <c r="M8">
        <v>1286</v>
      </c>
    </row>
    <row r="9" spans="1:13" x14ac:dyDescent="0.25">
      <c r="A9" t="s">
        <v>1572</v>
      </c>
      <c r="B9">
        <v>61</v>
      </c>
      <c r="C9">
        <v>44</v>
      </c>
      <c r="D9">
        <v>68</v>
      </c>
      <c r="E9">
        <v>44</v>
      </c>
      <c r="F9">
        <v>100</v>
      </c>
      <c r="G9">
        <v>71</v>
      </c>
      <c r="H9">
        <v>24</v>
      </c>
      <c r="I9">
        <v>120</v>
      </c>
      <c r="J9">
        <v>68</v>
      </c>
      <c r="K9">
        <v>9</v>
      </c>
      <c r="L9">
        <v>202</v>
      </c>
      <c r="M9">
        <v>609</v>
      </c>
    </row>
    <row r="10" spans="1:13" x14ac:dyDescent="0.25">
      <c r="A10" t="s">
        <v>1573</v>
      </c>
      <c r="B10">
        <v>27</v>
      </c>
      <c r="C10">
        <v>78</v>
      </c>
      <c r="D10">
        <v>170</v>
      </c>
      <c r="E10">
        <v>161</v>
      </c>
      <c r="F10">
        <v>146</v>
      </c>
      <c r="G10">
        <v>113</v>
      </c>
      <c r="H10">
        <v>36</v>
      </c>
      <c r="I10">
        <v>101</v>
      </c>
      <c r="J10">
        <v>21</v>
      </c>
      <c r="K10">
        <v>10</v>
      </c>
      <c r="L10">
        <v>20</v>
      </c>
      <c r="M10">
        <v>863</v>
      </c>
    </row>
    <row r="11" spans="1:13" x14ac:dyDescent="0.25">
      <c r="A11" t="s">
        <v>1568</v>
      </c>
      <c r="B11">
        <v>2</v>
      </c>
      <c r="C11">
        <v>6</v>
      </c>
      <c r="D11">
        <v>54</v>
      </c>
      <c r="E11">
        <v>49</v>
      </c>
      <c r="F11">
        <v>33</v>
      </c>
      <c r="G11">
        <v>7</v>
      </c>
      <c r="H11">
        <v>7</v>
      </c>
      <c r="I11">
        <v>19</v>
      </c>
      <c r="J11">
        <v>5</v>
      </c>
      <c r="K11">
        <v>1</v>
      </c>
      <c r="L11">
        <v>66</v>
      </c>
      <c r="M11">
        <v>183</v>
      </c>
    </row>
    <row r="12" spans="1:13" x14ac:dyDescent="0.25">
      <c r="A12" t="s">
        <v>1239</v>
      </c>
      <c r="B12">
        <v>0</v>
      </c>
      <c r="C12">
        <v>19</v>
      </c>
      <c r="D12">
        <v>17</v>
      </c>
      <c r="E12">
        <v>5</v>
      </c>
      <c r="F12">
        <v>14</v>
      </c>
      <c r="G12">
        <v>7</v>
      </c>
      <c r="H12">
        <v>0</v>
      </c>
      <c r="I12">
        <v>10</v>
      </c>
      <c r="J12">
        <v>21</v>
      </c>
      <c r="K12">
        <v>1</v>
      </c>
      <c r="L12">
        <v>0</v>
      </c>
      <c r="M12">
        <v>94</v>
      </c>
    </row>
    <row r="13" spans="1:13" x14ac:dyDescent="0.25">
      <c r="A13" t="s">
        <v>1483</v>
      </c>
      <c r="B13">
        <v>99</v>
      </c>
      <c r="C13">
        <v>73</v>
      </c>
      <c r="D13">
        <v>128</v>
      </c>
      <c r="E13">
        <v>107</v>
      </c>
      <c r="F13">
        <v>119</v>
      </c>
      <c r="G13">
        <v>102</v>
      </c>
      <c r="H13">
        <v>63</v>
      </c>
      <c r="I13">
        <v>164</v>
      </c>
      <c r="J13">
        <v>87</v>
      </c>
      <c r="K13">
        <v>14</v>
      </c>
      <c r="L13">
        <v>40</v>
      </c>
      <c r="M13">
        <v>956</v>
      </c>
    </row>
    <row r="14" spans="1:13" x14ac:dyDescent="0.25">
      <c r="A14" t="s">
        <v>1574</v>
      </c>
      <c r="B14">
        <v>0</v>
      </c>
      <c r="C14">
        <v>34</v>
      </c>
      <c r="D14">
        <v>62</v>
      </c>
      <c r="E14">
        <v>51</v>
      </c>
      <c r="F14">
        <v>79</v>
      </c>
      <c r="G14">
        <v>61</v>
      </c>
      <c r="H14">
        <v>31</v>
      </c>
      <c r="I14">
        <v>21</v>
      </c>
      <c r="J14">
        <v>12</v>
      </c>
      <c r="K14">
        <v>5</v>
      </c>
      <c r="L14">
        <v>3</v>
      </c>
      <c r="M14">
        <v>356</v>
      </c>
    </row>
    <row r="15" spans="1:13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t="s">
        <v>1510</v>
      </c>
      <c r="B16">
        <v>265</v>
      </c>
      <c r="C16">
        <v>164</v>
      </c>
      <c r="D16">
        <v>179</v>
      </c>
      <c r="E16">
        <v>173</v>
      </c>
      <c r="F16">
        <v>198</v>
      </c>
      <c r="G16">
        <v>82</v>
      </c>
      <c r="H16">
        <v>32</v>
      </c>
      <c r="I16">
        <v>144</v>
      </c>
      <c r="J16">
        <v>24</v>
      </c>
      <c r="K16">
        <v>8</v>
      </c>
      <c r="L16">
        <v>21</v>
      </c>
      <c r="M16">
        <v>1269</v>
      </c>
    </row>
    <row r="17" spans="1:13" x14ac:dyDescent="0.25">
      <c r="A17" t="s">
        <v>523</v>
      </c>
      <c r="B17">
        <v>93</v>
      </c>
      <c r="C17">
        <v>55</v>
      </c>
      <c r="D17">
        <v>240</v>
      </c>
      <c r="E17">
        <v>148</v>
      </c>
      <c r="F17">
        <v>129</v>
      </c>
      <c r="G17">
        <v>138</v>
      </c>
      <c r="H17">
        <v>33</v>
      </c>
      <c r="I17">
        <v>406</v>
      </c>
      <c r="J17">
        <v>194</v>
      </c>
      <c r="K17">
        <v>36</v>
      </c>
      <c r="L17">
        <v>3238</v>
      </c>
      <c r="M17">
        <v>1472</v>
      </c>
    </row>
    <row r="18" spans="1:13" x14ac:dyDescent="0.25">
      <c r="A18" t="s">
        <v>608</v>
      </c>
      <c r="B18">
        <v>63</v>
      </c>
      <c r="C18">
        <v>56</v>
      </c>
      <c r="D18">
        <v>202</v>
      </c>
      <c r="E18">
        <v>133</v>
      </c>
      <c r="F18">
        <v>121</v>
      </c>
      <c r="G18">
        <v>62</v>
      </c>
      <c r="H18">
        <v>21</v>
      </c>
      <c r="I18">
        <v>111</v>
      </c>
      <c r="J18">
        <v>51</v>
      </c>
      <c r="K18">
        <v>5</v>
      </c>
      <c r="L18">
        <v>19</v>
      </c>
      <c r="M18">
        <v>825</v>
      </c>
    </row>
    <row r="19" spans="1:13" x14ac:dyDescent="0.25">
      <c r="A19" t="s">
        <v>1569</v>
      </c>
      <c r="B19">
        <v>204</v>
      </c>
      <c r="C19">
        <v>117</v>
      </c>
      <c r="D19">
        <v>119</v>
      </c>
      <c r="E19">
        <v>105</v>
      </c>
      <c r="F19">
        <v>148</v>
      </c>
      <c r="G19">
        <v>65</v>
      </c>
      <c r="H19">
        <v>49</v>
      </c>
      <c r="I19">
        <v>152</v>
      </c>
      <c r="J19">
        <v>111</v>
      </c>
      <c r="K19">
        <v>8</v>
      </c>
      <c r="L19">
        <v>32</v>
      </c>
      <c r="M19">
        <v>1078</v>
      </c>
    </row>
    <row r="20" spans="1:13" x14ac:dyDescent="0.25">
      <c r="A20" t="s">
        <v>322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1570</v>
      </c>
      <c r="B21">
        <v>32</v>
      </c>
      <c r="C21">
        <v>14</v>
      </c>
      <c r="D21">
        <v>73</v>
      </c>
      <c r="E21">
        <v>65</v>
      </c>
      <c r="F21">
        <v>70</v>
      </c>
      <c r="G21">
        <v>86</v>
      </c>
      <c r="H21">
        <v>42</v>
      </c>
      <c r="I21">
        <v>78</v>
      </c>
      <c r="J21">
        <v>19</v>
      </c>
      <c r="K21">
        <v>6</v>
      </c>
      <c r="L21">
        <v>294</v>
      </c>
      <c r="M21">
        <v>485</v>
      </c>
    </row>
    <row r="22" spans="1:13" x14ac:dyDescent="0.25">
      <c r="A22" t="s">
        <v>1575</v>
      </c>
      <c r="B22">
        <v>15</v>
      </c>
      <c r="C22">
        <v>41</v>
      </c>
      <c r="D22">
        <v>133</v>
      </c>
      <c r="E22">
        <v>94</v>
      </c>
      <c r="F22">
        <v>71</v>
      </c>
      <c r="G22">
        <v>48</v>
      </c>
      <c r="H22">
        <v>26</v>
      </c>
      <c r="I22">
        <v>25</v>
      </c>
      <c r="J22">
        <v>5</v>
      </c>
      <c r="K22">
        <v>3</v>
      </c>
      <c r="L22">
        <v>15</v>
      </c>
      <c r="M22">
        <v>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79AB-F89E-4022-A01A-9FAC0E6EDC2C}">
  <dimension ref="A1:B22"/>
  <sheetViews>
    <sheetView workbookViewId="0">
      <selection activeCell="E5" sqref="E5"/>
    </sheetView>
  </sheetViews>
  <sheetFormatPr baseColWidth="10" defaultRowHeight="15" x14ac:dyDescent="0.25"/>
  <cols>
    <col min="1" max="1" width="27.85546875" customWidth="1"/>
    <col min="2" max="2" width="23.140625" customWidth="1"/>
  </cols>
  <sheetData>
    <row r="1" spans="1:2" x14ac:dyDescent="0.25">
      <c r="A1" s="91" t="s">
        <v>514</v>
      </c>
      <c r="B1" s="91" t="s">
        <v>489</v>
      </c>
    </row>
    <row r="2" spans="1:2" x14ac:dyDescent="0.25">
      <c r="A2" t="s">
        <v>523</v>
      </c>
      <c r="B2">
        <v>1472</v>
      </c>
    </row>
    <row r="3" spans="1:2" x14ac:dyDescent="0.25">
      <c r="A3" t="s">
        <v>528</v>
      </c>
      <c r="B3">
        <v>1286</v>
      </c>
    </row>
    <row r="4" spans="1:2" x14ac:dyDescent="0.25">
      <c r="A4" t="s">
        <v>1510</v>
      </c>
      <c r="B4">
        <v>1269</v>
      </c>
    </row>
    <row r="5" spans="1:2" x14ac:dyDescent="0.25">
      <c r="A5" t="s">
        <v>1569</v>
      </c>
      <c r="B5">
        <v>1078</v>
      </c>
    </row>
    <row r="6" spans="1:2" x14ac:dyDescent="0.25">
      <c r="A6" t="s">
        <v>1466</v>
      </c>
      <c r="B6">
        <v>1022</v>
      </c>
    </row>
    <row r="7" spans="1:2" x14ac:dyDescent="0.25">
      <c r="A7" t="s">
        <v>1483</v>
      </c>
      <c r="B7">
        <v>956</v>
      </c>
    </row>
    <row r="8" spans="1:2" x14ac:dyDescent="0.25">
      <c r="A8" t="s">
        <v>1571</v>
      </c>
      <c r="B8">
        <v>922</v>
      </c>
    </row>
    <row r="9" spans="1:2" x14ac:dyDescent="0.25">
      <c r="A9" t="s">
        <v>1573</v>
      </c>
      <c r="B9">
        <v>863</v>
      </c>
    </row>
    <row r="10" spans="1:2" x14ac:dyDescent="0.25">
      <c r="A10" t="s">
        <v>608</v>
      </c>
      <c r="B10">
        <v>825</v>
      </c>
    </row>
    <row r="11" spans="1:2" x14ac:dyDescent="0.25">
      <c r="A11" t="s">
        <v>1572</v>
      </c>
      <c r="B11">
        <v>609</v>
      </c>
    </row>
    <row r="12" spans="1:2" x14ac:dyDescent="0.25">
      <c r="A12" t="s">
        <v>1570</v>
      </c>
      <c r="B12">
        <v>485</v>
      </c>
    </row>
    <row r="13" spans="1:2" x14ac:dyDescent="0.25">
      <c r="A13" t="s">
        <v>1575</v>
      </c>
      <c r="B13">
        <v>461</v>
      </c>
    </row>
    <row r="14" spans="1:2" x14ac:dyDescent="0.25">
      <c r="A14" t="s">
        <v>1574</v>
      </c>
      <c r="B14">
        <v>356</v>
      </c>
    </row>
    <row r="15" spans="1:2" x14ac:dyDescent="0.25">
      <c r="A15" t="s">
        <v>323</v>
      </c>
      <c r="B15">
        <v>275</v>
      </c>
    </row>
    <row r="16" spans="1:2" x14ac:dyDescent="0.25">
      <c r="A16" t="s">
        <v>1568</v>
      </c>
      <c r="B16">
        <v>183</v>
      </c>
    </row>
    <row r="17" spans="1:2" x14ac:dyDescent="0.25">
      <c r="A17" t="s">
        <v>1239</v>
      </c>
      <c r="B17">
        <v>94</v>
      </c>
    </row>
    <row r="18" spans="1:2" x14ac:dyDescent="0.25">
      <c r="A18" t="s">
        <v>1567</v>
      </c>
      <c r="B18">
        <v>44</v>
      </c>
    </row>
    <row r="19" spans="1:2" x14ac:dyDescent="0.25">
      <c r="A19" t="s">
        <v>1566</v>
      </c>
      <c r="B19">
        <v>16</v>
      </c>
    </row>
    <row r="20" spans="1:2" x14ac:dyDescent="0.25">
      <c r="A20" t="s">
        <v>1565</v>
      </c>
      <c r="B20">
        <v>0</v>
      </c>
    </row>
    <row r="21" spans="1:2" x14ac:dyDescent="0.25">
      <c r="A21" t="s">
        <v>205</v>
      </c>
      <c r="B21">
        <v>0</v>
      </c>
    </row>
    <row r="22" spans="1:2" x14ac:dyDescent="0.25">
      <c r="A22" t="s">
        <v>322</v>
      </c>
      <c r="B22">
        <v>0</v>
      </c>
    </row>
  </sheetData>
  <sortState xmlns:xlrd2="http://schemas.microsoft.com/office/spreadsheetml/2017/richdata2" ref="A2:B22">
    <sortCondition descending="1" ref="B2:B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1673-D1C9-4106-AEEE-E5241A12AB34}">
  <dimension ref="A1:B511"/>
  <sheetViews>
    <sheetView workbookViewId="0">
      <selection activeCell="A8" sqref="A8"/>
    </sheetView>
  </sheetViews>
  <sheetFormatPr baseColWidth="10" defaultRowHeight="15" x14ac:dyDescent="0.25"/>
  <cols>
    <col min="1" max="1" width="43.140625" customWidth="1"/>
  </cols>
  <sheetData>
    <row r="1" spans="1:2" ht="15.75" thickBot="1" x14ac:dyDescent="0.3">
      <c r="A1" s="20" t="s">
        <v>511</v>
      </c>
    </row>
    <row r="2" spans="1:2" x14ac:dyDescent="0.25">
      <c r="A2" s="22" t="s">
        <v>1188</v>
      </c>
      <c r="B2">
        <f>COUNTIF(PQRS!P:P,Hoja9!A2)</f>
        <v>1</v>
      </c>
    </row>
    <row r="3" spans="1:2" x14ac:dyDescent="0.25">
      <c r="A3" s="30" t="s">
        <v>1184</v>
      </c>
      <c r="B3">
        <f>COUNTIF(PQRS!P:P,Hoja9!A3)</f>
        <v>1</v>
      </c>
    </row>
    <row r="4" spans="1:2" x14ac:dyDescent="0.25">
      <c r="A4" s="30" t="s">
        <v>1509</v>
      </c>
      <c r="B4">
        <f>COUNTIF(PQRS!P:P,Hoja9!A4)</f>
        <v>1</v>
      </c>
    </row>
    <row r="5" spans="1:2" x14ac:dyDescent="0.25">
      <c r="A5" s="30" t="s">
        <v>1283</v>
      </c>
      <c r="B5">
        <f>COUNTIF(PQRS!P:P,Hoja9!A5)</f>
        <v>1</v>
      </c>
    </row>
    <row r="6" spans="1:2" x14ac:dyDescent="0.25">
      <c r="A6" s="30" t="s">
        <v>1413</v>
      </c>
      <c r="B6">
        <f>COUNTIF(PQRS!P:P,Hoja9!A6)</f>
        <v>1</v>
      </c>
    </row>
    <row r="7" spans="1:2" x14ac:dyDescent="0.25">
      <c r="A7" s="30" t="s">
        <v>1459</v>
      </c>
      <c r="B7">
        <f>COUNTIF(PQRS!P:P,Hoja9!A7)</f>
        <v>1</v>
      </c>
    </row>
    <row r="8" spans="1:2" x14ac:dyDescent="0.25">
      <c r="A8" s="30" t="s">
        <v>1030</v>
      </c>
      <c r="B8">
        <f>COUNTIF(PQRS!P:P,Hoja9!A8)</f>
        <v>1</v>
      </c>
    </row>
    <row r="9" spans="1:2" x14ac:dyDescent="0.25">
      <c r="A9" s="30" t="s">
        <v>1062</v>
      </c>
      <c r="B9">
        <f>COUNTIF(PQRS!P:P,Hoja9!A9)</f>
        <v>1</v>
      </c>
    </row>
    <row r="10" spans="1:2" x14ac:dyDescent="0.25">
      <c r="A10" s="30" t="s">
        <v>1032</v>
      </c>
      <c r="B10">
        <f>COUNTIF(PQRS!P:P,Hoja9!A10)</f>
        <v>1</v>
      </c>
    </row>
    <row r="11" spans="1:2" x14ac:dyDescent="0.25">
      <c r="A11" s="30" t="s">
        <v>1026</v>
      </c>
      <c r="B11">
        <f>COUNTIF(PQRS!P:P,Hoja9!A11)</f>
        <v>1</v>
      </c>
    </row>
    <row r="12" spans="1:2" x14ac:dyDescent="0.25">
      <c r="A12" s="30" t="s">
        <v>959</v>
      </c>
      <c r="B12">
        <f>COUNTIF(PQRS!P:P,Hoja9!A12)</f>
        <v>1</v>
      </c>
    </row>
    <row r="13" spans="1:2" x14ac:dyDescent="0.25">
      <c r="A13" s="30" t="s">
        <v>1429</v>
      </c>
      <c r="B13">
        <f>COUNTIF(PQRS!P:P,Hoja9!A13)</f>
        <v>1</v>
      </c>
    </row>
    <row r="14" spans="1:2" x14ac:dyDescent="0.25">
      <c r="A14" s="30" t="s">
        <v>834</v>
      </c>
      <c r="B14">
        <f>COUNTIF(PQRS!P:P,Hoja9!A14)</f>
        <v>1</v>
      </c>
    </row>
    <row r="15" spans="1:2" x14ac:dyDescent="0.25">
      <c r="A15" s="30" t="s">
        <v>1209</v>
      </c>
      <c r="B15">
        <f>COUNTIF(PQRS!P:P,Hoja9!A15)</f>
        <v>1</v>
      </c>
    </row>
    <row r="16" spans="1:2" x14ac:dyDescent="0.25">
      <c r="A16" s="30" t="s">
        <v>1401</v>
      </c>
      <c r="B16">
        <f>COUNTIF(PQRS!P:P,Hoja9!A16)</f>
        <v>1</v>
      </c>
    </row>
    <row r="17" spans="1:2" x14ac:dyDescent="0.25">
      <c r="A17" s="30" t="s">
        <v>1387</v>
      </c>
      <c r="B17">
        <f>COUNTIF(PQRS!P:P,Hoja9!A17)</f>
        <v>1</v>
      </c>
    </row>
    <row r="18" spans="1:2" x14ac:dyDescent="0.25">
      <c r="A18" s="30" t="s">
        <v>581</v>
      </c>
      <c r="B18">
        <f>COUNTIF(PQRS!P:P,Hoja9!A18)</f>
        <v>1</v>
      </c>
    </row>
    <row r="19" spans="1:2" x14ac:dyDescent="0.25">
      <c r="A19" s="30" t="s">
        <v>1526</v>
      </c>
      <c r="B19">
        <f>COUNTIF(PQRS!P:P,Hoja9!A19)</f>
        <v>1</v>
      </c>
    </row>
    <row r="20" spans="1:2" x14ac:dyDescent="0.25">
      <c r="A20" s="30" t="s">
        <v>628</v>
      </c>
      <c r="B20">
        <f>COUNTIF(PQRS!P:P,Hoja9!A20)</f>
        <v>1</v>
      </c>
    </row>
    <row r="21" spans="1:2" x14ac:dyDescent="0.25">
      <c r="A21" s="30" t="s">
        <v>1024</v>
      </c>
      <c r="B21">
        <f>COUNTIF(PQRS!P:P,Hoja9!A21)</f>
        <v>1</v>
      </c>
    </row>
    <row r="22" spans="1:2" x14ac:dyDescent="0.25">
      <c r="A22" s="30" t="s">
        <v>1373</v>
      </c>
      <c r="B22">
        <f>COUNTIF(PQRS!P:P,Hoja9!A22)</f>
        <v>1</v>
      </c>
    </row>
    <row r="23" spans="1:2" x14ac:dyDescent="0.25">
      <c r="A23" s="30" t="s">
        <v>616</v>
      </c>
      <c r="B23">
        <f>COUNTIF(PQRS!P:P,Hoja9!A23)</f>
        <v>1</v>
      </c>
    </row>
    <row r="24" spans="1:2" x14ac:dyDescent="0.25">
      <c r="A24" s="30" t="s">
        <v>654</v>
      </c>
      <c r="B24">
        <f>COUNTIF(PQRS!P:P,Hoja9!A24)</f>
        <v>1</v>
      </c>
    </row>
    <row r="25" spans="1:2" x14ac:dyDescent="0.25">
      <c r="A25" s="30" t="s">
        <v>1022</v>
      </c>
      <c r="B25">
        <f>COUNTIF(PQRS!P:P,Hoja9!A25)</f>
        <v>1</v>
      </c>
    </row>
    <row r="26" spans="1:2" x14ac:dyDescent="0.25">
      <c r="A26" s="30" t="s">
        <v>673</v>
      </c>
      <c r="B26">
        <f>COUNTIF(PQRS!P:P,Hoja9!A26)</f>
        <v>1</v>
      </c>
    </row>
    <row r="27" spans="1:2" x14ac:dyDescent="0.25">
      <c r="A27" s="30" t="s">
        <v>1501</v>
      </c>
      <c r="B27">
        <f>COUNTIF(PQRS!P:P,Hoja9!A27)</f>
        <v>1</v>
      </c>
    </row>
    <row r="28" spans="1:2" x14ac:dyDescent="0.25">
      <c r="A28" s="30" t="s">
        <v>571</v>
      </c>
      <c r="B28">
        <f>COUNTIF(PQRS!P:P,Hoja9!A28)</f>
        <v>1</v>
      </c>
    </row>
    <row r="29" spans="1:2" x14ac:dyDescent="0.25">
      <c r="A29" s="30" t="s">
        <v>560</v>
      </c>
      <c r="B29">
        <f>COUNTIF(PQRS!P:P,Hoja9!A29)</f>
        <v>1</v>
      </c>
    </row>
    <row r="30" spans="1:2" x14ac:dyDescent="0.25">
      <c r="A30" s="30" t="s">
        <v>739</v>
      </c>
      <c r="B30">
        <f>COUNTIF(PQRS!P:P,Hoja9!A30)</f>
        <v>1</v>
      </c>
    </row>
    <row r="31" spans="1:2" x14ac:dyDescent="0.25">
      <c r="A31" s="30" t="s">
        <v>585</v>
      </c>
      <c r="B31">
        <f>COUNTIF(PQRS!P:P,Hoja9!A31)</f>
        <v>1</v>
      </c>
    </row>
    <row r="32" spans="1:2" x14ac:dyDescent="0.25">
      <c r="A32" s="30" t="s">
        <v>587</v>
      </c>
      <c r="B32">
        <f>COUNTIF(PQRS!P:P,Hoja9!A32)</f>
        <v>1</v>
      </c>
    </row>
    <row r="33" spans="1:2" x14ac:dyDescent="0.25">
      <c r="A33" s="30" t="s">
        <v>703</v>
      </c>
      <c r="B33">
        <f>COUNTIF(PQRS!P:P,Hoja9!A33)</f>
        <v>1</v>
      </c>
    </row>
    <row r="34" spans="1:2" x14ac:dyDescent="0.25">
      <c r="A34" s="30" t="s">
        <v>656</v>
      </c>
      <c r="B34">
        <f>COUNTIF(PQRS!P:P,Hoja9!A34)</f>
        <v>1</v>
      </c>
    </row>
    <row r="35" spans="1:2" x14ac:dyDescent="0.25">
      <c r="A35" s="30" t="s">
        <v>1305</v>
      </c>
      <c r="B35">
        <f>COUNTIF(PQRS!P:P,Hoja9!A35)</f>
        <v>1</v>
      </c>
    </row>
    <row r="36" spans="1:2" x14ac:dyDescent="0.25">
      <c r="A36" s="30" t="s">
        <v>1536</v>
      </c>
      <c r="B36">
        <f>COUNTIF(PQRS!P:P,Hoja9!A36)</f>
        <v>1</v>
      </c>
    </row>
    <row r="37" spans="1:2" x14ac:dyDescent="0.25">
      <c r="A37" s="34" t="s">
        <v>1168</v>
      </c>
      <c r="B37">
        <f>COUNTIF(PQRS!P:P,Hoja9!A37)</f>
        <v>1</v>
      </c>
    </row>
    <row r="38" spans="1:2" x14ac:dyDescent="0.25">
      <c r="A38" s="30" t="s">
        <v>1180</v>
      </c>
      <c r="B38">
        <f>COUNTIF(PQRS!P:P,Hoja9!A38)</f>
        <v>1</v>
      </c>
    </row>
    <row r="39" spans="1:2" x14ac:dyDescent="0.25">
      <c r="A39" s="30" t="s">
        <v>1307</v>
      </c>
      <c r="B39">
        <f>COUNTIF(PQRS!P:P,Hoja9!A39)</f>
        <v>1</v>
      </c>
    </row>
    <row r="40" spans="1:2" x14ac:dyDescent="0.25">
      <c r="A40" s="30" t="s">
        <v>1118</v>
      </c>
      <c r="B40">
        <f>COUNTIF(PQRS!P:P,Hoja9!A40)</f>
        <v>1</v>
      </c>
    </row>
    <row r="41" spans="1:2" x14ac:dyDescent="0.25">
      <c r="A41" s="30" t="s">
        <v>1315</v>
      </c>
      <c r="B41">
        <f>COUNTIF(PQRS!P:P,Hoja9!A41)</f>
        <v>1</v>
      </c>
    </row>
    <row r="42" spans="1:2" x14ac:dyDescent="0.25">
      <c r="A42" s="30" t="s">
        <v>975</v>
      </c>
      <c r="B42">
        <f>COUNTIF(PQRS!P:P,Hoja9!A42)</f>
        <v>1</v>
      </c>
    </row>
    <row r="43" spans="1:2" x14ac:dyDescent="0.25">
      <c r="A43" s="30" t="s">
        <v>723</v>
      </c>
      <c r="B43">
        <f>COUNTIF(PQRS!P:P,Hoja9!A43)</f>
        <v>1</v>
      </c>
    </row>
    <row r="44" spans="1:2" x14ac:dyDescent="0.25">
      <c r="A44" s="30" t="s">
        <v>1195</v>
      </c>
      <c r="B44">
        <f>COUNTIF(PQRS!P:P,Hoja9!A44)</f>
        <v>1</v>
      </c>
    </row>
    <row r="45" spans="1:2" x14ac:dyDescent="0.25">
      <c r="A45" s="34" t="s">
        <v>1144</v>
      </c>
      <c r="B45">
        <f>COUNTIF(PQRS!P:P,Hoja9!A45)</f>
        <v>1</v>
      </c>
    </row>
    <row r="46" spans="1:2" x14ac:dyDescent="0.25">
      <c r="A46" s="30" t="s">
        <v>766</v>
      </c>
      <c r="B46">
        <f>COUNTIF(PQRS!P:P,Hoja9!A46)</f>
        <v>1</v>
      </c>
    </row>
    <row r="47" spans="1:2" x14ac:dyDescent="0.25">
      <c r="A47" s="30" t="s">
        <v>1365</v>
      </c>
      <c r="B47">
        <f>COUNTIF(PQRS!P:P,Hoja9!A47)</f>
        <v>1</v>
      </c>
    </row>
    <row r="48" spans="1:2" x14ac:dyDescent="0.25">
      <c r="A48" s="30" t="s">
        <v>1082</v>
      </c>
      <c r="B48">
        <f>COUNTIF(PQRS!P:P,Hoja9!A48)</f>
        <v>1</v>
      </c>
    </row>
    <row r="49" spans="1:2" x14ac:dyDescent="0.25">
      <c r="A49" s="30" t="s">
        <v>1042</v>
      </c>
      <c r="B49">
        <f>COUNTIF(PQRS!P:P,Hoja9!A49)</f>
        <v>1</v>
      </c>
    </row>
    <row r="50" spans="1:2" x14ac:dyDescent="0.25">
      <c r="A50" s="34" t="s">
        <v>1140</v>
      </c>
      <c r="B50">
        <f>COUNTIF(PQRS!P:P,Hoja9!A50)</f>
        <v>1</v>
      </c>
    </row>
    <row r="51" spans="1:2" x14ac:dyDescent="0.25">
      <c r="A51" s="30" t="s">
        <v>1050</v>
      </c>
      <c r="B51">
        <f>COUNTIF(PQRS!P:P,Hoja9!A51)</f>
        <v>1</v>
      </c>
    </row>
    <row r="52" spans="1:2" x14ac:dyDescent="0.25">
      <c r="A52" s="30" t="s">
        <v>1297</v>
      </c>
      <c r="B52">
        <f>COUNTIF(PQRS!P:P,Hoja9!A52)</f>
        <v>1</v>
      </c>
    </row>
    <row r="53" spans="1:2" x14ac:dyDescent="0.25">
      <c r="A53" s="30" t="s">
        <v>1367</v>
      </c>
      <c r="B53">
        <f>COUNTIF(PQRS!P:P,Hoja9!A53)</f>
        <v>1</v>
      </c>
    </row>
    <row r="54" spans="1:2" x14ac:dyDescent="0.25">
      <c r="A54" s="30" t="s">
        <v>999</v>
      </c>
      <c r="B54">
        <f>COUNTIF(PQRS!P:P,Hoja9!A54)</f>
        <v>1</v>
      </c>
    </row>
    <row r="55" spans="1:2" x14ac:dyDescent="0.25">
      <c r="A55" s="30" t="s">
        <v>1313</v>
      </c>
      <c r="B55">
        <f>COUNTIF(PQRS!P:P,Hoja9!A55)</f>
        <v>1</v>
      </c>
    </row>
    <row r="56" spans="1:2" x14ac:dyDescent="0.25">
      <c r="A56" s="30" t="s">
        <v>1112</v>
      </c>
      <c r="B56">
        <f>COUNTIF(PQRS!P:P,Hoja9!A56)</f>
        <v>1</v>
      </c>
    </row>
    <row r="57" spans="1:2" x14ac:dyDescent="0.25">
      <c r="A57" s="30" t="s">
        <v>558</v>
      </c>
      <c r="B57">
        <f>COUNTIF(PQRS!P:P,Hoja9!A57)</f>
        <v>1</v>
      </c>
    </row>
    <row r="58" spans="1:2" x14ac:dyDescent="0.25">
      <c r="A58" s="30" t="s">
        <v>1122</v>
      </c>
      <c r="B58">
        <f>COUNTIF(PQRS!P:P,Hoja9!A58)</f>
        <v>1</v>
      </c>
    </row>
    <row r="59" spans="1:2" x14ac:dyDescent="0.25">
      <c r="A59" s="34" t="s">
        <v>1172</v>
      </c>
      <c r="B59">
        <f>COUNTIF(PQRS!P:P,Hoja9!A59)</f>
        <v>1</v>
      </c>
    </row>
    <row r="60" spans="1:2" x14ac:dyDescent="0.25">
      <c r="A60" s="30" t="s">
        <v>947</v>
      </c>
      <c r="B60">
        <f>COUNTIF(PQRS!P:P,Hoja9!A60)</f>
        <v>1</v>
      </c>
    </row>
    <row r="61" spans="1:2" x14ac:dyDescent="0.25">
      <c r="A61" s="34" t="s">
        <v>1160</v>
      </c>
      <c r="B61">
        <f>COUNTIF(PQRS!P:P,Hoja9!A61)</f>
        <v>1</v>
      </c>
    </row>
    <row r="62" spans="1:2" x14ac:dyDescent="0.25">
      <c r="A62" s="30" t="s">
        <v>1110</v>
      </c>
      <c r="B62">
        <f>COUNTIF(PQRS!P:P,Hoja9!A62)</f>
        <v>1</v>
      </c>
    </row>
    <row r="63" spans="1:2" x14ac:dyDescent="0.25">
      <c r="A63" s="30" t="s">
        <v>782</v>
      </c>
      <c r="B63">
        <f>COUNTIF(PQRS!P:P,Hoja9!A63)</f>
        <v>1</v>
      </c>
    </row>
    <row r="64" spans="1:2" x14ac:dyDescent="0.25">
      <c r="A64" s="34" t="s">
        <v>1152</v>
      </c>
      <c r="B64">
        <f>COUNTIF(PQRS!P:P,Hoja9!A64)</f>
        <v>1</v>
      </c>
    </row>
    <row r="65" spans="1:2" x14ac:dyDescent="0.25">
      <c r="A65" s="30" t="s">
        <v>1377</v>
      </c>
      <c r="B65">
        <f>COUNTIF(PQRS!P:P,Hoja9!A65)</f>
        <v>1</v>
      </c>
    </row>
    <row r="66" spans="1:2" x14ac:dyDescent="0.25">
      <c r="A66" s="30" t="s">
        <v>689</v>
      </c>
      <c r="B66">
        <f>COUNTIF(PQRS!P:P,Hoja9!A66)</f>
        <v>1</v>
      </c>
    </row>
    <row r="67" spans="1:2" x14ac:dyDescent="0.25">
      <c r="A67" s="30" t="s">
        <v>691</v>
      </c>
      <c r="B67">
        <f>COUNTIF(PQRS!P:P,Hoja9!A67)</f>
        <v>1</v>
      </c>
    </row>
    <row r="68" spans="1:2" x14ac:dyDescent="0.25">
      <c r="A68" s="30" t="s">
        <v>836</v>
      </c>
      <c r="B68">
        <f>COUNTIF(PQRS!P:P,Hoja9!A68)</f>
        <v>1</v>
      </c>
    </row>
    <row r="69" spans="1:2" x14ac:dyDescent="0.25">
      <c r="A69" s="89" t="s">
        <v>981</v>
      </c>
      <c r="B69">
        <f>COUNTIF(PQRS!P:P,Hoja9!A69)</f>
        <v>1</v>
      </c>
    </row>
    <row r="70" spans="1:2" x14ac:dyDescent="0.25">
      <c r="A70" s="30" t="s">
        <v>554</v>
      </c>
      <c r="B70">
        <f>COUNTIF(PQRS!P:P,Hoja9!A70)</f>
        <v>1</v>
      </c>
    </row>
    <row r="71" spans="1:2" x14ac:dyDescent="0.25">
      <c r="A71" s="30" t="s">
        <v>562</v>
      </c>
      <c r="B71">
        <f>COUNTIF(PQRS!P:P,Hoja9!A71)</f>
        <v>1</v>
      </c>
    </row>
    <row r="72" spans="1:2" x14ac:dyDescent="0.25">
      <c r="A72" s="30" t="s">
        <v>1532</v>
      </c>
      <c r="B72">
        <f>COUNTIF(PQRS!P:P,Hoja9!A72)</f>
        <v>1</v>
      </c>
    </row>
    <row r="73" spans="1:2" x14ac:dyDescent="0.25">
      <c r="A73" s="30" t="s">
        <v>1108</v>
      </c>
      <c r="B73">
        <f>COUNTIF(PQRS!P:P,Hoja9!A73)</f>
        <v>1</v>
      </c>
    </row>
    <row r="74" spans="1:2" x14ac:dyDescent="0.25">
      <c r="A74" s="34" t="s">
        <v>1166</v>
      </c>
      <c r="B74">
        <f>COUNTIF(PQRS!P:P,Hoja9!A74)</f>
        <v>1</v>
      </c>
    </row>
    <row r="75" spans="1:2" x14ac:dyDescent="0.25">
      <c r="A75" s="30" t="s">
        <v>1441</v>
      </c>
      <c r="B75">
        <f>COUNTIF(PQRS!P:P,Hoja9!A75)</f>
        <v>1</v>
      </c>
    </row>
    <row r="76" spans="1:2" x14ac:dyDescent="0.25">
      <c r="A76" s="30" t="s">
        <v>915</v>
      </c>
      <c r="B76">
        <f>COUNTIF(PQRS!P:P,Hoja9!A76)</f>
        <v>1</v>
      </c>
    </row>
    <row r="77" spans="1:2" x14ac:dyDescent="0.25">
      <c r="A77" s="30" t="s">
        <v>1223</v>
      </c>
      <c r="B77">
        <f>COUNTIF(PQRS!P:P,Hoja9!A77)</f>
        <v>1</v>
      </c>
    </row>
    <row r="78" spans="1:2" x14ac:dyDescent="0.25">
      <c r="A78" s="30" t="s">
        <v>1534</v>
      </c>
      <c r="B78">
        <f>COUNTIF(PQRS!P:P,Hoja9!A78)</f>
        <v>1</v>
      </c>
    </row>
    <row r="79" spans="1:2" x14ac:dyDescent="0.25">
      <c r="A79" s="30" t="s">
        <v>1016</v>
      </c>
      <c r="B79">
        <f>COUNTIF(PQRS!P:P,Hoja9!A79)</f>
        <v>1</v>
      </c>
    </row>
    <row r="80" spans="1:2" x14ac:dyDescent="0.25">
      <c r="A80" s="30" t="s">
        <v>1495</v>
      </c>
      <c r="B80">
        <f>COUNTIF(PQRS!P:P,Hoja9!A80)</f>
        <v>1</v>
      </c>
    </row>
    <row r="81" spans="1:2" x14ac:dyDescent="0.25">
      <c r="A81" s="30" t="s">
        <v>1493</v>
      </c>
      <c r="B81">
        <f>COUNTIF(PQRS!P:P,Hoja9!A81)</f>
        <v>1</v>
      </c>
    </row>
    <row r="82" spans="1:2" x14ac:dyDescent="0.25">
      <c r="A82" s="34" t="s">
        <v>1176</v>
      </c>
      <c r="B82">
        <f>COUNTIF(PQRS!P:P,Hoja9!A82)</f>
        <v>1</v>
      </c>
    </row>
    <row r="83" spans="1:2" x14ac:dyDescent="0.25">
      <c r="A83" s="34" t="s">
        <v>1170</v>
      </c>
      <c r="B83">
        <f>COUNTIF(PQRS!P:P,Hoja9!A83)</f>
        <v>1</v>
      </c>
    </row>
    <row r="84" spans="1:2" x14ac:dyDescent="0.25">
      <c r="A84" s="30" t="s">
        <v>826</v>
      </c>
      <c r="B84">
        <f>COUNTIF(PQRS!P:P,Hoja9!A84)</f>
        <v>1</v>
      </c>
    </row>
    <row r="85" spans="1:2" x14ac:dyDescent="0.25">
      <c r="A85" s="30" t="s">
        <v>1227</v>
      </c>
      <c r="B85">
        <f>COUNTIF(PQRS!P:P,Hoja9!A85)</f>
        <v>1</v>
      </c>
    </row>
    <row r="86" spans="1:2" x14ac:dyDescent="0.25">
      <c r="A86" s="30" t="s">
        <v>957</v>
      </c>
      <c r="B86">
        <f>COUNTIF(PQRS!P:P,Hoja9!A86)</f>
        <v>1</v>
      </c>
    </row>
    <row r="87" spans="1:2" x14ac:dyDescent="0.25">
      <c r="A87" s="30" t="s">
        <v>830</v>
      </c>
      <c r="B87">
        <f>COUNTIF(PQRS!P:P,Hoja9!A87)</f>
        <v>1</v>
      </c>
    </row>
    <row r="88" spans="1:2" x14ac:dyDescent="0.25">
      <c r="A88" s="30" t="s">
        <v>755</v>
      </c>
      <c r="B88">
        <f>COUNTIF(PQRS!P:P,Hoja9!A88)</f>
        <v>1</v>
      </c>
    </row>
    <row r="89" spans="1:2" x14ac:dyDescent="0.25">
      <c r="A89" s="30" t="s">
        <v>1311</v>
      </c>
      <c r="B89">
        <f>COUNTIF(PQRS!P:P,Hoja9!A89)</f>
        <v>1</v>
      </c>
    </row>
    <row r="90" spans="1:2" x14ac:dyDescent="0.25">
      <c r="A90" s="30" t="s">
        <v>1497</v>
      </c>
      <c r="B90">
        <f>COUNTIF(PQRS!P:P,Hoja9!A90)</f>
        <v>1</v>
      </c>
    </row>
    <row r="91" spans="1:2" x14ac:dyDescent="0.25">
      <c r="A91" s="30" t="s">
        <v>753</v>
      </c>
      <c r="B91">
        <f>COUNTIF(PQRS!P:P,Hoja9!A91)</f>
        <v>1</v>
      </c>
    </row>
    <row r="92" spans="1:2" x14ac:dyDescent="0.25">
      <c r="A92" s="30" t="s">
        <v>1437</v>
      </c>
      <c r="B92">
        <f>COUNTIF(PQRS!P:P,Hoja9!A92)</f>
        <v>1</v>
      </c>
    </row>
    <row r="93" spans="1:2" x14ac:dyDescent="0.25">
      <c r="A93" s="30" t="s">
        <v>1439</v>
      </c>
      <c r="B93">
        <f>COUNTIF(PQRS!P:P,Hoja9!A93)</f>
        <v>1</v>
      </c>
    </row>
    <row r="94" spans="1:2" x14ac:dyDescent="0.25">
      <c r="A94" s="30" t="s">
        <v>1427</v>
      </c>
      <c r="B94">
        <f>COUNTIF(PQRS!P:P,Hoja9!A94)</f>
        <v>1</v>
      </c>
    </row>
    <row r="95" spans="1:2" x14ac:dyDescent="0.25">
      <c r="A95" s="30" t="s">
        <v>1028</v>
      </c>
      <c r="B95">
        <f>COUNTIF(PQRS!P:P,Hoja9!A95)</f>
        <v>1</v>
      </c>
    </row>
    <row r="96" spans="1:2" x14ac:dyDescent="0.25">
      <c r="A96" s="30" t="s">
        <v>1327</v>
      </c>
      <c r="B96">
        <f>COUNTIF(PQRS!P:P,Hoja9!A96)</f>
        <v>1</v>
      </c>
    </row>
    <row r="97" spans="1:2" x14ac:dyDescent="0.25">
      <c r="A97" s="30" t="s">
        <v>1325</v>
      </c>
      <c r="B97">
        <f>COUNTIF(PQRS!P:P,Hoja9!A97)</f>
        <v>1</v>
      </c>
    </row>
    <row r="98" spans="1:2" x14ac:dyDescent="0.25">
      <c r="A98" s="30" t="s">
        <v>595</v>
      </c>
      <c r="B98">
        <f>COUNTIF(PQRS!P:P,Hoja9!A98)</f>
        <v>1</v>
      </c>
    </row>
    <row r="99" spans="1:2" x14ac:dyDescent="0.25">
      <c r="A99" s="30" t="s">
        <v>548</v>
      </c>
      <c r="B99">
        <f>COUNTIF(PQRS!P:P,Hoja9!A99)</f>
        <v>1</v>
      </c>
    </row>
    <row r="100" spans="1:2" x14ac:dyDescent="0.25">
      <c r="A100" s="30" t="s">
        <v>1116</v>
      </c>
      <c r="B100">
        <f>COUNTIF(PQRS!P:P,Hoja9!A100)</f>
        <v>1</v>
      </c>
    </row>
    <row r="101" spans="1:2" x14ac:dyDescent="0.25">
      <c r="A101" s="30" t="s">
        <v>1303</v>
      </c>
      <c r="B101">
        <f>COUNTIF(PQRS!P:P,Hoja9!A101)</f>
        <v>1</v>
      </c>
    </row>
    <row r="102" spans="1:2" x14ac:dyDescent="0.25">
      <c r="A102" s="30" t="s">
        <v>550</v>
      </c>
      <c r="B102">
        <f>COUNTIF(PQRS!P:P,Hoja9!A102)</f>
        <v>1</v>
      </c>
    </row>
    <row r="103" spans="1:2" x14ac:dyDescent="0.25">
      <c r="A103" s="30" t="s">
        <v>1499</v>
      </c>
      <c r="B103">
        <f>COUNTIF(PQRS!P:P,Hoja9!A103)</f>
        <v>1</v>
      </c>
    </row>
    <row r="104" spans="1:2" x14ac:dyDescent="0.25">
      <c r="A104" s="30" t="s">
        <v>1323</v>
      </c>
      <c r="B104">
        <f>COUNTIF(PQRS!P:P,Hoja9!A104)</f>
        <v>1</v>
      </c>
    </row>
    <row r="105" spans="1:2" x14ac:dyDescent="0.25">
      <c r="A105" s="30" t="s">
        <v>832</v>
      </c>
      <c r="B105">
        <f>COUNTIF(PQRS!P:P,Hoja9!A105)</f>
        <v>1</v>
      </c>
    </row>
    <row r="106" spans="1:2" x14ac:dyDescent="0.25">
      <c r="A106" s="30" t="s">
        <v>1431</v>
      </c>
      <c r="B106">
        <f>COUNTIF(PQRS!P:P,Hoja9!A106)</f>
        <v>1</v>
      </c>
    </row>
    <row r="107" spans="1:2" x14ac:dyDescent="0.25">
      <c r="A107" s="75" t="s">
        <v>1489</v>
      </c>
      <c r="B107">
        <f>COUNTIF(PQRS!P:P,Hoja9!A107)</f>
        <v>1</v>
      </c>
    </row>
    <row r="108" spans="1:2" x14ac:dyDescent="0.25">
      <c r="A108" s="30" t="s">
        <v>1321</v>
      </c>
      <c r="B108">
        <f>COUNTIF(PQRS!P:P,Hoja9!A108)</f>
        <v>1</v>
      </c>
    </row>
    <row r="109" spans="1:2" x14ac:dyDescent="0.25">
      <c r="A109" s="30" t="s">
        <v>1060</v>
      </c>
      <c r="B109">
        <f>COUNTIF(PQRS!P:P,Hoja9!A109)</f>
        <v>1</v>
      </c>
    </row>
    <row r="110" spans="1:2" x14ac:dyDescent="0.25">
      <c r="A110" s="30" t="s">
        <v>591</v>
      </c>
      <c r="B110">
        <f>COUNTIF(PQRS!P:P,Hoja9!A110)</f>
        <v>1</v>
      </c>
    </row>
    <row r="111" spans="1:2" x14ac:dyDescent="0.25">
      <c r="A111" s="30" t="s">
        <v>1435</v>
      </c>
      <c r="B111">
        <f>COUNTIF(PQRS!P:P,Hoja9!A111)</f>
        <v>1</v>
      </c>
    </row>
    <row r="112" spans="1:2" x14ac:dyDescent="0.25">
      <c r="A112" s="30" t="s">
        <v>751</v>
      </c>
      <c r="B112">
        <f>COUNTIF(PQRS!P:P,Hoja9!A112)</f>
        <v>1</v>
      </c>
    </row>
    <row r="113" spans="1:2" x14ac:dyDescent="0.25">
      <c r="A113" s="30" t="s">
        <v>1433</v>
      </c>
      <c r="B113">
        <f>COUNTIF(PQRS!P:P,Hoja9!A113)</f>
        <v>1</v>
      </c>
    </row>
    <row r="114" spans="1:2" x14ac:dyDescent="0.25">
      <c r="A114" s="30" t="s">
        <v>727</v>
      </c>
      <c r="B114">
        <f>COUNTIF(PQRS!P:P,Hoja9!A114)</f>
        <v>1</v>
      </c>
    </row>
    <row r="115" spans="1:2" x14ac:dyDescent="0.25">
      <c r="A115" s="30" t="s">
        <v>729</v>
      </c>
      <c r="B115">
        <f>COUNTIF(PQRS!P:P,Hoja9!A115)</f>
        <v>1</v>
      </c>
    </row>
    <row r="116" spans="1:2" x14ac:dyDescent="0.25">
      <c r="A116" s="30" t="s">
        <v>1265</v>
      </c>
      <c r="B116">
        <f>COUNTIF(PQRS!P:P,Hoja9!A116)</f>
        <v>1</v>
      </c>
    </row>
    <row r="117" spans="1:2" x14ac:dyDescent="0.25">
      <c r="A117" s="30" t="s">
        <v>1317</v>
      </c>
      <c r="B117">
        <f>COUNTIF(PQRS!P:P,Hoja9!A117)</f>
        <v>1</v>
      </c>
    </row>
    <row r="118" spans="1:2" x14ac:dyDescent="0.25">
      <c r="A118" s="30" t="s">
        <v>593</v>
      </c>
      <c r="B118">
        <f>COUNTIF(PQRS!P:P,Hoja9!A118)</f>
        <v>1</v>
      </c>
    </row>
    <row r="119" spans="1:2" x14ac:dyDescent="0.25">
      <c r="A119" s="30" t="s">
        <v>583</v>
      </c>
      <c r="B119">
        <f>COUNTIF(PQRS!P:P,Hoja9!A119)</f>
        <v>1</v>
      </c>
    </row>
    <row r="120" spans="1:2" x14ac:dyDescent="0.25">
      <c r="A120" s="30" t="s">
        <v>1213</v>
      </c>
      <c r="B120">
        <f>COUNTIF(PQRS!P:P,Hoja9!A120)</f>
        <v>1</v>
      </c>
    </row>
    <row r="121" spans="1:2" x14ac:dyDescent="0.25">
      <c r="A121" s="30" t="s">
        <v>693</v>
      </c>
      <c r="B121">
        <f>COUNTIF(PQRS!P:P,Hoja9!A121)</f>
        <v>1</v>
      </c>
    </row>
    <row r="122" spans="1:2" x14ac:dyDescent="0.25">
      <c r="A122" s="30" t="s">
        <v>941</v>
      </c>
      <c r="B122">
        <f>COUNTIF(PQRS!P:P,Hoja9!A122)</f>
        <v>1</v>
      </c>
    </row>
    <row r="123" spans="1:2" x14ac:dyDescent="0.25">
      <c r="A123" s="30" t="s">
        <v>923</v>
      </c>
      <c r="B123">
        <f>COUNTIF(PQRS!P:P,Hoja9!A123)</f>
        <v>1</v>
      </c>
    </row>
    <row r="124" spans="1:2" x14ac:dyDescent="0.25">
      <c r="A124" s="30" t="s">
        <v>1505</v>
      </c>
      <c r="B124">
        <f>COUNTIF(PQRS!P:P,Hoja9!A124)</f>
        <v>1</v>
      </c>
    </row>
    <row r="125" spans="1:2" x14ac:dyDescent="0.25">
      <c r="A125" s="30" t="s">
        <v>1503</v>
      </c>
      <c r="B125">
        <f>COUNTIF(PQRS!P:P,Hoja9!A125)</f>
        <v>1</v>
      </c>
    </row>
    <row r="126" spans="1:2" x14ac:dyDescent="0.25">
      <c r="A126" s="30" t="s">
        <v>814</v>
      </c>
      <c r="B126">
        <f>COUNTIF(PQRS!P:P,Hoja9!A126)</f>
        <v>1</v>
      </c>
    </row>
    <row r="127" spans="1:2" x14ac:dyDescent="0.25">
      <c r="A127" s="30" t="s">
        <v>979</v>
      </c>
      <c r="B127">
        <f>COUNTIF(PQRS!P:P,Hoja9!A127)</f>
        <v>1</v>
      </c>
    </row>
    <row r="128" spans="1:2" x14ac:dyDescent="0.25">
      <c r="A128" s="30" t="s">
        <v>899</v>
      </c>
      <c r="B128">
        <f>COUNTIF(PQRS!P:P,Hoja9!A128)</f>
        <v>1</v>
      </c>
    </row>
    <row r="129" spans="1:2" x14ac:dyDescent="0.25">
      <c r="A129" s="30" t="s">
        <v>675</v>
      </c>
      <c r="B129">
        <f>COUNTIF(PQRS!P:P,Hoja9!A129)</f>
        <v>1</v>
      </c>
    </row>
    <row r="130" spans="1:2" x14ac:dyDescent="0.25">
      <c r="A130" s="30" t="s">
        <v>1470</v>
      </c>
      <c r="B130">
        <f>COUNTIF(PQRS!P:P,Hoja9!A130)</f>
        <v>1</v>
      </c>
    </row>
    <row r="131" spans="1:2" x14ac:dyDescent="0.25">
      <c r="A131" s="30" t="s">
        <v>1453</v>
      </c>
      <c r="B131">
        <f>COUNTIF(PQRS!P:P,Hoja9!A131)</f>
        <v>1</v>
      </c>
    </row>
    <row r="132" spans="1:2" x14ac:dyDescent="0.25">
      <c r="A132" s="30" t="s">
        <v>719</v>
      </c>
      <c r="B132">
        <f>COUNTIF(PQRS!P:P,Hoja9!A132)</f>
        <v>1</v>
      </c>
    </row>
    <row r="133" spans="1:2" x14ac:dyDescent="0.25">
      <c r="A133" s="30" t="s">
        <v>891</v>
      </c>
      <c r="B133">
        <f>COUNTIF(PQRS!P:P,Hoja9!A133)</f>
        <v>1</v>
      </c>
    </row>
    <row r="134" spans="1:2" x14ac:dyDescent="0.25">
      <c r="A134" s="30" t="s">
        <v>967</v>
      </c>
      <c r="B134">
        <f>COUNTIF(PQRS!P:P,Hoja9!A134)</f>
        <v>1</v>
      </c>
    </row>
    <row r="135" spans="1:2" x14ac:dyDescent="0.25">
      <c r="A135" s="30" t="s">
        <v>969</v>
      </c>
      <c r="B135">
        <f>COUNTIF(PQRS!P:P,Hoja9!A135)</f>
        <v>1</v>
      </c>
    </row>
    <row r="136" spans="1:2" x14ac:dyDescent="0.25">
      <c r="A136" s="30" t="s">
        <v>713</v>
      </c>
      <c r="B136">
        <f>COUNTIF(PQRS!P:P,Hoja9!A136)</f>
        <v>1</v>
      </c>
    </row>
    <row r="137" spans="1:2" x14ac:dyDescent="0.25">
      <c r="A137" s="30" t="s">
        <v>721</v>
      </c>
      <c r="B137">
        <f>COUNTIF(PQRS!P:P,Hoja9!A137)</f>
        <v>1</v>
      </c>
    </row>
    <row r="138" spans="1:2" x14ac:dyDescent="0.25">
      <c r="A138" s="30" t="s">
        <v>711</v>
      </c>
      <c r="B138">
        <f>COUNTIF(PQRS!P:P,Hoja9!A138)</f>
        <v>1</v>
      </c>
    </row>
    <row r="139" spans="1:2" x14ac:dyDescent="0.25">
      <c r="A139" s="30" t="s">
        <v>717</v>
      </c>
      <c r="B139">
        <f>COUNTIF(PQRS!P:P,Hoja9!A139)</f>
        <v>1</v>
      </c>
    </row>
    <row r="140" spans="1:2" x14ac:dyDescent="0.25">
      <c r="A140" s="30" t="s">
        <v>715</v>
      </c>
      <c r="B140">
        <f>COUNTIF(PQRS!P:P,Hoja9!A140)</f>
        <v>1</v>
      </c>
    </row>
    <row r="141" spans="1:2" x14ac:dyDescent="0.25">
      <c r="A141" s="30" t="s">
        <v>1048</v>
      </c>
      <c r="B141">
        <f>COUNTIF(PQRS!P:P,Hoja9!A141)</f>
        <v>1</v>
      </c>
    </row>
    <row r="142" spans="1:2" x14ac:dyDescent="0.25">
      <c r="A142" s="30" t="s">
        <v>610</v>
      </c>
      <c r="B142">
        <f>COUNTIF(PQRS!P:P,Hoja9!A142)</f>
        <v>1</v>
      </c>
    </row>
    <row r="143" spans="1:2" x14ac:dyDescent="0.25">
      <c r="A143" s="30" t="s">
        <v>735</v>
      </c>
      <c r="B143">
        <f>COUNTIF(PQRS!P:P,Hoja9!A143)</f>
        <v>1</v>
      </c>
    </row>
    <row r="144" spans="1:2" x14ac:dyDescent="0.25">
      <c r="A144" s="30" t="s">
        <v>737</v>
      </c>
      <c r="B144">
        <f>COUNTIF(PQRS!P:P,Hoja9!A144)</f>
        <v>1</v>
      </c>
    </row>
    <row r="145" spans="1:2" x14ac:dyDescent="0.25">
      <c r="A145" s="30" t="s">
        <v>687</v>
      </c>
      <c r="B145">
        <f>COUNTIF(PQRS!P:P,Hoja9!A145)</f>
        <v>1</v>
      </c>
    </row>
    <row r="146" spans="1:2" x14ac:dyDescent="0.25">
      <c r="A146" s="43" t="s">
        <v>542</v>
      </c>
      <c r="B146">
        <f>COUNTIF(PQRS!P:P,Hoja9!A146)</f>
        <v>1</v>
      </c>
    </row>
    <row r="147" spans="1:2" x14ac:dyDescent="0.25">
      <c r="A147" s="30" t="s">
        <v>816</v>
      </c>
      <c r="B147">
        <f>COUNTIF(PQRS!P:P,Hoja9!A147)</f>
        <v>1</v>
      </c>
    </row>
    <row r="148" spans="1:2" x14ac:dyDescent="0.25">
      <c r="A148" s="30" t="s">
        <v>565</v>
      </c>
      <c r="B148">
        <f>COUNTIF(PQRS!P:P,Hoja9!A148)</f>
        <v>1</v>
      </c>
    </row>
    <row r="149" spans="1:2" x14ac:dyDescent="0.25">
      <c r="A149" s="30" t="s">
        <v>612</v>
      </c>
      <c r="B149">
        <f>COUNTIF(PQRS!P:P,Hoja9!A149)</f>
        <v>1</v>
      </c>
    </row>
    <row r="150" spans="1:2" x14ac:dyDescent="0.25">
      <c r="A150" s="30" t="s">
        <v>1455</v>
      </c>
      <c r="B150">
        <f>COUNTIF(PQRS!P:P,Hoja9!A150)</f>
        <v>1</v>
      </c>
    </row>
    <row r="151" spans="1:2" x14ac:dyDescent="0.25">
      <c r="A151" s="30" t="s">
        <v>1480</v>
      </c>
      <c r="B151">
        <f>COUNTIF(PQRS!P:P,Hoja9!A151)</f>
        <v>1</v>
      </c>
    </row>
    <row r="152" spans="1:2" x14ac:dyDescent="0.25">
      <c r="A152" s="30" t="s">
        <v>913</v>
      </c>
      <c r="B152">
        <f>COUNTIF(PQRS!P:P,Hoja9!A152)</f>
        <v>1</v>
      </c>
    </row>
    <row r="153" spans="1:2" x14ac:dyDescent="0.25">
      <c r="A153" s="30" t="s">
        <v>1092</v>
      </c>
      <c r="B153">
        <f>COUNTIF(PQRS!P:P,Hoja9!A153)</f>
        <v>1</v>
      </c>
    </row>
    <row r="154" spans="1:2" x14ac:dyDescent="0.25">
      <c r="A154" s="30" t="s">
        <v>1080</v>
      </c>
      <c r="B154">
        <f>COUNTIF(PQRS!P:P,Hoja9!A154)</f>
        <v>1</v>
      </c>
    </row>
    <row r="155" spans="1:2" x14ac:dyDescent="0.25">
      <c r="A155" s="30" t="s">
        <v>709</v>
      </c>
      <c r="B155">
        <f>COUNTIF(PQRS!P:P,Hoja9!A155)</f>
        <v>1</v>
      </c>
    </row>
    <row r="156" spans="1:2" x14ac:dyDescent="0.25">
      <c r="A156" s="30" t="s">
        <v>618</v>
      </c>
      <c r="B156">
        <f>COUNTIF(PQRS!P:P,Hoja9!A156)</f>
        <v>1</v>
      </c>
    </row>
    <row r="157" spans="1:2" x14ac:dyDescent="0.25">
      <c r="A157" s="30" t="s">
        <v>575</v>
      </c>
      <c r="B157">
        <f>COUNTIF(PQRS!P:P,Hoja9!A157)</f>
        <v>1</v>
      </c>
    </row>
    <row r="158" spans="1:2" x14ac:dyDescent="0.25">
      <c r="A158" s="56" t="s">
        <v>989</v>
      </c>
      <c r="B158">
        <f>COUNTIF(PQRS!P:P,Hoja9!A158)</f>
        <v>1</v>
      </c>
    </row>
    <row r="159" spans="1:2" x14ac:dyDescent="0.25">
      <c r="A159" s="56" t="s">
        <v>1088</v>
      </c>
      <c r="B159">
        <f>COUNTIF(PQRS!P:P,Hoja9!A159)</f>
        <v>1</v>
      </c>
    </row>
    <row r="160" spans="1:2" x14ac:dyDescent="0.25">
      <c r="A160" s="56" t="s">
        <v>630</v>
      </c>
      <c r="B160">
        <f>COUNTIF(PQRS!P:P,Hoja9!A160)</f>
        <v>1</v>
      </c>
    </row>
    <row r="161" spans="1:2" x14ac:dyDescent="0.25">
      <c r="A161" s="89" t="s">
        <v>796</v>
      </c>
      <c r="B161">
        <f>COUNTIF(PQRS!P:P,Hoja9!A161)</f>
        <v>1</v>
      </c>
    </row>
    <row r="162" spans="1:2" x14ac:dyDescent="0.25">
      <c r="A162" s="56" t="s">
        <v>1094</v>
      </c>
      <c r="B162">
        <f>COUNTIF(PQRS!P:P,Hoja9!A162)</f>
        <v>1</v>
      </c>
    </row>
    <row r="163" spans="1:2" x14ac:dyDescent="0.25">
      <c r="A163" s="56" t="s">
        <v>622</v>
      </c>
      <c r="B163">
        <f>COUNTIF(PQRS!P:P,Hoja9!A163)</f>
        <v>1</v>
      </c>
    </row>
    <row r="164" spans="1:2" x14ac:dyDescent="0.25">
      <c r="A164" s="30" t="s">
        <v>626</v>
      </c>
      <c r="B164">
        <f>COUNTIF(PQRS!P:P,Hoja9!A164)</f>
        <v>1</v>
      </c>
    </row>
    <row r="165" spans="1:2" x14ac:dyDescent="0.25">
      <c r="A165" s="30" t="s">
        <v>1443</v>
      </c>
      <c r="B165">
        <f>COUNTIF(PQRS!P:P,Hoja9!A165)</f>
        <v>1</v>
      </c>
    </row>
    <row r="166" spans="1:2" x14ac:dyDescent="0.25">
      <c r="A166" s="30" t="s">
        <v>903</v>
      </c>
      <c r="B166">
        <f>COUNTIF(PQRS!P:P,Hoja9!A166)</f>
        <v>1</v>
      </c>
    </row>
    <row r="167" spans="1:2" x14ac:dyDescent="0.25">
      <c r="A167" s="30" t="s">
        <v>1086</v>
      </c>
      <c r="B167">
        <f>COUNTIF(PQRS!P:P,Hoja9!A167)</f>
        <v>1</v>
      </c>
    </row>
    <row r="168" spans="1:2" x14ac:dyDescent="0.25">
      <c r="A168" s="30" t="s">
        <v>569</v>
      </c>
      <c r="B168">
        <f>COUNTIF(PQRS!P:P,Hoja9!A168)</f>
        <v>1</v>
      </c>
    </row>
    <row r="169" spans="1:2" x14ac:dyDescent="0.25">
      <c r="A169" s="30" t="s">
        <v>1241</v>
      </c>
      <c r="B169">
        <f>COUNTIF(PQRS!P:P,Hoja9!A169)</f>
        <v>1</v>
      </c>
    </row>
    <row r="170" spans="1:2" x14ac:dyDescent="0.25">
      <c r="A170" s="30" t="s">
        <v>1008</v>
      </c>
      <c r="B170">
        <f>COUNTIF(PQRS!P:P,Hoja9!A170)</f>
        <v>1</v>
      </c>
    </row>
    <row r="171" spans="1:2" x14ac:dyDescent="0.25">
      <c r="A171" s="30" t="s">
        <v>743</v>
      </c>
      <c r="B171">
        <f>COUNTIF(PQRS!P:P,Hoja9!A171)</f>
        <v>1</v>
      </c>
    </row>
    <row r="172" spans="1:2" x14ac:dyDescent="0.25">
      <c r="A172" s="30" t="s">
        <v>745</v>
      </c>
      <c r="B172">
        <f>COUNTIF(PQRS!P:P,Hoja9!A172)</f>
        <v>1</v>
      </c>
    </row>
    <row r="173" spans="1:2" x14ac:dyDescent="0.25">
      <c r="A173" s="30" t="s">
        <v>644</v>
      </c>
      <c r="B173">
        <f>COUNTIF(PQRS!P:P,Hoja9!A173)</f>
        <v>1</v>
      </c>
    </row>
    <row r="174" spans="1:2" x14ac:dyDescent="0.25">
      <c r="A174" s="30" t="s">
        <v>1207</v>
      </c>
      <c r="B174">
        <f>COUNTIF(PQRS!P:P,Hoja9!A174)</f>
        <v>1</v>
      </c>
    </row>
    <row r="175" spans="1:2" x14ac:dyDescent="0.25">
      <c r="A175" s="30" t="s">
        <v>1132</v>
      </c>
      <c r="B175">
        <f>COUNTIF(PQRS!P:P,Hoja9!A175)</f>
        <v>1</v>
      </c>
    </row>
    <row r="176" spans="1:2" x14ac:dyDescent="0.25">
      <c r="A176" s="30" t="s">
        <v>1004</v>
      </c>
      <c r="B176">
        <f>COUNTIF(PQRS!P:P,Hoja9!A176)</f>
        <v>1</v>
      </c>
    </row>
    <row r="177" spans="1:2" x14ac:dyDescent="0.25">
      <c r="A177" s="30" t="s">
        <v>648</v>
      </c>
      <c r="B177">
        <f>COUNTIF(PQRS!P:P,Hoja9!A177)</f>
        <v>1</v>
      </c>
    </row>
    <row r="178" spans="1:2" x14ac:dyDescent="0.25">
      <c r="A178" s="30" t="s">
        <v>792</v>
      </c>
      <c r="B178">
        <f>COUNTIF(PQRS!P:P,Hoja9!A178)</f>
        <v>1</v>
      </c>
    </row>
    <row r="179" spans="1:2" x14ac:dyDescent="0.25">
      <c r="A179" s="30" t="s">
        <v>1447</v>
      </c>
      <c r="B179">
        <f>COUNTIF(PQRS!P:P,Hoja9!A179)</f>
        <v>1</v>
      </c>
    </row>
    <row r="180" spans="1:2" x14ac:dyDescent="0.25">
      <c r="A180" s="30" t="s">
        <v>632</v>
      </c>
      <c r="B180">
        <f>COUNTIF(PQRS!P:P,Hoja9!A180)</f>
        <v>1</v>
      </c>
    </row>
    <row r="181" spans="1:2" x14ac:dyDescent="0.25">
      <c r="A181" s="30" t="s">
        <v>646</v>
      </c>
      <c r="B181">
        <f>COUNTIF(PQRS!P:P,Hoja9!A181)</f>
        <v>1</v>
      </c>
    </row>
    <row r="182" spans="1:2" x14ac:dyDescent="0.25">
      <c r="A182" s="30" t="s">
        <v>1528</v>
      </c>
      <c r="B182">
        <f>COUNTIF(PQRS!P:P,Hoja9!A182)</f>
        <v>1</v>
      </c>
    </row>
    <row r="183" spans="1:2" x14ac:dyDescent="0.25">
      <c r="A183" s="30" t="s">
        <v>642</v>
      </c>
      <c r="B183">
        <f>COUNTIF(PQRS!P:P,Hoja9!A183)</f>
        <v>1</v>
      </c>
    </row>
    <row r="184" spans="1:2" x14ac:dyDescent="0.25">
      <c r="A184" s="30" t="s">
        <v>919</v>
      </c>
      <c r="B184">
        <f>COUNTIF(PQRS!P:P,Hoja9!A184)</f>
        <v>1</v>
      </c>
    </row>
    <row r="185" spans="1:2" x14ac:dyDescent="0.25">
      <c r="A185" s="30" t="s">
        <v>1010</v>
      </c>
      <c r="B185">
        <f>COUNTIF(PQRS!P:P,Hoja9!A185)</f>
        <v>1</v>
      </c>
    </row>
    <row r="186" spans="1:2" x14ac:dyDescent="0.25">
      <c r="A186" s="30" t="s">
        <v>1512</v>
      </c>
      <c r="B186">
        <f>COUNTIF(PQRS!P:P,Hoja9!A186)</f>
        <v>1</v>
      </c>
    </row>
    <row r="187" spans="1:2" x14ac:dyDescent="0.25">
      <c r="A187" s="30" t="s">
        <v>1514</v>
      </c>
      <c r="B187">
        <f>COUNTIF(PQRS!P:P,Hoja9!A187)</f>
        <v>1</v>
      </c>
    </row>
    <row r="188" spans="1:2" x14ac:dyDescent="0.25">
      <c r="A188" s="30" t="s">
        <v>614</v>
      </c>
      <c r="B188">
        <f>COUNTIF(PQRS!P:P,Hoja9!A188)</f>
        <v>1</v>
      </c>
    </row>
    <row r="189" spans="1:2" x14ac:dyDescent="0.25">
      <c r="A189" s="30" t="s">
        <v>707</v>
      </c>
      <c r="B189">
        <f>COUNTIF(PQRS!P:P,Hoja9!A189)</f>
        <v>1</v>
      </c>
    </row>
    <row r="190" spans="1:2" x14ac:dyDescent="0.25">
      <c r="A190" s="30" t="s">
        <v>1383</v>
      </c>
      <c r="B190">
        <f>COUNTIF(PQRS!P:P,Hoja9!A190)</f>
        <v>1</v>
      </c>
    </row>
    <row r="191" spans="1:2" x14ac:dyDescent="0.25">
      <c r="A191" s="30" t="s">
        <v>909</v>
      </c>
      <c r="B191">
        <f>COUNTIF(PQRS!P:P,Hoja9!A191)</f>
        <v>1</v>
      </c>
    </row>
    <row r="192" spans="1:2" x14ac:dyDescent="0.25">
      <c r="A192" s="30" t="s">
        <v>1379</v>
      </c>
      <c r="B192">
        <f>COUNTIF(PQRS!P:P,Hoja9!A192)</f>
        <v>1</v>
      </c>
    </row>
    <row r="193" spans="1:2" x14ac:dyDescent="0.25">
      <c r="A193" s="30" t="s">
        <v>1552</v>
      </c>
      <c r="B193">
        <f>COUNTIF(PQRS!P:P,Hoja9!A193)</f>
        <v>1</v>
      </c>
    </row>
    <row r="194" spans="1:2" x14ac:dyDescent="0.25">
      <c r="A194" s="30" t="s">
        <v>1550</v>
      </c>
      <c r="B194">
        <f>COUNTIF(PQRS!P:P,Hoja9!A194)</f>
        <v>1</v>
      </c>
    </row>
    <row r="195" spans="1:2" x14ac:dyDescent="0.25">
      <c r="A195" s="30" t="s">
        <v>685</v>
      </c>
      <c r="B195">
        <f>COUNTIF(PQRS!P:P,Hoja9!A195)</f>
        <v>1</v>
      </c>
    </row>
    <row r="196" spans="1:2" x14ac:dyDescent="0.25">
      <c r="A196" s="30" t="s">
        <v>1078</v>
      </c>
      <c r="B196">
        <f>COUNTIF(PQRS!P:P,Hoja9!A196)</f>
        <v>1</v>
      </c>
    </row>
    <row r="197" spans="1:2" x14ac:dyDescent="0.25">
      <c r="A197" s="30" t="s">
        <v>775</v>
      </c>
      <c r="B197">
        <f>COUNTIF(PQRS!P:P,Hoja9!A197)</f>
        <v>1</v>
      </c>
    </row>
    <row r="198" spans="1:2" x14ac:dyDescent="0.25">
      <c r="A198" s="30" t="s">
        <v>784</v>
      </c>
      <c r="B198">
        <f>COUNTIF(PQRS!P:P,Hoja9!A198)</f>
        <v>1</v>
      </c>
    </row>
    <row r="199" spans="1:2" x14ac:dyDescent="0.25">
      <c r="A199" s="30" t="s">
        <v>1040</v>
      </c>
      <c r="B199">
        <f>COUNTIF(PQRS!P:P,Hoja9!A199)</f>
        <v>1</v>
      </c>
    </row>
    <row r="200" spans="1:2" x14ac:dyDescent="0.25">
      <c r="A200" s="30" t="s">
        <v>1191</v>
      </c>
      <c r="B200">
        <f>COUNTIF(PQRS!P:P,Hoja9!A200)</f>
        <v>1</v>
      </c>
    </row>
    <row r="201" spans="1:2" x14ac:dyDescent="0.25">
      <c r="A201" s="88" t="s">
        <v>1044</v>
      </c>
      <c r="B201">
        <f>COUNTIF(PQRS!P:P,Hoja9!A201)</f>
        <v>1</v>
      </c>
    </row>
    <row r="202" spans="1:2" x14ac:dyDescent="0.25">
      <c r="A202" s="30" t="s">
        <v>1068</v>
      </c>
      <c r="B202">
        <f>COUNTIF(PQRS!P:P,Hoja9!A202)</f>
        <v>1</v>
      </c>
    </row>
    <row r="203" spans="1:2" x14ac:dyDescent="0.25">
      <c r="A203" s="30" t="s">
        <v>1102</v>
      </c>
      <c r="B203">
        <f>COUNTIF(PQRS!P:P,Hoja9!A203)</f>
        <v>1</v>
      </c>
    </row>
    <row r="204" spans="1:2" x14ac:dyDescent="0.25">
      <c r="A204" s="30" t="s">
        <v>1056</v>
      </c>
      <c r="B204">
        <f>COUNTIF(PQRS!P:P,Hoja9!A204)</f>
        <v>1</v>
      </c>
    </row>
    <row r="205" spans="1:2" x14ac:dyDescent="0.25">
      <c r="A205" s="30" t="s">
        <v>667</v>
      </c>
      <c r="B205">
        <f>COUNTIF(PQRS!P:P,Hoja9!A205)</f>
        <v>1</v>
      </c>
    </row>
    <row r="206" spans="1:2" x14ac:dyDescent="0.25">
      <c r="A206" s="30" t="s">
        <v>1070</v>
      </c>
      <c r="B206">
        <f>COUNTIF(PQRS!P:P,Hoja9!A206)</f>
        <v>1</v>
      </c>
    </row>
    <row r="207" spans="1:2" x14ac:dyDescent="0.25">
      <c r="A207" s="30" t="s">
        <v>671</v>
      </c>
      <c r="B207">
        <f>COUNTIF(PQRS!P:P,Hoja9!A207)</f>
        <v>1</v>
      </c>
    </row>
    <row r="208" spans="1:2" x14ac:dyDescent="0.25">
      <c r="A208" s="30" t="s">
        <v>927</v>
      </c>
      <c r="B208">
        <f>COUNTIF(PQRS!P:P,Hoja9!A208)</f>
        <v>1</v>
      </c>
    </row>
    <row r="209" spans="1:2" x14ac:dyDescent="0.25">
      <c r="A209" s="30" t="s">
        <v>1038</v>
      </c>
      <c r="B209">
        <f>COUNTIF(PQRS!P:P,Hoja9!A209)</f>
        <v>1</v>
      </c>
    </row>
    <row r="210" spans="1:2" x14ac:dyDescent="0.25">
      <c r="A210" s="30" t="s">
        <v>1465</v>
      </c>
      <c r="B210">
        <f>COUNTIF(PQRS!P:P,Hoja9!A210)</f>
        <v>1</v>
      </c>
    </row>
    <row r="211" spans="1:2" x14ac:dyDescent="0.25">
      <c r="A211" s="30" t="s">
        <v>1345</v>
      </c>
      <c r="B211">
        <f>COUNTIF(PQRS!P:P,Hoja9!A211)</f>
        <v>1</v>
      </c>
    </row>
    <row r="212" spans="1:2" x14ac:dyDescent="0.25">
      <c r="A212" s="30" t="s">
        <v>1203</v>
      </c>
      <c r="B212">
        <f>COUNTIF(PQRS!P:P,Hoja9!A212)</f>
        <v>1</v>
      </c>
    </row>
    <row r="213" spans="1:2" x14ac:dyDescent="0.25">
      <c r="A213" s="30" t="s">
        <v>1205</v>
      </c>
      <c r="B213">
        <f>COUNTIF(PQRS!P:P,Hoja9!A213)</f>
        <v>1</v>
      </c>
    </row>
    <row r="214" spans="1:2" x14ac:dyDescent="0.25">
      <c r="A214" s="30" t="s">
        <v>1201</v>
      </c>
      <c r="B214">
        <f>COUNTIF(PQRS!P:P,Hoja9!A214)</f>
        <v>1</v>
      </c>
    </row>
    <row r="215" spans="1:2" x14ac:dyDescent="0.25">
      <c r="A215" s="30" t="s">
        <v>650</v>
      </c>
      <c r="B215">
        <f>COUNTIF(PQRS!P:P,Hoja9!A215)</f>
        <v>1</v>
      </c>
    </row>
    <row r="216" spans="1:2" x14ac:dyDescent="0.25">
      <c r="A216" s="30" t="s">
        <v>669</v>
      </c>
      <c r="B216">
        <f>COUNTIF(PQRS!P:P,Hoja9!A216)</f>
        <v>1</v>
      </c>
    </row>
    <row r="217" spans="1:2" x14ac:dyDescent="0.25">
      <c r="A217" s="30" t="s">
        <v>665</v>
      </c>
      <c r="B217">
        <f>COUNTIF(PQRS!P:P,Hoja9!A217)</f>
        <v>1</v>
      </c>
    </row>
    <row r="218" spans="1:2" x14ac:dyDescent="0.25">
      <c r="A218" s="30" t="s">
        <v>1333</v>
      </c>
      <c r="B218">
        <f>COUNTIF(PQRS!P:P,Hoja9!A218)</f>
        <v>1</v>
      </c>
    </row>
    <row r="219" spans="1:2" x14ac:dyDescent="0.25">
      <c r="A219" s="30" t="s">
        <v>1359</v>
      </c>
      <c r="B219">
        <f>COUNTIF(PQRS!P:P,Hoja9!A219)</f>
        <v>1</v>
      </c>
    </row>
    <row r="220" spans="1:2" x14ac:dyDescent="0.25">
      <c r="A220" s="30" t="s">
        <v>786</v>
      </c>
      <c r="B220">
        <f>COUNTIF(PQRS!P:P,Hoja9!A220)</f>
        <v>1</v>
      </c>
    </row>
    <row r="221" spans="1:2" x14ac:dyDescent="0.25">
      <c r="A221" s="30" t="s">
        <v>1524</v>
      </c>
      <c r="B221">
        <f>COUNTIF(PQRS!P:P,Hoja9!A221)</f>
        <v>1</v>
      </c>
    </row>
    <row r="222" spans="1:2" x14ac:dyDescent="0.25">
      <c r="A222" s="89" t="s">
        <v>1516</v>
      </c>
      <c r="B222">
        <f>COUNTIF(PQRS!P:P,Hoja9!A222)</f>
        <v>1</v>
      </c>
    </row>
    <row r="223" spans="1:2" x14ac:dyDescent="0.25">
      <c r="A223" s="30" t="s">
        <v>1295</v>
      </c>
      <c r="B223">
        <f>COUNTIF(PQRS!P:P,Hoja9!A223)</f>
        <v>1</v>
      </c>
    </row>
    <row r="224" spans="1:2" x14ac:dyDescent="0.25">
      <c r="A224" s="30" t="s">
        <v>925</v>
      </c>
      <c r="B224">
        <f>COUNTIF(PQRS!P:P,Hoja9!A224)</f>
        <v>1</v>
      </c>
    </row>
    <row r="225" spans="1:2" x14ac:dyDescent="0.25">
      <c r="A225" s="30" t="s">
        <v>1279</v>
      </c>
      <c r="B225">
        <f>COUNTIF(PQRS!P:P,Hoja9!A225)</f>
        <v>1</v>
      </c>
    </row>
    <row r="226" spans="1:2" x14ac:dyDescent="0.25">
      <c r="A226" s="30" t="s">
        <v>839</v>
      </c>
      <c r="B226">
        <f>COUNTIF(PQRS!P:P,Hoja9!A226)</f>
        <v>1</v>
      </c>
    </row>
    <row r="227" spans="1:2" x14ac:dyDescent="0.25">
      <c r="A227" s="30" t="s">
        <v>997</v>
      </c>
      <c r="B227">
        <f>COUNTIF(PQRS!P:P,Hoja9!A227)</f>
        <v>1</v>
      </c>
    </row>
    <row r="228" spans="1:2" x14ac:dyDescent="0.25">
      <c r="A228" s="30" t="s">
        <v>939</v>
      </c>
      <c r="B228">
        <f>COUNTIF(PQRS!P:P,Hoja9!A228)</f>
        <v>1</v>
      </c>
    </row>
    <row r="229" spans="1:2" x14ac:dyDescent="0.25">
      <c r="A229" s="30" t="s">
        <v>1054</v>
      </c>
      <c r="B229">
        <f>COUNTIF(PQRS!P:P,Hoja9!A229)</f>
        <v>1</v>
      </c>
    </row>
    <row r="230" spans="1:2" x14ac:dyDescent="0.25">
      <c r="A230" s="30" t="s">
        <v>705</v>
      </c>
      <c r="B230">
        <f>COUNTIF(PQRS!P:P,Hoja9!A230)</f>
        <v>1</v>
      </c>
    </row>
    <row r="231" spans="1:2" x14ac:dyDescent="0.25">
      <c r="A231" s="30" t="s">
        <v>871</v>
      </c>
      <c r="B231">
        <f>COUNTIF(PQRS!P:P,Hoja9!A231)</f>
        <v>1</v>
      </c>
    </row>
    <row r="232" spans="1:2" x14ac:dyDescent="0.25">
      <c r="A232" s="34" t="s">
        <v>1138</v>
      </c>
      <c r="B232">
        <f>COUNTIF(PQRS!P:P,Hoja9!A232)</f>
        <v>1</v>
      </c>
    </row>
    <row r="233" spans="1:2" x14ac:dyDescent="0.25">
      <c r="A233" s="30" t="s">
        <v>845</v>
      </c>
      <c r="B233">
        <f>COUNTIF(PQRS!P:P,Hoja9!A233)</f>
        <v>1</v>
      </c>
    </row>
    <row r="234" spans="1:2" x14ac:dyDescent="0.25">
      <c r="A234" s="30" t="s">
        <v>1182</v>
      </c>
      <c r="B234">
        <f>COUNTIF(PQRS!P:P,Hoja9!A234)</f>
        <v>1</v>
      </c>
    </row>
    <row r="235" spans="1:2" x14ac:dyDescent="0.25">
      <c r="A235" s="30" t="s">
        <v>1134</v>
      </c>
      <c r="B235">
        <f>COUNTIF(PQRS!P:P,Hoja9!A235)</f>
        <v>1</v>
      </c>
    </row>
    <row r="236" spans="1:2" x14ac:dyDescent="0.25">
      <c r="A236" s="30" t="s">
        <v>638</v>
      </c>
      <c r="B236">
        <f>COUNTIF(PQRS!P:P,Hoja9!A236)</f>
        <v>1</v>
      </c>
    </row>
    <row r="237" spans="1:2" x14ac:dyDescent="0.25">
      <c r="A237" s="30" t="s">
        <v>1351</v>
      </c>
      <c r="B237">
        <f>COUNTIF(PQRS!P:P,Hoja9!A237)</f>
        <v>1</v>
      </c>
    </row>
    <row r="238" spans="1:2" x14ac:dyDescent="0.25">
      <c r="A238" s="30" t="s">
        <v>1277</v>
      </c>
      <c r="B238">
        <f>COUNTIF(PQRS!P:P,Hoja9!A238)</f>
        <v>1</v>
      </c>
    </row>
    <row r="239" spans="1:2" x14ac:dyDescent="0.25">
      <c r="A239" s="30" t="s">
        <v>1002</v>
      </c>
      <c r="B239">
        <f>COUNTIF(PQRS!P:P,Hoja9!A239)</f>
        <v>1</v>
      </c>
    </row>
    <row r="240" spans="1:2" x14ac:dyDescent="0.25">
      <c r="A240" s="30" t="s">
        <v>788</v>
      </c>
      <c r="B240">
        <f>COUNTIF(PQRS!P:P,Hoja9!A240)</f>
        <v>1</v>
      </c>
    </row>
    <row r="241" spans="1:2" x14ac:dyDescent="0.25">
      <c r="A241" s="30" t="s">
        <v>1269</v>
      </c>
      <c r="B241">
        <f>COUNTIF(PQRS!P:P,Hoja9!A241)</f>
        <v>1</v>
      </c>
    </row>
    <row r="242" spans="1:2" x14ac:dyDescent="0.25">
      <c r="A242" s="30" t="s">
        <v>759</v>
      </c>
      <c r="B242">
        <f>COUNTIF(PQRS!P:P,Hoja9!A242)</f>
        <v>1</v>
      </c>
    </row>
    <row r="243" spans="1:2" x14ac:dyDescent="0.25">
      <c r="A243" s="30" t="s">
        <v>1355</v>
      </c>
      <c r="B243">
        <f>COUNTIF(PQRS!P:P,Hoja9!A243)</f>
        <v>1</v>
      </c>
    </row>
    <row r="244" spans="1:2" x14ac:dyDescent="0.25">
      <c r="A244" s="30" t="s">
        <v>1357</v>
      </c>
      <c r="B244">
        <f>COUNTIF(PQRS!P:P,Hoja9!A244)</f>
        <v>1</v>
      </c>
    </row>
    <row r="245" spans="1:2" x14ac:dyDescent="0.25">
      <c r="A245" s="30" t="s">
        <v>725</v>
      </c>
      <c r="B245">
        <f>COUNTIF(PQRS!P:P,Hoja9!A245)</f>
        <v>1</v>
      </c>
    </row>
    <row r="246" spans="1:2" x14ac:dyDescent="0.25">
      <c r="A246" s="30" t="s">
        <v>1100</v>
      </c>
      <c r="B246">
        <f>COUNTIF(PQRS!P:P,Hoja9!A246)</f>
        <v>1</v>
      </c>
    </row>
    <row r="247" spans="1:2" x14ac:dyDescent="0.25">
      <c r="A247" s="30" t="s">
        <v>907</v>
      </c>
      <c r="B247">
        <f>COUNTIF(PQRS!P:P,Hoja9!A247)</f>
        <v>1</v>
      </c>
    </row>
    <row r="248" spans="1:2" x14ac:dyDescent="0.25">
      <c r="A248" s="30" t="s">
        <v>1288</v>
      </c>
      <c r="B248">
        <f>COUNTIF(PQRS!P:P,Hoja9!A248)</f>
        <v>1</v>
      </c>
    </row>
    <row r="249" spans="1:2" x14ac:dyDescent="0.25">
      <c r="A249" s="30" t="s">
        <v>1052</v>
      </c>
      <c r="B249">
        <f>COUNTIF(PQRS!P:P,Hoja9!A249)</f>
        <v>1</v>
      </c>
    </row>
    <row r="250" spans="1:2" x14ac:dyDescent="0.25">
      <c r="A250" s="30" t="s">
        <v>1178</v>
      </c>
      <c r="B250">
        <f>COUNTIF(PQRS!P:P,Hoja9!A250)</f>
        <v>1</v>
      </c>
    </row>
    <row r="251" spans="1:2" x14ac:dyDescent="0.25">
      <c r="A251" s="30" t="s">
        <v>1290</v>
      </c>
      <c r="B251">
        <f>COUNTIF(PQRS!P:P,Hoja9!A251)</f>
        <v>1</v>
      </c>
    </row>
    <row r="252" spans="1:2" x14ac:dyDescent="0.25">
      <c r="A252" s="30" t="s">
        <v>1215</v>
      </c>
      <c r="B252">
        <f>COUNTIF(PQRS!P:P,Hoja9!A252)</f>
        <v>1</v>
      </c>
    </row>
    <row r="253" spans="1:2" x14ac:dyDescent="0.25">
      <c r="A253" s="30" t="s">
        <v>1544</v>
      </c>
      <c r="B253">
        <f>COUNTIF(PQRS!P:P,Hoja9!A253)</f>
        <v>1</v>
      </c>
    </row>
    <row r="254" spans="1:2" x14ac:dyDescent="0.25">
      <c r="A254" s="30" t="s">
        <v>885</v>
      </c>
      <c r="B254">
        <f>COUNTIF(PQRS!P:P,Hoja9!A254)</f>
        <v>1</v>
      </c>
    </row>
    <row r="255" spans="1:2" x14ac:dyDescent="0.25">
      <c r="A255" s="89" t="s">
        <v>1273</v>
      </c>
      <c r="B255">
        <f>COUNTIF(PQRS!P:P,Hoja9!A255)</f>
        <v>1</v>
      </c>
    </row>
    <row r="256" spans="1:2" x14ac:dyDescent="0.25">
      <c r="A256" s="30" t="s">
        <v>1507</v>
      </c>
      <c r="B256">
        <f>COUNTIF(PQRS!P:P,Hoja9!A256)</f>
        <v>1</v>
      </c>
    </row>
    <row r="257" spans="1:2" x14ac:dyDescent="0.25">
      <c r="A257" s="30" t="s">
        <v>1292</v>
      </c>
      <c r="B257">
        <f>COUNTIF(PQRS!P:P,Hoja9!A257)</f>
        <v>1</v>
      </c>
    </row>
    <row r="258" spans="1:2" x14ac:dyDescent="0.25">
      <c r="A258" s="89" t="s">
        <v>1245</v>
      </c>
      <c r="B258">
        <f>COUNTIF(PQRS!P:P,Hoja9!A258)</f>
        <v>1</v>
      </c>
    </row>
    <row r="259" spans="1:2" x14ac:dyDescent="0.25">
      <c r="A259" s="30" t="s">
        <v>1554</v>
      </c>
      <c r="B259">
        <f>COUNTIF(PQRS!P:P,Hoja9!A259)</f>
        <v>1</v>
      </c>
    </row>
    <row r="260" spans="1:2" x14ac:dyDescent="0.25">
      <c r="A260" s="30" t="s">
        <v>901</v>
      </c>
      <c r="B260">
        <f>COUNTIF(PQRS!P:P,Hoja9!A260)</f>
        <v>1</v>
      </c>
    </row>
    <row r="261" spans="1:2" x14ac:dyDescent="0.25">
      <c r="A261" s="30" t="s">
        <v>1120</v>
      </c>
      <c r="B261">
        <f>COUNTIF(PQRS!P:P,Hoja9!A261)</f>
        <v>1</v>
      </c>
    </row>
    <row r="262" spans="1:2" x14ac:dyDescent="0.25">
      <c r="A262" s="30" t="s">
        <v>1259</v>
      </c>
      <c r="B262">
        <f>COUNTIF(PQRS!P:P,Hoja9!A262)</f>
        <v>1</v>
      </c>
    </row>
    <row r="263" spans="1:2" x14ac:dyDescent="0.25">
      <c r="A263" s="30" t="s">
        <v>875</v>
      </c>
      <c r="B263">
        <f>COUNTIF(PQRS!P:P,Hoja9!A263)</f>
        <v>1</v>
      </c>
    </row>
    <row r="264" spans="1:2" x14ac:dyDescent="0.25">
      <c r="A264" s="30" t="s">
        <v>1186</v>
      </c>
      <c r="B264">
        <f>COUNTIF(PQRS!P:P,Hoja9!A264)</f>
        <v>1</v>
      </c>
    </row>
    <row r="265" spans="1:2" x14ac:dyDescent="0.25">
      <c r="A265" s="30" t="s">
        <v>843</v>
      </c>
      <c r="B265">
        <f>COUNTIF(PQRS!P:P,Hoja9!A265)</f>
        <v>1</v>
      </c>
    </row>
    <row r="266" spans="1:2" x14ac:dyDescent="0.25">
      <c r="A266" s="30" t="s">
        <v>1020</v>
      </c>
      <c r="B266">
        <f>COUNTIF(PQRS!P:P,Hoja9!A266)</f>
        <v>1</v>
      </c>
    </row>
    <row r="267" spans="1:2" x14ac:dyDescent="0.25">
      <c r="A267" s="30" t="s">
        <v>1361</v>
      </c>
      <c r="B267">
        <f>COUNTIF(PQRS!P:P,Hoja9!A267)</f>
        <v>1</v>
      </c>
    </row>
    <row r="268" spans="1:2" x14ac:dyDescent="0.25">
      <c r="A268" s="30" t="s">
        <v>761</v>
      </c>
      <c r="B268">
        <f>COUNTIF(PQRS!P:P,Hoja9!A268)</f>
        <v>1</v>
      </c>
    </row>
    <row r="269" spans="1:2" x14ac:dyDescent="0.25">
      <c r="A269" s="30" t="s">
        <v>1363</v>
      </c>
      <c r="B269">
        <f>COUNTIF(PQRS!P:P,Hoja9!A269)</f>
        <v>1</v>
      </c>
    </row>
    <row r="270" spans="1:2" x14ac:dyDescent="0.25">
      <c r="A270" s="30" t="s">
        <v>1072</v>
      </c>
      <c r="B270">
        <f>COUNTIF(PQRS!P:P,Hoja9!A270)</f>
        <v>1</v>
      </c>
    </row>
    <row r="271" spans="1:2" x14ac:dyDescent="0.25">
      <c r="A271" s="30" t="s">
        <v>1542</v>
      </c>
      <c r="B271">
        <f>COUNTIF(PQRS!P:P,Hoja9!A271)</f>
        <v>1</v>
      </c>
    </row>
    <row r="272" spans="1:2" x14ac:dyDescent="0.25">
      <c r="A272" s="30" t="s">
        <v>1229</v>
      </c>
      <c r="B272">
        <f>COUNTIF(PQRS!P:P,Hoja9!A272)</f>
        <v>1</v>
      </c>
    </row>
    <row r="273" spans="1:2" x14ac:dyDescent="0.25">
      <c r="A273" s="30" t="s">
        <v>661</v>
      </c>
      <c r="B273">
        <f>COUNTIF(PQRS!P:P,Hoja9!A273)</f>
        <v>1</v>
      </c>
    </row>
    <row r="274" spans="1:2" x14ac:dyDescent="0.25">
      <c r="A274" s="30" t="s">
        <v>1286</v>
      </c>
      <c r="B274">
        <f>COUNTIF(PQRS!P:P,Hoja9!A274)</f>
        <v>1</v>
      </c>
    </row>
    <row r="275" spans="1:2" x14ac:dyDescent="0.25">
      <c r="A275" s="30" t="s">
        <v>933</v>
      </c>
      <c r="B275">
        <f>COUNTIF(PQRS!P:P,Hoja9!A275)</f>
        <v>1</v>
      </c>
    </row>
    <row r="276" spans="1:2" x14ac:dyDescent="0.25">
      <c r="A276" s="30" t="s">
        <v>963</v>
      </c>
      <c r="B276">
        <f>COUNTIF(PQRS!P:P,Hoja9!A276)</f>
        <v>1</v>
      </c>
    </row>
    <row r="277" spans="1:2" x14ac:dyDescent="0.25">
      <c r="A277" s="30" t="s">
        <v>1018</v>
      </c>
      <c r="B277">
        <f>COUNTIF(PQRS!P:P,Hoja9!A277)</f>
        <v>1</v>
      </c>
    </row>
    <row r="278" spans="1:2" x14ac:dyDescent="0.25">
      <c r="A278" s="30" t="s">
        <v>677</v>
      </c>
      <c r="B278">
        <f>COUNTIF(PQRS!P:P,Hoja9!A278)</f>
        <v>1</v>
      </c>
    </row>
    <row r="279" spans="1:2" x14ac:dyDescent="0.25">
      <c r="A279" s="34" t="s">
        <v>1174</v>
      </c>
      <c r="B279">
        <f>COUNTIF(PQRS!P:P,Hoja9!A279)</f>
        <v>1</v>
      </c>
    </row>
    <row r="280" spans="1:2" x14ac:dyDescent="0.25">
      <c r="A280" s="30" t="s">
        <v>828</v>
      </c>
      <c r="B280">
        <f>COUNTIF(PQRS!P:P,Hoja9!A280)</f>
        <v>1</v>
      </c>
    </row>
    <row r="281" spans="1:2" x14ac:dyDescent="0.25">
      <c r="A281" s="30" t="s">
        <v>953</v>
      </c>
      <c r="B281">
        <f>COUNTIF(PQRS!P:P,Hoja9!A281)</f>
        <v>1</v>
      </c>
    </row>
    <row r="282" spans="1:2" x14ac:dyDescent="0.25">
      <c r="A282" s="30" t="s">
        <v>683</v>
      </c>
      <c r="B282">
        <f>COUNTIF(PQRS!P:P,Hoja9!A282)</f>
        <v>1</v>
      </c>
    </row>
    <row r="283" spans="1:2" x14ac:dyDescent="0.25">
      <c r="A283" s="30" t="s">
        <v>1449</v>
      </c>
      <c r="B283">
        <f>COUNTIF(PQRS!P:P,Hoja9!A283)</f>
        <v>1</v>
      </c>
    </row>
    <row r="284" spans="1:2" x14ac:dyDescent="0.25">
      <c r="A284" s="30" t="s">
        <v>1066</v>
      </c>
      <c r="B284">
        <f>COUNTIF(PQRS!P:P,Hoja9!A284)</f>
        <v>1</v>
      </c>
    </row>
    <row r="285" spans="1:2" x14ac:dyDescent="0.25">
      <c r="A285" s="30" t="s">
        <v>935</v>
      </c>
      <c r="B285">
        <f>COUNTIF(PQRS!P:P,Hoja9!A285)</f>
        <v>1</v>
      </c>
    </row>
    <row r="286" spans="1:2" x14ac:dyDescent="0.25">
      <c r="A286" s="30" t="s">
        <v>1247</v>
      </c>
      <c r="B286">
        <f>COUNTIF(PQRS!P:P,Hoja9!A286)</f>
        <v>1</v>
      </c>
    </row>
    <row r="287" spans="1:2" x14ac:dyDescent="0.25">
      <c r="A287" s="30" t="s">
        <v>597</v>
      </c>
      <c r="B287">
        <f>COUNTIF(PQRS!P:P,Hoja9!A287)</f>
        <v>1</v>
      </c>
    </row>
    <row r="288" spans="1:2" x14ac:dyDescent="0.25">
      <c r="A288" s="30" t="s">
        <v>1096</v>
      </c>
      <c r="B288">
        <f>COUNTIF(PQRS!P:P,Hoja9!A288)</f>
        <v>1</v>
      </c>
    </row>
    <row r="289" spans="1:2" x14ac:dyDescent="0.25">
      <c r="A289" s="30" t="s">
        <v>911</v>
      </c>
      <c r="B289">
        <f>COUNTIF(PQRS!P:P,Hoja9!A289)</f>
        <v>1</v>
      </c>
    </row>
    <row r="290" spans="1:2" x14ac:dyDescent="0.25">
      <c r="A290" s="30" t="s">
        <v>679</v>
      </c>
      <c r="B290">
        <f>COUNTIF(PQRS!P:P,Hoja9!A290)</f>
        <v>1</v>
      </c>
    </row>
    <row r="291" spans="1:2" x14ac:dyDescent="0.25">
      <c r="A291" s="88" t="s">
        <v>1385</v>
      </c>
      <c r="B291">
        <f>COUNTIF(PQRS!P:P,Hoja9!A291)</f>
        <v>1</v>
      </c>
    </row>
    <row r="292" spans="1:2" x14ac:dyDescent="0.25">
      <c r="A292" s="30" t="s">
        <v>965</v>
      </c>
      <c r="B292">
        <f>COUNTIF(PQRS!P:P,Hoja9!A292)</f>
        <v>1</v>
      </c>
    </row>
    <row r="293" spans="1:2" x14ac:dyDescent="0.25">
      <c r="A293" s="30" t="s">
        <v>1124</v>
      </c>
      <c r="B293">
        <f>COUNTIF(PQRS!P:P,Hoja9!A293)</f>
        <v>1</v>
      </c>
    </row>
    <row r="294" spans="1:2" x14ac:dyDescent="0.25">
      <c r="A294" s="30" t="s">
        <v>1236</v>
      </c>
      <c r="B294">
        <f>COUNTIF(PQRS!P:P,Hoja9!A294)</f>
        <v>1</v>
      </c>
    </row>
    <row r="295" spans="1:2" x14ac:dyDescent="0.25">
      <c r="A295" s="30" t="s">
        <v>1381</v>
      </c>
      <c r="B295">
        <f>COUNTIF(PQRS!P:P,Hoja9!A295)</f>
        <v>1</v>
      </c>
    </row>
    <row r="296" spans="1:2" x14ac:dyDescent="0.25">
      <c r="A296" s="34" t="s">
        <v>1162</v>
      </c>
      <c r="B296">
        <f>COUNTIF(PQRS!P:P,Hoja9!A296)</f>
        <v>1</v>
      </c>
    </row>
    <row r="297" spans="1:2" x14ac:dyDescent="0.25">
      <c r="A297" s="30" t="s">
        <v>1478</v>
      </c>
      <c r="B297">
        <f>COUNTIF(PQRS!P:P,Hoja9!A297)</f>
        <v>1</v>
      </c>
    </row>
    <row r="298" spans="1:2" x14ac:dyDescent="0.25">
      <c r="A298" s="34" t="s">
        <v>1164</v>
      </c>
      <c r="B298">
        <f>COUNTIF(PQRS!P:P,Hoja9!A298)</f>
        <v>1</v>
      </c>
    </row>
    <row r="299" spans="1:2" x14ac:dyDescent="0.25">
      <c r="A299" s="30" t="s">
        <v>1234</v>
      </c>
      <c r="B299">
        <f>COUNTIF(PQRS!P:P,Hoja9!A299)</f>
        <v>1</v>
      </c>
    </row>
    <row r="300" spans="1:2" x14ac:dyDescent="0.25">
      <c r="A300" s="30" t="s">
        <v>1562</v>
      </c>
      <c r="B300">
        <f>COUNTIF(PQRS!P:P,Hoja9!A300)</f>
        <v>1</v>
      </c>
    </row>
    <row r="301" spans="1:2" x14ac:dyDescent="0.25">
      <c r="A301" s="30" t="s">
        <v>1335</v>
      </c>
      <c r="B301">
        <f>COUNTIF(PQRS!P:P,Hoja9!A301)</f>
        <v>1</v>
      </c>
    </row>
    <row r="302" spans="1:2" x14ac:dyDescent="0.25">
      <c r="A302" s="30" t="s">
        <v>1482</v>
      </c>
      <c r="B302">
        <f>COUNTIF(PQRS!P:P,Hoja9!A302)</f>
        <v>1</v>
      </c>
    </row>
    <row r="303" spans="1:2" x14ac:dyDescent="0.25">
      <c r="A303" s="30" t="s">
        <v>573</v>
      </c>
      <c r="B303">
        <f>COUNTIF(PQRS!P:P,Hoja9!A303)</f>
        <v>1</v>
      </c>
    </row>
    <row r="304" spans="1:2" x14ac:dyDescent="0.25">
      <c r="A304" s="30" t="s">
        <v>1251</v>
      </c>
      <c r="B304">
        <f>COUNTIF(PQRS!P:P,Hoja9!A304)</f>
        <v>1</v>
      </c>
    </row>
    <row r="305" spans="1:2" x14ac:dyDescent="0.25">
      <c r="A305" s="30" t="s">
        <v>579</v>
      </c>
      <c r="B305">
        <f>COUNTIF(PQRS!P:P,Hoja9!A305)</f>
        <v>1</v>
      </c>
    </row>
    <row r="306" spans="1:2" x14ac:dyDescent="0.25">
      <c r="A306" s="30" t="s">
        <v>599</v>
      </c>
      <c r="B306">
        <f>COUNTIF(PQRS!P:P,Hoja9!A306)</f>
        <v>1</v>
      </c>
    </row>
    <row r="307" spans="1:2" x14ac:dyDescent="0.25">
      <c r="A307" s="30" t="s">
        <v>601</v>
      </c>
      <c r="B307">
        <f>COUNTIF(PQRS!P:P,Hoja9!A307)</f>
        <v>1</v>
      </c>
    </row>
    <row r="308" spans="1:2" x14ac:dyDescent="0.25">
      <c r="A308" s="30" t="s">
        <v>652</v>
      </c>
      <c r="B308">
        <f>COUNTIF(PQRS!P:P,Hoja9!A308)</f>
        <v>1</v>
      </c>
    </row>
    <row r="309" spans="1:2" x14ac:dyDescent="0.25">
      <c r="A309" s="30" t="s">
        <v>1257</v>
      </c>
      <c r="B309">
        <f>COUNTIF(PQRS!P:P,Hoja9!A309)</f>
        <v>1</v>
      </c>
    </row>
    <row r="310" spans="1:2" x14ac:dyDescent="0.25">
      <c r="A310" s="30" t="s">
        <v>881</v>
      </c>
      <c r="B310">
        <f>COUNTIF(PQRS!P:P,Hoja9!A310)</f>
        <v>1</v>
      </c>
    </row>
    <row r="311" spans="1:2" x14ac:dyDescent="0.25">
      <c r="A311" s="30" t="s">
        <v>1468</v>
      </c>
      <c r="B311">
        <f>COUNTIF(PQRS!P:P,Hoja9!A311)</f>
        <v>1</v>
      </c>
    </row>
    <row r="312" spans="1:2" x14ac:dyDescent="0.25">
      <c r="A312" s="30" t="s">
        <v>567</v>
      </c>
      <c r="B312">
        <f>COUNTIF(PQRS!P:P,Hoja9!A312)</f>
        <v>1</v>
      </c>
    </row>
    <row r="313" spans="1:2" x14ac:dyDescent="0.25">
      <c r="A313" s="30" t="s">
        <v>1347</v>
      </c>
      <c r="B313">
        <f>COUNTIF(PQRS!P:P,Hoja9!A313)</f>
        <v>1</v>
      </c>
    </row>
    <row r="314" spans="1:2" x14ac:dyDescent="0.25">
      <c r="A314" s="30" t="s">
        <v>887</v>
      </c>
      <c r="B314">
        <f>COUNTIF(PQRS!P:P,Hoja9!A314)</f>
        <v>1</v>
      </c>
    </row>
    <row r="315" spans="1:2" x14ac:dyDescent="0.25">
      <c r="A315" s="30" t="s">
        <v>804</v>
      </c>
      <c r="B315">
        <f>COUNTIF(PQRS!P:P,Hoja9!A315)</f>
        <v>1</v>
      </c>
    </row>
    <row r="316" spans="1:2" x14ac:dyDescent="0.25">
      <c r="A316" s="30" t="s">
        <v>806</v>
      </c>
      <c r="B316">
        <f>COUNTIF(PQRS!P:P,Hoja9!A316)</f>
        <v>1</v>
      </c>
    </row>
    <row r="317" spans="1:2" x14ac:dyDescent="0.25">
      <c r="A317" s="30" t="s">
        <v>883</v>
      </c>
      <c r="B317">
        <f>COUNTIF(PQRS!P:P,Hoja9!A317)</f>
        <v>1</v>
      </c>
    </row>
    <row r="318" spans="1:2" x14ac:dyDescent="0.25">
      <c r="A318" s="30" t="s">
        <v>808</v>
      </c>
      <c r="B318">
        <f>COUNTIF(PQRS!P:P,Hoja9!A318)</f>
        <v>1</v>
      </c>
    </row>
    <row r="319" spans="1:2" x14ac:dyDescent="0.25">
      <c r="A319" s="30" t="s">
        <v>697</v>
      </c>
      <c r="B319">
        <f>COUNTIF(PQRS!P:P,Hoja9!A319)</f>
        <v>1</v>
      </c>
    </row>
    <row r="320" spans="1:2" x14ac:dyDescent="0.25">
      <c r="A320" s="30" t="s">
        <v>1461</v>
      </c>
      <c r="B320">
        <f>COUNTIF(PQRS!P:P,Hoja9!A320)</f>
        <v>1</v>
      </c>
    </row>
    <row r="321" spans="1:2" x14ac:dyDescent="0.25">
      <c r="A321" s="30" t="s">
        <v>695</v>
      </c>
      <c r="B321">
        <f>COUNTIF(PQRS!P:P,Hoja9!A321)</f>
        <v>1</v>
      </c>
    </row>
    <row r="322" spans="1:2" x14ac:dyDescent="0.25">
      <c r="A322" s="30" t="s">
        <v>556</v>
      </c>
      <c r="B322">
        <f>COUNTIF(PQRS!P:P,Hoja9!A322)</f>
        <v>1</v>
      </c>
    </row>
    <row r="323" spans="1:2" x14ac:dyDescent="0.25">
      <c r="A323" s="30" t="s">
        <v>1463</v>
      </c>
      <c r="B323">
        <f>COUNTIF(PQRS!P:P,Hoja9!A323)</f>
        <v>1</v>
      </c>
    </row>
    <row r="324" spans="1:2" x14ac:dyDescent="0.25">
      <c r="A324" s="30" t="s">
        <v>1530</v>
      </c>
      <c r="B324">
        <f>COUNTIF(PQRS!P:P,Hoja9!A324)</f>
        <v>1</v>
      </c>
    </row>
    <row r="325" spans="1:2" x14ac:dyDescent="0.25">
      <c r="A325" s="30" t="s">
        <v>731</v>
      </c>
      <c r="B325">
        <f>COUNTIF(PQRS!P:P,Hoja9!A325)</f>
        <v>1</v>
      </c>
    </row>
    <row r="326" spans="1:2" x14ac:dyDescent="0.25">
      <c r="A326" s="30" t="s">
        <v>699</v>
      </c>
      <c r="B326">
        <f>COUNTIF(PQRS!P:P,Hoja9!A326)</f>
        <v>1</v>
      </c>
    </row>
    <row r="327" spans="1:2" x14ac:dyDescent="0.25">
      <c r="A327" s="30" t="s">
        <v>1457</v>
      </c>
      <c r="B327">
        <f>COUNTIF(PQRS!P:P,Hoja9!A327)</f>
        <v>1</v>
      </c>
    </row>
    <row r="328" spans="1:2" x14ac:dyDescent="0.25">
      <c r="A328" s="30" t="s">
        <v>1255</v>
      </c>
      <c r="B328">
        <f>COUNTIF(PQRS!P:P,Hoja9!A328)</f>
        <v>1</v>
      </c>
    </row>
    <row r="329" spans="1:2" x14ac:dyDescent="0.25">
      <c r="A329" s="30" t="s">
        <v>1098</v>
      </c>
      <c r="B329">
        <f>COUNTIF(PQRS!P:P,Hoja9!A329)</f>
        <v>1</v>
      </c>
    </row>
    <row r="330" spans="1:2" x14ac:dyDescent="0.25">
      <c r="A330" s="30" t="s">
        <v>810</v>
      </c>
      <c r="B330">
        <f>COUNTIF(PQRS!P:P,Hoja9!A330)</f>
        <v>1</v>
      </c>
    </row>
    <row r="331" spans="1:2" x14ac:dyDescent="0.25">
      <c r="A331" s="30" t="s">
        <v>1472</v>
      </c>
      <c r="B331">
        <f>COUNTIF(PQRS!P:P,Hoja9!A331)</f>
        <v>1</v>
      </c>
    </row>
    <row r="332" spans="1:2" x14ac:dyDescent="0.25">
      <c r="A332" s="30" t="s">
        <v>879</v>
      </c>
      <c r="B332">
        <f>COUNTIF(PQRS!P:P,Hoja9!A332)</f>
        <v>1</v>
      </c>
    </row>
    <row r="333" spans="1:2" x14ac:dyDescent="0.25">
      <c r="A333" s="30" t="s">
        <v>1474</v>
      </c>
      <c r="B333">
        <f>COUNTIF(PQRS!P:P,Hoja9!A333)</f>
        <v>1</v>
      </c>
    </row>
    <row r="334" spans="1:2" x14ac:dyDescent="0.25">
      <c r="A334" s="30" t="s">
        <v>1349</v>
      </c>
      <c r="B334">
        <f>COUNTIF(PQRS!P:P,Hoja9!A334)</f>
        <v>1</v>
      </c>
    </row>
    <row r="335" spans="1:2" x14ac:dyDescent="0.25">
      <c r="A335" s="30" t="s">
        <v>1090</v>
      </c>
      <c r="B335">
        <f>COUNTIF(PQRS!P:P,Hoja9!A335)</f>
        <v>1</v>
      </c>
    </row>
    <row r="336" spans="1:2" x14ac:dyDescent="0.25">
      <c r="A336" s="30" t="s">
        <v>701</v>
      </c>
      <c r="B336">
        <f>COUNTIF(PQRS!P:P,Hoja9!A336)</f>
        <v>1</v>
      </c>
    </row>
    <row r="337" spans="1:2" x14ac:dyDescent="0.25">
      <c r="A337" s="30" t="s">
        <v>1343</v>
      </c>
      <c r="B337">
        <f>COUNTIF(PQRS!P:P,Hoja9!A337)</f>
        <v>1</v>
      </c>
    </row>
    <row r="338" spans="1:2" x14ac:dyDescent="0.25">
      <c r="A338" s="30" t="s">
        <v>1036</v>
      </c>
      <c r="B338">
        <f>COUNTIF(PQRS!P:P,Hoja9!A338)</f>
        <v>1</v>
      </c>
    </row>
    <row r="339" spans="1:2" x14ac:dyDescent="0.25">
      <c r="A339" s="30" t="s">
        <v>1211</v>
      </c>
      <c r="B339">
        <f>COUNTIF(PQRS!P:P,Hoja9!A339)</f>
        <v>1</v>
      </c>
    </row>
    <row r="340" spans="1:2" x14ac:dyDescent="0.25">
      <c r="A340" s="30" t="s">
        <v>820</v>
      </c>
      <c r="B340">
        <f>COUNTIF(PQRS!P:P,Hoja9!A340)</f>
        <v>1</v>
      </c>
    </row>
    <row r="341" spans="1:2" x14ac:dyDescent="0.25">
      <c r="A341" s="30" t="s">
        <v>818</v>
      </c>
      <c r="B341">
        <f>COUNTIF(PQRS!P:P,Hoja9!A341)</f>
        <v>1</v>
      </c>
    </row>
    <row r="342" spans="1:2" x14ac:dyDescent="0.25">
      <c r="A342" s="30" t="s">
        <v>861</v>
      </c>
      <c r="B342">
        <f>COUNTIF(PQRS!P:P,Hoja9!A342)</f>
        <v>1</v>
      </c>
    </row>
    <row r="343" spans="1:2" x14ac:dyDescent="0.25">
      <c r="A343" s="88" t="s">
        <v>977</v>
      </c>
      <c r="B343">
        <f>COUNTIF(PQRS!P:P,Hoja9!A343)</f>
        <v>1</v>
      </c>
    </row>
    <row r="344" spans="1:2" x14ac:dyDescent="0.25">
      <c r="A344" s="30" t="s">
        <v>1261</v>
      </c>
      <c r="B344">
        <f>COUNTIF(PQRS!P:P,Hoja9!A344)</f>
        <v>1</v>
      </c>
    </row>
    <row r="345" spans="1:2" x14ac:dyDescent="0.25">
      <c r="A345" s="34" t="s">
        <v>1146</v>
      </c>
      <c r="B345">
        <f>COUNTIF(PQRS!P:P,Hoja9!A345)</f>
        <v>1</v>
      </c>
    </row>
    <row r="346" spans="1:2" x14ac:dyDescent="0.25">
      <c r="A346" s="34" t="s">
        <v>1148</v>
      </c>
      <c r="B346">
        <f>COUNTIF(PQRS!P:P,Hoja9!A346)</f>
        <v>2</v>
      </c>
    </row>
    <row r="347" spans="1:2" x14ac:dyDescent="0.25">
      <c r="A347" s="30" t="s">
        <v>1064</v>
      </c>
      <c r="B347">
        <f>COUNTIF(PQRS!P:P,Hoja9!A347)</f>
        <v>1</v>
      </c>
    </row>
    <row r="348" spans="1:2" x14ac:dyDescent="0.25">
      <c r="A348" s="34" t="s">
        <v>1150</v>
      </c>
      <c r="B348">
        <f>COUNTIF(PQRS!P:P,Hoja9!A348)</f>
        <v>1</v>
      </c>
    </row>
    <row r="349" spans="1:2" x14ac:dyDescent="0.25">
      <c r="A349" s="30" t="s">
        <v>983</v>
      </c>
      <c r="B349">
        <f>COUNTIF(PQRS!P:P,Hoja9!A349)</f>
        <v>1</v>
      </c>
    </row>
    <row r="350" spans="1:2" x14ac:dyDescent="0.25">
      <c r="A350" s="30" t="s">
        <v>1395</v>
      </c>
      <c r="B350">
        <f>COUNTIF(PQRS!P:P,Hoja9!A350)</f>
        <v>1</v>
      </c>
    </row>
    <row r="351" spans="1:2" x14ac:dyDescent="0.25">
      <c r="A351" s="30" t="s">
        <v>1263</v>
      </c>
      <c r="B351">
        <f>COUNTIF(PQRS!P:P,Hoja9!A351)</f>
        <v>1</v>
      </c>
    </row>
    <row r="352" spans="1:2" x14ac:dyDescent="0.25">
      <c r="A352" s="30" t="s">
        <v>1391</v>
      </c>
      <c r="B352">
        <f>COUNTIF(PQRS!P:P,Hoja9!A352)</f>
        <v>1</v>
      </c>
    </row>
    <row r="353" spans="1:2" x14ac:dyDescent="0.25">
      <c r="A353" s="30" t="s">
        <v>929</v>
      </c>
      <c r="B353">
        <f>COUNTIF(PQRS!P:P,Hoja9!A353)</f>
        <v>1</v>
      </c>
    </row>
    <row r="354" spans="1:2" x14ac:dyDescent="0.25">
      <c r="A354" s="30" t="s">
        <v>1217</v>
      </c>
      <c r="B354">
        <f>COUNTIF(PQRS!P:P,Hoja9!A354)</f>
        <v>1</v>
      </c>
    </row>
    <row r="355" spans="1:2" x14ac:dyDescent="0.25">
      <c r="A355" s="30" t="s">
        <v>1267</v>
      </c>
      <c r="B355">
        <f>COUNTIF(PQRS!P:P,Hoja9!A355)</f>
        <v>1</v>
      </c>
    </row>
    <row r="356" spans="1:2" x14ac:dyDescent="0.25">
      <c r="A356" s="30" t="s">
        <v>1253</v>
      </c>
      <c r="B356">
        <f>COUNTIF(PQRS!P:P,Hoja9!A356)</f>
        <v>1</v>
      </c>
    </row>
    <row r="357" spans="1:2" x14ac:dyDescent="0.25">
      <c r="A357" s="30" t="s">
        <v>1393</v>
      </c>
      <c r="B357">
        <f>COUNTIF(PQRS!P:P,Hoja9!A357)</f>
        <v>1</v>
      </c>
    </row>
    <row r="358" spans="1:2" x14ac:dyDescent="0.25">
      <c r="A358" s="30" t="s">
        <v>1106</v>
      </c>
      <c r="B358">
        <f>COUNTIF(PQRS!P:P,Hoja9!A358)</f>
        <v>1</v>
      </c>
    </row>
    <row r="359" spans="1:2" x14ac:dyDescent="0.25">
      <c r="A359" s="30" t="s">
        <v>552</v>
      </c>
      <c r="B359">
        <f>COUNTIF(PQRS!P:P,Hoja9!A359)</f>
        <v>1</v>
      </c>
    </row>
    <row r="360" spans="1:2" x14ac:dyDescent="0.25">
      <c r="A360" s="30" t="s">
        <v>1397</v>
      </c>
      <c r="B360">
        <f>COUNTIF(PQRS!P:P,Hoja9!A360)</f>
        <v>1</v>
      </c>
    </row>
    <row r="361" spans="1:2" x14ac:dyDescent="0.25">
      <c r="A361" s="30" t="s">
        <v>893</v>
      </c>
      <c r="B361">
        <f>COUNTIF(PQRS!P:P,Hoja9!A361)</f>
        <v>1</v>
      </c>
    </row>
    <row r="362" spans="1:2" x14ac:dyDescent="0.25">
      <c r="A362" s="30" t="s">
        <v>1485</v>
      </c>
      <c r="B362">
        <f>COUNTIF(PQRS!P:P,Hoja9!A362)</f>
        <v>1</v>
      </c>
    </row>
    <row r="363" spans="1:2" x14ac:dyDescent="0.25">
      <c r="A363" s="30" t="s">
        <v>1114</v>
      </c>
      <c r="B363">
        <f>COUNTIF(PQRS!P:P,Hoja9!A363)</f>
        <v>1</v>
      </c>
    </row>
    <row r="364" spans="1:2" x14ac:dyDescent="0.25">
      <c r="A364" s="30" t="s">
        <v>546</v>
      </c>
      <c r="B364">
        <f>COUNTIF(PQRS!P:P,Hoja9!A364)</f>
        <v>1</v>
      </c>
    </row>
    <row r="365" spans="1:2" x14ac:dyDescent="0.25">
      <c r="A365" s="30" t="s">
        <v>971</v>
      </c>
      <c r="B365">
        <f>COUNTIF(PQRS!P:P,Hoja9!A365)</f>
        <v>1</v>
      </c>
    </row>
    <row r="366" spans="1:2" x14ac:dyDescent="0.25">
      <c r="A366" s="30" t="s">
        <v>961</v>
      </c>
      <c r="B366">
        <f>COUNTIF(PQRS!P:P,Hoja9!A366)</f>
        <v>1</v>
      </c>
    </row>
    <row r="367" spans="1:2" x14ac:dyDescent="0.25">
      <c r="A367" s="30" t="s">
        <v>800</v>
      </c>
      <c r="B367">
        <f>COUNTIF(PQRS!P:P,Hoja9!A367)</f>
        <v>1</v>
      </c>
    </row>
    <row r="368" spans="1:2" x14ac:dyDescent="0.25">
      <c r="A368" s="30" t="s">
        <v>1058</v>
      </c>
      <c r="B368">
        <f>COUNTIF(PQRS!P:P,Hoja9!A368)</f>
        <v>1</v>
      </c>
    </row>
    <row r="369" spans="1:2" x14ac:dyDescent="0.25">
      <c r="A369" s="30" t="s">
        <v>1487</v>
      </c>
      <c r="B369">
        <f>COUNTIF(PQRS!P:P,Hoja9!A369)</f>
        <v>1</v>
      </c>
    </row>
    <row r="370" spans="1:2" x14ac:dyDescent="0.25">
      <c r="A370" s="30" t="s">
        <v>897</v>
      </c>
      <c r="B370">
        <f>COUNTIF(PQRS!P:P,Hoja9!A370)</f>
        <v>1</v>
      </c>
    </row>
    <row r="371" spans="1:2" x14ac:dyDescent="0.25">
      <c r="A371" s="30" t="s">
        <v>889</v>
      </c>
      <c r="B371">
        <f>COUNTIF(PQRS!P:P,Hoja9!A371)</f>
        <v>1</v>
      </c>
    </row>
    <row r="372" spans="1:2" x14ac:dyDescent="0.25">
      <c r="A372" s="30" t="s">
        <v>544</v>
      </c>
      <c r="B372">
        <f>COUNTIF(PQRS!P:P,Hoja9!A372)</f>
        <v>1</v>
      </c>
    </row>
    <row r="373" spans="1:2" x14ac:dyDescent="0.25">
      <c r="A373" s="30" t="s">
        <v>895</v>
      </c>
      <c r="B373">
        <f>COUNTIF(PQRS!P:P,Hoja9!A373)</f>
        <v>1</v>
      </c>
    </row>
    <row r="374" spans="1:2" x14ac:dyDescent="0.25">
      <c r="A374" s="43" t="s">
        <v>538</v>
      </c>
      <c r="B374">
        <f>COUNTIF(PQRS!P:P,Hoja9!A374)</f>
        <v>1</v>
      </c>
    </row>
    <row r="375" spans="1:2" x14ac:dyDescent="0.25">
      <c r="A375" s="30" t="s">
        <v>1225</v>
      </c>
      <c r="B375">
        <f>COUNTIF(PQRS!P:P,Hoja9!A375)</f>
        <v>1</v>
      </c>
    </row>
    <row r="376" spans="1:2" x14ac:dyDescent="0.25">
      <c r="A376" s="30" t="s">
        <v>955</v>
      </c>
      <c r="B376">
        <f>COUNTIF(PQRS!P:P,Hoja9!A376)</f>
        <v>1</v>
      </c>
    </row>
    <row r="377" spans="1:2" x14ac:dyDescent="0.25">
      <c r="A377" s="30" t="s">
        <v>1275</v>
      </c>
      <c r="B377">
        <f>COUNTIF(PQRS!P:P,Hoja9!A377)</f>
        <v>1</v>
      </c>
    </row>
    <row r="378" spans="1:2" x14ac:dyDescent="0.25">
      <c r="A378" s="30" t="s">
        <v>1074</v>
      </c>
      <c r="B378">
        <f>COUNTIF(PQRS!P:P,Hoja9!A378)</f>
        <v>1</v>
      </c>
    </row>
    <row r="379" spans="1:2" x14ac:dyDescent="0.25">
      <c r="A379" s="30" t="s">
        <v>1271</v>
      </c>
      <c r="B379">
        <f>COUNTIF(PQRS!P:P,Hoja9!A379)</f>
        <v>1</v>
      </c>
    </row>
    <row r="380" spans="1:2" x14ac:dyDescent="0.25">
      <c r="A380" s="30" t="s">
        <v>1491</v>
      </c>
      <c r="B380">
        <f>COUNTIF(PQRS!P:P,Hoja9!A380)</f>
        <v>1</v>
      </c>
    </row>
    <row r="381" spans="1:2" x14ac:dyDescent="0.25">
      <c r="A381" s="30" t="s">
        <v>1221</v>
      </c>
      <c r="B381">
        <f>COUNTIF(PQRS!P:P,Hoja9!A381)</f>
        <v>1</v>
      </c>
    </row>
    <row r="382" spans="1:2" x14ac:dyDescent="0.25">
      <c r="A382" s="30" t="s">
        <v>973</v>
      </c>
      <c r="B382">
        <f>COUNTIF(PQRS!P:P,Hoja9!A382)</f>
        <v>1</v>
      </c>
    </row>
    <row r="383" spans="1:2" x14ac:dyDescent="0.25">
      <c r="A383" s="30" t="s">
        <v>1546</v>
      </c>
      <c r="B383">
        <f>COUNTIF(PQRS!P:P,Hoja9!A383)</f>
        <v>1</v>
      </c>
    </row>
    <row r="384" spans="1:2" x14ac:dyDescent="0.25">
      <c r="A384" s="30" t="s">
        <v>1076</v>
      </c>
      <c r="B384">
        <f>COUNTIF(PQRS!P:P,Hoja9!A384)</f>
        <v>1</v>
      </c>
    </row>
    <row r="385" spans="1:2" x14ac:dyDescent="0.25">
      <c r="A385" s="43" t="s">
        <v>540</v>
      </c>
      <c r="B385">
        <f>COUNTIF(PQRS!P:P,Hoja9!A385)</f>
        <v>1</v>
      </c>
    </row>
    <row r="386" spans="1:2" x14ac:dyDescent="0.25">
      <c r="A386" s="30" t="s">
        <v>1014</v>
      </c>
      <c r="B386">
        <f>COUNTIF(PQRS!P:P,Hoja9!A386)</f>
        <v>1</v>
      </c>
    </row>
    <row r="387" spans="1:2" x14ac:dyDescent="0.25">
      <c r="A387" s="30" t="s">
        <v>620</v>
      </c>
      <c r="B387">
        <f>COUNTIF(PQRS!P:P,Hoja9!A387)</f>
        <v>1</v>
      </c>
    </row>
    <row r="388" spans="1:2" x14ac:dyDescent="0.25">
      <c r="A388" s="30" t="s">
        <v>1301</v>
      </c>
      <c r="B388">
        <f>COUNTIF(PQRS!P:P,Hoja9!A388)</f>
        <v>1</v>
      </c>
    </row>
    <row r="389" spans="1:2" x14ac:dyDescent="0.25">
      <c r="A389" s="30" t="s">
        <v>1299</v>
      </c>
      <c r="B389">
        <f>COUNTIF(PQRS!P:P,Hoja9!A389)</f>
        <v>1</v>
      </c>
    </row>
    <row r="390" spans="1:2" x14ac:dyDescent="0.25">
      <c r="A390" s="30" t="s">
        <v>944</v>
      </c>
      <c r="B390">
        <f>COUNTIF(PQRS!P:P,Hoja9!A390)</f>
        <v>1</v>
      </c>
    </row>
    <row r="391" spans="1:2" x14ac:dyDescent="0.25">
      <c r="A391" s="34" t="s">
        <v>1156</v>
      </c>
      <c r="B391">
        <f>COUNTIF(PQRS!P:P,Hoja9!A391)</f>
        <v>1</v>
      </c>
    </row>
    <row r="392" spans="1:2" x14ac:dyDescent="0.25">
      <c r="A392" s="30" t="s">
        <v>1375</v>
      </c>
      <c r="B392">
        <f>COUNTIF(PQRS!P:P,Hoja9!A392)</f>
        <v>1</v>
      </c>
    </row>
    <row r="393" spans="1:2" x14ac:dyDescent="0.25">
      <c r="A393" s="30" t="s">
        <v>1399</v>
      </c>
      <c r="B393">
        <f>COUNTIF(PQRS!P:P,Hoja9!A393)</f>
        <v>1</v>
      </c>
    </row>
    <row r="394" spans="1:2" x14ac:dyDescent="0.25">
      <c r="A394" s="30" t="s">
        <v>857</v>
      </c>
      <c r="B394">
        <f>COUNTIF(PQRS!P:P,Hoja9!A394)</f>
        <v>1</v>
      </c>
    </row>
    <row r="395" spans="1:2" x14ac:dyDescent="0.25">
      <c r="A395" s="30" t="s">
        <v>624</v>
      </c>
      <c r="B395">
        <f>COUNTIF(PQRS!P:P,Hoja9!A395)</f>
        <v>1</v>
      </c>
    </row>
    <row r="396" spans="1:2" x14ac:dyDescent="0.25">
      <c r="A396" s="34" t="s">
        <v>1154</v>
      </c>
      <c r="B396">
        <f>COUNTIF(PQRS!P:P,Hoja9!A396)</f>
        <v>1</v>
      </c>
    </row>
    <row r="397" spans="1:2" x14ac:dyDescent="0.25">
      <c r="A397" s="34" t="s">
        <v>1142</v>
      </c>
      <c r="B397">
        <f>COUNTIF(PQRS!P:P,Hoja9!A397)</f>
        <v>1</v>
      </c>
    </row>
    <row r="398" spans="1:2" x14ac:dyDescent="0.25">
      <c r="A398" s="30" t="s">
        <v>847</v>
      </c>
      <c r="B398">
        <f>COUNTIF(PQRS!P:P,Hoja9!A398)</f>
        <v>1</v>
      </c>
    </row>
    <row r="399" spans="1:2" x14ac:dyDescent="0.25">
      <c r="A399" s="30" t="s">
        <v>849</v>
      </c>
      <c r="B399">
        <f>COUNTIF(PQRS!P:P,Hoja9!A399)</f>
        <v>1</v>
      </c>
    </row>
    <row r="400" spans="1:2" x14ac:dyDescent="0.25">
      <c r="A400" s="30" t="s">
        <v>1046</v>
      </c>
      <c r="B400">
        <f>COUNTIF(PQRS!P:P,Hoja9!A400)</f>
        <v>1</v>
      </c>
    </row>
    <row r="401" spans="1:2" x14ac:dyDescent="0.25">
      <c r="A401" s="30" t="s">
        <v>1193</v>
      </c>
      <c r="B401">
        <f>COUNTIF(PQRS!P:P,Hoja9!A401)</f>
        <v>1</v>
      </c>
    </row>
    <row r="402" spans="1:2" x14ac:dyDescent="0.25">
      <c r="A402" s="30" t="s">
        <v>1012</v>
      </c>
      <c r="B402">
        <f>COUNTIF(PQRS!P:P,Hoja9!A402)</f>
        <v>1</v>
      </c>
    </row>
    <row r="403" spans="1:2" x14ac:dyDescent="0.25">
      <c r="A403" s="30" t="s">
        <v>1538</v>
      </c>
      <c r="B403">
        <f>COUNTIF(PQRS!P:P,Hoja9!A403)</f>
        <v>1</v>
      </c>
    </row>
    <row r="404" spans="1:2" x14ac:dyDescent="0.25">
      <c r="A404" s="30" t="s">
        <v>1425</v>
      </c>
      <c r="B404">
        <f>COUNTIF(PQRS!P:P,Hoja9!A404)</f>
        <v>1</v>
      </c>
    </row>
    <row r="405" spans="1:2" x14ac:dyDescent="0.25">
      <c r="A405" s="30" t="s">
        <v>917</v>
      </c>
      <c r="B405">
        <f>COUNTIF(PQRS!P:P,Hoja9!A405)</f>
        <v>1</v>
      </c>
    </row>
    <row r="406" spans="1:2" x14ac:dyDescent="0.25">
      <c r="A406" s="30" t="s">
        <v>921</v>
      </c>
      <c r="B406">
        <f>COUNTIF(PQRS!P:P,Hoja9!A406)</f>
        <v>1</v>
      </c>
    </row>
    <row r="407" spans="1:2" x14ac:dyDescent="0.25">
      <c r="A407" s="30" t="s">
        <v>1197</v>
      </c>
      <c r="B407">
        <f>COUNTIF(PQRS!P:P,Hoja9!A407)</f>
        <v>1</v>
      </c>
    </row>
    <row r="408" spans="1:2" x14ac:dyDescent="0.25">
      <c r="A408" s="30" t="s">
        <v>851</v>
      </c>
      <c r="B408">
        <f>COUNTIF(PQRS!P:P,Hoja9!A408)</f>
        <v>1</v>
      </c>
    </row>
    <row r="409" spans="1:2" x14ac:dyDescent="0.25">
      <c r="A409" s="88" t="s">
        <v>853</v>
      </c>
      <c r="B409">
        <f>COUNTIF(PQRS!P:P,Hoja9!A409)</f>
        <v>1</v>
      </c>
    </row>
    <row r="410" spans="1:2" x14ac:dyDescent="0.25">
      <c r="A410" s="30" t="s">
        <v>855</v>
      </c>
      <c r="B410">
        <f>COUNTIF(PQRS!P:P,Hoja9!A410)</f>
        <v>1</v>
      </c>
    </row>
    <row r="411" spans="1:2" x14ac:dyDescent="0.25">
      <c r="A411" s="30" t="s">
        <v>859</v>
      </c>
      <c r="B411">
        <f>COUNTIF(PQRS!P:P,Hoja9!A411)</f>
        <v>1</v>
      </c>
    </row>
    <row r="412" spans="1:2" x14ac:dyDescent="0.25">
      <c r="A412" s="30" t="s">
        <v>1128</v>
      </c>
      <c r="B412">
        <f>COUNTIF(PQRS!P:P,Hoja9!A412)</f>
        <v>1</v>
      </c>
    </row>
    <row r="413" spans="1:2" x14ac:dyDescent="0.25">
      <c r="A413" s="30" t="s">
        <v>1130</v>
      </c>
      <c r="B413">
        <f>COUNTIF(PQRS!P:P,Hoja9!A413)</f>
        <v>1</v>
      </c>
    </row>
    <row r="414" spans="1:2" x14ac:dyDescent="0.25">
      <c r="A414" s="30" t="s">
        <v>1126</v>
      </c>
      <c r="B414">
        <f>COUNTIF(PQRS!P:P,Hoja9!A414)</f>
        <v>1</v>
      </c>
    </row>
    <row r="415" spans="1:2" x14ac:dyDescent="0.25">
      <c r="A415" s="30" t="s">
        <v>1199</v>
      </c>
      <c r="B415">
        <f>COUNTIF(PQRS!P:P,Hoja9!A415)</f>
        <v>1</v>
      </c>
    </row>
    <row r="416" spans="1:2" x14ac:dyDescent="0.25">
      <c r="A416" s="30" t="s">
        <v>790</v>
      </c>
      <c r="B416">
        <f>COUNTIF(PQRS!P:P,Hoja9!A416)</f>
        <v>1</v>
      </c>
    </row>
    <row r="417" spans="1:2" x14ac:dyDescent="0.25">
      <c r="A417" s="30" t="s">
        <v>636</v>
      </c>
      <c r="B417">
        <f>COUNTIF(PQRS!P:P,Hoja9!A417)</f>
        <v>1</v>
      </c>
    </row>
    <row r="418" spans="1:2" x14ac:dyDescent="0.25">
      <c r="A418" s="30" t="s">
        <v>873</v>
      </c>
      <c r="B418">
        <f>COUNTIF(PQRS!P:P,Hoja9!A418)</f>
        <v>1</v>
      </c>
    </row>
    <row r="419" spans="1:2" x14ac:dyDescent="0.25">
      <c r="A419" s="30" t="s">
        <v>1319</v>
      </c>
      <c r="B419">
        <f>COUNTIF(PQRS!P:P,Hoja9!A419)</f>
        <v>1</v>
      </c>
    </row>
    <row r="420" spans="1:2" x14ac:dyDescent="0.25">
      <c r="A420" s="30" t="s">
        <v>798</v>
      </c>
      <c r="B420">
        <f>COUNTIF(PQRS!P:P,Hoja9!A420)</f>
        <v>1</v>
      </c>
    </row>
    <row r="421" spans="1:2" x14ac:dyDescent="0.25">
      <c r="A421" s="30" t="s">
        <v>640</v>
      </c>
      <c r="B421">
        <f>COUNTIF(PQRS!P:P,Hoja9!A421)</f>
        <v>1</v>
      </c>
    </row>
    <row r="422" spans="1:2" x14ac:dyDescent="0.25">
      <c r="A422" s="30" t="s">
        <v>993</v>
      </c>
      <c r="B422">
        <f>COUNTIF(PQRS!P:P,Hoja9!A422)</f>
        <v>1</v>
      </c>
    </row>
    <row r="423" spans="1:2" x14ac:dyDescent="0.25">
      <c r="A423" s="30" t="s">
        <v>1104</v>
      </c>
      <c r="B423">
        <f>COUNTIF(PQRS!P:P,Hoja9!A423)</f>
        <v>2</v>
      </c>
    </row>
    <row r="424" spans="1:2" x14ac:dyDescent="0.25">
      <c r="A424" s="89" t="s">
        <v>659</v>
      </c>
      <c r="B424">
        <f>COUNTIF(PQRS!P:P,Hoja9!A424)</f>
        <v>1</v>
      </c>
    </row>
    <row r="425" spans="1:2" x14ac:dyDescent="0.25">
      <c r="A425" s="30" t="s">
        <v>794</v>
      </c>
      <c r="B425">
        <f>COUNTIF(PQRS!P:P,Hoja9!A425)</f>
        <v>1</v>
      </c>
    </row>
    <row r="426" spans="1:2" x14ac:dyDescent="0.25">
      <c r="A426" s="30" t="s">
        <v>931</v>
      </c>
      <c r="B426">
        <f>COUNTIF(PQRS!P:P,Hoja9!A426)</f>
        <v>1</v>
      </c>
    </row>
    <row r="427" spans="1:2" x14ac:dyDescent="0.25">
      <c r="A427" s="30" t="s">
        <v>822</v>
      </c>
      <c r="B427">
        <f>COUNTIF(PQRS!P:P,Hoja9!A427)</f>
        <v>1</v>
      </c>
    </row>
    <row r="428" spans="1:2" x14ac:dyDescent="0.25">
      <c r="A428" s="43" t="s">
        <v>535</v>
      </c>
      <c r="B428">
        <f>COUNTIF(PQRS!P:P,Hoja9!A428)</f>
        <v>1</v>
      </c>
    </row>
    <row r="429" spans="1:2" x14ac:dyDescent="0.25">
      <c r="A429" s="30" t="s">
        <v>769</v>
      </c>
      <c r="B429">
        <f>COUNTIF(PQRS!P:P,Hoja9!A429)</f>
        <v>1</v>
      </c>
    </row>
    <row r="430" spans="1:2" x14ac:dyDescent="0.25">
      <c r="A430" s="30" t="s">
        <v>772</v>
      </c>
      <c r="B430">
        <f>COUNTIF(PQRS!P:P,Hoja9!A430)</f>
        <v>1</v>
      </c>
    </row>
    <row r="431" spans="1:2" x14ac:dyDescent="0.25">
      <c r="A431" s="30" t="s">
        <v>733</v>
      </c>
      <c r="B431">
        <f>COUNTIF(PQRS!P:P,Hoja9!A431)</f>
        <v>1</v>
      </c>
    </row>
    <row r="432" spans="1:2" x14ac:dyDescent="0.25">
      <c r="A432" s="30" t="s">
        <v>1034</v>
      </c>
      <c r="B432">
        <f>COUNTIF(PQRS!P:P,Hoja9!A432)</f>
        <v>1</v>
      </c>
    </row>
    <row r="433" spans="1:2" x14ac:dyDescent="0.25">
      <c r="A433" s="43" t="s">
        <v>527</v>
      </c>
      <c r="B433">
        <f>COUNTIF(PQRS!P:P,Hoja9!A433)</f>
        <v>1</v>
      </c>
    </row>
    <row r="434" spans="1:2" x14ac:dyDescent="0.25">
      <c r="A434" s="30" t="s">
        <v>525</v>
      </c>
      <c r="B434">
        <f>COUNTIF(PQRS!P:P,Hoja9!A434)</f>
        <v>1</v>
      </c>
    </row>
    <row r="435" spans="1:2" x14ac:dyDescent="0.25">
      <c r="A435" s="43" t="s">
        <v>533</v>
      </c>
      <c r="B435">
        <f>COUNTIF(PQRS!P:P,Hoja9!A435)</f>
        <v>1</v>
      </c>
    </row>
    <row r="436" spans="1:2" x14ac:dyDescent="0.25">
      <c r="A436" s="43" t="s">
        <v>531</v>
      </c>
      <c r="B436">
        <f>COUNTIF(PQRS!P:P,Hoja9!A436)</f>
        <v>1</v>
      </c>
    </row>
    <row r="437" spans="1:2" x14ac:dyDescent="0.25">
      <c r="A437" s="30" t="s">
        <v>951</v>
      </c>
      <c r="B437">
        <f>COUNTIF(PQRS!P:P,Hoja9!A437)</f>
        <v>1</v>
      </c>
    </row>
    <row r="438" spans="1:2" x14ac:dyDescent="0.25">
      <c r="A438" s="30" t="s">
        <v>991</v>
      </c>
      <c r="B438">
        <f>COUNTIF(PQRS!P:P,Hoja9!A438)</f>
        <v>1</v>
      </c>
    </row>
    <row r="439" spans="1:2" x14ac:dyDescent="0.25">
      <c r="A439" s="30" t="s">
        <v>995</v>
      </c>
      <c r="B439">
        <f>COUNTIF(PQRS!P:P,Hoja9!A439)</f>
        <v>1</v>
      </c>
    </row>
    <row r="440" spans="1:2" x14ac:dyDescent="0.25">
      <c r="A440" s="30" t="s">
        <v>1006</v>
      </c>
      <c r="B440">
        <f>COUNTIF(PQRS!P:P,Hoja9!A440)</f>
        <v>1</v>
      </c>
    </row>
    <row r="441" spans="1:2" x14ac:dyDescent="0.25">
      <c r="A441" s="30" t="s">
        <v>877</v>
      </c>
      <c r="B441">
        <f>COUNTIF(PQRS!P:P,Hoja9!A441)</f>
        <v>1</v>
      </c>
    </row>
    <row r="442" spans="1:2" x14ac:dyDescent="0.25">
      <c r="A442" s="30" t="s">
        <v>763</v>
      </c>
      <c r="B442">
        <f>COUNTIF(PQRS!P:P,Hoja9!A442)</f>
        <v>1</v>
      </c>
    </row>
    <row r="443" spans="1:2" x14ac:dyDescent="0.25">
      <c r="A443" s="30" t="s">
        <v>949</v>
      </c>
      <c r="B443">
        <f>COUNTIF(PQRS!P:P,Hoja9!A443)</f>
        <v>1</v>
      </c>
    </row>
    <row r="444" spans="1:2" x14ac:dyDescent="0.25">
      <c r="A444" s="30" t="s">
        <v>865</v>
      </c>
      <c r="B444">
        <f>COUNTIF(PQRS!P:P,Hoja9!A444)</f>
        <v>1</v>
      </c>
    </row>
    <row r="445" spans="1:2" x14ac:dyDescent="0.25">
      <c r="A445" s="30" t="s">
        <v>869</v>
      </c>
      <c r="B445">
        <f>COUNTIF(PQRS!P:P,Hoja9!A445)</f>
        <v>1</v>
      </c>
    </row>
    <row r="446" spans="1:2" x14ac:dyDescent="0.25">
      <c r="A446" s="30" t="s">
        <v>867</v>
      </c>
      <c r="B446">
        <f>COUNTIF(PQRS!P:P,Hoja9!A446)</f>
        <v>1</v>
      </c>
    </row>
    <row r="447" spans="1:2" x14ac:dyDescent="0.25">
      <c r="A447" s="30" t="s">
        <v>863</v>
      </c>
      <c r="B447">
        <f>COUNTIF(PQRS!P:P,Hoja9!A447)</f>
        <v>1</v>
      </c>
    </row>
    <row r="448" spans="1:2" x14ac:dyDescent="0.25">
      <c r="A448" s="30" t="s">
        <v>985</v>
      </c>
      <c r="B448">
        <f>COUNTIF(PQRS!P:P,Hoja9!A448)</f>
        <v>1</v>
      </c>
    </row>
    <row r="449" spans="1:2" x14ac:dyDescent="0.25">
      <c r="A449" s="30" t="s">
        <v>987</v>
      </c>
      <c r="B449">
        <f>COUNTIF(PQRS!P:P,Hoja9!A449)</f>
        <v>1</v>
      </c>
    </row>
    <row r="450" spans="1:2" x14ac:dyDescent="0.25">
      <c r="A450" s="30" t="s">
        <v>741</v>
      </c>
      <c r="B450">
        <f>COUNTIF(PQRS!P:P,Hoja9!A450)</f>
        <v>1</v>
      </c>
    </row>
    <row r="451" spans="1:2" x14ac:dyDescent="0.25">
      <c r="A451" s="30" t="s">
        <v>634</v>
      </c>
      <c r="B451">
        <f>COUNTIF(PQRS!P:P,Hoja9!A451)</f>
        <v>1</v>
      </c>
    </row>
    <row r="452" spans="1:2" x14ac:dyDescent="0.25">
      <c r="A452" s="30" t="s">
        <v>577</v>
      </c>
      <c r="B452">
        <f>COUNTIF(PQRS!P:P,Hoja9!A452)</f>
        <v>1</v>
      </c>
    </row>
    <row r="453" spans="1:2" x14ac:dyDescent="0.25">
      <c r="A453" s="30" t="s">
        <v>605</v>
      </c>
      <c r="B453">
        <f>COUNTIF(PQRS!P:P,Hoja9!A453)</f>
        <v>1</v>
      </c>
    </row>
    <row r="454" spans="1:2" x14ac:dyDescent="0.25">
      <c r="A454" s="30" t="s">
        <v>747</v>
      </c>
      <c r="B454">
        <f>COUNTIF(PQRS!P:P,Hoja9!A454)</f>
        <v>1</v>
      </c>
    </row>
    <row r="455" spans="1:2" x14ac:dyDescent="0.25">
      <c r="A455" s="30" t="s">
        <v>749</v>
      </c>
      <c r="B455">
        <f>COUNTIF(PQRS!P:P,Hoja9!A455)</f>
        <v>1</v>
      </c>
    </row>
    <row r="456" spans="1:2" x14ac:dyDescent="0.25">
      <c r="A456" s="30" t="s">
        <v>1329</v>
      </c>
      <c r="B456">
        <f>COUNTIF(PQRS!P:P,Hoja9!A456)</f>
        <v>1</v>
      </c>
    </row>
    <row r="457" spans="1:2" x14ac:dyDescent="0.25">
      <c r="A457" s="30" t="s">
        <v>905</v>
      </c>
      <c r="B457">
        <f>COUNTIF(PQRS!P:P,Hoja9!A457)</f>
        <v>1</v>
      </c>
    </row>
    <row r="458" spans="1:2" x14ac:dyDescent="0.25">
      <c r="A458" s="30" t="s">
        <v>1389</v>
      </c>
      <c r="B458">
        <f>COUNTIF(PQRS!P:P,Hoja9!A458)</f>
        <v>1</v>
      </c>
    </row>
    <row r="459" spans="1:2" x14ac:dyDescent="0.25">
      <c r="A459" s="30" t="s">
        <v>802</v>
      </c>
      <c r="B459">
        <f>COUNTIF(PQRS!P:P,Hoja9!A459)</f>
        <v>1</v>
      </c>
    </row>
    <row r="460" spans="1:2" x14ac:dyDescent="0.25">
      <c r="A460" s="30" t="s">
        <v>1403</v>
      </c>
      <c r="B460">
        <f>COUNTIF(PQRS!P:P,Hoja9!A460)</f>
        <v>1</v>
      </c>
    </row>
    <row r="461" spans="1:2" x14ac:dyDescent="0.25">
      <c r="A461" s="30" t="s">
        <v>1337</v>
      </c>
      <c r="B461">
        <f>COUNTIF(PQRS!P:P,Hoja9!A461)</f>
        <v>1</v>
      </c>
    </row>
    <row r="462" spans="1:2" x14ac:dyDescent="0.25">
      <c r="A462" s="30" t="s">
        <v>1249</v>
      </c>
      <c r="B462">
        <f>COUNTIF(PQRS!P:P,Hoja9!A462)</f>
        <v>1</v>
      </c>
    </row>
    <row r="463" spans="1:2" x14ac:dyDescent="0.25">
      <c r="A463" s="30" t="s">
        <v>1522</v>
      </c>
      <c r="B463">
        <f>COUNTIF(PQRS!P:P,Hoja9!A463)</f>
        <v>1</v>
      </c>
    </row>
    <row r="464" spans="1:2" x14ac:dyDescent="0.25">
      <c r="A464" s="30" t="s">
        <v>1520</v>
      </c>
      <c r="B464">
        <f>COUNTIF(PQRS!P:P,Hoja9!A464)</f>
        <v>1</v>
      </c>
    </row>
    <row r="465" spans="1:2" x14ac:dyDescent="0.25">
      <c r="A465" s="34" t="s">
        <v>1158</v>
      </c>
      <c r="B465">
        <f>COUNTIF(PQRS!P:P,Hoja9!A465)</f>
        <v>1</v>
      </c>
    </row>
    <row r="466" spans="1:2" x14ac:dyDescent="0.25">
      <c r="A466" s="30" t="s">
        <v>1136</v>
      </c>
      <c r="B466">
        <f>COUNTIF(PQRS!P:P,Hoja9!A466)</f>
        <v>1</v>
      </c>
    </row>
    <row r="467" spans="1:2" x14ac:dyDescent="0.25">
      <c r="A467" s="30" t="s">
        <v>1238</v>
      </c>
      <c r="B467">
        <f>COUNTIF(PQRS!P:P,Hoja9!A467)</f>
        <v>1</v>
      </c>
    </row>
    <row r="468" spans="1:2" x14ac:dyDescent="0.25">
      <c r="A468" s="30" t="s">
        <v>1331</v>
      </c>
      <c r="B468">
        <f>COUNTIF(PQRS!P:P,Hoja9!A468)</f>
        <v>1</v>
      </c>
    </row>
    <row r="469" spans="1:2" x14ac:dyDescent="0.25">
      <c r="A469" s="30" t="s">
        <v>1281</v>
      </c>
      <c r="B469">
        <f>COUNTIF(PQRS!P:P,Hoja9!A469)</f>
        <v>1</v>
      </c>
    </row>
    <row r="470" spans="1:2" x14ac:dyDescent="0.25">
      <c r="A470" s="30" t="s">
        <v>1415</v>
      </c>
      <c r="B470">
        <f>COUNTIF(PQRS!P:P,Hoja9!A470)</f>
        <v>1</v>
      </c>
    </row>
    <row r="471" spans="1:2" x14ac:dyDescent="0.25">
      <c r="A471" s="30" t="s">
        <v>607</v>
      </c>
      <c r="B471">
        <f>COUNTIF(PQRS!P:P,Hoja9!A471)</f>
        <v>1</v>
      </c>
    </row>
    <row r="472" spans="1:2" x14ac:dyDescent="0.25">
      <c r="A472" s="30" t="s">
        <v>589</v>
      </c>
      <c r="B472">
        <f>COUNTIF(PQRS!P:P,Hoja9!A472)</f>
        <v>1</v>
      </c>
    </row>
    <row r="473" spans="1:2" x14ac:dyDescent="0.25">
      <c r="A473" s="30" t="s">
        <v>1419</v>
      </c>
      <c r="B473">
        <f>COUNTIF(PQRS!P:P,Hoja9!A473)</f>
        <v>1</v>
      </c>
    </row>
    <row r="474" spans="1:2" x14ac:dyDescent="0.25">
      <c r="A474" s="30" t="s">
        <v>1421</v>
      </c>
      <c r="B474">
        <f>COUNTIF(PQRS!P:P,Hoja9!A474)</f>
        <v>1</v>
      </c>
    </row>
    <row r="475" spans="1:2" x14ac:dyDescent="0.25">
      <c r="A475" s="30" t="s">
        <v>1423</v>
      </c>
      <c r="B475">
        <f>COUNTIF(PQRS!P:P,Hoja9!A475)</f>
        <v>1</v>
      </c>
    </row>
    <row r="476" spans="1:2" x14ac:dyDescent="0.25">
      <c r="A476" s="30" t="s">
        <v>1417</v>
      </c>
      <c r="B476">
        <f>COUNTIF(PQRS!P:P,Hoja9!A476)</f>
        <v>1</v>
      </c>
    </row>
    <row r="477" spans="1:2" x14ac:dyDescent="0.25">
      <c r="A477" s="30" t="s">
        <v>1411</v>
      </c>
      <c r="B477">
        <f>COUNTIF(PQRS!P:P,Hoja9!A477)</f>
        <v>1</v>
      </c>
    </row>
    <row r="478" spans="1:2" x14ac:dyDescent="0.25">
      <c r="A478" s="30" t="s">
        <v>1407</v>
      </c>
      <c r="B478">
        <f>COUNTIF(PQRS!P:P,Hoja9!A478)</f>
        <v>1</v>
      </c>
    </row>
    <row r="479" spans="1:2" x14ac:dyDescent="0.25">
      <c r="A479" s="30" t="s">
        <v>1409</v>
      </c>
      <c r="B479">
        <f>COUNTIF(PQRS!P:P,Hoja9!A479)</f>
        <v>1</v>
      </c>
    </row>
    <row r="480" spans="1:2" x14ac:dyDescent="0.25">
      <c r="A480" s="30" t="s">
        <v>1405</v>
      </c>
      <c r="B480">
        <f>COUNTIF(PQRS!P:P,Hoja9!A480)</f>
        <v>1</v>
      </c>
    </row>
    <row r="481" spans="1:2" x14ac:dyDescent="0.25">
      <c r="A481" s="30" t="s">
        <v>1560</v>
      </c>
      <c r="B481">
        <f>COUNTIF(PQRS!P:P,Hoja9!A481)</f>
        <v>1</v>
      </c>
    </row>
    <row r="482" spans="1:2" x14ac:dyDescent="0.25">
      <c r="A482" s="30" t="s">
        <v>1558</v>
      </c>
      <c r="B482">
        <f>COUNTIF(PQRS!P:P,Hoja9!A482)</f>
        <v>1</v>
      </c>
    </row>
    <row r="483" spans="1:2" x14ac:dyDescent="0.25">
      <c r="A483" s="30" t="s">
        <v>1556</v>
      </c>
      <c r="B483">
        <f>COUNTIF(PQRS!P:P,Hoja9!A483)</f>
        <v>1</v>
      </c>
    </row>
    <row r="484" spans="1:2" x14ac:dyDescent="0.25">
      <c r="A484" s="30" t="s">
        <v>1476</v>
      </c>
      <c r="B484">
        <f>COUNTIF(PQRS!P:P,Hoja9!A484)</f>
        <v>1</v>
      </c>
    </row>
    <row r="485" spans="1:2" x14ac:dyDescent="0.25">
      <c r="A485" s="30" t="s">
        <v>1548</v>
      </c>
      <c r="B485">
        <f>COUNTIF(PQRS!P:P,Hoja9!A485)</f>
        <v>1</v>
      </c>
    </row>
    <row r="486" spans="1:2" x14ac:dyDescent="0.25">
      <c r="A486" s="30" t="s">
        <v>812</v>
      </c>
      <c r="B486">
        <f>COUNTIF(PQRS!P:P,Hoja9!A486)</f>
        <v>1</v>
      </c>
    </row>
    <row r="487" spans="1:2" x14ac:dyDescent="0.25">
      <c r="A487" s="30" t="s">
        <v>1371</v>
      </c>
      <c r="B487">
        <f>COUNTIF(PQRS!P:P,Hoja9!A487)</f>
        <v>1</v>
      </c>
    </row>
    <row r="488" spans="1:2" x14ac:dyDescent="0.25">
      <c r="A488" s="30" t="s">
        <v>1451</v>
      </c>
      <c r="B488">
        <f>COUNTIF(PQRS!P:P,Hoja9!A488)</f>
        <v>1</v>
      </c>
    </row>
    <row r="489" spans="1:2" x14ac:dyDescent="0.25">
      <c r="A489" s="30" t="s">
        <v>1339</v>
      </c>
      <c r="B489">
        <f>COUNTIF(PQRS!P:P,Hoja9!A489)</f>
        <v>1</v>
      </c>
    </row>
    <row r="490" spans="1:2" x14ac:dyDescent="0.25">
      <c r="A490" s="45" t="s">
        <v>522</v>
      </c>
      <c r="B490">
        <f>COUNTIF(PQRS!P:P,Hoja9!A490)</f>
        <v>1</v>
      </c>
    </row>
    <row r="491" spans="1:2" x14ac:dyDescent="0.25">
      <c r="A491" s="30" t="s">
        <v>841</v>
      </c>
      <c r="B491">
        <f>COUNTIF(PQRS!P:P,Hoja9!A491)</f>
        <v>1</v>
      </c>
    </row>
    <row r="492" spans="1:2" x14ac:dyDescent="0.25">
      <c r="A492" s="30" t="s">
        <v>681</v>
      </c>
      <c r="B492">
        <f>COUNTIF(PQRS!P:P,Hoja9!A492)</f>
        <v>1</v>
      </c>
    </row>
    <row r="493" spans="1:2" x14ac:dyDescent="0.25">
      <c r="A493" s="30" t="s">
        <v>824</v>
      </c>
      <c r="B493">
        <f>COUNTIF(PQRS!P:P,Hoja9!A493)</f>
        <v>1</v>
      </c>
    </row>
    <row r="494" spans="1:2" x14ac:dyDescent="0.25">
      <c r="A494" s="30" t="s">
        <v>1243</v>
      </c>
      <c r="B494">
        <f>COUNTIF(PQRS!P:P,Hoja9!A494)</f>
        <v>1</v>
      </c>
    </row>
    <row r="495" spans="1:2" x14ac:dyDescent="0.25">
      <c r="A495" s="30" t="s">
        <v>1232</v>
      </c>
      <c r="B495">
        <f>COUNTIF(PQRS!P:P,Hoja9!A495)</f>
        <v>1</v>
      </c>
    </row>
    <row r="496" spans="1:2" x14ac:dyDescent="0.25">
      <c r="A496" s="30" t="s">
        <v>1445</v>
      </c>
      <c r="B496">
        <f>COUNTIF(PQRS!P:P,Hoja9!A496)</f>
        <v>1</v>
      </c>
    </row>
    <row r="497" spans="1:2" x14ac:dyDescent="0.25">
      <c r="A497" s="30" t="s">
        <v>1369</v>
      </c>
      <c r="B497">
        <f>COUNTIF(PQRS!P:P,Hoja9!A497)</f>
        <v>1</v>
      </c>
    </row>
    <row r="498" spans="1:2" x14ac:dyDescent="0.25">
      <c r="A498" s="30" t="s">
        <v>1564</v>
      </c>
      <c r="B498">
        <f>COUNTIF(PQRS!P:P,Hoja9!A498)</f>
        <v>1</v>
      </c>
    </row>
    <row r="499" spans="1:2" x14ac:dyDescent="0.25">
      <c r="A499" s="30" t="s">
        <v>778</v>
      </c>
      <c r="B499">
        <f>COUNTIF(PQRS!P:P,Hoja9!A499)</f>
        <v>1</v>
      </c>
    </row>
    <row r="500" spans="1:2" x14ac:dyDescent="0.25">
      <c r="A500" s="30" t="s">
        <v>1540</v>
      </c>
      <c r="B500">
        <f>COUNTIF(PQRS!P:P,Hoja9!A500)</f>
        <v>1</v>
      </c>
    </row>
    <row r="501" spans="1:2" x14ac:dyDescent="0.25">
      <c r="A501" s="30" t="s">
        <v>1309</v>
      </c>
      <c r="B501">
        <f>COUNTIF(PQRS!P:P,Hoja9!A501)</f>
        <v>1</v>
      </c>
    </row>
    <row r="502" spans="1:2" x14ac:dyDescent="0.25">
      <c r="A502" s="30" t="s">
        <v>757</v>
      </c>
      <c r="B502">
        <f>COUNTIF(PQRS!P:P,Hoja9!A502)</f>
        <v>1</v>
      </c>
    </row>
    <row r="503" spans="1:2" x14ac:dyDescent="0.25">
      <c r="A503" s="30" t="s">
        <v>1084</v>
      </c>
      <c r="B503">
        <f>COUNTIF(PQRS!P:P,Hoja9!A503)</f>
        <v>1</v>
      </c>
    </row>
    <row r="504" spans="1:2" x14ac:dyDescent="0.25">
      <c r="A504" s="30" t="s">
        <v>780</v>
      </c>
      <c r="B504">
        <f>COUNTIF(PQRS!P:P,Hoja9!A504)</f>
        <v>1</v>
      </c>
    </row>
    <row r="505" spans="1:2" x14ac:dyDescent="0.25">
      <c r="A505" s="30" t="s">
        <v>1219</v>
      </c>
      <c r="B505">
        <f>COUNTIF(PQRS!P:P,Hoja9!A505)</f>
        <v>1</v>
      </c>
    </row>
    <row r="506" spans="1:2" x14ac:dyDescent="0.25">
      <c r="A506" s="30" t="s">
        <v>1353</v>
      </c>
      <c r="B506">
        <f>COUNTIF(PQRS!P:P,Hoja9!A506)</f>
        <v>1</v>
      </c>
    </row>
    <row r="507" spans="1:2" x14ac:dyDescent="0.25">
      <c r="A507" s="30" t="s">
        <v>937</v>
      </c>
      <c r="B507">
        <f>COUNTIF(PQRS!P:P,Hoja9!A507)</f>
        <v>1</v>
      </c>
    </row>
    <row r="508" spans="1:2" x14ac:dyDescent="0.25">
      <c r="A508" s="30" t="s">
        <v>663</v>
      </c>
      <c r="B508">
        <f>COUNTIF(PQRS!P:P,Hoja9!A508)</f>
        <v>1</v>
      </c>
    </row>
    <row r="509" spans="1:2" x14ac:dyDescent="0.25">
      <c r="A509" s="30" t="s">
        <v>603</v>
      </c>
      <c r="B509">
        <f>COUNTIF(PQRS!P:P,Hoja9!A509)</f>
        <v>1</v>
      </c>
    </row>
    <row r="510" spans="1:2" x14ac:dyDescent="0.25">
      <c r="A510" s="30" t="s">
        <v>1518</v>
      </c>
      <c r="B510">
        <f>COUNTIF(PQRS!P:P,Hoja9!A510)</f>
        <v>1</v>
      </c>
    </row>
    <row r="511" spans="1:2" x14ac:dyDescent="0.25">
      <c r="A511" s="30"/>
    </row>
  </sheetData>
  <sortState xmlns:xlrd2="http://schemas.microsoft.com/office/spreadsheetml/2017/richdata2" ref="A2:A840">
    <sortCondition ref="A2:A84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4"/>
  <sheetViews>
    <sheetView workbookViewId="0">
      <selection activeCell="E16" sqref="E16"/>
    </sheetView>
  </sheetViews>
  <sheetFormatPr baseColWidth="10" defaultRowHeight="15" x14ac:dyDescent="0.25"/>
  <cols>
    <col min="2" max="2" width="18.42578125" bestFit="1" customWidth="1"/>
    <col min="3" max="3" width="12.42578125" customWidth="1"/>
    <col min="7" max="7" width="52.5703125" bestFit="1" customWidth="1"/>
    <col min="8" max="8" width="29.140625" bestFit="1" customWidth="1"/>
    <col min="9" max="9" width="72.28515625" bestFit="1" customWidth="1"/>
    <col min="10" max="10" width="75" bestFit="1" customWidth="1"/>
    <col min="11" max="11" width="12.7109375" customWidth="1"/>
    <col min="12" max="12" width="12.5703125" customWidth="1"/>
    <col min="13" max="13" width="12.140625" customWidth="1"/>
    <col min="14" max="14" width="12.7109375" customWidth="1"/>
    <col min="15" max="15" width="13.140625" customWidth="1"/>
    <col min="16" max="16" width="13.28515625" customWidth="1"/>
  </cols>
  <sheetData>
    <row r="1" spans="1:1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hidden="1" x14ac:dyDescent="0.25">
      <c r="A2" s="4">
        <v>-74136864</v>
      </c>
      <c r="B2" s="4">
        <v>468131699999998</v>
      </c>
      <c r="C2" s="2">
        <v>11669</v>
      </c>
      <c r="D2" s="2">
        <v>1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>
        <v>2020</v>
      </c>
      <c r="N2" s="2" t="s">
        <v>24</v>
      </c>
      <c r="O2" s="2">
        <v>11</v>
      </c>
      <c r="P2" s="2">
        <v>1</v>
      </c>
    </row>
    <row r="3" spans="1:16" hidden="1" x14ac:dyDescent="0.25">
      <c r="A3" s="5">
        <v>-7406941</v>
      </c>
      <c r="B3" s="5">
        <v>461496</v>
      </c>
      <c r="C3" s="3">
        <v>11670</v>
      </c>
      <c r="D3" s="3">
        <v>2</v>
      </c>
      <c r="E3" s="3" t="s">
        <v>16</v>
      </c>
      <c r="F3" s="3" t="s">
        <v>17</v>
      </c>
      <c r="G3" s="3" t="s">
        <v>18</v>
      </c>
      <c r="H3" s="3" t="s">
        <v>25</v>
      </c>
      <c r="I3" s="3" t="s">
        <v>26</v>
      </c>
      <c r="J3" s="3" t="s">
        <v>21</v>
      </c>
      <c r="K3" s="3" t="s">
        <v>22</v>
      </c>
      <c r="L3" s="3" t="s">
        <v>23</v>
      </c>
      <c r="M3" s="3">
        <v>2020</v>
      </c>
      <c r="N3" s="3" t="s">
        <v>24</v>
      </c>
      <c r="O3" s="3">
        <v>11</v>
      </c>
      <c r="P3" s="3">
        <v>1</v>
      </c>
    </row>
    <row r="4" spans="1:16" hidden="1" x14ac:dyDescent="0.25">
      <c r="A4" s="4">
        <v>-7407957</v>
      </c>
      <c r="B4" s="4">
        <v>460836</v>
      </c>
      <c r="C4" s="2">
        <v>11671</v>
      </c>
      <c r="D4" s="2">
        <v>3</v>
      </c>
      <c r="E4" s="2" t="s">
        <v>16</v>
      </c>
      <c r="F4" s="2" t="s">
        <v>27</v>
      </c>
      <c r="G4" s="2" t="s">
        <v>28</v>
      </c>
      <c r="H4" s="2" t="s">
        <v>19</v>
      </c>
      <c r="I4" s="2" t="s">
        <v>29</v>
      </c>
      <c r="J4" s="2" t="s">
        <v>30</v>
      </c>
      <c r="K4" s="2" t="s">
        <v>22</v>
      </c>
      <c r="L4" s="2" t="s">
        <v>23</v>
      </c>
      <c r="M4" s="2">
        <v>2020</v>
      </c>
      <c r="N4" s="2" t="s">
        <v>24</v>
      </c>
      <c r="O4" s="2">
        <v>11</v>
      </c>
      <c r="P4" s="2">
        <v>1</v>
      </c>
    </row>
    <row r="5" spans="1:16" x14ac:dyDescent="0.25">
      <c r="A5" s="5">
        <v>-7410303</v>
      </c>
      <c r="B5" s="5">
        <v>467662000000001</v>
      </c>
      <c r="C5" s="3">
        <v>11672</v>
      </c>
      <c r="D5" s="3">
        <v>4</v>
      </c>
      <c r="E5" s="3" t="s">
        <v>16</v>
      </c>
      <c r="F5" s="3" t="s">
        <v>27</v>
      </c>
      <c r="G5" s="3" t="s">
        <v>28</v>
      </c>
      <c r="H5" s="3" t="s">
        <v>31</v>
      </c>
      <c r="I5" s="3" t="s">
        <v>32</v>
      </c>
      <c r="J5" s="3" t="s">
        <v>33</v>
      </c>
      <c r="K5" s="3" t="s">
        <v>22</v>
      </c>
      <c r="L5" s="3" t="s">
        <v>23</v>
      </c>
      <c r="M5" s="3">
        <v>2020</v>
      </c>
      <c r="N5" s="3" t="s">
        <v>24</v>
      </c>
      <c r="O5" s="3">
        <v>11</v>
      </c>
      <c r="P5" s="3">
        <v>1</v>
      </c>
    </row>
    <row r="6" spans="1:16" x14ac:dyDescent="0.25">
      <c r="A6" s="4">
        <v>-741036</v>
      </c>
      <c r="B6" s="4">
        <v>461488000000003</v>
      </c>
      <c r="C6" s="2">
        <v>11692</v>
      </c>
      <c r="D6" s="2">
        <v>24</v>
      </c>
      <c r="E6" s="2" t="s">
        <v>16</v>
      </c>
      <c r="F6" s="2" t="s">
        <v>37</v>
      </c>
      <c r="G6" s="2" t="s">
        <v>38</v>
      </c>
      <c r="H6" s="2" t="s">
        <v>31</v>
      </c>
      <c r="I6" s="2" t="s">
        <v>39</v>
      </c>
      <c r="J6" s="2" t="s">
        <v>40</v>
      </c>
      <c r="K6" s="2" t="s">
        <v>22</v>
      </c>
      <c r="L6" s="2" t="s">
        <v>23</v>
      </c>
      <c r="M6" s="2">
        <v>2020</v>
      </c>
      <c r="N6" s="2" t="s">
        <v>24</v>
      </c>
      <c r="O6" s="2">
        <v>11</v>
      </c>
      <c r="P6" s="2">
        <v>1</v>
      </c>
    </row>
    <row r="7" spans="1:16" x14ac:dyDescent="0.25">
      <c r="A7" s="5">
        <v>-7413437</v>
      </c>
      <c r="B7" s="5">
        <v>465611000000001</v>
      </c>
      <c r="C7" s="3">
        <v>11693</v>
      </c>
      <c r="D7" s="3">
        <v>25</v>
      </c>
      <c r="E7" s="3" t="s">
        <v>16</v>
      </c>
      <c r="F7" s="3" t="s">
        <v>37</v>
      </c>
      <c r="G7" s="3" t="s">
        <v>38</v>
      </c>
      <c r="H7" s="3" t="s">
        <v>31</v>
      </c>
      <c r="I7" s="3" t="s">
        <v>41</v>
      </c>
      <c r="J7" s="3" t="s">
        <v>42</v>
      </c>
      <c r="K7" s="3" t="s">
        <v>22</v>
      </c>
      <c r="L7" s="3" t="s">
        <v>23</v>
      </c>
      <c r="M7" s="3">
        <v>2020</v>
      </c>
      <c r="N7" s="3" t="s">
        <v>24</v>
      </c>
      <c r="O7" s="3">
        <v>11</v>
      </c>
      <c r="P7" s="3">
        <v>1</v>
      </c>
    </row>
    <row r="8" spans="1:16" x14ac:dyDescent="0.25">
      <c r="A8" s="4">
        <v>-74154688</v>
      </c>
      <c r="B8" s="4">
        <v>467957899999999</v>
      </c>
      <c r="C8" s="2">
        <v>11694</v>
      </c>
      <c r="D8" s="2">
        <v>26</v>
      </c>
      <c r="E8" s="2" t="s">
        <v>16</v>
      </c>
      <c r="F8" s="2" t="s">
        <v>37</v>
      </c>
      <c r="G8" s="2" t="s">
        <v>38</v>
      </c>
      <c r="H8" s="2" t="s">
        <v>31</v>
      </c>
      <c r="I8" s="2" t="s">
        <v>43</v>
      </c>
      <c r="J8" s="2" t="s">
        <v>44</v>
      </c>
      <c r="K8" s="2" t="s">
        <v>22</v>
      </c>
      <c r="L8" s="2" t="s">
        <v>23</v>
      </c>
      <c r="M8" s="2">
        <v>2020</v>
      </c>
      <c r="N8" s="2" t="s">
        <v>24</v>
      </c>
      <c r="O8" s="2">
        <v>11</v>
      </c>
      <c r="P8" s="2">
        <v>1</v>
      </c>
    </row>
    <row r="9" spans="1:16" x14ac:dyDescent="0.25">
      <c r="A9" s="5">
        <v>-7410414</v>
      </c>
      <c r="B9" s="5">
        <v>461455999999998</v>
      </c>
      <c r="C9" s="3">
        <v>11695</v>
      </c>
      <c r="D9" s="3">
        <v>27</v>
      </c>
      <c r="E9" s="3" t="s">
        <v>16</v>
      </c>
      <c r="F9" s="3" t="s">
        <v>37</v>
      </c>
      <c r="G9" s="3" t="s">
        <v>38</v>
      </c>
      <c r="H9" s="3" t="s">
        <v>31</v>
      </c>
      <c r="I9" s="3" t="s">
        <v>45</v>
      </c>
      <c r="J9" s="3" t="s">
        <v>46</v>
      </c>
      <c r="K9" s="3" t="s">
        <v>22</v>
      </c>
      <c r="L9" s="3" t="s">
        <v>23</v>
      </c>
      <c r="M9" s="3">
        <v>2020</v>
      </c>
      <c r="N9" s="3" t="s">
        <v>24</v>
      </c>
      <c r="O9" s="3">
        <v>11</v>
      </c>
      <c r="P9" s="3">
        <v>1</v>
      </c>
    </row>
    <row r="10" spans="1:16" x14ac:dyDescent="0.25">
      <c r="A10" s="4">
        <v>-7410452</v>
      </c>
      <c r="B10" s="4">
        <v>461590000000001</v>
      </c>
      <c r="C10" s="2">
        <v>11696</v>
      </c>
      <c r="D10" s="2">
        <v>28</v>
      </c>
      <c r="E10" s="2" t="s">
        <v>16</v>
      </c>
      <c r="F10" s="2" t="s">
        <v>37</v>
      </c>
      <c r="G10" s="2" t="s">
        <v>38</v>
      </c>
      <c r="H10" s="2" t="s">
        <v>31</v>
      </c>
      <c r="I10" s="2" t="s">
        <v>47</v>
      </c>
      <c r="J10" s="2" t="s">
        <v>48</v>
      </c>
      <c r="K10" s="2" t="s">
        <v>22</v>
      </c>
      <c r="L10" s="2" t="s">
        <v>23</v>
      </c>
      <c r="M10" s="2">
        <v>2020</v>
      </c>
      <c r="N10" s="2" t="s">
        <v>24</v>
      </c>
      <c r="O10" s="2">
        <v>11</v>
      </c>
      <c r="P10" s="2">
        <v>1</v>
      </c>
    </row>
    <row r="11" spans="1:16" x14ac:dyDescent="0.25">
      <c r="A11" s="5">
        <v>-7410452</v>
      </c>
      <c r="B11" s="5">
        <v>461590000000001</v>
      </c>
      <c r="C11" s="3">
        <v>11697</v>
      </c>
      <c r="D11" s="3">
        <v>29</v>
      </c>
      <c r="E11" s="3" t="s">
        <v>16</v>
      </c>
      <c r="F11" s="3" t="s">
        <v>37</v>
      </c>
      <c r="G11" s="3" t="s">
        <v>38</v>
      </c>
      <c r="H11" s="3" t="s">
        <v>31</v>
      </c>
      <c r="I11" s="3" t="s">
        <v>49</v>
      </c>
      <c r="J11" s="3" t="s">
        <v>50</v>
      </c>
      <c r="K11" s="3" t="s">
        <v>22</v>
      </c>
      <c r="L11" s="3" t="s">
        <v>23</v>
      </c>
      <c r="M11" s="3">
        <v>2020</v>
      </c>
      <c r="N11" s="3" t="s">
        <v>24</v>
      </c>
      <c r="O11" s="3">
        <v>11</v>
      </c>
      <c r="P11" s="3">
        <v>1</v>
      </c>
    </row>
    <row r="12" spans="1:16" x14ac:dyDescent="0.25">
      <c r="A12" s="4">
        <v>-7414837</v>
      </c>
      <c r="B12" s="4">
        <v>469234999999998</v>
      </c>
      <c r="C12" s="2">
        <v>11698</v>
      </c>
      <c r="D12" s="2">
        <v>30</v>
      </c>
      <c r="E12" s="2" t="s">
        <v>16</v>
      </c>
      <c r="F12" s="2" t="s">
        <v>37</v>
      </c>
      <c r="G12" s="2" t="s">
        <v>38</v>
      </c>
      <c r="H12" s="2" t="s">
        <v>31</v>
      </c>
      <c r="I12" s="2" t="s">
        <v>51</v>
      </c>
      <c r="J12" s="2" t="s">
        <v>52</v>
      </c>
      <c r="K12" s="2" t="s">
        <v>22</v>
      </c>
      <c r="L12" s="2" t="s">
        <v>23</v>
      </c>
      <c r="M12" s="2">
        <v>2020</v>
      </c>
      <c r="N12" s="2" t="s">
        <v>24</v>
      </c>
      <c r="O12" s="2">
        <v>11</v>
      </c>
      <c r="P12" s="2">
        <v>1</v>
      </c>
    </row>
    <row r="13" spans="1:16" x14ac:dyDescent="0.25">
      <c r="A13" s="5">
        <v>-7413894</v>
      </c>
      <c r="B13" s="5">
        <v>456013000000002</v>
      </c>
      <c r="C13" s="3">
        <v>11699</v>
      </c>
      <c r="D13" s="3">
        <v>31</v>
      </c>
      <c r="E13" s="3" t="s">
        <v>16</v>
      </c>
      <c r="F13" s="3" t="s">
        <v>37</v>
      </c>
      <c r="G13" s="3" t="s">
        <v>38</v>
      </c>
      <c r="H13" s="3" t="s">
        <v>31</v>
      </c>
      <c r="I13" s="3" t="s">
        <v>53</v>
      </c>
      <c r="J13" s="3" t="s">
        <v>54</v>
      </c>
      <c r="K13" s="3" t="s">
        <v>22</v>
      </c>
      <c r="L13" s="3" t="s">
        <v>23</v>
      </c>
      <c r="M13" s="3">
        <v>2020</v>
      </c>
      <c r="N13" s="3" t="s">
        <v>24</v>
      </c>
      <c r="O13" s="3">
        <v>11</v>
      </c>
      <c r="P13" s="3">
        <v>1</v>
      </c>
    </row>
    <row r="14" spans="1:16" x14ac:dyDescent="0.25">
      <c r="A14" s="4">
        <v>-7410415</v>
      </c>
      <c r="B14" s="4">
        <v>461577999999997</v>
      </c>
      <c r="C14" s="2">
        <v>11700</v>
      </c>
      <c r="D14" s="2">
        <v>32</v>
      </c>
      <c r="E14" s="2" t="s">
        <v>16</v>
      </c>
      <c r="F14" s="2" t="s">
        <v>37</v>
      </c>
      <c r="G14" s="2" t="s">
        <v>38</v>
      </c>
      <c r="H14" s="2" t="s">
        <v>31</v>
      </c>
      <c r="I14" s="2" t="s">
        <v>55</v>
      </c>
      <c r="J14" s="2" t="s">
        <v>56</v>
      </c>
      <c r="K14" s="2" t="s">
        <v>22</v>
      </c>
      <c r="L14" s="2" t="s">
        <v>23</v>
      </c>
      <c r="M14" s="2">
        <v>2020</v>
      </c>
      <c r="N14" s="2" t="s">
        <v>24</v>
      </c>
      <c r="O14" s="2">
        <v>11</v>
      </c>
      <c r="P14" s="2">
        <v>1</v>
      </c>
    </row>
    <row r="15" spans="1:16" x14ac:dyDescent="0.25">
      <c r="A15" s="5">
        <v>-7414618</v>
      </c>
      <c r="B15" s="5">
        <v>464972999999998</v>
      </c>
      <c r="C15" s="3">
        <v>11701</v>
      </c>
      <c r="D15" s="3">
        <v>33</v>
      </c>
      <c r="E15" s="3" t="s">
        <v>16</v>
      </c>
      <c r="F15" s="3" t="s">
        <v>37</v>
      </c>
      <c r="G15" s="3" t="s">
        <v>38</v>
      </c>
      <c r="H15" s="3" t="s">
        <v>31</v>
      </c>
      <c r="I15" s="3" t="s">
        <v>57</v>
      </c>
      <c r="J15" s="3" t="s">
        <v>58</v>
      </c>
      <c r="K15" s="3" t="s">
        <v>22</v>
      </c>
      <c r="L15" s="3" t="s">
        <v>23</v>
      </c>
      <c r="M15" s="3">
        <v>2020</v>
      </c>
      <c r="N15" s="3" t="s">
        <v>24</v>
      </c>
      <c r="O15" s="3">
        <v>11</v>
      </c>
      <c r="P15" s="3">
        <v>1</v>
      </c>
    </row>
    <row r="16" spans="1:16" x14ac:dyDescent="0.25">
      <c r="A16" s="4">
        <v>-74103548</v>
      </c>
      <c r="B16" s="4">
        <v>461654700000003</v>
      </c>
      <c r="C16" s="2">
        <v>11702</v>
      </c>
      <c r="D16" s="2">
        <v>34</v>
      </c>
      <c r="E16" s="2" t="s">
        <v>16</v>
      </c>
      <c r="F16" s="2" t="s">
        <v>37</v>
      </c>
      <c r="G16" s="2" t="s">
        <v>38</v>
      </c>
      <c r="H16" s="2" t="s">
        <v>31</v>
      </c>
      <c r="I16" s="2" t="s">
        <v>59</v>
      </c>
      <c r="J16" s="2" t="s">
        <v>60</v>
      </c>
      <c r="K16" s="2" t="s">
        <v>22</v>
      </c>
      <c r="L16" s="2" t="s">
        <v>23</v>
      </c>
      <c r="M16" s="2">
        <v>2020</v>
      </c>
      <c r="N16" s="2" t="s">
        <v>24</v>
      </c>
      <c r="O16" s="2">
        <v>11</v>
      </c>
      <c r="P16" s="2">
        <v>1</v>
      </c>
    </row>
    <row r="17" spans="1:16" x14ac:dyDescent="0.25">
      <c r="A17" s="5">
        <v>-74168075</v>
      </c>
      <c r="B17" s="5">
        <v>4595687</v>
      </c>
      <c r="C17" s="3">
        <v>11703</v>
      </c>
      <c r="D17" s="3">
        <v>35</v>
      </c>
      <c r="E17" s="3" t="s">
        <v>16</v>
      </c>
      <c r="F17" s="3" t="s">
        <v>37</v>
      </c>
      <c r="G17" s="3" t="s">
        <v>38</v>
      </c>
      <c r="H17" s="3" t="s">
        <v>31</v>
      </c>
      <c r="I17" s="3" t="s">
        <v>61</v>
      </c>
      <c r="J17" s="3" t="s">
        <v>62</v>
      </c>
      <c r="K17" s="3" t="s">
        <v>22</v>
      </c>
      <c r="L17" s="3" t="s">
        <v>23</v>
      </c>
      <c r="M17" s="3">
        <v>2020</v>
      </c>
      <c r="N17" s="3" t="s">
        <v>24</v>
      </c>
      <c r="O17" s="3">
        <v>11</v>
      </c>
      <c r="P17" s="3">
        <v>1</v>
      </c>
    </row>
    <row r="18" spans="1:16" x14ac:dyDescent="0.25">
      <c r="A18" s="4">
        <v>-7411209</v>
      </c>
      <c r="B18" s="4">
        <v>461824999999999</v>
      </c>
      <c r="C18" s="2">
        <v>11704</v>
      </c>
      <c r="D18" s="2">
        <v>36</v>
      </c>
      <c r="E18" s="2" t="s">
        <v>16</v>
      </c>
      <c r="F18" s="2" t="s">
        <v>37</v>
      </c>
      <c r="G18" s="2" t="s">
        <v>38</v>
      </c>
      <c r="H18" s="2" t="s">
        <v>31</v>
      </c>
      <c r="I18" s="2" t="s">
        <v>63</v>
      </c>
      <c r="J18" s="2" t="s">
        <v>64</v>
      </c>
      <c r="K18" s="2" t="s">
        <v>22</v>
      </c>
      <c r="L18" s="2" t="s">
        <v>23</v>
      </c>
      <c r="M18" s="2">
        <v>2020</v>
      </c>
      <c r="N18" s="2" t="s">
        <v>24</v>
      </c>
      <c r="O18" s="2">
        <v>11</v>
      </c>
      <c r="P18" s="2">
        <v>1</v>
      </c>
    </row>
    <row r="19" spans="1:16" x14ac:dyDescent="0.25">
      <c r="A19" s="5">
        <v>-7413805</v>
      </c>
      <c r="B19" s="5">
        <v>465066999999999</v>
      </c>
      <c r="C19" s="3">
        <v>11705</v>
      </c>
      <c r="D19" s="3">
        <v>37</v>
      </c>
      <c r="E19" s="3" t="s">
        <v>16</v>
      </c>
      <c r="F19" s="3" t="s">
        <v>37</v>
      </c>
      <c r="G19" s="3" t="s">
        <v>38</v>
      </c>
      <c r="H19" s="3" t="s">
        <v>31</v>
      </c>
      <c r="I19" s="3" t="s">
        <v>65</v>
      </c>
      <c r="J19" s="3" t="s">
        <v>66</v>
      </c>
      <c r="K19" s="3" t="s">
        <v>22</v>
      </c>
      <c r="L19" s="3" t="s">
        <v>23</v>
      </c>
      <c r="M19" s="3">
        <v>2020</v>
      </c>
      <c r="N19" s="3" t="s">
        <v>24</v>
      </c>
      <c r="O19" s="3">
        <v>11</v>
      </c>
      <c r="P19" s="3">
        <v>1</v>
      </c>
    </row>
    <row r="20" spans="1:16" x14ac:dyDescent="0.25">
      <c r="A20" s="4">
        <v>-74139599</v>
      </c>
      <c r="B20" s="4">
        <v>471509900000001</v>
      </c>
      <c r="C20" s="2">
        <v>11706</v>
      </c>
      <c r="D20" s="2">
        <v>38</v>
      </c>
      <c r="E20" s="2" t="s">
        <v>16</v>
      </c>
      <c r="F20" s="2" t="s">
        <v>37</v>
      </c>
      <c r="G20" s="2" t="s">
        <v>38</v>
      </c>
      <c r="H20" s="2" t="s">
        <v>31</v>
      </c>
      <c r="I20" s="2" t="s">
        <v>67</v>
      </c>
      <c r="J20" s="2" t="s">
        <v>68</v>
      </c>
      <c r="K20" s="2" t="s">
        <v>22</v>
      </c>
      <c r="L20" s="2" t="s">
        <v>23</v>
      </c>
      <c r="M20" s="2">
        <v>2020</v>
      </c>
      <c r="N20" s="2" t="s">
        <v>24</v>
      </c>
      <c r="O20" s="2">
        <v>11</v>
      </c>
      <c r="P20" s="2">
        <v>1</v>
      </c>
    </row>
    <row r="21" spans="1:16" x14ac:dyDescent="0.25">
      <c r="A21" s="5">
        <v>-7413101</v>
      </c>
      <c r="B21" s="5">
        <v>466311999999999</v>
      </c>
      <c r="C21" s="3">
        <v>11707</v>
      </c>
      <c r="D21" s="3">
        <v>39</v>
      </c>
      <c r="E21" s="3" t="s">
        <v>16</v>
      </c>
      <c r="F21" s="3" t="s">
        <v>37</v>
      </c>
      <c r="G21" s="3" t="s">
        <v>38</v>
      </c>
      <c r="H21" s="3" t="s">
        <v>31</v>
      </c>
      <c r="I21" s="3" t="s">
        <v>69</v>
      </c>
      <c r="J21" s="3" t="s">
        <v>70</v>
      </c>
      <c r="K21" s="3" t="s">
        <v>22</v>
      </c>
      <c r="L21" s="3" t="s">
        <v>23</v>
      </c>
      <c r="M21" s="3">
        <v>2020</v>
      </c>
      <c r="N21" s="3" t="s">
        <v>24</v>
      </c>
      <c r="O21" s="3">
        <v>11</v>
      </c>
      <c r="P21" s="3">
        <v>1</v>
      </c>
    </row>
    <row r="22" spans="1:16" x14ac:dyDescent="0.25">
      <c r="A22" s="4">
        <v>-7415527</v>
      </c>
      <c r="B22" s="4">
        <v>459773999999999</v>
      </c>
      <c r="C22" s="2">
        <v>11708</v>
      </c>
      <c r="D22" s="2">
        <v>40</v>
      </c>
      <c r="E22" s="2" t="s">
        <v>16</v>
      </c>
      <c r="F22" s="2" t="s">
        <v>37</v>
      </c>
      <c r="G22" s="2" t="s">
        <v>38</v>
      </c>
      <c r="H22" s="2" t="s">
        <v>31</v>
      </c>
      <c r="I22" s="2" t="s">
        <v>71</v>
      </c>
      <c r="J22" s="2" t="s">
        <v>72</v>
      </c>
      <c r="K22" s="2" t="s">
        <v>22</v>
      </c>
      <c r="L22" s="2" t="s">
        <v>23</v>
      </c>
      <c r="M22" s="2">
        <v>2020</v>
      </c>
      <c r="N22" s="2" t="s">
        <v>24</v>
      </c>
      <c r="O22" s="2">
        <v>11</v>
      </c>
      <c r="P22" s="2">
        <v>1</v>
      </c>
    </row>
    <row r="23" spans="1:16" x14ac:dyDescent="0.25">
      <c r="A23" s="5">
        <v>-74106865</v>
      </c>
      <c r="B23" s="5">
        <v>461490900000001</v>
      </c>
      <c r="C23" s="3">
        <v>11709</v>
      </c>
      <c r="D23" s="3">
        <v>41</v>
      </c>
      <c r="E23" s="3" t="s">
        <v>16</v>
      </c>
      <c r="F23" s="3" t="s">
        <v>37</v>
      </c>
      <c r="G23" s="3" t="s">
        <v>38</v>
      </c>
      <c r="H23" s="3" t="s">
        <v>31</v>
      </c>
      <c r="I23" s="3" t="s">
        <v>73</v>
      </c>
      <c r="J23" s="3" t="s">
        <v>74</v>
      </c>
      <c r="K23" s="3" t="s">
        <v>22</v>
      </c>
      <c r="L23" s="3" t="s">
        <v>23</v>
      </c>
      <c r="M23" s="3">
        <v>2020</v>
      </c>
      <c r="N23" s="3" t="s">
        <v>24</v>
      </c>
      <c r="O23" s="3">
        <v>11</v>
      </c>
      <c r="P23" s="3">
        <v>1</v>
      </c>
    </row>
    <row r="24" spans="1:16" x14ac:dyDescent="0.25">
      <c r="A24" s="4">
        <v>-74134217</v>
      </c>
      <c r="B24" s="4">
        <v>459383300000002</v>
      </c>
      <c r="C24" s="2">
        <v>11710</v>
      </c>
      <c r="D24" s="2">
        <v>42</v>
      </c>
      <c r="E24" s="2" t="s">
        <v>16</v>
      </c>
      <c r="F24" s="2" t="s">
        <v>37</v>
      </c>
      <c r="G24" s="2" t="s">
        <v>38</v>
      </c>
      <c r="H24" s="2" t="s">
        <v>31</v>
      </c>
      <c r="I24" s="2" t="s">
        <v>75</v>
      </c>
      <c r="J24" s="2" t="s">
        <v>76</v>
      </c>
      <c r="K24" s="2" t="s">
        <v>22</v>
      </c>
      <c r="L24" s="2" t="s">
        <v>23</v>
      </c>
      <c r="M24" s="2">
        <v>2020</v>
      </c>
      <c r="N24" s="2" t="s">
        <v>24</v>
      </c>
      <c r="O24" s="2">
        <v>11</v>
      </c>
      <c r="P24" s="2">
        <v>1</v>
      </c>
    </row>
    <row r="25" spans="1:16" x14ac:dyDescent="0.25">
      <c r="A25" s="5">
        <v>-74139599</v>
      </c>
      <c r="B25" s="5">
        <v>471509900000001</v>
      </c>
      <c r="C25" s="3">
        <v>11711</v>
      </c>
      <c r="D25" s="3">
        <v>43</v>
      </c>
      <c r="E25" s="3" t="s">
        <v>16</v>
      </c>
      <c r="F25" s="3" t="s">
        <v>37</v>
      </c>
      <c r="G25" s="3" t="s">
        <v>38</v>
      </c>
      <c r="H25" s="3" t="s">
        <v>31</v>
      </c>
      <c r="I25" s="3" t="s">
        <v>67</v>
      </c>
      <c r="J25" s="3" t="s">
        <v>77</v>
      </c>
      <c r="K25" s="3" t="s">
        <v>22</v>
      </c>
      <c r="L25" s="3" t="s">
        <v>23</v>
      </c>
      <c r="M25" s="3">
        <v>2020</v>
      </c>
      <c r="N25" s="3" t="s">
        <v>24</v>
      </c>
      <c r="O25" s="3">
        <v>11</v>
      </c>
      <c r="P25" s="3">
        <v>1</v>
      </c>
    </row>
    <row r="26" spans="1:16" x14ac:dyDescent="0.25">
      <c r="A26" s="4">
        <v>-7412879</v>
      </c>
      <c r="B26" s="4">
        <v>466158999999999</v>
      </c>
      <c r="C26" s="2">
        <v>11712</v>
      </c>
      <c r="D26" s="2">
        <v>44</v>
      </c>
      <c r="E26" s="2" t="s">
        <v>16</v>
      </c>
      <c r="F26" s="2" t="s">
        <v>37</v>
      </c>
      <c r="G26" s="2" t="s">
        <v>38</v>
      </c>
      <c r="H26" s="2" t="s">
        <v>31</v>
      </c>
      <c r="I26" s="2" t="s">
        <v>78</v>
      </c>
      <c r="J26" s="2" t="s">
        <v>79</v>
      </c>
      <c r="K26" s="2" t="s">
        <v>22</v>
      </c>
      <c r="L26" s="2" t="s">
        <v>23</v>
      </c>
      <c r="M26" s="2">
        <v>2020</v>
      </c>
      <c r="N26" s="2" t="s">
        <v>24</v>
      </c>
      <c r="O26" s="2">
        <v>11</v>
      </c>
      <c r="P26" s="2">
        <v>1</v>
      </c>
    </row>
    <row r="27" spans="1:16" x14ac:dyDescent="0.25">
      <c r="A27" s="5">
        <v>-7406941</v>
      </c>
      <c r="B27" s="5">
        <v>461496</v>
      </c>
      <c r="C27" s="3">
        <v>11713</v>
      </c>
      <c r="D27" s="3">
        <v>45</v>
      </c>
      <c r="E27" s="3" t="s">
        <v>16</v>
      </c>
      <c r="F27" s="3" t="s">
        <v>37</v>
      </c>
      <c r="G27" s="3" t="s">
        <v>38</v>
      </c>
      <c r="H27" s="3" t="s">
        <v>31</v>
      </c>
      <c r="I27" s="3" t="s">
        <v>80</v>
      </c>
      <c r="J27" s="3" t="s">
        <v>81</v>
      </c>
      <c r="K27" s="3" t="s">
        <v>22</v>
      </c>
      <c r="L27" s="3" t="s">
        <v>23</v>
      </c>
      <c r="M27" s="3">
        <v>2020</v>
      </c>
      <c r="N27" s="3" t="s">
        <v>24</v>
      </c>
      <c r="O27" s="3">
        <v>11</v>
      </c>
      <c r="P27" s="3">
        <v>1</v>
      </c>
    </row>
    <row r="28" spans="1:16" x14ac:dyDescent="0.25">
      <c r="A28" s="4">
        <v>-74167626</v>
      </c>
      <c r="B28" s="4">
        <v>468118199999998</v>
      </c>
      <c r="C28" s="2">
        <v>11714</v>
      </c>
      <c r="D28" s="2">
        <v>46</v>
      </c>
      <c r="E28" s="2" t="s">
        <v>16</v>
      </c>
      <c r="F28" s="2" t="s">
        <v>37</v>
      </c>
      <c r="G28" s="2" t="s">
        <v>38</v>
      </c>
      <c r="H28" s="2" t="s">
        <v>31</v>
      </c>
      <c r="I28" s="2" t="s">
        <v>82</v>
      </c>
      <c r="J28" s="2" t="s">
        <v>83</v>
      </c>
      <c r="K28" s="2" t="s">
        <v>22</v>
      </c>
      <c r="L28" s="2" t="s">
        <v>23</v>
      </c>
      <c r="M28" s="2">
        <v>2020</v>
      </c>
      <c r="N28" s="2" t="s">
        <v>24</v>
      </c>
      <c r="O28" s="2">
        <v>11</v>
      </c>
      <c r="P28" s="2">
        <v>1</v>
      </c>
    </row>
    <row r="29" spans="1:16" x14ac:dyDescent="0.25">
      <c r="A29" s="5">
        <v>-74198005</v>
      </c>
      <c r="B29" s="5">
        <v>461801500000001</v>
      </c>
      <c r="C29" s="3">
        <v>11715</v>
      </c>
      <c r="D29" s="3">
        <v>47</v>
      </c>
      <c r="E29" s="3" t="s">
        <v>16</v>
      </c>
      <c r="F29" s="3" t="s">
        <v>37</v>
      </c>
      <c r="G29" s="3" t="s">
        <v>38</v>
      </c>
      <c r="H29" s="3" t="s">
        <v>31</v>
      </c>
      <c r="I29" s="3" t="s">
        <v>84</v>
      </c>
      <c r="J29" s="3" t="s">
        <v>85</v>
      </c>
      <c r="K29" s="3" t="s">
        <v>22</v>
      </c>
      <c r="L29" s="3" t="s">
        <v>23</v>
      </c>
      <c r="M29" s="3">
        <v>2020</v>
      </c>
      <c r="N29" s="3" t="s">
        <v>24</v>
      </c>
      <c r="O29" s="3">
        <v>11</v>
      </c>
      <c r="P29" s="3">
        <v>1</v>
      </c>
    </row>
    <row r="30" spans="1:16" x14ac:dyDescent="0.25">
      <c r="A30" s="4">
        <v>-74077389</v>
      </c>
      <c r="B30" s="4">
        <v>468000899999998</v>
      </c>
      <c r="C30" s="2">
        <v>11716</v>
      </c>
      <c r="D30" s="2">
        <v>48</v>
      </c>
      <c r="E30" s="2" t="s">
        <v>16</v>
      </c>
      <c r="F30" s="2" t="s">
        <v>37</v>
      </c>
      <c r="G30" s="2" t="s">
        <v>38</v>
      </c>
      <c r="H30" s="2" t="s">
        <v>31</v>
      </c>
      <c r="I30" s="2" t="s">
        <v>86</v>
      </c>
      <c r="J30" s="2" t="s">
        <v>87</v>
      </c>
      <c r="K30" s="2" t="s">
        <v>22</v>
      </c>
      <c r="L30" s="2" t="s">
        <v>23</v>
      </c>
      <c r="M30" s="2">
        <v>2020</v>
      </c>
      <c r="N30" s="2" t="s">
        <v>24</v>
      </c>
      <c r="O30" s="2">
        <v>11</v>
      </c>
      <c r="P30" s="2">
        <v>1</v>
      </c>
    </row>
    <row r="31" spans="1:16" x14ac:dyDescent="0.25">
      <c r="A31" s="5">
        <v>-7406941</v>
      </c>
      <c r="B31" s="5">
        <v>461496</v>
      </c>
      <c r="C31" s="3">
        <v>11717</v>
      </c>
      <c r="D31" s="3">
        <v>49</v>
      </c>
      <c r="E31" s="3" t="s">
        <v>16</v>
      </c>
      <c r="F31" s="3" t="s">
        <v>37</v>
      </c>
      <c r="G31" s="3" t="s">
        <v>38</v>
      </c>
      <c r="H31" s="3" t="s">
        <v>31</v>
      </c>
      <c r="I31" s="3" t="s">
        <v>88</v>
      </c>
      <c r="J31" s="3" t="s">
        <v>89</v>
      </c>
      <c r="K31" s="3" t="s">
        <v>22</v>
      </c>
      <c r="L31" s="3" t="s">
        <v>23</v>
      </c>
      <c r="M31" s="3">
        <v>2020</v>
      </c>
      <c r="N31" s="3" t="s">
        <v>24</v>
      </c>
      <c r="O31" s="3">
        <v>11</v>
      </c>
      <c r="P31" s="3">
        <v>1</v>
      </c>
    </row>
    <row r="32" spans="1:16" x14ac:dyDescent="0.25">
      <c r="A32" s="4">
        <v>-7416176</v>
      </c>
      <c r="B32" s="4">
        <v>458936</v>
      </c>
      <c r="C32" s="2">
        <v>11718</v>
      </c>
      <c r="D32" s="2">
        <v>50</v>
      </c>
      <c r="E32" s="2" t="s">
        <v>16</v>
      </c>
      <c r="F32" s="2" t="s">
        <v>37</v>
      </c>
      <c r="G32" s="2" t="s">
        <v>38</v>
      </c>
      <c r="H32" s="2" t="s">
        <v>31</v>
      </c>
      <c r="I32" s="2" t="s">
        <v>90</v>
      </c>
      <c r="J32" s="2" t="s">
        <v>91</v>
      </c>
      <c r="K32" s="2" t="s">
        <v>22</v>
      </c>
      <c r="L32" s="2" t="s">
        <v>23</v>
      </c>
      <c r="M32" s="2">
        <v>2020</v>
      </c>
      <c r="N32" s="2" t="s">
        <v>24</v>
      </c>
      <c r="O32" s="2">
        <v>11</v>
      </c>
      <c r="P32" s="2">
        <v>1</v>
      </c>
    </row>
    <row r="33" spans="1:16" x14ac:dyDescent="0.25">
      <c r="A33" s="5">
        <v>-74138588</v>
      </c>
      <c r="B33" s="5">
        <v>456041499999998</v>
      </c>
      <c r="C33" s="3">
        <v>11719</v>
      </c>
      <c r="D33" s="3">
        <v>51</v>
      </c>
      <c r="E33" s="3" t="s">
        <v>16</v>
      </c>
      <c r="F33" s="3" t="s">
        <v>37</v>
      </c>
      <c r="G33" s="3" t="s">
        <v>38</v>
      </c>
      <c r="H33" s="3" t="s">
        <v>31</v>
      </c>
      <c r="I33" s="3" t="s">
        <v>92</v>
      </c>
      <c r="J33" s="3" t="s">
        <v>93</v>
      </c>
      <c r="K33" s="3" t="s">
        <v>22</v>
      </c>
      <c r="L33" s="3" t="s">
        <v>23</v>
      </c>
      <c r="M33" s="3">
        <v>2020</v>
      </c>
      <c r="N33" s="3" t="s">
        <v>24</v>
      </c>
      <c r="O33" s="3">
        <v>11</v>
      </c>
      <c r="P33" s="3">
        <v>1</v>
      </c>
    </row>
    <row r="34" spans="1:16" x14ac:dyDescent="0.25">
      <c r="A34" s="4">
        <v>-7413854</v>
      </c>
      <c r="B34" s="4">
        <v>456031000000002</v>
      </c>
      <c r="C34" s="2">
        <v>11720</v>
      </c>
      <c r="D34" s="2">
        <v>52</v>
      </c>
      <c r="E34" s="2" t="s">
        <v>16</v>
      </c>
      <c r="F34" s="2" t="s">
        <v>37</v>
      </c>
      <c r="G34" s="2" t="s">
        <v>38</v>
      </c>
      <c r="H34" s="2" t="s">
        <v>31</v>
      </c>
      <c r="I34" s="2" t="s">
        <v>94</v>
      </c>
      <c r="J34" s="2" t="s">
        <v>95</v>
      </c>
      <c r="K34" s="2" t="s">
        <v>22</v>
      </c>
      <c r="L34" s="2" t="s">
        <v>23</v>
      </c>
      <c r="M34" s="2">
        <v>2020</v>
      </c>
      <c r="N34" s="2" t="s">
        <v>24</v>
      </c>
      <c r="O34" s="2">
        <v>11</v>
      </c>
      <c r="P34" s="2">
        <v>1</v>
      </c>
    </row>
    <row r="35" spans="1:16" x14ac:dyDescent="0.25">
      <c r="A35" s="5">
        <v>-74061361</v>
      </c>
      <c r="B35" s="5">
        <v>465354000000002</v>
      </c>
      <c r="C35" s="3">
        <v>11721</v>
      </c>
      <c r="D35" s="3">
        <v>53</v>
      </c>
      <c r="E35" s="3" t="s">
        <v>16</v>
      </c>
      <c r="F35" s="3" t="s">
        <v>37</v>
      </c>
      <c r="G35" s="3" t="s">
        <v>38</v>
      </c>
      <c r="H35" s="3" t="s">
        <v>31</v>
      </c>
      <c r="I35" s="3" t="s">
        <v>96</v>
      </c>
      <c r="J35" s="3" t="s">
        <v>97</v>
      </c>
      <c r="K35" s="3" t="s">
        <v>22</v>
      </c>
      <c r="L35" s="3" t="s">
        <v>23</v>
      </c>
      <c r="M35" s="3">
        <v>2020</v>
      </c>
      <c r="N35" s="3" t="s">
        <v>24</v>
      </c>
      <c r="O35" s="3">
        <v>11</v>
      </c>
      <c r="P35" s="3">
        <v>1</v>
      </c>
    </row>
    <row r="36" spans="1:16" x14ac:dyDescent="0.25">
      <c r="A36" s="4">
        <v>-74106865</v>
      </c>
      <c r="B36" s="4">
        <v>461490900000001</v>
      </c>
      <c r="C36" s="2">
        <v>11722</v>
      </c>
      <c r="D36" s="2">
        <v>54</v>
      </c>
      <c r="E36" s="2" t="s">
        <v>16</v>
      </c>
      <c r="F36" s="2" t="s">
        <v>37</v>
      </c>
      <c r="G36" s="2" t="s">
        <v>38</v>
      </c>
      <c r="H36" s="2" t="s">
        <v>31</v>
      </c>
      <c r="I36" s="2" t="s">
        <v>98</v>
      </c>
      <c r="J36" s="2" t="s">
        <v>99</v>
      </c>
      <c r="K36" s="2" t="s">
        <v>22</v>
      </c>
      <c r="L36" s="2" t="s">
        <v>23</v>
      </c>
      <c r="M36" s="2">
        <v>2020</v>
      </c>
      <c r="N36" s="2" t="s">
        <v>24</v>
      </c>
      <c r="O36" s="2">
        <v>11</v>
      </c>
      <c r="P36" s="2">
        <v>1</v>
      </c>
    </row>
    <row r="37" spans="1:16" x14ac:dyDescent="0.25">
      <c r="A37" s="5">
        <v>-74154954</v>
      </c>
      <c r="B37" s="5">
        <v>467850900000002</v>
      </c>
      <c r="C37" s="3">
        <v>11723</v>
      </c>
      <c r="D37" s="3">
        <v>55</v>
      </c>
      <c r="E37" s="3" t="s">
        <v>16</v>
      </c>
      <c r="F37" s="3" t="s">
        <v>37</v>
      </c>
      <c r="G37" s="3" t="s">
        <v>38</v>
      </c>
      <c r="H37" s="3" t="s">
        <v>31</v>
      </c>
      <c r="I37" s="3" t="s">
        <v>100</v>
      </c>
      <c r="J37" s="3" t="s">
        <v>101</v>
      </c>
      <c r="K37" s="3" t="s">
        <v>22</v>
      </c>
      <c r="L37" s="3" t="s">
        <v>23</v>
      </c>
      <c r="M37" s="3">
        <v>2020</v>
      </c>
      <c r="N37" s="3" t="s">
        <v>24</v>
      </c>
      <c r="O37" s="3">
        <v>11</v>
      </c>
      <c r="P37" s="3">
        <v>1</v>
      </c>
    </row>
    <row r="38" spans="1:16" x14ac:dyDescent="0.25">
      <c r="A38" s="4">
        <v>-7406941</v>
      </c>
      <c r="B38" s="4">
        <v>461496</v>
      </c>
      <c r="C38" s="2">
        <v>11724</v>
      </c>
      <c r="D38" s="2">
        <v>56</v>
      </c>
      <c r="E38" s="2" t="s">
        <v>16</v>
      </c>
      <c r="F38" s="2" t="s">
        <v>37</v>
      </c>
      <c r="G38" s="2" t="s">
        <v>38</v>
      </c>
      <c r="H38" s="2" t="s">
        <v>31</v>
      </c>
      <c r="I38" s="2" t="s">
        <v>102</v>
      </c>
      <c r="J38" s="2" t="s">
        <v>103</v>
      </c>
      <c r="K38" s="2" t="s">
        <v>22</v>
      </c>
      <c r="L38" s="2" t="s">
        <v>23</v>
      </c>
      <c r="M38" s="2">
        <v>2020</v>
      </c>
      <c r="N38" s="2" t="s">
        <v>24</v>
      </c>
      <c r="O38" s="2">
        <v>11</v>
      </c>
      <c r="P38" s="2">
        <v>1</v>
      </c>
    </row>
    <row r="39" spans="1:16" x14ac:dyDescent="0.25">
      <c r="A39" s="5">
        <v>-74118387</v>
      </c>
      <c r="B39" s="5">
        <v>449506700000001</v>
      </c>
      <c r="C39" s="3">
        <v>11725</v>
      </c>
      <c r="D39" s="3">
        <v>57</v>
      </c>
      <c r="E39" s="3" t="s">
        <v>16</v>
      </c>
      <c r="F39" s="3" t="s">
        <v>37</v>
      </c>
      <c r="G39" s="3" t="s">
        <v>38</v>
      </c>
      <c r="H39" s="3" t="s">
        <v>31</v>
      </c>
      <c r="I39" s="3" t="s">
        <v>104</v>
      </c>
      <c r="J39" s="3" t="s">
        <v>105</v>
      </c>
      <c r="K39" s="3" t="s">
        <v>22</v>
      </c>
      <c r="L39" s="3" t="s">
        <v>23</v>
      </c>
      <c r="M39" s="3">
        <v>2020</v>
      </c>
      <c r="N39" s="3" t="s">
        <v>24</v>
      </c>
      <c r="O39" s="3">
        <v>11</v>
      </c>
      <c r="P39" s="3">
        <v>1</v>
      </c>
    </row>
    <row r="40" spans="1:16" x14ac:dyDescent="0.25">
      <c r="A40" s="4">
        <v>-74138706</v>
      </c>
      <c r="B40" s="4">
        <v>456039900000002</v>
      </c>
      <c r="C40" s="2">
        <v>11726</v>
      </c>
      <c r="D40" s="2">
        <v>58</v>
      </c>
      <c r="E40" s="2" t="s">
        <v>16</v>
      </c>
      <c r="F40" s="2" t="s">
        <v>37</v>
      </c>
      <c r="G40" s="2" t="s">
        <v>38</v>
      </c>
      <c r="H40" s="2" t="s">
        <v>31</v>
      </c>
      <c r="I40" s="2" t="s">
        <v>106</v>
      </c>
      <c r="J40" s="2" t="s">
        <v>107</v>
      </c>
      <c r="K40" s="2" t="s">
        <v>22</v>
      </c>
      <c r="L40" s="2" t="s">
        <v>23</v>
      </c>
      <c r="M40" s="2">
        <v>2020</v>
      </c>
      <c r="N40" s="2" t="s">
        <v>24</v>
      </c>
      <c r="O40" s="2">
        <v>11</v>
      </c>
      <c r="P40" s="2">
        <v>1</v>
      </c>
    </row>
    <row r="41" spans="1:16" x14ac:dyDescent="0.25">
      <c r="A41" s="5">
        <v>-7414837</v>
      </c>
      <c r="B41" s="5">
        <v>469234999999998</v>
      </c>
      <c r="C41" s="3">
        <v>11727</v>
      </c>
      <c r="D41" s="3">
        <v>59</v>
      </c>
      <c r="E41" s="3" t="s">
        <v>16</v>
      </c>
      <c r="F41" s="3" t="s">
        <v>37</v>
      </c>
      <c r="G41" s="3" t="s">
        <v>38</v>
      </c>
      <c r="H41" s="3" t="s">
        <v>31</v>
      </c>
      <c r="I41" s="3" t="s">
        <v>108</v>
      </c>
      <c r="J41" s="3" t="s">
        <v>109</v>
      </c>
      <c r="K41" s="3" t="s">
        <v>22</v>
      </c>
      <c r="L41" s="3" t="s">
        <v>23</v>
      </c>
      <c r="M41" s="3">
        <v>2020</v>
      </c>
      <c r="N41" s="3" t="s">
        <v>24</v>
      </c>
      <c r="O41" s="3">
        <v>11</v>
      </c>
      <c r="P41" s="3">
        <v>1</v>
      </c>
    </row>
    <row r="42" spans="1:16" x14ac:dyDescent="0.25">
      <c r="A42" s="4">
        <v>-7415736</v>
      </c>
      <c r="B42" s="4">
        <v>468585000000002</v>
      </c>
      <c r="C42" s="2">
        <v>11728</v>
      </c>
      <c r="D42" s="2">
        <v>60</v>
      </c>
      <c r="E42" s="2" t="s">
        <v>16</v>
      </c>
      <c r="F42" s="2" t="s">
        <v>37</v>
      </c>
      <c r="G42" s="2" t="s">
        <v>38</v>
      </c>
      <c r="H42" s="2" t="s">
        <v>31</v>
      </c>
      <c r="I42" s="2" t="s">
        <v>110</v>
      </c>
      <c r="J42" s="2" t="s">
        <v>111</v>
      </c>
      <c r="K42" s="2" t="s">
        <v>22</v>
      </c>
      <c r="L42" s="2" t="s">
        <v>23</v>
      </c>
      <c r="M42" s="2">
        <v>2020</v>
      </c>
      <c r="N42" s="2" t="s">
        <v>24</v>
      </c>
      <c r="O42" s="2">
        <v>11</v>
      </c>
      <c r="P42" s="2">
        <v>1</v>
      </c>
    </row>
    <row r="43" spans="1:16" x14ac:dyDescent="0.25">
      <c r="A43" s="5">
        <v>-7405887</v>
      </c>
      <c r="B43" s="5">
        <v>465688999999998</v>
      </c>
      <c r="C43" s="3">
        <v>11729</v>
      </c>
      <c r="D43" s="3">
        <v>61</v>
      </c>
      <c r="E43" s="3" t="s">
        <v>16</v>
      </c>
      <c r="F43" s="3" t="s">
        <v>37</v>
      </c>
      <c r="G43" s="3" t="s">
        <v>38</v>
      </c>
      <c r="H43" s="3" t="s">
        <v>31</v>
      </c>
      <c r="I43" s="3" t="s">
        <v>112</v>
      </c>
      <c r="J43" s="3" t="s">
        <v>113</v>
      </c>
      <c r="K43" s="3" t="s">
        <v>22</v>
      </c>
      <c r="L43" s="3" t="s">
        <v>23</v>
      </c>
      <c r="M43" s="3">
        <v>2020</v>
      </c>
      <c r="N43" s="3" t="s">
        <v>24</v>
      </c>
      <c r="O43" s="3">
        <v>11</v>
      </c>
      <c r="P43" s="3">
        <v>1</v>
      </c>
    </row>
    <row r="44" spans="1:16" x14ac:dyDescent="0.25">
      <c r="A44" s="4">
        <v>-7411209</v>
      </c>
      <c r="B44" s="4">
        <v>461824999999999</v>
      </c>
      <c r="C44" s="2">
        <v>11730</v>
      </c>
      <c r="D44" s="2">
        <v>62</v>
      </c>
      <c r="E44" s="2" t="s">
        <v>16</v>
      </c>
      <c r="F44" s="2" t="s">
        <v>37</v>
      </c>
      <c r="G44" s="2" t="s">
        <v>38</v>
      </c>
      <c r="H44" s="2" t="s">
        <v>31</v>
      </c>
      <c r="I44" s="2" t="s">
        <v>114</v>
      </c>
      <c r="J44" s="2" t="s">
        <v>115</v>
      </c>
      <c r="K44" s="2" t="s">
        <v>22</v>
      </c>
      <c r="L44" s="2" t="s">
        <v>23</v>
      </c>
      <c r="M44" s="2">
        <v>2020</v>
      </c>
      <c r="N44" s="2" t="s">
        <v>24</v>
      </c>
      <c r="O44" s="2">
        <v>11</v>
      </c>
      <c r="P44" s="2">
        <v>1</v>
      </c>
    </row>
    <row r="45" spans="1:16" x14ac:dyDescent="0.25">
      <c r="A45" s="5">
        <v>-74154688</v>
      </c>
      <c r="B45" s="5">
        <v>467957899999999</v>
      </c>
      <c r="C45" s="3">
        <v>11735</v>
      </c>
      <c r="D45" s="3">
        <v>67</v>
      </c>
      <c r="E45" s="3" t="s">
        <v>16</v>
      </c>
      <c r="F45" s="3" t="s">
        <v>116</v>
      </c>
      <c r="G45" s="3" t="s">
        <v>117</v>
      </c>
      <c r="H45" s="3" t="s">
        <v>31</v>
      </c>
      <c r="I45" s="3" t="s">
        <v>118</v>
      </c>
      <c r="J45" s="3" t="s">
        <v>119</v>
      </c>
      <c r="K45" s="3" t="s">
        <v>22</v>
      </c>
      <c r="L45" s="3" t="s">
        <v>23</v>
      </c>
      <c r="M45" s="3">
        <v>2020</v>
      </c>
      <c r="N45" s="3" t="s">
        <v>24</v>
      </c>
      <c r="O45" s="3">
        <v>11</v>
      </c>
      <c r="P45" s="3">
        <v>1</v>
      </c>
    </row>
    <row r="46" spans="1:16" x14ac:dyDescent="0.25">
      <c r="A46" s="4">
        <v>-74196494</v>
      </c>
      <c r="B46" s="4">
        <v>461301700000001</v>
      </c>
      <c r="C46" s="2">
        <v>11736</v>
      </c>
      <c r="D46" s="2">
        <v>68</v>
      </c>
      <c r="E46" s="2" t="s">
        <v>16</v>
      </c>
      <c r="F46" s="2" t="s">
        <v>116</v>
      </c>
      <c r="G46" s="2" t="s">
        <v>117</v>
      </c>
      <c r="H46" s="2" t="s">
        <v>31</v>
      </c>
      <c r="I46" s="2" t="s">
        <v>120</v>
      </c>
      <c r="J46" s="2" t="s">
        <v>121</v>
      </c>
      <c r="K46" s="2" t="s">
        <v>22</v>
      </c>
      <c r="L46" s="2" t="s">
        <v>23</v>
      </c>
      <c r="M46" s="2">
        <v>2020</v>
      </c>
      <c r="N46" s="2" t="s">
        <v>24</v>
      </c>
      <c r="O46" s="2">
        <v>11</v>
      </c>
      <c r="P46" s="2">
        <v>1</v>
      </c>
    </row>
    <row r="47" spans="1:16" x14ac:dyDescent="0.25">
      <c r="A47" s="5">
        <v>-7406883</v>
      </c>
      <c r="B47" s="5">
        <v>466057999999998</v>
      </c>
      <c r="C47" s="3">
        <v>11737</v>
      </c>
      <c r="D47" s="3">
        <v>69</v>
      </c>
      <c r="E47" s="3" t="s">
        <v>16</v>
      </c>
      <c r="F47" s="3" t="s">
        <v>116</v>
      </c>
      <c r="G47" s="3" t="s">
        <v>117</v>
      </c>
      <c r="H47" s="3" t="s">
        <v>31</v>
      </c>
      <c r="I47" s="3" t="s">
        <v>122</v>
      </c>
      <c r="J47" s="3" t="s">
        <v>123</v>
      </c>
      <c r="K47" s="3" t="s">
        <v>22</v>
      </c>
      <c r="L47" s="3" t="s">
        <v>23</v>
      </c>
      <c r="M47" s="3">
        <v>2020</v>
      </c>
      <c r="N47" s="3" t="s">
        <v>24</v>
      </c>
      <c r="O47" s="3">
        <v>11</v>
      </c>
      <c r="P47" s="3">
        <v>1</v>
      </c>
    </row>
    <row r="48" spans="1:16" x14ac:dyDescent="0.25">
      <c r="A48" s="4">
        <v>-7413209</v>
      </c>
      <c r="B48" s="4">
        <v>461097000000001</v>
      </c>
      <c r="C48" s="2">
        <v>11750</v>
      </c>
      <c r="D48" s="2">
        <v>82</v>
      </c>
      <c r="E48" s="2" t="s">
        <v>16</v>
      </c>
      <c r="F48" s="2" t="s">
        <v>124</v>
      </c>
      <c r="G48" s="2" t="s">
        <v>125</v>
      </c>
      <c r="H48" s="2" t="s">
        <v>31</v>
      </c>
      <c r="I48" s="2" t="s">
        <v>126</v>
      </c>
      <c r="J48" s="2" t="s">
        <v>127</v>
      </c>
      <c r="K48" s="2" t="s">
        <v>22</v>
      </c>
      <c r="L48" s="2" t="s">
        <v>23</v>
      </c>
      <c r="M48" s="2">
        <v>2020</v>
      </c>
      <c r="N48" s="2" t="s">
        <v>24</v>
      </c>
      <c r="O48" s="2">
        <v>11</v>
      </c>
      <c r="P48" s="2">
        <v>1</v>
      </c>
    </row>
    <row r="49" spans="1:16" x14ac:dyDescent="0.25">
      <c r="A49" s="5">
        <v>-74097838</v>
      </c>
      <c r="B49" s="5">
        <v>470891</v>
      </c>
      <c r="C49" s="3">
        <v>11751</v>
      </c>
      <c r="D49" s="3">
        <v>83</v>
      </c>
      <c r="E49" s="3" t="s">
        <v>16</v>
      </c>
      <c r="F49" s="3" t="s">
        <v>124</v>
      </c>
      <c r="G49" s="3" t="s">
        <v>125</v>
      </c>
      <c r="H49" s="3" t="s">
        <v>31</v>
      </c>
      <c r="I49" s="3" t="s">
        <v>128</v>
      </c>
      <c r="J49" s="3" t="s">
        <v>129</v>
      </c>
      <c r="K49" s="3" t="s">
        <v>22</v>
      </c>
      <c r="L49" s="3" t="s">
        <v>23</v>
      </c>
      <c r="M49" s="3">
        <v>2020</v>
      </c>
      <c r="N49" s="3" t="s">
        <v>24</v>
      </c>
      <c r="O49" s="3">
        <v>11</v>
      </c>
      <c r="P49" s="3">
        <v>1</v>
      </c>
    </row>
    <row r="50" spans="1:16" x14ac:dyDescent="0.25">
      <c r="A50" s="4">
        <v>-7407071</v>
      </c>
      <c r="B50" s="4">
        <v>466588999999999</v>
      </c>
      <c r="C50" s="2">
        <v>11765</v>
      </c>
      <c r="D50" s="2">
        <v>97</v>
      </c>
      <c r="E50" s="2" t="s">
        <v>16</v>
      </c>
      <c r="F50" s="2" t="s">
        <v>130</v>
      </c>
      <c r="G50" s="2" t="s">
        <v>131</v>
      </c>
      <c r="H50" s="2" t="s">
        <v>31</v>
      </c>
      <c r="I50" s="2" t="s">
        <v>132</v>
      </c>
      <c r="J50" s="2" t="s">
        <v>133</v>
      </c>
      <c r="K50" s="2" t="s">
        <v>22</v>
      </c>
      <c r="L50" s="2" t="s">
        <v>23</v>
      </c>
      <c r="M50" s="2">
        <v>2020</v>
      </c>
      <c r="N50" s="2" t="s">
        <v>24</v>
      </c>
      <c r="O50" s="2">
        <v>11</v>
      </c>
      <c r="P50" s="2">
        <v>1</v>
      </c>
    </row>
    <row r="51" spans="1:16" x14ac:dyDescent="0.25">
      <c r="A51" s="5">
        <v>-7409147</v>
      </c>
      <c r="B51" s="5">
        <v>469234999999998</v>
      </c>
      <c r="C51" s="3">
        <v>11766</v>
      </c>
      <c r="D51" s="3">
        <v>98</v>
      </c>
      <c r="E51" s="3" t="s">
        <v>16</v>
      </c>
      <c r="F51" s="3" t="s">
        <v>130</v>
      </c>
      <c r="G51" s="3" t="s">
        <v>131</v>
      </c>
      <c r="H51" s="3" t="s">
        <v>31</v>
      </c>
      <c r="I51" s="3" t="s">
        <v>134</v>
      </c>
      <c r="J51" s="3" t="s">
        <v>135</v>
      </c>
      <c r="K51" s="3" t="s">
        <v>22</v>
      </c>
      <c r="L51" s="3" t="s">
        <v>23</v>
      </c>
      <c r="M51" s="3">
        <v>2020</v>
      </c>
      <c r="N51" s="3" t="s">
        <v>24</v>
      </c>
      <c r="O51" s="3">
        <v>11</v>
      </c>
      <c r="P51" s="3">
        <v>1</v>
      </c>
    </row>
    <row r="52" spans="1:16" x14ac:dyDescent="0.25">
      <c r="A52" s="4">
        <v>-7404173</v>
      </c>
      <c r="B52" s="4">
        <v>477287899999999</v>
      </c>
      <c r="C52" s="2">
        <v>11767</v>
      </c>
      <c r="D52" s="2">
        <v>99</v>
      </c>
      <c r="E52" s="2" t="s">
        <v>16</v>
      </c>
      <c r="F52" s="2" t="s">
        <v>130</v>
      </c>
      <c r="G52" s="2" t="s">
        <v>131</v>
      </c>
      <c r="H52" s="2" t="s">
        <v>31</v>
      </c>
      <c r="I52" s="2" t="s">
        <v>136</v>
      </c>
      <c r="J52" s="2" t="s">
        <v>137</v>
      </c>
      <c r="K52" s="2" t="s">
        <v>22</v>
      </c>
      <c r="L52" s="2" t="s">
        <v>23</v>
      </c>
      <c r="M52" s="2">
        <v>2020</v>
      </c>
      <c r="N52" s="2" t="s">
        <v>24</v>
      </c>
      <c r="O52" s="2">
        <v>11</v>
      </c>
      <c r="P52" s="2">
        <v>1</v>
      </c>
    </row>
    <row r="53" spans="1:16" x14ac:dyDescent="0.25">
      <c r="A53" s="5">
        <v>-74041163</v>
      </c>
      <c r="B53" s="5">
        <v>4772784</v>
      </c>
      <c r="C53" s="3">
        <v>11768</v>
      </c>
      <c r="D53" s="3">
        <v>100</v>
      </c>
      <c r="E53" s="3" t="s">
        <v>16</v>
      </c>
      <c r="F53" s="3" t="s">
        <v>130</v>
      </c>
      <c r="G53" s="3" t="s">
        <v>131</v>
      </c>
      <c r="H53" s="3" t="s">
        <v>31</v>
      </c>
      <c r="I53" s="3" t="s">
        <v>138</v>
      </c>
      <c r="J53" s="3" t="s">
        <v>139</v>
      </c>
      <c r="K53" s="3" t="s">
        <v>22</v>
      </c>
      <c r="L53" s="3" t="s">
        <v>23</v>
      </c>
      <c r="M53" s="3">
        <v>2020</v>
      </c>
      <c r="N53" s="3" t="s">
        <v>24</v>
      </c>
      <c r="O53" s="3">
        <v>11</v>
      </c>
      <c r="P53" s="3">
        <v>1</v>
      </c>
    </row>
    <row r="54" spans="1:16" x14ac:dyDescent="0.25">
      <c r="A54" s="4">
        <v>-7404121</v>
      </c>
      <c r="B54" s="4">
        <v>477300000000002</v>
      </c>
      <c r="C54" s="2">
        <v>11769</v>
      </c>
      <c r="D54" s="2">
        <v>101</v>
      </c>
      <c r="E54" s="2" t="s">
        <v>16</v>
      </c>
      <c r="F54" s="2" t="s">
        <v>130</v>
      </c>
      <c r="G54" s="2" t="s">
        <v>131</v>
      </c>
      <c r="H54" s="2" t="s">
        <v>31</v>
      </c>
      <c r="I54" s="2" t="s">
        <v>140</v>
      </c>
      <c r="J54" s="2" t="s">
        <v>141</v>
      </c>
      <c r="K54" s="2" t="s">
        <v>22</v>
      </c>
      <c r="L54" s="2" t="s">
        <v>23</v>
      </c>
      <c r="M54" s="2">
        <v>2020</v>
      </c>
      <c r="N54" s="2" t="s">
        <v>24</v>
      </c>
      <c r="O54" s="2">
        <v>11</v>
      </c>
      <c r="P54" s="2">
        <v>1</v>
      </c>
    </row>
    <row r="55" spans="1:16" x14ac:dyDescent="0.25">
      <c r="A55" s="5">
        <v>-74042677</v>
      </c>
      <c r="B55" s="5">
        <v>477166399999999</v>
      </c>
      <c r="C55" s="3">
        <v>11770</v>
      </c>
      <c r="D55" s="3">
        <v>102</v>
      </c>
      <c r="E55" s="3" t="s">
        <v>16</v>
      </c>
      <c r="F55" s="3" t="s">
        <v>130</v>
      </c>
      <c r="G55" s="3" t="s">
        <v>131</v>
      </c>
      <c r="H55" s="3" t="s">
        <v>31</v>
      </c>
      <c r="I55" s="3" t="s">
        <v>142</v>
      </c>
      <c r="J55" s="3" t="s">
        <v>143</v>
      </c>
      <c r="K55" s="3" t="s">
        <v>22</v>
      </c>
      <c r="L55" s="3" t="s">
        <v>23</v>
      </c>
      <c r="M55" s="3">
        <v>2020</v>
      </c>
      <c r="N55" s="3" t="s">
        <v>24</v>
      </c>
      <c r="O55" s="3">
        <v>11</v>
      </c>
      <c r="P55" s="3">
        <v>1</v>
      </c>
    </row>
    <row r="56" spans="1:16" x14ac:dyDescent="0.25">
      <c r="A56" s="4">
        <v>-7413207</v>
      </c>
      <c r="B56" s="4">
        <v>466338000000002</v>
      </c>
      <c r="C56" s="2">
        <v>11771</v>
      </c>
      <c r="D56" s="2">
        <v>103</v>
      </c>
      <c r="E56" s="2" t="s">
        <v>16</v>
      </c>
      <c r="F56" s="2" t="s">
        <v>130</v>
      </c>
      <c r="G56" s="2" t="s">
        <v>131</v>
      </c>
      <c r="H56" s="2" t="s">
        <v>31</v>
      </c>
      <c r="I56" s="2" t="s">
        <v>144</v>
      </c>
      <c r="J56" s="2" t="s">
        <v>145</v>
      </c>
      <c r="K56" s="2" t="s">
        <v>22</v>
      </c>
      <c r="L56" s="2" t="s">
        <v>23</v>
      </c>
      <c r="M56" s="2">
        <v>2020</v>
      </c>
      <c r="N56" s="2" t="s">
        <v>24</v>
      </c>
      <c r="O56" s="2">
        <v>11</v>
      </c>
      <c r="P56" s="2">
        <v>1</v>
      </c>
    </row>
    <row r="57" spans="1:16" x14ac:dyDescent="0.25">
      <c r="A57" s="5">
        <v>-74118534</v>
      </c>
      <c r="B57" s="5">
        <v>462805800000001</v>
      </c>
      <c r="C57" s="3">
        <v>11772</v>
      </c>
      <c r="D57" s="3">
        <v>104</v>
      </c>
      <c r="E57" s="3" t="s">
        <v>16</v>
      </c>
      <c r="F57" s="3" t="s">
        <v>130</v>
      </c>
      <c r="G57" s="3" t="s">
        <v>131</v>
      </c>
      <c r="H57" s="3" t="s">
        <v>31</v>
      </c>
      <c r="I57" s="3" t="s">
        <v>146</v>
      </c>
      <c r="J57" s="3" t="s">
        <v>147</v>
      </c>
      <c r="K57" s="3" t="s">
        <v>22</v>
      </c>
      <c r="L57" s="3" t="s">
        <v>23</v>
      </c>
      <c r="M57" s="3">
        <v>2020</v>
      </c>
      <c r="N57" s="3" t="s">
        <v>24</v>
      </c>
      <c r="O57" s="3">
        <v>11</v>
      </c>
      <c r="P57" s="3">
        <v>1</v>
      </c>
    </row>
    <row r="58" spans="1:16" x14ac:dyDescent="0.25">
      <c r="A58" s="4">
        <v>-74156858</v>
      </c>
      <c r="B58" s="4">
        <v>468334399999998</v>
      </c>
      <c r="C58" s="2">
        <v>11773</v>
      </c>
      <c r="D58" s="2">
        <v>105</v>
      </c>
      <c r="E58" s="2" t="s">
        <v>16</v>
      </c>
      <c r="F58" s="2" t="s">
        <v>130</v>
      </c>
      <c r="G58" s="2" t="s">
        <v>131</v>
      </c>
      <c r="H58" s="2" t="s">
        <v>31</v>
      </c>
      <c r="I58" s="2" t="s">
        <v>148</v>
      </c>
      <c r="J58" s="2" t="s">
        <v>149</v>
      </c>
      <c r="K58" s="2" t="s">
        <v>22</v>
      </c>
      <c r="L58" s="2" t="s">
        <v>23</v>
      </c>
      <c r="M58" s="2">
        <v>2020</v>
      </c>
      <c r="N58" s="2" t="s">
        <v>24</v>
      </c>
      <c r="O58" s="2">
        <v>11</v>
      </c>
      <c r="P58" s="2">
        <v>1</v>
      </c>
    </row>
    <row r="59" spans="1:16" x14ac:dyDescent="0.25">
      <c r="A59" s="5">
        <v>-7408988</v>
      </c>
      <c r="B59" s="5">
        <v>469718</v>
      </c>
      <c r="C59" s="3">
        <v>11774</v>
      </c>
      <c r="D59" s="3">
        <v>106</v>
      </c>
      <c r="E59" s="3" t="s">
        <v>16</v>
      </c>
      <c r="F59" s="3" t="s">
        <v>130</v>
      </c>
      <c r="G59" s="3" t="s">
        <v>131</v>
      </c>
      <c r="H59" s="3" t="s">
        <v>31</v>
      </c>
      <c r="I59" s="3" t="s">
        <v>150</v>
      </c>
      <c r="J59" s="3" t="s">
        <v>143</v>
      </c>
      <c r="K59" s="3" t="s">
        <v>22</v>
      </c>
      <c r="L59" s="3" t="s">
        <v>23</v>
      </c>
      <c r="M59" s="3">
        <v>2020</v>
      </c>
      <c r="N59" s="3" t="s">
        <v>24</v>
      </c>
      <c r="O59" s="3">
        <v>11</v>
      </c>
      <c r="P59" s="3">
        <v>1</v>
      </c>
    </row>
    <row r="60" spans="1:16" x14ac:dyDescent="0.25">
      <c r="A60" s="4">
        <v>-74090104</v>
      </c>
      <c r="B60" s="4">
        <v>461926399999999</v>
      </c>
      <c r="C60" s="2">
        <v>11775</v>
      </c>
      <c r="D60" s="2">
        <v>107</v>
      </c>
      <c r="E60" s="2" t="s">
        <v>16</v>
      </c>
      <c r="F60" s="2" t="s">
        <v>130</v>
      </c>
      <c r="G60" s="2" t="s">
        <v>131</v>
      </c>
      <c r="H60" s="2" t="s">
        <v>31</v>
      </c>
      <c r="I60" s="2" t="s">
        <v>151</v>
      </c>
      <c r="J60" s="2" t="s">
        <v>145</v>
      </c>
      <c r="K60" s="2" t="s">
        <v>22</v>
      </c>
      <c r="L60" s="2" t="s">
        <v>23</v>
      </c>
      <c r="M60" s="2">
        <v>2020</v>
      </c>
      <c r="N60" s="2" t="s">
        <v>24</v>
      </c>
      <c r="O60" s="2">
        <v>11</v>
      </c>
      <c r="P60" s="2">
        <v>1</v>
      </c>
    </row>
    <row r="61" spans="1:16" x14ac:dyDescent="0.25">
      <c r="A61" s="5">
        <v>-7406445</v>
      </c>
      <c r="B61" s="5">
        <v>458644800000002</v>
      </c>
      <c r="C61" s="3">
        <v>11776</v>
      </c>
      <c r="D61" s="3">
        <v>108</v>
      </c>
      <c r="E61" s="3" t="s">
        <v>16</v>
      </c>
      <c r="F61" s="3" t="s">
        <v>130</v>
      </c>
      <c r="G61" s="3" t="s">
        <v>131</v>
      </c>
      <c r="H61" s="3" t="s">
        <v>31</v>
      </c>
      <c r="I61" s="3" t="s">
        <v>152</v>
      </c>
      <c r="J61" s="3" t="s">
        <v>153</v>
      </c>
      <c r="K61" s="3" t="s">
        <v>22</v>
      </c>
      <c r="L61" s="3" t="s">
        <v>23</v>
      </c>
      <c r="M61" s="3">
        <v>2020</v>
      </c>
      <c r="N61" s="3" t="s">
        <v>24</v>
      </c>
      <c r="O61" s="3">
        <v>11</v>
      </c>
      <c r="P61" s="3">
        <v>1</v>
      </c>
    </row>
    <row r="62" spans="1:16" x14ac:dyDescent="0.25">
      <c r="A62" s="4">
        <v>-74080169</v>
      </c>
      <c r="B62" s="4">
        <v>468504799999999</v>
      </c>
      <c r="C62" s="2">
        <v>11777</v>
      </c>
      <c r="D62" s="2">
        <v>109</v>
      </c>
      <c r="E62" s="2" t="s">
        <v>16</v>
      </c>
      <c r="F62" s="2" t="s">
        <v>130</v>
      </c>
      <c r="G62" s="2" t="s">
        <v>131</v>
      </c>
      <c r="H62" s="2" t="s">
        <v>31</v>
      </c>
      <c r="I62" s="2" t="s">
        <v>154</v>
      </c>
      <c r="J62" s="2" t="s">
        <v>155</v>
      </c>
      <c r="K62" s="2" t="s">
        <v>22</v>
      </c>
      <c r="L62" s="2" t="s">
        <v>23</v>
      </c>
      <c r="M62" s="2">
        <v>2020</v>
      </c>
      <c r="N62" s="2" t="s">
        <v>24</v>
      </c>
      <c r="O62" s="2">
        <v>11</v>
      </c>
      <c r="P62" s="2">
        <v>1</v>
      </c>
    </row>
    <row r="63" spans="1:16" x14ac:dyDescent="0.25">
      <c r="A63" s="5">
        <v>-74081421</v>
      </c>
      <c r="B63" s="5">
        <v>468760800000001</v>
      </c>
      <c r="C63" s="3">
        <v>11778</v>
      </c>
      <c r="D63" s="3">
        <v>110</v>
      </c>
      <c r="E63" s="3" t="s">
        <v>16</v>
      </c>
      <c r="F63" s="3" t="s">
        <v>130</v>
      </c>
      <c r="G63" s="3" t="s">
        <v>131</v>
      </c>
      <c r="H63" s="3" t="s">
        <v>31</v>
      </c>
      <c r="I63" s="3" t="s">
        <v>156</v>
      </c>
      <c r="J63" s="3" t="s">
        <v>145</v>
      </c>
      <c r="K63" s="3" t="s">
        <v>22</v>
      </c>
      <c r="L63" s="3" t="s">
        <v>23</v>
      </c>
      <c r="M63" s="3">
        <v>2020</v>
      </c>
      <c r="N63" s="3" t="s">
        <v>24</v>
      </c>
      <c r="O63" s="3">
        <v>11</v>
      </c>
      <c r="P63" s="3">
        <v>1</v>
      </c>
    </row>
    <row r="64" spans="1:16" x14ac:dyDescent="0.25">
      <c r="A64" s="4">
        <v>-74063887</v>
      </c>
      <c r="B64" s="4">
        <v>468554499999999</v>
      </c>
      <c r="C64" s="2">
        <v>11779</v>
      </c>
      <c r="D64" s="2">
        <v>111</v>
      </c>
      <c r="E64" s="2" t="s">
        <v>16</v>
      </c>
      <c r="F64" s="2" t="s">
        <v>130</v>
      </c>
      <c r="G64" s="2" t="s">
        <v>131</v>
      </c>
      <c r="H64" s="2" t="s">
        <v>31</v>
      </c>
      <c r="I64" s="2" t="s">
        <v>157</v>
      </c>
      <c r="J64" s="2" t="s">
        <v>158</v>
      </c>
      <c r="K64" s="2" t="s">
        <v>22</v>
      </c>
      <c r="L64" s="2" t="s">
        <v>23</v>
      </c>
      <c r="M64" s="2">
        <v>2020</v>
      </c>
      <c r="N64" s="2" t="s">
        <v>24</v>
      </c>
      <c r="O64" s="2">
        <v>11</v>
      </c>
      <c r="P64" s="2">
        <v>1</v>
      </c>
    </row>
    <row r="65" spans="1:16" x14ac:dyDescent="0.25">
      <c r="A65" s="5">
        <v>-7407503</v>
      </c>
      <c r="B65" s="5">
        <v>462036000000001</v>
      </c>
      <c r="C65" s="3">
        <v>11780</v>
      </c>
      <c r="D65" s="3">
        <v>112</v>
      </c>
      <c r="E65" s="3" t="s">
        <v>16</v>
      </c>
      <c r="F65" s="3" t="s">
        <v>130</v>
      </c>
      <c r="G65" s="3" t="s">
        <v>131</v>
      </c>
      <c r="H65" s="3" t="s">
        <v>31</v>
      </c>
      <c r="I65" s="3" t="s">
        <v>159</v>
      </c>
      <c r="J65" s="3" t="s">
        <v>133</v>
      </c>
      <c r="K65" s="3" t="s">
        <v>22</v>
      </c>
      <c r="L65" s="3" t="s">
        <v>23</v>
      </c>
      <c r="M65" s="3">
        <v>2020</v>
      </c>
      <c r="N65" s="3" t="s">
        <v>24</v>
      </c>
      <c r="O65" s="3">
        <v>11</v>
      </c>
      <c r="P65" s="3">
        <v>1</v>
      </c>
    </row>
    <row r="66" spans="1:16" x14ac:dyDescent="0.25">
      <c r="A66" s="4">
        <v>-7404491</v>
      </c>
      <c r="B66" s="4">
        <v>475560999999999</v>
      </c>
      <c r="C66" s="2">
        <v>11781</v>
      </c>
      <c r="D66" s="2">
        <v>113</v>
      </c>
      <c r="E66" s="2" t="s">
        <v>16</v>
      </c>
      <c r="F66" s="2" t="s">
        <v>130</v>
      </c>
      <c r="G66" s="2" t="s">
        <v>131</v>
      </c>
      <c r="H66" s="2" t="s">
        <v>31</v>
      </c>
      <c r="I66" s="2" t="s">
        <v>160</v>
      </c>
      <c r="J66" s="2" t="s">
        <v>155</v>
      </c>
      <c r="K66" s="2" t="s">
        <v>22</v>
      </c>
      <c r="L66" s="2" t="s">
        <v>23</v>
      </c>
      <c r="M66" s="2">
        <v>2020</v>
      </c>
      <c r="N66" s="2" t="s">
        <v>24</v>
      </c>
      <c r="O66" s="2">
        <v>11</v>
      </c>
      <c r="P66" s="2">
        <v>1</v>
      </c>
    </row>
    <row r="67" spans="1:16" x14ac:dyDescent="0.25">
      <c r="A67" s="5">
        <v>-74083651</v>
      </c>
      <c r="B67" s="5">
        <v>467415099999999</v>
      </c>
      <c r="C67" s="3">
        <v>11782</v>
      </c>
      <c r="D67" s="3">
        <v>114</v>
      </c>
      <c r="E67" s="3" t="s">
        <v>16</v>
      </c>
      <c r="F67" s="3" t="s">
        <v>130</v>
      </c>
      <c r="G67" s="3" t="s">
        <v>131</v>
      </c>
      <c r="H67" s="3" t="s">
        <v>31</v>
      </c>
      <c r="I67" s="3" t="s">
        <v>161</v>
      </c>
      <c r="J67" s="3" t="s">
        <v>162</v>
      </c>
      <c r="K67" s="3" t="s">
        <v>22</v>
      </c>
      <c r="L67" s="3" t="s">
        <v>23</v>
      </c>
      <c r="M67" s="3">
        <v>2020</v>
      </c>
      <c r="N67" s="3" t="s">
        <v>24</v>
      </c>
      <c r="O67" s="3">
        <v>11</v>
      </c>
      <c r="P67" s="3">
        <v>1</v>
      </c>
    </row>
    <row r="68" spans="1:16" x14ac:dyDescent="0.25">
      <c r="A68" s="4">
        <v>-7407164</v>
      </c>
      <c r="B68" s="4">
        <v>466296</v>
      </c>
      <c r="C68" s="2">
        <v>11783</v>
      </c>
      <c r="D68" s="2">
        <v>115</v>
      </c>
      <c r="E68" s="2" t="s">
        <v>16</v>
      </c>
      <c r="F68" s="2" t="s">
        <v>130</v>
      </c>
      <c r="G68" s="2" t="s">
        <v>131</v>
      </c>
      <c r="H68" s="2" t="s">
        <v>31</v>
      </c>
      <c r="I68" s="2" t="s">
        <v>163</v>
      </c>
      <c r="J68" s="2" t="s">
        <v>164</v>
      </c>
      <c r="K68" s="2" t="s">
        <v>22</v>
      </c>
      <c r="L68" s="2" t="s">
        <v>23</v>
      </c>
      <c r="M68" s="2">
        <v>2020</v>
      </c>
      <c r="N68" s="2" t="s">
        <v>24</v>
      </c>
      <c r="O68" s="2">
        <v>11</v>
      </c>
      <c r="P68" s="2">
        <v>1</v>
      </c>
    </row>
    <row r="69" spans="1:16" x14ac:dyDescent="0.25">
      <c r="A69" s="5">
        <v>-7404544</v>
      </c>
      <c r="B69" s="5">
        <v>469159999999999</v>
      </c>
      <c r="C69" s="3">
        <v>11784</v>
      </c>
      <c r="D69" s="3">
        <v>116</v>
      </c>
      <c r="E69" s="3" t="s">
        <v>16</v>
      </c>
      <c r="F69" s="3" t="s">
        <v>130</v>
      </c>
      <c r="G69" s="3" t="s">
        <v>131</v>
      </c>
      <c r="H69" s="3" t="s">
        <v>31</v>
      </c>
      <c r="I69" s="3" t="s">
        <v>165</v>
      </c>
      <c r="J69" s="3" t="s">
        <v>133</v>
      </c>
      <c r="K69" s="3" t="s">
        <v>22</v>
      </c>
      <c r="L69" s="3" t="s">
        <v>23</v>
      </c>
      <c r="M69" s="3">
        <v>2020</v>
      </c>
      <c r="N69" s="3" t="s">
        <v>24</v>
      </c>
      <c r="O69" s="3">
        <v>11</v>
      </c>
      <c r="P69" s="3">
        <v>1</v>
      </c>
    </row>
    <row r="70" spans="1:16" x14ac:dyDescent="0.25">
      <c r="A70" s="4">
        <v>-7404443</v>
      </c>
      <c r="B70" s="4">
        <v>469105000000002</v>
      </c>
      <c r="C70" s="2">
        <v>11785</v>
      </c>
      <c r="D70" s="2">
        <v>117</v>
      </c>
      <c r="E70" s="2" t="s">
        <v>16</v>
      </c>
      <c r="F70" s="2" t="s">
        <v>130</v>
      </c>
      <c r="G70" s="2" t="s">
        <v>131</v>
      </c>
      <c r="H70" s="2" t="s">
        <v>31</v>
      </c>
      <c r="I70" s="2" t="s">
        <v>166</v>
      </c>
      <c r="J70" s="2" t="s">
        <v>164</v>
      </c>
      <c r="K70" s="2" t="s">
        <v>22</v>
      </c>
      <c r="L70" s="2" t="s">
        <v>23</v>
      </c>
      <c r="M70" s="2">
        <v>2020</v>
      </c>
      <c r="N70" s="2" t="s">
        <v>24</v>
      </c>
      <c r="O70" s="2">
        <v>11</v>
      </c>
      <c r="P70" s="2">
        <v>1</v>
      </c>
    </row>
    <row r="71" spans="1:16" x14ac:dyDescent="0.25">
      <c r="A71" s="5">
        <v>-74098439</v>
      </c>
      <c r="B71" s="5">
        <v>466975000000002</v>
      </c>
      <c r="C71" s="3">
        <v>11786</v>
      </c>
      <c r="D71" s="3">
        <v>118</v>
      </c>
      <c r="E71" s="3" t="s">
        <v>16</v>
      </c>
      <c r="F71" s="3" t="s">
        <v>130</v>
      </c>
      <c r="G71" s="3" t="s">
        <v>131</v>
      </c>
      <c r="H71" s="3" t="s">
        <v>31</v>
      </c>
      <c r="I71" s="3" t="s">
        <v>167</v>
      </c>
      <c r="J71" s="3" t="s">
        <v>158</v>
      </c>
      <c r="K71" s="3" t="s">
        <v>22</v>
      </c>
      <c r="L71" s="3" t="s">
        <v>23</v>
      </c>
      <c r="M71" s="3">
        <v>2020</v>
      </c>
      <c r="N71" s="3" t="s">
        <v>24</v>
      </c>
      <c r="O71" s="3">
        <v>11</v>
      </c>
      <c r="P71" s="3">
        <v>1</v>
      </c>
    </row>
    <row r="72" spans="1:16" x14ac:dyDescent="0.25">
      <c r="A72" s="4">
        <v>-74110198</v>
      </c>
      <c r="B72" s="4">
        <v>466806100000002</v>
      </c>
      <c r="C72" s="2">
        <v>11787</v>
      </c>
      <c r="D72" s="2">
        <v>119</v>
      </c>
      <c r="E72" s="2" t="s">
        <v>16</v>
      </c>
      <c r="F72" s="2" t="s">
        <v>130</v>
      </c>
      <c r="G72" s="2" t="s">
        <v>131</v>
      </c>
      <c r="H72" s="2" t="s">
        <v>31</v>
      </c>
      <c r="I72" s="2" t="s">
        <v>168</v>
      </c>
      <c r="J72" s="2" t="s">
        <v>133</v>
      </c>
      <c r="K72" s="2" t="s">
        <v>22</v>
      </c>
      <c r="L72" s="2" t="s">
        <v>23</v>
      </c>
      <c r="M72" s="2">
        <v>2020</v>
      </c>
      <c r="N72" s="2" t="s">
        <v>24</v>
      </c>
      <c r="O72" s="2">
        <v>11</v>
      </c>
      <c r="P72" s="2">
        <v>1</v>
      </c>
    </row>
    <row r="73" spans="1:16" x14ac:dyDescent="0.25">
      <c r="A73" s="5">
        <v>-74133639</v>
      </c>
      <c r="B73" s="5">
        <v>454027200000002</v>
      </c>
      <c r="C73" s="3">
        <v>11788</v>
      </c>
      <c r="D73" s="3">
        <v>120</v>
      </c>
      <c r="E73" s="3" t="s">
        <v>16</v>
      </c>
      <c r="F73" s="3" t="s">
        <v>130</v>
      </c>
      <c r="G73" s="3" t="s">
        <v>131</v>
      </c>
      <c r="H73" s="3" t="s">
        <v>31</v>
      </c>
      <c r="I73" s="3" t="s">
        <v>169</v>
      </c>
      <c r="J73" s="3" t="s">
        <v>162</v>
      </c>
      <c r="K73" s="3" t="s">
        <v>22</v>
      </c>
      <c r="L73" s="3" t="s">
        <v>23</v>
      </c>
      <c r="M73" s="3">
        <v>2020</v>
      </c>
      <c r="N73" s="3" t="s">
        <v>24</v>
      </c>
      <c r="O73" s="3">
        <v>11</v>
      </c>
      <c r="P73" s="3">
        <v>1</v>
      </c>
    </row>
    <row r="74" spans="1:16" x14ac:dyDescent="0.25">
      <c r="A74" s="4">
        <v>-7409069</v>
      </c>
      <c r="B74" s="4">
        <v>461878000000002</v>
      </c>
      <c r="C74" s="2">
        <v>11789</v>
      </c>
      <c r="D74" s="2">
        <v>121</v>
      </c>
      <c r="E74" s="2" t="s">
        <v>16</v>
      </c>
      <c r="F74" s="2" t="s">
        <v>130</v>
      </c>
      <c r="G74" s="2" t="s">
        <v>131</v>
      </c>
      <c r="H74" s="2" t="s">
        <v>31</v>
      </c>
      <c r="I74" s="2" t="s">
        <v>170</v>
      </c>
      <c r="J74" s="2" t="s">
        <v>171</v>
      </c>
      <c r="K74" s="2" t="s">
        <v>22</v>
      </c>
      <c r="L74" s="2" t="s">
        <v>23</v>
      </c>
      <c r="M74" s="2">
        <v>2020</v>
      </c>
      <c r="N74" s="2" t="s">
        <v>24</v>
      </c>
      <c r="O74" s="2">
        <v>11</v>
      </c>
      <c r="P74" s="2">
        <v>1</v>
      </c>
    </row>
    <row r="75" spans="1:16" x14ac:dyDescent="0.25">
      <c r="A75" s="5">
        <v>-7409029</v>
      </c>
      <c r="B75" s="5">
        <v>461558000000002</v>
      </c>
      <c r="C75" s="3">
        <v>11790</v>
      </c>
      <c r="D75" s="3">
        <v>122</v>
      </c>
      <c r="E75" s="3" t="s">
        <v>16</v>
      </c>
      <c r="F75" s="3" t="s">
        <v>130</v>
      </c>
      <c r="G75" s="3" t="s">
        <v>131</v>
      </c>
      <c r="H75" s="3" t="s">
        <v>31</v>
      </c>
      <c r="I75" s="3" t="s">
        <v>172</v>
      </c>
      <c r="J75" s="3" t="s">
        <v>133</v>
      </c>
      <c r="K75" s="3" t="s">
        <v>22</v>
      </c>
      <c r="L75" s="3" t="s">
        <v>23</v>
      </c>
      <c r="M75" s="3">
        <v>2020</v>
      </c>
      <c r="N75" s="3" t="s">
        <v>24</v>
      </c>
      <c r="O75" s="3">
        <v>11</v>
      </c>
      <c r="P75" s="3">
        <v>1</v>
      </c>
    </row>
    <row r="76" spans="1:16" x14ac:dyDescent="0.25">
      <c r="A76" s="4">
        <v>-74030804</v>
      </c>
      <c r="B76" s="4">
        <v>469282800000002</v>
      </c>
      <c r="C76" s="2">
        <v>11791</v>
      </c>
      <c r="D76" s="2">
        <v>123</v>
      </c>
      <c r="E76" s="2" t="s">
        <v>16</v>
      </c>
      <c r="F76" s="2" t="s">
        <v>130</v>
      </c>
      <c r="G76" s="2" t="s">
        <v>131</v>
      </c>
      <c r="H76" s="2" t="s">
        <v>31</v>
      </c>
      <c r="I76" s="2" t="s">
        <v>173</v>
      </c>
      <c r="J76" s="2" t="s">
        <v>133</v>
      </c>
      <c r="K76" s="2" t="s">
        <v>22</v>
      </c>
      <c r="L76" s="2" t="s">
        <v>23</v>
      </c>
      <c r="M76" s="2">
        <v>2020</v>
      </c>
      <c r="N76" s="2" t="s">
        <v>24</v>
      </c>
      <c r="O76" s="2">
        <v>11</v>
      </c>
      <c r="P76" s="2">
        <v>1</v>
      </c>
    </row>
    <row r="77" spans="1:16" x14ac:dyDescent="0.25">
      <c r="A77" s="5">
        <v>-740734</v>
      </c>
      <c r="B77" s="5">
        <v>469902000000002</v>
      </c>
      <c r="C77" s="3">
        <v>11792</v>
      </c>
      <c r="D77" s="3">
        <v>124</v>
      </c>
      <c r="E77" s="3" t="s">
        <v>16</v>
      </c>
      <c r="F77" s="3" t="s">
        <v>130</v>
      </c>
      <c r="G77" s="3" t="s">
        <v>131</v>
      </c>
      <c r="H77" s="3" t="s">
        <v>31</v>
      </c>
      <c r="I77" s="3" t="s">
        <v>174</v>
      </c>
      <c r="J77" s="3" t="s">
        <v>171</v>
      </c>
      <c r="K77" s="3" t="s">
        <v>22</v>
      </c>
      <c r="L77" s="3" t="s">
        <v>23</v>
      </c>
      <c r="M77" s="3">
        <v>2020</v>
      </c>
      <c r="N77" s="3" t="s">
        <v>24</v>
      </c>
      <c r="O77" s="3">
        <v>11</v>
      </c>
      <c r="P77" s="3">
        <v>1</v>
      </c>
    </row>
    <row r="78" spans="1:16" x14ac:dyDescent="0.25">
      <c r="A78" s="4">
        <v>-7410535</v>
      </c>
      <c r="B78" s="4">
        <v>462598000000003</v>
      </c>
      <c r="C78" s="2">
        <v>11793</v>
      </c>
      <c r="D78" s="2">
        <v>125</v>
      </c>
      <c r="E78" s="2" t="s">
        <v>16</v>
      </c>
      <c r="F78" s="2" t="s">
        <v>130</v>
      </c>
      <c r="G78" s="2" t="s">
        <v>131</v>
      </c>
      <c r="H78" s="2" t="s">
        <v>31</v>
      </c>
      <c r="I78" s="2" t="s">
        <v>175</v>
      </c>
      <c r="J78" s="2" t="s">
        <v>176</v>
      </c>
      <c r="K78" s="2" t="s">
        <v>22</v>
      </c>
      <c r="L78" s="2" t="s">
        <v>23</v>
      </c>
      <c r="M78" s="2">
        <v>2020</v>
      </c>
      <c r="N78" s="2" t="s">
        <v>24</v>
      </c>
      <c r="O78" s="2">
        <v>11</v>
      </c>
      <c r="P78" s="2">
        <v>1</v>
      </c>
    </row>
    <row r="79" spans="1:16" x14ac:dyDescent="0.25">
      <c r="A79" s="5">
        <v>-74085463</v>
      </c>
      <c r="B79" s="5">
        <v>462521800000002</v>
      </c>
      <c r="C79" s="3">
        <v>11794</v>
      </c>
      <c r="D79" s="3">
        <v>126</v>
      </c>
      <c r="E79" s="3" t="s">
        <v>16</v>
      </c>
      <c r="F79" s="3" t="s">
        <v>130</v>
      </c>
      <c r="G79" s="3" t="s">
        <v>131</v>
      </c>
      <c r="H79" s="3" t="s">
        <v>31</v>
      </c>
      <c r="I79" s="3" t="s">
        <v>177</v>
      </c>
      <c r="J79" s="3" t="s">
        <v>133</v>
      </c>
      <c r="K79" s="3" t="s">
        <v>22</v>
      </c>
      <c r="L79" s="3" t="s">
        <v>23</v>
      </c>
      <c r="M79" s="3">
        <v>2020</v>
      </c>
      <c r="N79" s="3" t="s">
        <v>24</v>
      </c>
      <c r="O79" s="3">
        <v>11</v>
      </c>
      <c r="P79" s="3">
        <v>1</v>
      </c>
    </row>
    <row r="80" spans="1:16" x14ac:dyDescent="0.25">
      <c r="A80" s="4">
        <v>-741089</v>
      </c>
      <c r="B80" s="4">
        <v>462898999999999</v>
      </c>
      <c r="C80" s="2">
        <v>11795</v>
      </c>
      <c r="D80" s="2">
        <v>127</v>
      </c>
      <c r="E80" s="2" t="s">
        <v>16</v>
      </c>
      <c r="F80" s="2" t="s">
        <v>130</v>
      </c>
      <c r="G80" s="2" t="s">
        <v>131</v>
      </c>
      <c r="H80" s="2" t="s">
        <v>31</v>
      </c>
      <c r="I80" s="2" t="s">
        <v>178</v>
      </c>
      <c r="J80" s="2" t="s">
        <v>145</v>
      </c>
      <c r="K80" s="2" t="s">
        <v>22</v>
      </c>
      <c r="L80" s="2" t="s">
        <v>23</v>
      </c>
      <c r="M80" s="2">
        <v>2020</v>
      </c>
      <c r="N80" s="2" t="s">
        <v>24</v>
      </c>
      <c r="O80" s="2">
        <v>11</v>
      </c>
      <c r="P80" s="2">
        <v>1</v>
      </c>
    </row>
    <row r="81" spans="1:16" x14ac:dyDescent="0.25">
      <c r="A81" s="5">
        <v>-7410807</v>
      </c>
      <c r="B81" s="5">
        <v>462698999999998</v>
      </c>
      <c r="C81" s="3">
        <v>11796</v>
      </c>
      <c r="D81" s="3">
        <v>128</v>
      </c>
      <c r="E81" s="3" t="s">
        <v>16</v>
      </c>
      <c r="F81" s="3" t="s">
        <v>130</v>
      </c>
      <c r="G81" s="3" t="s">
        <v>131</v>
      </c>
      <c r="H81" s="3" t="s">
        <v>31</v>
      </c>
      <c r="I81" s="3" t="s">
        <v>179</v>
      </c>
      <c r="J81" s="3" t="s">
        <v>180</v>
      </c>
      <c r="K81" s="3" t="s">
        <v>22</v>
      </c>
      <c r="L81" s="3" t="s">
        <v>23</v>
      </c>
      <c r="M81" s="3">
        <v>2020</v>
      </c>
      <c r="N81" s="3" t="s">
        <v>24</v>
      </c>
      <c r="O81" s="3">
        <v>11</v>
      </c>
      <c r="P81" s="3">
        <v>1</v>
      </c>
    </row>
    <row r="82" spans="1:16" x14ac:dyDescent="0.25">
      <c r="A82" s="4">
        <v>-74069116</v>
      </c>
      <c r="B82" s="4">
        <v>466227700000002</v>
      </c>
      <c r="C82" s="2">
        <v>11797</v>
      </c>
      <c r="D82" s="2">
        <v>129</v>
      </c>
      <c r="E82" s="2" t="s">
        <v>16</v>
      </c>
      <c r="F82" s="2" t="s">
        <v>130</v>
      </c>
      <c r="G82" s="2" t="s">
        <v>131</v>
      </c>
      <c r="H82" s="2" t="s">
        <v>31</v>
      </c>
      <c r="I82" s="2" t="s">
        <v>181</v>
      </c>
      <c r="J82" s="2" t="s">
        <v>182</v>
      </c>
      <c r="K82" s="2" t="s">
        <v>22</v>
      </c>
      <c r="L82" s="2" t="s">
        <v>23</v>
      </c>
      <c r="M82" s="2">
        <v>2020</v>
      </c>
      <c r="N82" s="2" t="s">
        <v>24</v>
      </c>
      <c r="O82" s="2">
        <v>11</v>
      </c>
      <c r="P82" s="2">
        <v>1</v>
      </c>
    </row>
    <row r="83" spans="1:16" x14ac:dyDescent="0.25">
      <c r="A83" s="5">
        <v>-74063515</v>
      </c>
      <c r="B83" s="5">
        <v>475928099999999</v>
      </c>
      <c r="C83" s="3">
        <v>11798</v>
      </c>
      <c r="D83" s="3">
        <v>130</v>
      </c>
      <c r="E83" s="3" t="s">
        <v>16</v>
      </c>
      <c r="F83" s="3" t="s">
        <v>130</v>
      </c>
      <c r="G83" s="3" t="s">
        <v>131</v>
      </c>
      <c r="H83" s="3" t="s">
        <v>31</v>
      </c>
      <c r="I83" s="3" t="s">
        <v>183</v>
      </c>
      <c r="J83" s="3" t="s">
        <v>162</v>
      </c>
      <c r="K83" s="3" t="s">
        <v>22</v>
      </c>
      <c r="L83" s="3" t="s">
        <v>23</v>
      </c>
      <c r="M83" s="3">
        <v>2020</v>
      </c>
      <c r="N83" s="3" t="s">
        <v>24</v>
      </c>
      <c r="O83" s="3">
        <v>11</v>
      </c>
      <c r="P83" s="3">
        <v>1</v>
      </c>
    </row>
    <row r="84" spans="1:16" x14ac:dyDescent="0.25">
      <c r="A84" s="4">
        <v>-74065135</v>
      </c>
      <c r="B84" s="4">
        <v>475523299999998</v>
      </c>
      <c r="C84" s="2">
        <v>11799</v>
      </c>
      <c r="D84" s="2">
        <v>131</v>
      </c>
      <c r="E84" s="2" t="s">
        <v>16</v>
      </c>
      <c r="F84" s="2" t="s">
        <v>130</v>
      </c>
      <c r="G84" s="2" t="s">
        <v>131</v>
      </c>
      <c r="H84" s="2" t="s">
        <v>31</v>
      </c>
      <c r="I84" s="2" t="s">
        <v>184</v>
      </c>
      <c r="J84" s="2" t="s">
        <v>145</v>
      </c>
      <c r="K84" s="2" t="s">
        <v>22</v>
      </c>
      <c r="L84" s="2" t="s">
        <v>23</v>
      </c>
      <c r="M84" s="2">
        <v>2020</v>
      </c>
      <c r="N84" s="2" t="s">
        <v>24</v>
      </c>
      <c r="O84" s="2">
        <v>11</v>
      </c>
      <c r="P84" s="2">
        <v>1</v>
      </c>
    </row>
    <row r="85" spans="1:16" x14ac:dyDescent="0.25">
      <c r="A85" s="5">
        <v>-7407306</v>
      </c>
      <c r="B85" s="5">
        <v>469909999999999</v>
      </c>
      <c r="C85" s="3">
        <v>11800</v>
      </c>
      <c r="D85" s="3">
        <v>132</v>
      </c>
      <c r="E85" s="3" t="s">
        <v>16</v>
      </c>
      <c r="F85" s="3" t="s">
        <v>130</v>
      </c>
      <c r="G85" s="3" t="s">
        <v>131</v>
      </c>
      <c r="H85" s="3" t="s">
        <v>31</v>
      </c>
      <c r="I85" s="3" t="s">
        <v>185</v>
      </c>
      <c r="J85" s="3" t="s">
        <v>171</v>
      </c>
      <c r="K85" s="3" t="s">
        <v>22</v>
      </c>
      <c r="L85" s="3" t="s">
        <v>23</v>
      </c>
      <c r="M85" s="3">
        <v>2020</v>
      </c>
      <c r="N85" s="3" t="s">
        <v>24</v>
      </c>
      <c r="O85" s="3">
        <v>11</v>
      </c>
      <c r="P85" s="3">
        <v>1</v>
      </c>
    </row>
    <row r="86" spans="1:16" x14ac:dyDescent="0.25">
      <c r="A86" s="4">
        <v>-7415833</v>
      </c>
      <c r="B86" s="4">
        <v>468614000000002</v>
      </c>
      <c r="C86" s="2">
        <v>11801</v>
      </c>
      <c r="D86" s="2">
        <v>133</v>
      </c>
      <c r="E86" s="2" t="s">
        <v>16</v>
      </c>
      <c r="F86" s="2" t="s">
        <v>130</v>
      </c>
      <c r="G86" s="2" t="s">
        <v>131</v>
      </c>
      <c r="H86" s="2" t="s">
        <v>31</v>
      </c>
      <c r="I86" s="2" t="s">
        <v>186</v>
      </c>
      <c r="J86" s="2" t="s">
        <v>145</v>
      </c>
      <c r="K86" s="2" t="s">
        <v>22</v>
      </c>
      <c r="L86" s="2" t="s">
        <v>23</v>
      </c>
      <c r="M86" s="2">
        <v>2020</v>
      </c>
      <c r="N86" s="2" t="s">
        <v>24</v>
      </c>
      <c r="O86" s="2">
        <v>11</v>
      </c>
      <c r="P86" s="2">
        <v>1</v>
      </c>
    </row>
    <row r="87" spans="1:16" x14ac:dyDescent="0.25">
      <c r="A87" s="5">
        <v>-7405128</v>
      </c>
      <c r="B87" s="5">
        <v>470596</v>
      </c>
      <c r="C87" s="3">
        <v>11802</v>
      </c>
      <c r="D87" s="3">
        <v>134</v>
      </c>
      <c r="E87" s="3" t="s">
        <v>16</v>
      </c>
      <c r="F87" s="3" t="s">
        <v>130</v>
      </c>
      <c r="G87" s="3" t="s">
        <v>131</v>
      </c>
      <c r="H87" s="3" t="s">
        <v>31</v>
      </c>
      <c r="I87" s="3" t="s">
        <v>187</v>
      </c>
      <c r="J87" s="3" t="s">
        <v>164</v>
      </c>
      <c r="K87" s="3" t="s">
        <v>22</v>
      </c>
      <c r="L87" s="3" t="s">
        <v>23</v>
      </c>
      <c r="M87" s="3">
        <v>2020</v>
      </c>
      <c r="N87" s="3" t="s">
        <v>24</v>
      </c>
      <c r="O87" s="3">
        <v>11</v>
      </c>
      <c r="P87" s="3">
        <v>1</v>
      </c>
    </row>
    <row r="88" spans="1:16" x14ac:dyDescent="0.25">
      <c r="A88" s="4">
        <v>-7413963</v>
      </c>
      <c r="B88" s="4">
        <v>4651027</v>
      </c>
      <c r="C88" s="2">
        <v>11803</v>
      </c>
      <c r="D88" s="2">
        <v>135</v>
      </c>
      <c r="E88" s="2" t="s">
        <v>16</v>
      </c>
      <c r="F88" s="2" t="s">
        <v>130</v>
      </c>
      <c r="G88" s="2" t="s">
        <v>131</v>
      </c>
      <c r="H88" s="2" t="s">
        <v>31</v>
      </c>
      <c r="I88" s="2" t="s">
        <v>188</v>
      </c>
      <c r="J88" s="2" t="s">
        <v>189</v>
      </c>
      <c r="K88" s="2" t="s">
        <v>22</v>
      </c>
      <c r="L88" s="2" t="s">
        <v>23</v>
      </c>
      <c r="M88" s="2">
        <v>2020</v>
      </c>
      <c r="N88" s="2" t="s">
        <v>24</v>
      </c>
      <c r="O88" s="2">
        <v>11</v>
      </c>
      <c r="P88" s="2">
        <v>1</v>
      </c>
    </row>
    <row r="89" spans="1:16" x14ac:dyDescent="0.25">
      <c r="A89" s="5">
        <v>-7406941</v>
      </c>
      <c r="B89" s="5">
        <v>461496</v>
      </c>
      <c r="C89" s="3">
        <v>11804</v>
      </c>
      <c r="D89" s="3">
        <v>136</v>
      </c>
      <c r="E89" s="3" t="s">
        <v>16</v>
      </c>
      <c r="F89" s="3" t="s">
        <v>130</v>
      </c>
      <c r="G89" s="3" t="s">
        <v>131</v>
      </c>
      <c r="H89" s="3" t="s">
        <v>31</v>
      </c>
      <c r="I89" s="3" t="s">
        <v>190</v>
      </c>
      <c r="J89" s="3" t="s">
        <v>164</v>
      </c>
      <c r="K89" s="3" t="s">
        <v>22</v>
      </c>
      <c r="L89" s="3" t="s">
        <v>23</v>
      </c>
      <c r="M89" s="3">
        <v>2020</v>
      </c>
      <c r="N89" s="3" t="s">
        <v>24</v>
      </c>
      <c r="O89" s="3">
        <v>11</v>
      </c>
      <c r="P89" s="3">
        <v>1</v>
      </c>
    </row>
    <row r="90" spans="1:16" x14ac:dyDescent="0.25">
      <c r="A90" s="4">
        <v>-7407319</v>
      </c>
      <c r="B90" s="4">
        <v>465568000000002</v>
      </c>
      <c r="C90" s="2">
        <v>11805</v>
      </c>
      <c r="D90" s="2">
        <v>137</v>
      </c>
      <c r="E90" s="2" t="s">
        <v>16</v>
      </c>
      <c r="F90" s="2" t="s">
        <v>130</v>
      </c>
      <c r="G90" s="2" t="s">
        <v>131</v>
      </c>
      <c r="H90" s="2" t="s">
        <v>31</v>
      </c>
      <c r="I90" s="2" t="s">
        <v>191</v>
      </c>
      <c r="J90" s="2" t="s">
        <v>133</v>
      </c>
      <c r="K90" s="2" t="s">
        <v>22</v>
      </c>
      <c r="L90" s="2" t="s">
        <v>23</v>
      </c>
      <c r="M90" s="2">
        <v>2020</v>
      </c>
      <c r="N90" s="2" t="s">
        <v>24</v>
      </c>
      <c r="O90" s="2">
        <v>11</v>
      </c>
      <c r="P90" s="2">
        <v>1</v>
      </c>
    </row>
    <row r="91" spans="1:16" x14ac:dyDescent="0.25">
      <c r="A91" s="5">
        <v>-7407765</v>
      </c>
      <c r="B91" s="5">
        <v>465548000000001</v>
      </c>
      <c r="C91" s="3">
        <v>11806</v>
      </c>
      <c r="D91" s="3">
        <v>138</v>
      </c>
      <c r="E91" s="3" t="s">
        <v>16</v>
      </c>
      <c r="F91" s="3" t="s">
        <v>130</v>
      </c>
      <c r="G91" s="3" t="s">
        <v>131</v>
      </c>
      <c r="H91" s="3" t="s">
        <v>31</v>
      </c>
      <c r="I91" s="3" t="s">
        <v>192</v>
      </c>
      <c r="J91" s="3" t="s">
        <v>145</v>
      </c>
      <c r="K91" s="3" t="s">
        <v>22</v>
      </c>
      <c r="L91" s="3" t="s">
        <v>23</v>
      </c>
      <c r="M91" s="3">
        <v>2020</v>
      </c>
      <c r="N91" s="3" t="s">
        <v>24</v>
      </c>
      <c r="O91" s="3">
        <v>11</v>
      </c>
      <c r="P91" s="3">
        <v>1</v>
      </c>
    </row>
    <row r="92" spans="1:16" x14ac:dyDescent="0.25">
      <c r="A92" s="4">
        <v>-74123274</v>
      </c>
      <c r="B92" s="4">
        <v>459406000000001</v>
      </c>
      <c r="C92" s="2">
        <v>11807</v>
      </c>
      <c r="D92" s="2">
        <v>139</v>
      </c>
      <c r="E92" s="2" t="s">
        <v>16</v>
      </c>
      <c r="F92" s="2" t="s">
        <v>130</v>
      </c>
      <c r="G92" s="2" t="s">
        <v>131</v>
      </c>
      <c r="H92" s="2" t="s">
        <v>31</v>
      </c>
      <c r="I92" s="2" t="s">
        <v>193</v>
      </c>
      <c r="J92" s="2" t="s">
        <v>155</v>
      </c>
      <c r="K92" s="2" t="s">
        <v>22</v>
      </c>
      <c r="L92" s="2" t="s">
        <v>23</v>
      </c>
      <c r="M92" s="2">
        <v>2020</v>
      </c>
      <c r="N92" s="2" t="s">
        <v>24</v>
      </c>
      <c r="O92" s="2">
        <v>11</v>
      </c>
      <c r="P92" s="2">
        <v>1</v>
      </c>
    </row>
    <row r="93" spans="1:16" x14ac:dyDescent="0.25">
      <c r="A93" s="5">
        <v>-74107954</v>
      </c>
      <c r="B93" s="5">
        <v>462706600000001</v>
      </c>
      <c r="C93" s="3">
        <v>33612</v>
      </c>
      <c r="D93" s="3">
        <v>21944</v>
      </c>
      <c r="E93" s="3" t="s">
        <v>16</v>
      </c>
      <c r="F93" s="3" t="s">
        <v>130</v>
      </c>
      <c r="G93" s="3" t="s">
        <v>131</v>
      </c>
      <c r="H93" s="3" t="s">
        <v>31</v>
      </c>
      <c r="I93" s="3" t="s">
        <v>203</v>
      </c>
      <c r="J93" s="3" t="s">
        <v>133</v>
      </c>
      <c r="K93" s="3" t="s">
        <v>22</v>
      </c>
      <c r="L93" s="3" t="s">
        <v>23</v>
      </c>
      <c r="M93" s="3">
        <v>2019</v>
      </c>
      <c r="N93" s="3" t="s">
        <v>24</v>
      </c>
      <c r="O93" s="3">
        <v>11</v>
      </c>
      <c r="P93" s="3">
        <v>1</v>
      </c>
    </row>
    <row r="94" spans="1:16" x14ac:dyDescent="0.25">
      <c r="A94" s="4">
        <v>-74110195</v>
      </c>
      <c r="B94" s="4">
        <v>466806500000001</v>
      </c>
      <c r="C94" s="2">
        <v>33826</v>
      </c>
      <c r="D94" s="2">
        <v>22158</v>
      </c>
      <c r="E94" s="2" t="s">
        <v>16</v>
      </c>
      <c r="F94" s="2" t="s">
        <v>130</v>
      </c>
      <c r="G94" s="2" t="s">
        <v>131</v>
      </c>
      <c r="H94" s="2" t="s">
        <v>31</v>
      </c>
      <c r="I94" s="2" t="s">
        <v>204</v>
      </c>
      <c r="J94" s="2" t="s">
        <v>133</v>
      </c>
      <c r="K94" s="2" t="s">
        <v>22</v>
      </c>
      <c r="L94" s="2" t="s">
        <v>23</v>
      </c>
      <c r="M94" s="2">
        <v>2019</v>
      </c>
      <c r="N94" s="2" t="s">
        <v>24</v>
      </c>
      <c r="O94" s="2">
        <v>11</v>
      </c>
      <c r="P94" s="2">
        <v>1</v>
      </c>
    </row>
    <row r="95" spans="1:16" x14ac:dyDescent="0.25">
      <c r="A95" s="5">
        <v>-74075027</v>
      </c>
      <c r="B95" s="5">
        <v>462034899999998</v>
      </c>
      <c r="C95" s="3">
        <v>34233</v>
      </c>
      <c r="D95" s="3">
        <v>22565</v>
      </c>
      <c r="E95" s="3" t="s">
        <v>16</v>
      </c>
      <c r="F95" s="3" t="s">
        <v>130</v>
      </c>
      <c r="G95" s="3" t="s">
        <v>131</v>
      </c>
      <c r="H95" s="3" t="s">
        <v>31</v>
      </c>
      <c r="I95" s="3" t="s">
        <v>207</v>
      </c>
      <c r="J95" s="3" t="s">
        <v>133</v>
      </c>
      <c r="K95" s="3" t="s">
        <v>22</v>
      </c>
      <c r="L95" s="3" t="s">
        <v>23</v>
      </c>
      <c r="M95" s="3">
        <v>2019</v>
      </c>
      <c r="N95" s="3" t="s">
        <v>24</v>
      </c>
      <c r="O95" s="3">
        <v>11</v>
      </c>
      <c r="P95" s="3">
        <v>1</v>
      </c>
    </row>
    <row r="96" spans="1:16" x14ac:dyDescent="0.25">
      <c r="A96" s="4">
        <v>-74146161</v>
      </c>
      <c r="B96" s="4">
        <v>4650013</v>
      </c>
      <c r="C96" s="2">
        <v>34273</v>
      </c>
      <c r="D96" s="2">
        <v>22605</v>
      </c>
      <c r="E96" s="2" t="s">
        <v>16</v>
      </c>
      <c r="F96" s="2" t="s">
        <v>37</v>
      </c>
      <c r="G96" s="2" t="s">
        <v>206</v>
      </c>
      <c r="H96" s="2" t="s">
        <v>31</v>
      </c>
      <c r="I96" s="2" t="s">
        <v>208</v>
      </c>
      <c r="J96" s="2" t="s">
        <v>209</v>
      </c>
      <c r="K96" s="2" t="s">
        <v>22</v>
      </c>
      <c r="L96" s="2" t="s">
        <v>23</v>
      </c>
      <c r="M96" s="2">
        <v>2019</v>
      </c>
      <c r="N96" s="2" t="s">
        <v>24</v>
      </c>
      <c r="O96" s="2">
        <v>11</v>
      </c>
      <c r="P96" s="2">
        <v>1</v>
      </c>
    </row>
    <row r="97" spans="1:16" x14ac:dyDescent="0.25">
      <c r="A97" s="5">
        <v>-74077264</v>
      </c>
      <c r="B97" s="5">
        <v>467911600000002</v>
      </c>
      <c r="C97" s="3">
        <v>34281</v>
      </c>
      <c r="D97" s="3">
        <v>22613</v>
      </c>
      <c r="E97" s="3" t="s">
        <v>16</v>
      </c>
      <c r="F97" s="3" t="s">
        <v>130</v>
      </c>
      <c r="G97" s="3" t="s">
        <v>131</v>
      </c>
      <c r="H97" s="3" t="s">
        <v>31</v>
      </c>
      <c r="I97" s="3" t="s">
        <v>210</v>
      </c>
      <c r="J97" s="3" t="s">
        <v>211</v>
      </c>
      <c r="K97" s="3" t="s">
        <v>22</v>
      </c>
      <c r="L97" s="3" t="s">
        <v>23</v>
      </c>
      <c r="M97" s="3">
        <v>2019</v>
      </c>
      <c r="N97" s="3" t="s">
        <v>24</v>
      </c>
      <c r="O97" s="3">
        <v>11</v>
      </c>
      <c r="P97" s="3">
        <v>1</v>
      </c>
    </row>
    <row r="98" spans="1:16" x14ac:dyDescent="0.25">
      <c r="A98" s="4">
        <v>-74065383</v>
      </c>
      <c r="B98" s="4">
        <v>4741511</v>
      </c>
      <c r="C98" s="2">
        <v>34283</v>
      </c>
      <c r="D98" s="2">
        <v>22615</v>
      </c>
      <c r="E98" s="2" t="s">
        <v>16</v>
      </c>
      <c r="F98" s="2" t="s">
        <v>130</v>
      </c>
      <c r="G98" s="2" t="s">
        <v>131</v>
      </c>
      <c r="H98" s="2" t="s">
        <v>31</v>
      </c>
      <c r="I98" s="2" t="s">
        <v>212</v>
      </c>
      <c r="J98" s="2" t="s">
        <v>213</v>
      </c>
      <c r="K98" s="2" t="s">
        <v>22</v>
      </c>
      <c r="L98" s="2" t="s">
        <v>23</v>
      </c>
      <c r="M98" s="2">
        <v>2019</v>
      </c>
      <c r="N98" s="2" t="s">
        <v>24</v>
      </c>
      <c r="O98" s="2">
        <v>11</v>
      </c>
      <c r="P98" s="2">
        <v>1</v>
      </c>
    </row>
    <row r="99" spans="1:16" x14ac:dyDescent="0.25">
      <c r="A99" s="5">
        <v>-74066764</v>
      </c>
      <c r="B99" s="5">
        <v>4649629</v>
      </c>
      <c r="C99" s="3">
        <v>34286</v>
      </c>
      <c r="D99" s="3">
        <v>22618</v>
      </c>
      <c r="E99" s="3" t="s">
        <v>16</v>
      </c>
      <c r="F99" s="3" t="s">
        <v>130</v>
      </c>
      <c r="G99" s="3" t="s">
        <v>131</v>
      </c>
      <c r="H99" s="3" t="s">
        <v>31</v>
      </c>
      <c r="I99" s="3" t="s">
        <v>214</v>
      </c>
      <c r="J99" s="3" t="s">
        <v>215</v>
      </c>
      <c r="K99" s="3" t="s">
        <v>22</v>
      </c>
      <c r="L99" s="3" t="s">
        <v>23</v>
      </c>
      <c r="M99" s="3">
        <v>2019</v>
      </c>
      <c r="N99" s="3" t="s">
        <v>24</v>
      </c>
      <c r="O99" s="3">
        <v>11</v>
      </c>
      <c r="P99" s="3">
        <v>1</v>
      </c>
    </row>
    <row r="100" spans="1:16" x14ac:dyDescent="0.25">
      <c r="A100" s="4">
        <v>-74143231</v>
      </c>
      <c r="B100" s="4">
        <v>461893800000001</v>
      </c>
      <c r="C100" s="2">
        <v>34287</v>
      </c>
      <c r="D100" s="2">
        <v>22619</v>
      </c>
      <c r="E100" s="2" t="s">
        <v>16</v>
      </c>
      <c r="F100" s="2" t="s">
        <v>130</v>
      </c>
      <c r="G100" s="2" t="s">
        <v>131</v>
      </c>
      <c r="H100" s="2" t="s">
        <v>31</v>
      </c>
      <c r="I100" s="2" t="s">
        <v>216</v>
      </c>
      <c r="J100" s="2" t="s">
        <v>217</v>
      </c>
      <c r="K100" s="2" t="s">
        <v>22</v>
      </c>
      <c r="L100" s="2" t="s">
        <v>23</v>
      </c>
      <c r="M100" s="2">
        <v>2019</v>
      </c>
      <c r="N100" s="2" t="s">
        <v>24</v>
      </c>
      <c r="O100" s="2">
        <v>11</v>
      </c>
      <c r="P100" s="2">
        <v>1</v>
      </c>
    </row>
    <row r="101" spans="1:16" x14ac:dyDescent="0.25">
      <c r="A101" s="5">
        <v>-74123271</v>
      </c>
      <c r="B101" s="5">
        <v>459406300000001</v>
      </c>
      <c r="C101" s="3">
        <v>34290</v>
      </c>
      <c r="D101" s="3">
        <v>22622</v>
      </c>
      <c r="E101" s="3" t="s">
        <v>16</v>
      </c>
      <c r="F101" s="3" t="s">
        <v>130</v>
      </c>
      <c r="G101" s="3" t="s">
        <v>131</v>
      </c>
      <c r="H101" s="3" t="s">
        <v>31</v>
      </c>
      <c r="I101" s="3" t="s">
        <v>218</v>
      </c>
      <c r="J101" s="3" t="s">
        <v>155</v>
      </c>
      <c r="K101" s="3" t="s">
        <v>22</v>
      </c>
      <c r="L101" s="3" t="s">
        <v>23</v>
      </c>
      <c r="M101" s="3">
        <v>2019</v>
      </c>
      <c r="N101" s="3" t="s">
        <v>24</v>
      </c>
      <c r="O101" s="3">
        <v>11</v>
      </c>
      <c r="P101" s="3">
        <v>1</v>
      </c>
    </row>
    <row r="102" spans="1:16" x14ac:dyDescent="0.25">
      <c r="A102" s="4">
        <v>-74078789</v>
      </c>
      <c r="B102" s="4">
        <v>468407000000002</v>
      </c>
      <c r="C102" s="2">
        <v>34291</v>
      </c>
      <c r="D102" s="2">
        <v>22623</v>
      </c>
      <c r="E102" s="2" t="s">
        <v>16</v>
      </c>
      <c r="F102" s="2" t="s">
        <v>130</v>
      </c>
      <c r="G102" s="2" t="s">
        <v>131</v>
      </c>
      <c r="H102" s="2" t="s">
        <v>31</v>
      </c>
      <c r="I102" s="2" t="s">
        <v>219</v>
      </c>
      <c r="J102" s="2" t="s">
        <v>220</v>
      </c>
      <c r="K102" s="2" t="s">
        <v>22</v>
      </c>
      <c r="L102" s="2" t="s">
        <v>23</v>
      </c>
      <c r="M102" s="2">
        <v>2019</v>
      </c>
      <c r="N102" s="2" t="s">
        <v>24</v>
      </c>
      <c r="O102" s="2">
        <v>11</v>
      </c>
      <c r="P102" s="2">
        <v>1</v>
      </c>
    </row>
    <row r="103" spans="1:16" x14ac:dyDescent="0.25">
      <c r="A103" s="5">
        <v>-74065958</v>
      </c>
      <c r="B103" s="5">
        <v>467005999999998</v>
      </c>
      <c r="C103" s="3">
        <v>34293</v>
      </c>
      <c r="D103" s="3">
        <v>22625</v>
      </c>
      <c r="E103" s="3" t="s">
        <v>16</v>
      </c>
      <c r="F103" s="3" t="s">
        <v>130</v>
      </c>
      <c r="G103" s="3" t="s">
        <v>131</v>
      </c>
      <c r="H103" s="3" t="s">
        <v>31</v>
      </c>
      <c r="I103" s="3" t="s">
        <v>222</v>
      </c>
      <c r="J103" s="3" t="s">
        <v>221</v>
      </c>
      <c r="K103" s="3" t="s">
        <v>22</v>
      </c>
      <c r="L103" s="3" t="s">
        <v>23</v>
      </c>
      <c r="M103" s="3">
        <v>2019</v>
      </c>
      <c r="N103" s="3" t="s">
        <v>24</v>
      </c>
      <c r="O103" s="3">
        <v>11</v>
      </c>
      <c r="P103" s="3">
        <v>1</v>
      </c>
    </row>
    <row r="104" spans="1:16" x14ac:dyDescent="0.25">
      <c r="A104" s="4">
        <v>-74137292</v>
      </c>
      <c r="B104" s="4">
        <v>466087399999998</v>
      </c>
      <c r="C104" s="2">
        <v>34295</v>
      </c>
      <c r="D104" s="2">
        <v>22627</v>
      </c>
      <c r="E104" s="2" t="s">
        <v>16</v>
      </c>
      <c r="F104" s="2" t="s">
        <v>130</v>
      </c>
      <c r="G104" s="2" t="s">
        <v>131</v>
      </c>
      <c r="H104" s="2" t="s">
        <v>31</v>
      </c>
      <c r="I104" s="2" t="s">
        <v>223</v>
      </c>
      <c r="J104" s="2" t="s">
        <v>224</v>
      </c>
      <c r="K104" s="2" t="s">
        <v>22</v>
      </c>
      <c r="L104" s="2" t="s">
        <v>23</v>
      </c>
      <c r="M104" s="2">
        <v>2019</v>
      </c>
      <c r="N104" s="2" t="s">
        <v>24</v>
      </c>
      <c r="O104" s="2">
        <v>11</v>
      </c>
      <c r="P104" s="2">
        <v>1</v>
      </c>
    </row>
    <row r="105" spans="1:16" x14ac:dyDescent="0.25">
      <c r="A105" s="5">
        <v>-74061344</v>
      </c>
      <c r="B105" s="5">
        <v>466515299999998</v>
      </c>
      <c r="C105" s="3">
        <v>34298</v>
      </c>
      <c r="D105" s="3">
        <v>22630</v>
      </c>
      <c r="E105" s="3" t="s">
        <v>16</v>
      </c>
      <c r="F105" s="3" t="s">
        <v>130</v>
      </c>
      <c r="G105" s="3" t="s">
        <v>131</v>
      </c>
      <c r="H105" s="3" t="s">
        <v>31</v>
      </c>
      <c r="I105" s="3" t="s">
        <v>225</v>
      </c>
      <c r="J105" s="3" t="s">
        <v>226</v>
      </c>
      <c r="K105" s="3" t="s">
        <v>22</v>
      </c>
      <c r="L105" s="3" t="s">
        <v>23</v>
      </c>
      <c r="M105" s="3">
        <v>2019</v>
      </c>
      <c r="N105" s="3" t="s">
        <v>24</v>
      </c>
      <c r="O105" s="3">
        <v>11</v>
      </c>
      <c r="P105" s="3">
        <v>1</v>
      </c>
    </row>
    <row r="106" spans="1:16" x14ac:dyDescent="0.25">
      <c r="A106" s="4">
        <v>-74083698</v>
      </c>
      <c r="B106" s="4">
        <v>469697100000002</v>
      </c>
      <c r="C106" s="2">
        <v>34299</v>
      </c>
      <c r="D106" s="2">
        <v>22631</v>
      </c>
      <c r="E106" s="2" t="s">
        <v>16</v>
      </c>
      <c r="F106" s="2" t="s">
        <v>130</v>
      </c>
      <c r="G106" s="2" t="s">
        <v>131</v>
      </c>
      <c r="H106" s="2" t="s">
        <v>31</v>
      </c>
      <c r="I106" s="2" t="s">
        <v>227</v>
      </c>
      <c r="J106" s="2" t="s">
        <v>228</v>
      </c>
      <c r="K106" s="2" t="s">
        <v>22</v>
      </c>
      <c r="L106" s="2" t="s">
        <v>23</v>
      </c>
      <c r="M106" s="2">
        <v>2019</v>
      </c>
      <c r="N106" s="2" t="s">
        <v>24</v>
      </c>
      <c r="O106" s="2">
        <v>11</v>
      </c>
      <c r="P106" s="2">
        <v>1</v>
      </c>
    </row>
    <row r="107" spans="1:16" x14ac:dyDescent="0.25">
      <c r="A107" s="5">
        <v>-74063513</v>
      </c>
      <c r="B107" s="5">
        <v>475927999999999</v>
      </c>
      <c r="C107" s="3">
        <v>34301</v>
      </c>
      <c r="D107" s="3">
        <v>22633</v>
      </c>
      <c r="E107" s="3" t="s">
        <v>16</v>
      </c>
      <c r="F107" s="3" t="s">
        <v>130</v>
      </c>
      <c r="G107" s="3" t="s">
        <v>131</v>
      </c>
      <c r="H107" s="3" t="s">
        <v>31</v>
      </c>
      <c r="I107" s="3" t="s">
        <v>201</v>
      </c>
      <c r="J107" s="3" t="s">
        <v>229</v>
      </c>
      <c r="K107" s="3" t="s">
        <v>22</v>
      </c>
      <c r="L107" s="3" t="s">
        <v>23</v>
      </c>
      <c r="M107" s="3">
        <v>2019</v>
      </c>
      <c r="N107" s="3" t="s">
        <v>24</v>
      </c>
      <c r="O107" s="3">
        <v>11</v>
      </c>
      <c r="P107" s="3">
        <v>1</v>
      </c>
    </row>
    <row r="108" spans="1:16" x14ac:dyDescent="0.25">
      <c r="A108" s="4">
        <v>-74107954</v>
      </c>
      <c r="B108" s="4">
        <v>462706600000001</v>
      </c>
      <c r="C108" s="2">
        <v>34303</v>
      </c>
      <c r="D108" s="2">
        <v>22635</v>
      </c>
      <c r="E108" s="2" t="s">
        <v>16</v>
      </c>
      <c r="F108" s="2" t="s">
        <v>130</v>
      </c>
      <c r="G108" s="2" t="s">
        <v>131</v>
      </c>
      <c r="H108" s="2" t="s">
        <v>31</v>
      </c>
      <c r="I108" s="2" t="s">
        <v>230</v>
      </c>
      <c r="J108" s="2" t="s">
        <v>145</v>
      </c>
      <c r="K108" s="2" t="s">
        <v>22</v>
      </c>
      <c r="L108" s="2" t="s">
        <v>23</v>
      </c>
      <c r="M108" s="2">
        <v>2019</v>
      </c>
      <c r="N108" s="2" t="s">
        <v>24</v>
      </c>
      <c r="O108" s="2">
        <v>11</v>
      </c>
      <c r="P108" s="2">
        <v>1</v>
      </c>
    </row>
    <row r="109" spans="1:16" x14ac:dyDescent="0.25">
      <c r="A109" s="5">
        <v>-74077733</v>
      </c>
      <c r="B109" s="5">
        <v>465549099999998</v>
      </c>
      <c r="C109" s="3">
        <v>34307</v>
      </c>
      <c r="D109" s="3">
        <v>22639</v>
      </c>
      <c r="E109" s="3" t="s">
        <v>16</v>
      </c>
      <c r="F109" s="3" t="s">
        <v>130</v>
      </c>
      <c r="G109" s="3" t="s">
        <v>131</v>
      </c>
      <c r="H109" s="3" t="s">
        <v>31</v>
      </c>
      <c r="I109" s="3" t="s">
        <v>231</v>
      </c>
      <c r="J109" s="3" t="s">
        <v>145</v>
      </c>
      <c r="K109" s="3" t="s">
        <v>22</v>
      </c>
      <c r="L109" s="3" t="s">
        <v>23</v>
      </c>
      <c r="M109" s="3">
        <v>2019</v>
      </c>
      <c r="N109" s="3" t="s">
        <v>24</v>
      </c>
      <c r="O109" s="3">
        <v>11</v>
      </c>
      <c r="P109" s="3">
        <v>1</v>
      </c>
    </row>
    <row r="110" spans="1:16" x14ac:dyDescent="0.25">
      <c r="A110" s="4">
        <v>-74090609</v>
      </c>
      <c r="B110" s="4">
        <v>461866900000001</v>
      </c>
      <c r="C110" s="2">
        <v>34308</v>
      </c>
      <c r="D110" s="2">
        <v>22640</v>
      </c>
      <c r="E110" s="2" t="s">
        <v>16</v>
      </c>
      <c r="F110" s="2" t="s">
        <v>130</v>
      </c>
      <c r="G110" s="2" t="s">
        <v>131</v>
      </c>
      <c r="H110" s="2" t="s">
        <v>31</v>
      </c>
      <c r="I110" s="2" t="s">
        <v>232</v>
      </c>
      <c r="J110" s="2" t="s">
        <v>145</v>
      </c>
      <c r="K110" s="2" t="s">
        <v>22</v>
      </c>
      <c r="L110" s="2" t="s">
        <v>23</v>
      </c>
      <c r="M110" s="2">
        <v>2019</v>
      </c>
      <c r="N110" s="2" t="s">
        <v>24</v>
      </c>
      <c r="O110" s="2">
        <v>11</v>
      </c>
      <c r="P110" s="2">
        <v>1</v>
      </c>
    </row>
    <row r="111" spans="1:16" x14ac:dyDescent="0.25">
      <c r="A111" s="5">
        <v>-74132248</v>
      </c>
      <c r="B111" s="5">
        <v>4683401</v>
      </c>
      <c r="C111" s="3">
        <v>34310</v>
      </c>
      <c r="D111" s="3">
        <v>22642</v>
      </c>
      <c r="E111" s="3" t="s">
        <v>16</v>
      </c>
      <c r="F111" s="3" t="s">
        <v>130</v>
      </c>
      <c r="G111" s="3" t="s">
        <v>131</v>
      </c>
      <c r="H111" s="3" t="s">
        <v>31</v>
      </c>
      <c r="I111" s="3" t="s">
        <v>233</v>
      </c>
      <c r="J111" s="3" t="s">
        <v>234</v>
      </c>
      <c r="K111" s="3" t="s">
        <v>22</v>
      </c>
      <c r="L111" s="3" t="s">
        <v>23</v>
      </c>
      <c r="M111" s="3">
        <v>2019</v>
      </c>
      <c r="N111" s="3" t="s">
        <v>24</v>
      </c>
      <c r="O111" s="3">
        <v>11</v>
      </c>
      <c r="P111" s="3">
        <v>1</v>
      </c>
    </row>
    <row r="112" spans="1:16" x14ac:dyDescent="0.25">
      <c r="A112" s="4">
        <v>-74078237</v>
      </c>
      <c r="B112" s="4">
        <v>4692093</v>
      </c>
      <c r="C112" s="2">
        <v>34311</v>
      </c>
      <c r="D112" s="2">
        <v>22643</v>
      </c>
      <c r="E112" s="2" t="s">
        <v>16</v>
      </c>
      <c r="F112" s="2" t="s">
        <v>130</v>
      </c>
      <c r="G112" s="2" t="s">
        <v>131</v>
      </c>
      <c r="H112" s="2" t="s">
        <v>31</v>
      </c>
      <c r="I112" s="2" t="s">
        <v>235</v>
      </c>
      <c r="J112" s="2" t="s">
        <v>236</v>
      </c>
      <c r="K112" s="2" t="s">
        <v>22</v>
      </c>
      <c r="L112" s="2" t="s">
        <v>23</v>
      </c>
      <c r="M112" s="2">
        <v>2019</v>
      </c>
      <c r="N112" s="2" t="s">
        <v>24</v>
      </c>
      <c r="O112" s="2">
        <v>11</v>
      </c>
      <c r="P112" s="2">
        <v>1</v>
      </c>
    </row>
    <row r="113" spans="1:16" x14ac:dyDescent="0.25">
      <c r="A113" s="5">
        <v>-74042675</v>
      </c>
      <c r="B113" s="5">
        <v>477166899999997</v>
      </c>
      <c r="C113" s="3">
        <v>34312</v>
      </c>
      <c r="D113" s="3">
        <v>22644</v>
      </c>
      <c r="E113" s="3" t="s">
        <v>16</v>
      </c>
      <c r="F113" s="3" t="s">
        <v>130</v>
      </c>
      <c r="G113" s="3" t="s">
        <v>131</v>
      </c>
      <c r="H113" s="3" t="s">
        <v>31</v>
      </c>
      <c r="I113" s="3" t="s">
        <v>237</v>
      </c>
      <c r="J113" s="3" t="s">
        <v>143</v>
      </c>
      <c r="K113" s="3" t="s">
        <v>22</v>
      </c>
      <c r="L113" s="3" t="s">
        <v>23</v>
      </c>
      <c r="M113" s="3">
        <v>2019</v>
      </c>
      <c r="N113" s="3" t="s">
        <v>24</v>
      </c>
      <c r="O113" s="3">
        <v>11</v>
      </c>
      <c r="P113" s="3">
        <v>1</v>
      </c>
    </row>
    <row r="114" spans="1:16" x14ac:dyDescent="0.25">
      <c r="A114" s="4">
        <v>-74156726</v>
      </c>
      <c r="B114" s="4">
        <v>468333999999999</v>
      </c>
      <c r="C114" s="2">
        <v>34313</v>
      </c>
      <c r="D114" s="2">
        <v>22645</v>
      </c>
      <c r="E114" s="2" t="s">
        <v>16</v>
      </c>
      <c r="F114" s="2" t="s">
        <v>130</v>
      </c>
      <c r="G114" s="2" t="s">
        <v>131</v>
      </c>
      <c r="H114" s="2" t="s">
        <v>31</v>
      </c>
      <c r="I114" s="2" t="s">
        <v>238</v>
      </c>
      <c r="J114" s="2" t="s">
        <v>239</v>
      </c>
      <c r="K114" s="2" t="s">
        <v>22</v>
      </c>
      <c r="L114" s="2" t="s">
        <v>23</v>
      </c>
      <c r="M114" s="2">
        <v>2019</v>
      </c>
      <c r="N114" s="2" t="s">
        <v>24</v>
      </c>
      <c r="O114" s="2">
        <v>11</v>
      </c>
      <c r="P114" s="2">
        <v>1</v>
      </c>
    </row>
    <row r="115" spans="1:16" x14ac:dyDescent="0.25">
      <c r="A115" s="5">
        <v>-7410356</v>
      </c>
      <c r="B115" s="5">
        <v>463194099999998</v>
      </c>
      <c r="C115" s="3">
        <v>34314</v>
      </c>
      <c r="D115" s="3">
        <v>22646</v>
      </c>
      <c r="E115" s="3" t="s">
        <v>16</v>
      </c>
      <c r="F115" s="3" t="s">
        <v>130</v>
      </c>
      <c r="G115" s="3" t="s">
        <v>131</v>
      </c>
      <c r="H115" s="3" t="s">
        <v>31</v>
      </c>
      <c r="I115" s="3" t="s">
        <v>240</v>
      </c>
      <c r="J115" s="3" t="s">
        <v>241</v>
      </c>
      <c r="K115" s="3" t="s">
        <v>22</v>
      </c>
      <c r="L115" s="3" t="s">
        <v>23</v>
      </c>
      <c r="M115" s="3">
        <v>2019</v>
      </c>
      <c r="N115" s="3" t="s">
        <v>24</v>
      </c>
      <c r="O115" s="3">
        <v>11</v>
      </c>
      <c r="P115" s="3">
        <v>1</v>
      </c>
    </row>
    <row r="116" spans="1:16" x14ac:dyDescent="0.25">
      <c r="A116" s="4">
        <v>-74118537</v>
      </c>
      <c r="B116" s="4">
        <v>4628061</v>
      </c>
      <c r="C116" s="2">
        <v>34316</v>
      </c>
      <c r="D116" s="2">
        <v>22648</v>
      </c>
      <c r="E116" s="2" t="s">
        <v>16</v>
      </c>
      <c r="F116" s="2" t="s">
        <v>130</v>
      </c>
      <c r="G116" s="2" t="s">
        <v>131</v>
      </c>
      <c r="H116" s="2" t="s">
        <v>31</v>
      </c>
      <c r="I116" s="2" t="s">
        <v>242</v>
      </c>
      <c r="J116" s="2" t="s">
        <v>243</v>
      </c>
      <c r="K116" s="2" t="s">
        <v>22</v>
      </c>
      <c r="L116" s="2" t="s">
        <v>23</v>
      </c>
      <c r="M116" s="2">
        <v>2019</v>
      </c>
      <c r="N116" s="2" t="s">
        <v>24</v>
      </c>
      <c r="O116" s="2">
        <v>11</v>
      </c>
      <c r="P116" s="2">
        <v>1</v>
      </c>
    </row>
    <row r="117" spans="1:16" x14ac:dyDescent="0.25">
      <c r="A117" s="5">
        <v>-74164775</v>
      </c>
      <c r="B117" s="5">
        <v>469074899999998</v>
      </c>
      <c r="C117" s="3">
        <v>34319</v>
      </c>
      <c r="D117" s="3">
        <v>22651</v>
      </c>
      <c r="E117" s="3" t="s">
        <v>16</v>
      </c>
      <c r="F117" s="3" t="s">
        <v>130</v>
      </c>
      <c r="G117" s="3" t="s">
        <v>131</v>
      </c>
      <c r="H117" s="3" t="s">
        <v>31</v>
      </c>
      <c r="I117" s="3" t="s">
        <v>244</v>
      </c>
      <c r="J117" s="3" t="s">
        <v>245</v>
      </c>
      <c r="K117" s="3" t="s">
        <v>22</v>
      </c>
      <c r="L117" s="3" t="s">
        <v>23</v>
      </c>
      <c r="M117" s="3">
        <v>2019</v>
      </c>
      <c r="N117" s="3" t="s">
        <v>24</v>
      </c>
      <c r="O117" s="3">
        <v>11</v>
      </c>
      <c r="P117" s="3">
        <v>1</v>
      </c>
    </row>
    <row r="118" spans="1:16" x14ac:dyDescent="0.25">
      <c r="A118" s="4">
        <v>-74132045</v>
      </c>
      <c r="B118" s="4">
        <v>461102599999998</v>
      </c>
      <c r="C118" s="2">
        <v>34323</v>
      </c>
      <c r="D118" s="2">
        <v>22655</v>
      </c>
      <c r="E118" s="2" t="s">
        <v>16</v>
      </c>
      <c r="F118" s="2" t="s">
        <v>130</v>
      </c>
      <c r="G118" s="2" t="s">
        <v>131</v>
      </c>
      <c r="H118" s="2" t="s">
        <v>31</v>
      </c>
      <c r="I118" s="2" t="s">
        <v>246</v>
      </c>
      <c r="J118" s="2" t="s">
        <v>247</v>
      </c>
      <c r="K118" s="2" t="s">
        <v>22</v>
      </c>
      <c r="L118" s="2" t="s">
        <v>23</v>
      </c>
      <c r="M118" s="2">
        <v>2019</v>
      </c>
      <c r="N118" s="2" t="s">
        <v>24</v>
      </c>
      <c r="O118" s="2">
        <v>11</v>
      </c>
      <c r="P118" s="2">
        <v>1</v>
      </c>
    </row>
    <row r="119" spans="1:16" x14ac:dyDescent="0.25">
      <c r="A119" s="5">
        <v>-74028874</v>
      </c>
      <c r="B119" s="5">
        <v>469924600000002</v>
      </c>
      <c r="C119" s="3">
        <v>34328</v>
      </c>
      <c r="D119" s="3">
        <v>22660</v>
      </c>
      <c r="E119" s="3" t="s">
        <v>16</v>
      </c>
      <c r="F119" s="3" t="s">
        <v>130</v>
      </c>
      <c r="G119" s="3" t="s">
        <v>131</v>
      </c>
      <c r="H119" s="3" t="s">
        <v>31</v>
      </c>
      <c r="I119" s="3" t="s">
        <v>248</v>
      </c>
      <c r="J119" s="3" t="s">
        <v>249</v>
      </c>
      <c r="K119" s="3" t="s">
        <v>22</v>
      </c>
      <c r="L119" s="3" t="s">
        <v>23</v>
      </c>
      <c r="M119" s="3">
        <v>2019</v>
      </c>
      <c r="N119" s="3" t="s">
        <v>24</v>
      </c>
      <c r="O119" s="3">
        <v>11</v>
      </c>
      <c r="P119" s="3">
        <v>1</v>
      </c>
    </row>
    <row r="120" spans="1:16" x14ac:dyDescent="0.25">
      <c r="A120" s="4">
        <v>-74051248</v>
      </c>
      <c r="B120" s="4">
        <v>470605999999998</v>
      </c>
      <c r="C120" s="2">
        <v>34333</v>
      </c>
      <c r="D120" s="2">
        <v>22665</v>
      </c>
      <c r="E120" s="2" t="s">
        <v>16</v>
      </c>
      <c r="F120" s="2" t="s">
        <v>130</v>
      </c>
      <c r="G120" s="2" t="s">
        <v>131</v>
      </c>
      <c r="H120" s="2" t="s">
        <v>31</v>
      </c>
      <c r="I120" s="2" t="s">
        <v>250</v>
      </c>
      <c r="J120" s="2" t="s">
        <v>164</v>
      </c>
      <c r="K120" s="2" t="s">
        <v>22</v>
      </c>
      <c r="L120" s="2" t="s">
        <v>23</v>
      </c>
      <c r="M120" s="2">
        <v>2019</v>
      </c>
      <c r="N120" s="2" t="s">
        <v>24</v>
      </c>
      <c r="O120" s="2">
        <v>11</v>
      </c>
      <c r="P120" s="2">
        <v>1</v>
      </c>
    </row>
    <row r="121" spans="1:16" x14ac:dyDescent="0.25">
      <c r="A121" s="5">
        <v>-74069737</v>
      </c>
      <c r="B121" s="5">
        <v>467226599999998</v>
      </c>
      <c r="C121" s="3">
        <v>34335</v>
      </c>
      <c r="D121" s="3">
        <v>22667</v>
      </c>
      <c r="E121" s="3" t="s">
        <v>16</v>
      </c>
      <c r="F121" s="3" t="s">
        <v>130</v>
      </c>
      <c r="G121" s="3" t="s">
        <v>131</v>
      </c>
      <c r="H121" s="3" t="s">
        <v>31</v>
      </c>
      <c r="I121" s="3" t="s">
        <v>251</v>
      </c>
      <c r="J121" s="3" t="s">
        <v>164</v>
      </c>
      <c r="K121" s="3" t="s">
        <v>22</v>
      </c>
      <c r="L121" s="3" t="s">
        <v>23</v>
      </c>
      <c r="M121" s="3">
        <v>2019</v>
      </c>
      <c r="N121" s="3" t="s">
        <v>24</v>
      </c>
      <c r="O121" s="3">
        <v>11</v>
      </c>
      <c r="P121" s="3">
        <v>1</v>
      </c>
    </row>
    <row r="122" spans="1:16" x14ac:dyDescent="0.25">
      <c r="A122" s="4">
        <v>-74044457</v>
      </c>
      <c r="B122" s="4">
        <v>4691059</v>
      </c>
      <c r="C122" s="2">
        <v>34336</v>
      </c>
      <c r="D122" s="2">
        <v>22668</v>
      </c>
      <c r="E122" s="2" t="s">
        <v>16</v>
      </c>
      <c r="F122" s="2" t="s">
        <v>130</v>
      </c>
      <c r="G122" s="2" t="s">
        <v>131</v>
      </c>
      <c r="H122" s="2" t="s">
        <v>31</v>
      </c>
      <c r="I122" s="2" t="s">
        <v>252</v>
      </c>
      <c r="J122" s="2" t="s">
        <v>164</v>
      </c>
      <c r="K122" s="2" t="s">
        <v>22</v>
      </c>
      <c r="L122" s="2" t="s">
        <v>23</v>
      </c>
      <c r="M122" s="2">
        <v>2019</v>
      </c>
      <c r="N122" s="2" t="s">
        <v>24</v>
      </c>
      <c r="O122" s="2">
        <v>11</v>
      </c>
      <c r="P122" s="2">
        <v>1</v>
      </c>
    </row>
    <row r="123" spans="1:16" x14ac:dyDescent="0.25">
      <c r="A123" s="5">
        <v>-74104103</v>
      </c>
      <c r="B123" s="5">
        <v>469430399999999</v>
      </c>
      <c r="C123" s="3">
        <v>34338</v>
      </c>
      <c r="D123" s="3">
        <v>22670</v>
      </c>
      <c r="E123" s="3" t="s">
        <v>16</v>
      </c>
      <c r="F123" s="3" t="s">
        <v>130</v>
      </c>
      <c r="G123" s="3" t="s">
        <v>131</v>
      </c>
      <c r="H123" s="3" t="s">
        <v>31</v>
      </c>
      <c r="I123" s="3" t="s">
        <v>253</v>
      </c>
      <c r="J123" s="3" t="s">
        <v>143</v>
      </c>
      <c r="K123" s="3" t="s">
        <v>22</v>
      </c>
      <c r="L123" s="3" t="s">
        <v>23</v>
      </c>
      <c r="M123" s="3">
        <v>2019</v>
      </c>
      <c r="N123" s="3" t="s">
        <v>24</v>
      </c>
      <c r="O123" s="3">
        <v>11</v>
      </c>
      <c r="P123" s="3">
        <v>1</v>
      </c>
    </row>
    <row r="124" spans="1:16" x14ac:dyDescent="0.25">
      <c r="A124" s="4">
        <v>-74077169</v>
      </c>
      <c r="B124" s="4">
        <v>467073599999998</v>
      </c>
      <c r="C124" s="2">
        <v>34353</v>
      </c>
      <c r="D124" s="2">
        <v>22685</v>
      </c>
      <c r="E124" s="2" t="s">
        <v>16</v>
      </c>
      <c r="F124" s="2" t="s">
        <v>130</v>
      </c>
      <c r="G124" s="2" t="s">
        <v>131</v>
      </c>
      <c r="H124" s="2" t="s">
        <v>31</v>
      </c>
      <c r="I124" s="2" t="s">
        <v>254</v>
      </c>
      <c r="J124" s="2" t="s">
        <v>255</v>
      </c>
      <c r="K124" s="2" t="s">
        <v>22</v>
      </c>
      <c r="L124" s="2" t="s">
        <v>23</v>
      </c>
      <c r="M124" s="2">
        <v>2019</v>
      </c>
      <c r="N124" s="2" t="s">
        <v>24</v>
      </c>
      <c r="O124" s="2">
        <v>11</v>
      </c>
      <c r="P124" s="2">
        <v>1</v>
      </c>
    </row>
    <row r="125" spans="1:16" x14ac:dyDescent="0.25">
      <c r="A125" s="5">
        <v>-74041231</v>
      </c>
      <c r="B125" s="5">
        <v>477293900000001</v>
      </c>
      <c r="C125" s="3">
        <v>34354</v>
      </c>
      <c r="D125" s="3">
        <v>22686</v>
      </c>
      <c r="E125" s="3" t="s">
        <v>16</v>
      </c>
      <c r="F125" s="3" t="s">
        <v>130</v>
      </c>
      <c r="G125" s="3" t="s">
        <v>131</v>
      </c>
      <c r="H125" s="3" t="s">
        <v>31</v>
      </c>
      <c r="I125" s="3" t="s">
        <v>256</v>
      </c>
      <c r="J125" s="3" t="s">
        <v>257</v>
      </c>
      <c r="K125" s="3" t="s">
        <v>22</v>
      </c>
      <c r="L125" s="3" t="s">
        <v>23</v>
      </c>
      <c r="M125" s="3">
        <v>2019</v>
      </c>
      <c r="N125" s="3" t="s">
        <v>24</v>
      </c>
      <c r="O125" s="3">
        <v>11</v>
      </c>
      <c r="P125" s="3">
        <v>1</v>
      </c>
    </row>
    <row r="126" spans="1:16" x14ac:dyDescent="0.25">
      <c r="A126" s="4">
        <v>-74142981</v>
      </c>
      <c r="B126" s="4">
        <v>461909700000001</v>
      </c>
      <c r="C126" s="2">
        <v>34356</v>
      </c>
      <c r="D126" s="2">
        <v>22688</v>
      </c>
      <c r="E126" s="2" t="s">
        <v>16</v>
      </c>
      <c r="F126" s="2" t="s">
        <v>130</v>
      </c>
      <c r="G126" s="2" t="s">
        <v>131</v>
      </c>
      <c r="H126" s="2" t="s">
        <v>31</v>
      </c>
      <c r="I126" s="2" t="s">
        <v>258</v>
      </c>
      <c r="J126" s="2" t="s">
        <v>259</v>
      </c>
      <c r="K126" s="2" t="s">
        <v>22</v>
      </c>
      <c r="L126" s="2" t="s">
        <v>23</v>
      </c>
      <c r="M126" s="2">
        <v>2019</v>
      </c>
      <c r="N126" s="2" t="s">
        <v>24</v>
      </c>
      <c r="O126" s="2">
        <v>11</v>
      </c>
      <c r="P126" s="2">
        <v>1</v>
      </c>
    </row>
    <row r="127" spans="1:16" x14ac:dyDescent="0.25">
      <c r="A127" s="5">
        <v>-74107954</v>
      </c>
      <c r="B127" s="5">
        <v>462706600000001</v>
      </c>
      <c r="C127" s="3">
        <v>34357</v>
      </c>
      <c r="D127" s="3">
        <v>22689</v>
      </c>
      <c r="E127" s="3" t="s">
        <v>16</v>
      </c>
      <c r="F127" s="3" t="s">
        <v>130</v>
      </c>
      <c r="G127" s="3" t="s">
        <v>131</v>
      </c>
      <c r="H127" s="3" t="s">
        <v>31</v>
      </c>
      <c r="I127" s="3" t="s">
        <v>260</v>
      </c>
      <c r="J127" s="3" t="s">
        <v>261</v>
      </c>
      <c r="K127" s="3" t="s">
        <v>22</v>
      </c>
      <c r="L127" s="3" t="s">
        <v>23</v>
      </c>
      <c r="M127" s="3">
        <v>2019</v>
      </c>
      <c r="N127" s="3" t="s">
        <v>24</v>
      </c>
      <c r="O127" s="3">
        <v>11</v>
      </c>
      <c r="P127" s="3">
        <v>1</v>
      </c>
    </row>
    <row r="128" spans="1:16" x14ac:dyDescent="0.25">
      <c r="A128" s="4">
        <v>-7411642</v>
      </c>
      <c r="B128" s="4">
        <v>465276999999998</v>
      </c>
      <c r="C128" s="2">
        <v>34359</v>
      </c>
      <c r="D128" s="2">
        <v>22691</v>
      </c>
      <c r="E128" s="2" t="s">
        <v>16</v>
      </c>
      <c r="F128" s="2" t="s">
        <v>130</v>
      </c>
      <c r="G128" s="2" t="s">
        <v>131</v>
      </c>
      <c r="H128" s="2" t="s">
        <v>31</v>
      </c>
      <c r="I128" s="2" t="s">
        <v>262</v>
      </c>
      <c r="J128" s="2" t="s">
        <v>263</v>
      </c>
      <c r="K128" s="2" t="s">
        <v>22</v>
      </c>
      <c r="L128" s="2" t="s">
        <v>23</v>
      </c>
      <c r="M128" s="2">
        <v>2019</v>
      </c>
      <c r="N128" s="2" t="s">
        <v>24</v>
      </c>
      <c r="O128" s="2">
        <v>11</v>
      </c>
      <c r="P128" s="2">
        <v>1</v>
      </c>
    </row>
    <row r="129" spans="1:16" x14ac:dyDescent="0.25">
      <c r="A129" s="5">
        <v>-74125412</v>
      </c>
      <c r="B129" s="5">
        <v>458476999999999</v>
      </c>
      <c r="C129" s="3">
        <v>34360</v>
      </c>
      <c r="D129" s="3">
        <v>22692</v>
      </c>
      <c r="E129" s="3" t="s">
        <v>16</v>
      </c>
      <c r="F129" s="3" t="s">
        <v>130</v>
      </c>
      <c r="G129" s="3" t="s">
        <v>131</v>
      </c>
      <c r="H129" s="3" t="s">
        <v>31</v>
      </c>
      <c r="I129" s="3" t="s">
        <v>264</v>
      </c>
      <c r="J129" s="3" t="s">
        <v>265</v>
      </c>
      <c r="K129" s="3" t="s">
        <v>22</v>
      </c>
      <c r="L129" s="3" t="s">
        <v>23</v>
      </c>
      <c r="M129" s="3">
        <v>2019</v>
      </c>
      <c r="N129" s="3" t="s">
        <v>24</v>
      </c>
      <c r="O129" s="3">
        <v>11</v>
      </c>
      <c r="P129" s="3">
        <v>1</v>
      </c>
    </row>
    <row r="130" spans="1:16" x14ac:dyDescent="0.25">
      <c r="A130" s="4">
        <v>-74046647</v>
      </c>
      <c r="B130" s="4">
        <v>472169000000002</v>
      </c>
      <c r="C130" s="2">
        <v>34361</v>
      </c>
      <c r="D130" s="2">
        <v>22693</v>
      </c>
      <c r="E130" s="2" t="s">
        <v>16</v>
      </c>
      <c r="F130" s="2" t="s">
        <v>130</v>
      </c>
      <c r="G130" s="2" t="s">
        <v>131</v>
      </c>
      <c r="H130" s="2" t="s">
        <v>31</v>
      </c>
      <c r="I130" s="2" t="s">
        <v>266</v>
      </c>
      <c r="J130" s="2" t="s">
        <v>267</v>
      </c>
      <c r="K130" s="2" t="s">
        <v>22</v>
      </c>
      <c r="L130" s="2" t="s">
        <v>23</v>
      </c>
      <c r="M130" s="2">
        <v>2019</v>
      </c>
      <c r="N130" s="2" t="s">
        <v>24</v>
      </c>
      <c r="O130" s="2">
        <v>11</v>
      </c>
      <c r="P130" s="2">
        <v>1</v>
      </c>
    </row>
    <row r="131" spans="1:16" x14ac:dyDescent="0.25">
      <c r="A131" s="5">
        <v>-74073073</v>
      </c>
      <c r="B131" s="5">
        <v>4699161</v>
      </c>
      <c r="C131" s="3">
        <v>34364</v>
      </c>
      <c r="D131" s="3">
        <v>22696</v>
      </c>
      <c r="E131" s="3" t="s">
        <v>16</v>
      </c>
      <c r="F131" s="3" t="s">
        <v>130</v>
      </c>
      <c r="G131" s="3" t="s">
        <v>131</v>
      </c>
      <c r="H131" s="3" t="s">
        <v>31</v>
      </c>
      <c r="I131" s="3" t="s">
        <v>268</v>
      </c>
      <c r="J131" s="3" t="s">
        <v>164</v>
      </c>
      <c r="K131" s="3" t="s">
        <v>22</v>
      </c>
      <c r="L131" s="3" t="s">
        <v>23</v>
      </c>
      <c r="M131" s="3">
        <v>2019</v>
      </c>
      <c r="N131" s="3" t="s">
        <v>24</v>
      </c>
      <c r="O131" s="3">
        <v>11</v>
      </c>
      <c r="P131" s="3">
        <v>1</v>
      </c>
    </row>
    <row r="132" spans="1:16" x14ac:dyDescent="0.25">
      <c r="A132" s="4">
        <v>-74140381</v>
      </c>
      <c r="B132" s="4">
        <v>4613902</v>
      </c>
      <c r="C132" s="2">
        <v>34368</v>
      </c>
      <c r="D132" s="2">
        <v>22700</v>
      </c>
      <c r="E132" s="2" t="s">
        <v>16</v>
      </c>
      <c r="F132" s="2" t="s">
        <v>130</v>
      </c>
      <c r="G132" s="2" t="s">
        <v>131</v>
      </c>
      <c r="H132" s="2" t="s">
        <v>31</v>
      </c>
      <c r="I132" s="2" t="s">
        <v>269</v>
      </c>
      <c r="J132" s="2" t="s">
        <v>270</v>
      </c>
      <c r="K132" s="2" t="s">
        <v>22</v>
      </c>
      <c r="L132" s="2" t="s">
        <v>23</v>
      </c>
      <c r="M132" s="2">
        <v>2019</v>
      </c>
      <c r="N132" s="2" t="s">
        <v>24</v>
      </c>
      <c r="O132" s="2">
        <v>11</v>
      </c>
      <c r="P132" s="2">
        <v>1</v>
      </c>
    </row>
    <row r="133" spans="1:16" x14ac:dyDescent="0.25">
      <c r="A133" s="5">
        <v>-74091515</v>
      </c>
      <c r="B133" s="5">
        <v>4692365</v>
      </c>
      <c r="C133" s="3">
        <v>34379</v>
      </c>
      <c r="D133" s="3">
        <v>22711</v>
      </c>
      <c r="E133" s="3" t="s">
        <v>16</v>
      </c>
      <c r="F133" s="3" t="s">
        <v>130</v>
      </c>
      <c r="G133" s="3" t="s">
        <v>131</v>
      </c>
      <c r="H133" s="3" t="s">
        <v>31</v>
      </c>
      <c r="I133" s="3" t="s">
        <v>271</v>
      </c>
      <c r="J133" s="3" t="s">
        <v>272</v>
      </c>
      <c r="K133" s="3" t="s">
        <v>22</v>
      </c>
      <c r="L133" s="3" t="s">
        <v>23</v>
      </c>
      <c r="M133" s="3">
        <v>2019</v>
      </c>
      <c r="N133" s="3" t="s">
        <v>24</v>
      </c>
      <c r="O133" s="3">
        <v>11</v>
      </c>
      <c r="P133" s="3">
        <v>1</v>
      </c>
    </row>
    <row r="134" spans="1:16" hidden="1" x14ac:dyDescent="0.25">
      <c r="A134" s="4">
        <v>-74137313</v>
      </c>
      <c r="B134" s="4">
        <v>468093099999999</v>
      </c>
      <c r="C134" s="2">
        <v>34556</v>
      </c>
      <c r="D134" s="2">
        <v>22888</v>
      </c>
      <c r="E134" s="2" t="s">
        <v>16</v>
      </c>
      <c r="F134" s="2" t="s">
        <v>17</v>
      </c>
      <c r="G134" s="2" t="s">
        <v>274</v>
      </c>
      <c r="H134" s="2" t="s">
        <v>275</v>
      </c>
      <c r="I134" s="2" t="s">
        <v>276</v>
      </c>
      <c r="J134" s="2" t="s">
        <v>277</v>
      </c>
      <c r="K134" s="2" t="s">
        <v>22</v>
      </c>
      <c r="L134" s="2" t="s">
        <v>23</v>
      </c>
      <c r="M134" s="2">
        <v>2019</v>
      </c>
      <c r="N134" s="2" t="s">
        <v>24</v>
      </c>
      <c r="O134" s="2">
        <v>11</v>
      </c>
      <c r="P134" s="2">
        <v>1</v>
      </c>
    </row>
    <row r="135" spans="1:16" x14ac:dyDescent="0.25">
      <c r="A135" s="5">
        <v>-74134499</v>
      </c>
      <c r="B135" s="5">
        <v>465624400000002</v>
      </c>
      <c r="C135" s="3">
        <v>34562</v>
      </c>
      <c r="D135" s="3">
        <v>22894</v>
      </c>
      <c r="E135" s="3" t="s">
        <v>16</v>
      </c>
      <c r="F135" s="3" t="s">
        <v>37</v>
      </c>
      <c r="G135" s="3" t="s">
        <v>206</v>
      </c>
      <c r="H135" s="3" t="s">
        <v>31</v>
      </c>
      <c r="I135" s="3" t="s">
        <v>41</v>
      </c>
      <c r="J135" s="3" t="s">
        <v>278</v>
      </c>
      <c r="K135" s="3" t="s">
        <v>22</v>
      </c>
      <c r="L135" s="3" t="s">
        <v>23</v>
      </c>
      <c r="M135" s="3">
        <v>2019</v>
      </c>
      <c r="N135" s="3" t="s">
        <v>24</v>
      </c>
      <c r="O135" s="3">
        <v>11</v>
      </c>
      <c r="P135" s="3">
        <v>1</v>
      </c>
    </row>
    <row r="136" spans="1:16" x14ac:dyDescent="0.25">
      <c r="A136" s="4">
        <v>-74154689</v>
      </c>
      <c r="B136" s="4">
        <v>467958299999998</v>
      </c>
      <c r="C136" s="2">
        <v>34566</v>
      </c>
      <c r="D136" s="2">
        <v>22898</v>
      </c>
      <c r="E136" s="2" t="s">
        <v>16</v>
      </c>
      <c r="F136" s="2" t="s">
        <v>37</v>
      </c>
      <c r="G136" s="2" t="s">
        <v>206</v>
      </c>
      <c r="H136" s="2" t="s">
        <v>31</v>
      </c>
      <c r="I136" s="2" t="s">
        <v>43</v>
      </c>
      <c r="J136" s="2" t="s">
        <v>279</v>
      </c>
      <c r="K136" s="2" t="s">
        <v>22</v>
      </c>
      <c r="L136" s="2" t="s">
        <v>23</v>
      </c>
      <c r="M136" s="2">
        <v>2019</v>
      </c>
      <c r="N136" s="2" t="s">
        <v>24</v>
      </c>
      <c r="O136" s="2">
        <v>11</v>
      </c>
      <c r="P136" s="2">
        <v>1</v>
      </c>
    </row>
    <row r="137" spans="1:16" x14ac:dyDescent="0.25">
      <c r="A137" s="5">
        <v>-74148259</v>
      </c>
      <c r="B137" s="5">
        <v>469248599999997</v>
      </c>
      <c r="C137" s="3">
        <v>34572</v>
      </c>
      <c r="D137" s="3">
        <v>22904</v>
      </c>
      <c r="E137" s="3" t="s">
        <v>16</v>
      </c>
      <c r="F137" s="3" t="s">
        <v>37</v>
      </c>
      <c r="G137" s="3" t="s">
        <v>206</v>
      </c>
      <c r="H137" s="3" t="s">
        <v>31</v>
      </c>
      <c r="I137" s="3" t="s">
        <v>108</v>
      </c>
      <c r="J137" s="3" t="s">
        <v>280</v>
      </c>
      <c r="K137" s="3" t="s">
        <v>22</v>
      </c>
      <c r="L137" s="3" t="s">
        <v>23</v>
      </c>
      <c r="M137" s="3">
        <v>2019</v>
      </c>
      <c r="N137" s="3" t="s">
        <v>24</v>
      </c>
      <c r="O137" s="3">
        <v>11</v>
      </c>
      <c r="P137" s="3">
        <v>1</v>
      </c>
    </row>
    <row r="138" spans="1:16" x14ac:dyDescent="0.25">
      <c r="A138" s="4">
        <v>-74147829</v>
      </c>
      <c r="B138" s="4">
        <v>466645999999997</v>
      </c>
      <c r="C138" s="2">
        <v>34573</v>
      </c>
      <c r="D138" s="2">
        <v>22905</v>
      </c>
      <c r="E138" s="2" t="s">
        <v>16</v>
      </c>
      <c r="F138" s="2" t="s">
        <v>37</v>
      </c>
      <c r="G138" s="2" t="s">
        <v>206</v>
      </c>
      <c r="H138" s="2" t="s">
        <v>31</v>
      </c>
      <c r="I138" s="2" t="s">
        <v>281</v>
      </c>
      <c r="J138" s="2" t="s">
        <v>282</v>
      </c>
      <c r="K138" s="2" t="s">
        <v>22</v>
      </c>
      <c r="L138" s="2" t="s">
        <v>23</v>
      </c>
      <c r="M138" s="2">
        <v>2019</v>
      </c>
      <c r="N138" s="2" t="s">
        <v>24</v>
      </c>
      <c r="O138" s="2">
        <v>11</v>
      </c>
      <c r="P138" s="2">
        <v>1</v>
      </c>
    </row>
    <row r="139" spans="1:16" x14ac:dyDescent="0.25">
      <c r="A139" s="5">
        <v>-74138992</v>
      </c>
      <c r="B139" s="5">
        <v>456012700000002</v>
      </c>
      <c r="C139" s="3">
        <v>34574</v>
      </c>
      <c r="D139" s="3">
        <v>22906</v>
      </c>
      <c r="E139" s="3" t="s">
        <v>16</v>
      </c>
      <c r="F139" s="3" t="s">
        <v>37</v>
      </c>
      <c r="G139" s="3" t="s">
        <v>206</v>
      </c>
      <c r="H139" s="3" t="s">
        <v>31</v>
      </c>
      <c r="I139" s="3" t="s">
        <v>283</v>
      </c>
      <c r="J139" s="3" t="s">
        <v>284</v>
      </c>
      <c r="K139" s="3" t="s">
        <v>22</v>
      </c>
      <c r="L139" s="3" t="s">
        <v>23</v>
      </c>
      <c r="M139" s="3">
        <v>2019</v>
      </c>
      <c r="N139" s="3" t="s">
        <v>24</v>
      </c>
      <c r="O139" s="3">
        <v>11</v>
      </c>
      <c r="P139" s="3">
        <v>1</v>
      </c>
    </row>
    <row r="140" spans="1:16" x14ac:dyDescent="0.25">
      <c r="A140" s="4">
        <v>-74143534</v>
      </c>
      <c r="B140" s="4">
        <v>465178700000001</v>
      </c>
      <c r="C140" s="2">
        <v>34578</v>
      </c>
      <c r="D140" s="2">
        <v>22910</v>
      </c>
      <c r="E140" s="2" t="s">
        <v>16</v>
      </c>
      <c r="F140" s="2" t="s">
        <v>37</v>
      </c>
      <c r="G140" s="2" t="s">
        <v>206</v>
      </c>
      <c r="H140" s="2" t="s">
        <v>31</v>
      </c>
      <c r="I140" s="2" t="s">
        <v>285</v>
      </c>
      <c r="J140" s="2" t="s">
        <v>286</v>
      </c>
      <c r="K140" s="2" t="s">
        <v>22</v>
      </c>
      <c r="L140" s="2" t="s">
        <v>23</v>
      </c>
      <c r="M140" s="2">
        <v>2019</v>
      </c>
      <c r="N140" s="2" t="s">
        <v>24</v>
      </c>
      <c r="O140" s="2">
        <v>11</v>
      </c>
      <c r="P140" s="2">
        <v>1</v>
      </c>
    </row>
    <row r="141" spans="1:16" hidden="1" x14ac:dyDescent="0.25">
      <c r="A141" s="5">
        <v>-74052537</v>
      </c>
      <c r="B141" s="5">
        <v>468623600000001</v>
      </c>
      <c r="C141" s="3">
        <v>34582</v>
      </c>
      <c r="D141" s="3">
        <v>22914</v>
      </c>
      <c r="E141" s="3" t="s">
        <v>16</v>
      </c>
      <c r="F141" s="3" t="s">
        <v>37</v>
      </c>
      <c r="G141" s="3" t="s">
        <v>206</v>
      </c>
      <c r="H141" s="3" t="s">
        <v>273</v>
      </c>
      <c r="I141" s="3" t="s">
        <v>287</v>
      </c>
      <c r="J141" s="3" t="s">
        <v>288</v>
      </c>
      <c r="K141" s="3" t="s">
        <v>22</v>
      </c>
      <c r="L141" s="3" t="s">
        <v>23</v>
      </c>
      <c r="M141" s="3">
        <v>2019</v>
      </c>
      <c r="N141" s="3" t="s">
        <v>24</v>
      </c>
      <c r="O141" s="3">
        <v>11</v>
      </c>
      <c r="P141" s="3">
        <v>1</v>
      </c>
    </row>
    <row r="142" spans="1:16" hidden="1" x14ac:dyDescent="0.25">
      <c r="A142" s="4">
        <v>-74155522</v>
      </c>
      <c r="B142" s="4">
        <v>4679169</v>
      </c>
      <c r="C142" s="2">
        <v>34587</v>
      </c>
      <c r="D142" s="2">
        <v>22919</v>
      </c>
      <c r="E142" s="2" t="s">
        <v>16</v>
      </c>
      <c r="F142" s="2" t="s">
        <v>37</v>
      </c>
      <c r="G142" s="2" t="s">
        <v>206</v>
      </c>
      <c r="H142" s="2" t="s">
        <v>273</v>
      </c>
      <c r="I142" s="2" t="s">
        <v>289</v>
      </c>
      <c r="J142" s="2" t="s">
        <v>290</v>
      </c>
      <c r="K142" s="2" t="s">
        <v>22</v>
      </c>
      <c r="L142" s="2" t="s">
        <v>23</v>
      </c>
      <c r="M142" s="2">
        <v>2019</v>
      </c>
      <c r="N142" s="2" t="s">
        <v>24</v>
      </c>
      <c r="O142" s="2">
        <v>11</v>
      </c>
      <c r="P142" s="2">
        <v>1</v>
      </c>
    </row>
    <row r="143" spans="1:16" hidden="1" x14ac:dyDescent="0.25">
      <c r="A143" s="5">
        <v>-74156184</v>
      </c>
      <c r="B143" s="5">
        <v>4596541</v>
      </c>
      <c r="C143" s="3">
        <v>34591</v>
      </c>
      <c r="D143" s="3">
        <v>22923</v>
      </c>
      <c r="E143" s="3" t="s">
        <v>16</v>
      </c>
      <c r="F143" s="3" t="s">
        <v>37</v>
      </c>
      <c r="G143" s="3" t="s">
        <v>206</v>
      </c>
      <c r="H143" s="3" t="s">
        <v>273</v>
      </c>
      <c r="I143" s="3" t="s">
        <v>291</v>
      </c>
      <c r="J143" s="3" t="s">
        <v>292</v>
      </c>
      <c r="K143" s="3" t="s">
        <v>22</v>
      </c>
      <c r="L143" s="3" t="s">
        <v>23</v>
      </c>
      <c r="M143" s="3">
        <v>2019</v>
      </c>
      <c r="N143" s="3" t="s">
        <v>24</v>
      </c>
      <c r="O143" s="3">
        <v>11</v>
      </c>
      <c r="P143" s="3">
        <v>1</v>
      </c>
    </row>
    <row r="144" spans="1:16" hidden="1" x14ac:dyDescent="0.25">
      <c r="A144" s="4">
        <v>-74183587</v>
      </c>
      <c r="B144" s="4">
        <v>460735299999999</v>
      </c>
      <c r="C144" s="2">
        <v>34592</v>
      </c>
      <c r="D144" s="2">
        <v>22924</v>
      </c>
      <c r="E144" s="2" t="s">
        <v>16</v>
      </c>
      <c r="F144" s="2" t="s">
        <v>37</v>
      </c>
      <c r="G144" s="2" t="s">
        <v>206</v>
      </c>
      <c r="H144" s="2" t="s">
        <v>273</v>
      </c>
      <c r="I144" s="2" t="s">
        <v>293</v>
      </c>
      <c r="J144" s="2" t="s">
        <v>294</v>
      </c>
      <c r="K144" s="2" t="s">
        <v>22</v>
      </c>
      <c r="L144" s="2" t="s">
        <v>23</v>
      </c>
      <c r="M144" s="2">
        <v>2019</v>
      </c>
      <c r="N144" s="2" t="s">
        <v>24</v>
      </c>
      <c r="O144" s="2">
        <v>11</v>
      </c>
      <c r="P144" s="2">
        <v>1</v>
      </c>
    </row>
    <row r="145" spans="1:16" hidden="1" x14ac:dyDescent="0.25">
      <c r="A145" s="5">
        <v>-74216134</v>
      </c>
      <c r="B145" s="5">
        <v>461566699999997</v>
      </c>
      <c r="C145" s="3">
        <v>34593</v>
      </c>
      <c r="D145" s="3">
        <v>22925</v>
      </c>
      <c r="E145" s="3" t="s">
        <v>16</v>
      </c>
      <c r="F145" s="3" t="s">
        <v>37</v>
      </c>
      <c r="G145" s="3" t="s">
        <v>206</v>
      </c>
      <c r="H145" s="3" t="s">
        <v>273</v>
      </c>
      <c r="I145" s="3" t="s">
        <v>295</v>
      </c>
      <c r="J145" s="3" t="s">
        <v>296</v>
      </c>
      <c r="K145" s="3" t="s">
        <v>22</v>
      </c>
      <c r="L145" s="3" t="s">
        <v>23</v>
      </c>
      <c r="M145" s="3">
        <v>2019</v>
      </c>
      <c r="N145" s="3" t="s">
        <v>24</v>
      </c>
      <c r="O145" s="3">
        <v>11</v>
      </c>
      <c r="P145" s="3">
        <v>1</v>
      </c>
    </row>
    <row r="146" spans="1:16" hidden="1" x14ac:dyDescent="0.25">
      <c r="A146" s="4">
        <v>-74139613</v>
      </c>
      <c r="B146" s="4">
        <v>471508999999998</v>
      </c>
      <c r="C146" s="2">
        <v>34602</v>
      </c>
      <c r="D146" s="2">
        <v>22934</v>
      </c>
      <c r="E146" s="2" t="s">
        <v>16</v>
      </c>
      <c r="F146" s="2" t="s">
        <v>37</v>
      </c>
      <c r="G146" s="2" t="s">
        <v>206</v>
      </c>
      <c r="H146" s="2" t="s">
        <v>273</v>
      </c>
      <c r="I146" s="2" t="s">
        <v>297</v>
      </c>
      <c r="J146" s="2" t="s">
        <v>298</v>
      </c>
      <c r="K146" s="2" t="s">
        <v>22</v>
      </c>
      <c r="L146" s="2" t="s">
        <v>23</v>
      </c>
      <c r="M146" s="2">
        <v>2019</v>
      </c>
      <c r="N146" s="2" t="s">
        <v>24</v>
      </c>
      <c r="O146" s="2">
        <v>11</v>
      </c>
      <c r="P146" s="2">
        <v>1</v>
      </c>
    </row>
    <row r="147" spans="1:16" hidden="1" x14ac:dyDescent="0.25">
      <c r="A147" s="5">
        <v>-74140774</v>
      </c>
      <c r="B147" s="5">
        <v>465534600000001</v>
      </c>
      <c r="C147" s="3">
        <v>34603</v>
      </c>
      <c r="D147" s="3">
        <v>22935</v>
      </c>
      <c r="E147" s="3" t="s">
        <v>16</v>
      </c>
      <c r="F147" s="3" t="s">
        <v>37</v>
      </c>
      <c r="G147" s="3" t="s">
        <v>206</v>
      </c>
      <c r="H147" s="3" t="s">
        <v>273</v>
      </c>
      <c r="I147" s="3" t="s">
        <v>299</v>
      </c>
      <c r="J147" s="3" t="s">
        <v>300</v>
      </c>
      <c r="K147" s="3" t="s">
        <v>22</v>
      </c>
      <c r="L147" s="3" t="s">
        <v>23</v>
      </c>
      <c r="M147" s="3">
        <v>2019</v>
      </c>
      <c r="N147" s="3" t="s">
        <v>24</v>
      </c>
      <c r="O147" s="3">
        <v>11</v>
      </c>
      <c r="P147" s="3">
        <v>1</v>
      </c>
    </row>
    <row r="148" spans="1:16" hidden="1" x14ac:dyDescent="0.25">
      <c r="A148" s="4">
        <v>-74157325</v>
      </c>
      <c r="B148" s="4">
        <v>4685812</v>
      </c>
      <c r="C148" s="2">
        <v>34604</v>
      </c>
      <c r="D148" s="2">
        <v>22936</v>
      </c>
      <c r="E148" s="2" t="s">
        <v>16</v>
      </c>
      <c r="F148" s="2" t="s">
        <v>37</v>
      </c>
      <c r="G148" s="2" t="s">
        <v>206</v>
      </c>
      <c r="H148" s="2" t="s">
        <v>273</v>
      </c>
      <c r="I148" s="2" t="s">
        <v>110</v>
      </c>
      <c r="J148" s="2" t="s">
        <v>301</v>
      </c>
      <c r="K148" s="2" t="s">
        <v>22</v>
      </c>
      <c r="L148" s="2" t="s">
        <v>23</v>
      </c>
      <c r="M148" s="2">
        <v>2019</v>
      </c>
      <c r="N148" s="2" t="s">
        <v>24</v>
      </c>
      <c r="O148" s="2">
        <v>11</v>
      </c>
      <c r="P148" s="2">
        <v>1</v>
      </c>
    </row>
    <row r="149" spans="1:16" hidden="1" x14ac:dyDescent="0.25">
      <c r="A149" s="5">
        <v>-74157325</v>
      </c>
      <c r="B149" s="5">
        <v>4685812</v>
      </c>
      <c r="C149" s="3">
        <v>34608</v>
      </c>
      <c r="D149" s="3">
        <v>22940</v>
      </c>
      <c r="E149" s="3" t="s">
        <v>16</v>
      </c>
      <c r="F149" s="3" t="s">
        <v>37</v>
      </c>
      <c r="G149" s="3" t="s">
        <v>206</v>
      </c>
      <c r="H149" s="3" t="s">
        <v>273</v>
      </c>
      <c r="I149" s="3" t="s">
        <v>302</v>
      </c>
      <c r="J149" s="3" t="s">
        <v>303</v>
      </c>
      <c r="K149" s="3" t="s">
        <v>22</v>
      </c>
      <c r="L149" s="3" t="s">
        <v>23</v>
      </c>
      <c r="M149" s="3">
        <v>2019</v>
      </c>
      <c r="N149" s="3" t="s">
        <v>24</v>
      </c>
      <c r="O149" s="3">
        <v>11</v>
      </c>
      <c r="P149" s="3">
        <v>1</v>
      </c>
    </row>
    <row r="150" spans="1:16" hidden="1" x14ac:dyDescent="0.25">
      <c r="A150" s="4">
        <v>-74167111</v>
      </c>
      <c r="B150" s="4">
        <v>469303200000002</v>
      </c>
      <c r="C150" s="2">
        <v>34610</v>
      </c>
      <c r="D150" s="2">
        <v>22942</v>
      </c>
      <c r="E150" s="2" t="s">
        <v>16</v>
      </c>
      <c r="F150" s="2" t="s">
        <v>37</v>
      </c>
      <c r="G150" s="2" t="s">
        <v>206</v>
      </c>
      <c r="H150" s="2" t="s">
        <v>273</v>
      </c>
      <c r="I150" s="2" t="s">
        <v>304</v>
      </c>
      <c r="J150" s="2" t="s">
        <v>77</v>
      </c>
      <c r="K150" s="2" t="s">
        <v>22</v>
      </c>
      <c r="L150" s="2" t="s">
        <v>23</v>
      </c>
      <c r="M150" s="2">
        <v>2019</v>
      </c>
      <c r="N150" s="2" t="s">
        <v>24</v>
      </c>
      <c r="O150" s="2">
        <v>11</v>
      </c>
      <c r="P150" s="2">
        <v>1</v>
      </c>
    </row>
    <row r="151" spans="1:16" hidden="1" x14ac:dyDescent="0.25">
      <c r="A151" s="5">
        <v>-74131071</v>
      </c>
      <c r="B151" s="5">
        <v>466304500000001</v>
      </c>
      <c r="C151" s="3">
        <v>34615</v>
      </c>
      <c r="D151" s="3">
        <v>22947</v>
      </c>
      <c r="E151" s="3" t="s">
        <v>16</v>
      </c>
      <c r="F151" s="3" t="s">
        <v>37</v>
      </c>
      <c r="G151" s="3" t="s">
        <v>206</v>
      </c>
      <c r="H151" s="3" t="s">
        <v>273</v>
      </c>
      <c r="I151" s="3" t="s">
        <v>305</v>
      </c>
      <c r="J151" s="3" t="s">
        <v>306</v>
      </c>
      <c r="K151" s="3" t="s">
        <v>22</v>
      </c>
      <c r="L151" s="3" t="s">
        <v>23</v>
      </c>
      <c r="M151" s="3">
        <v>2019</v>
      </c>
      <c r="N151" s="3" t="s">
        <v>24</v>
      </c>
      <c r="O151" s="3">
        <v>11</v>
      </c>
      <c r="P151" s="3">
        <v>1</v>
      </c>
    </row>
    <row r="152" spans="1:16" hidden="1" x14ac:dyDescent="0.25">
      <c r="A152" s="4">
        <v>-74092641</v>
      </c>
      <c r="B152" s="4">
        <v>475335999999999</v>
      </c>
      <c r="C152" s="2">
        <v>34618</v>
      </c>
      <c r="D152" s="2">
        <v>22950</v>
      </c>
      <c r="E152" s="2" t="s">
        <v>16</v>
      </c>
      <c r="F152" s="2" t="s">
        <v>37</v>
      </c>
      <c r="G152" s="2" t="s">
        <v>206</v>
      </c>
      <c r="H152" s="2" t="s">
        <v>273</v>
      </c>
      <c r="I152" s="2" t="s">
        <v>307</v>
      </c>
      <c r="J152" s="2" t="s">
        <v>308</v>
      </c>
      <c r="K152" s="2" t="s">
        <v>22</v>
      </c>
      <c r="L152" s="2" t="s">
        <v>23</v>
      </c>
      <c r="M152" s="2">
        <v>2019</v>
      </c>
      <c r="N152" s="2" t="s">
        <v>24</v>
      </c>
      <c r="O152" s="2">
        <v>11</v>
      </c>
      <c r="P152" s="2">
        <v>1</v>
      </c>
    </row>
    <row r="153" spans="1:16" hidden="1" x14ac:dyDescent="0.25">
      <c r="A153" s="5">
        <v>-7416175</v>
      </c>
      <c r="B153" s="5">
        <v>458934499999998</v>
      </c>
      <c r="C153" s="3">
        <v>34621</v>
      </c>
      <c r="D153" s="3">
        <v>22953</v>
      </c>
      <c r="E153" s="3" t="s">
        <v>16</v>
      </c>
      <c r="F153" s="3" t="s">
        <v>37</v>
      </c>
      <c r="G153" s="3" t="s">
        <v>206</v>
      </c>
      <c r="H153" s="3" t="s">
        <v>273</v>
      </c>
      <c r="I153" s="3" t="s">
        <v>90</v>
      </c>
      <c r="J153" s="3" t="s">
        <v>91</v>
      </c>
      <c r="K153" s="3" t="s">
        <v>22</v>
      </c>
      <c r="L153" s="3" t="s">
        <v>23</v>
      </c>
      <c r="M153" s="3">
        <v>2019</v>
      </c>
      <c r="N153" s="3" t="s">
        <v>24</v>
      </c>
      <c r="O153" s="3">
        <v>11</v>
      </c>
      <c r="P153" s="3">
        <v>1</v>
      </c>
    </row>
    <row r="154" spans="1:16" hidden="1" x14ac:dyDescent="0.25">
      <c r="A154" s="4">
        <v>-74167573</v>
      </c>
      <c r="B154" s="4">
        <v>468110300000001</v>
      </c>
      <c r="C154" s="2">
        <v>34625</v>
      </c>
      <c r="D154" s="2">
        <v>22957</v>
      </c>
      <c r="E154" s="2" t="s">
        <v>16</v>
      </c>
      <c r="F154" s="2" t="s">
        <v>37</v>
      </c>
      <c r="G154" s="2" t="s">
        <v>206</v>
      </c>
      <c r="H154" s="2" t="s">
        <v>273</v>
      </c>
      <c r="I154" s="2" t="s">
        <v>82</v>
      </c>
      <c r="J154" s="2" t="s">
        <v>83</v>
      </c>
      <c r="K154" s="2" t="s">
        <v>22</v>
      </c>
      <c r="L154" s="2" t="s">
        <v>23</v>
      </c>
      <c r="M154" s="2">
        <v>2019</v>
      </c>
      <c r="N154" s="2" t="s">
        <v>24</v>
      </c>
      <c r="O154" s="2">
        <v>11</v>
      </c>
      <c r="P154" s="2">
        <v>1</v>
      </c>
    </row>
    <row r="155" spans="1:16" hidden="1" x14ac:dyDescent="0.25">
      <c r="A155" s="5">
        <v>-74138042</v>
      </c>
      <c r="B155" s="5">
        <v>465067099999999</v>
      </c>
      <c r="C155" s="3">
        <v>34626</v>
      </c>
      <c r="D155" s="3">
        <v>22958</v>
      </c>
      <c r="E155" s="3" t="s">
        <v>16</v>
      </c>
      <c r="F155" s="3" t="s">
        <v>37</v>
      </c>
      <c r="G155" s="3" t="s">
        <v>206</v>
      </c>
      <c r="H155" s="3" t="s">
        <v>273</v>
      </c>
      <c r="I155" s="3" t="s">
        <v>309</v>
      </c>
      <c r="J155" s="3" t="s">
        <v>310</v>
      </c>
      <c r="K155" s="3" t="s">
        <v>22</v>
      </c>
      <c r="L155" s="3" t="s">
        <v>23</v>
      </c>
      <c r="M155" s="3">
        <v>2019</v>
      </c>
      <c r="N155" s="3" t="s">
        <v>24</v>
      </c>
      <c r="O155" s="3">
        <v>11</v>
      </c>
      <c r="P155" s="3">
        <v>1</v>
      </c>
    </row>
    <row r="156" spans="1:16" hidden="1" x14ac:dyDescent="0.25">
      <c r="A156" s="4">
        <v>-74137313</v>
      </c>
      <c r="B156" s="4">
        <v>468093099999999</v>
      </c>
      <c r="C156" s="2">
        <v>34632</v>
      </c>
      <c r="D156" s="2">
        <v>22964</v>
      </c>
      <c r="E156" s="2" t="s">
        <v>16</v>
      </c>
      <c r="F156" s="2" t="s">
        <v>196</v>
      </c>
      <c r="G156" s="2" t="s">
        <v>197</v>
      </c>
      <c r="H156" s="2" t="s">
        <v>275</v>
      </c>
      <c r="I156" s="2" t="s">
        <v>276</v>
      </c>
      <c r="J156" s="2" t="s">
        <v>277</v>
      </c>
      <c r="K156" s="2" t="s">
        <v>22</v>
      </c>
      <c r="L156" s="2" t="s">
        <v>23</v>
      </c>
      <c r="M156" s="2">
        <v>2019</v>
      </c>
      <c r="N156" s="2" t="s">
        <v>24</v>
      </c>
      <c r="O156" s="2">
        <v>11</v>
      </c>
      <c r="P156" s="2">
        <v>1</v>
      </c>
    </row>
    <row r="157" spans="1:16" x14ac:dyDescent="0.25">
      <c r="A157" s="5">
        <v>-74041231</v>
      </c>
      <c r="B157" s="5">
        <v>477293900000001</v>
      </c>
      <c r="C157" s="3">
        <v>34930</v>
      </c>
      <c r="D157" s="3">
        <v>23262</v>
      </c>
      <c r="E157" s="3" t="s">
        <v>16</v>
      </c>
      <c r="F157" s="3" t="s">
        <v>194</v>
      </c>
      <c r="G157" s="3" t="s">
        <v>195</v>
      </c>
      <c r="H157" s="3" t="s">
        <v>31</v>
      </c>
      <c r="I157" s="3" t="s">
        <v>311</v>
      </c>
      <c r="J157" s="3" t="s">
        <v>257</v>
      </c>
      <c r="K157" s="3" t="s">
        <v>22</v>
      </c>
      <c r="L157" s="3" t="s">
        <v>23</v>
      </c>
      <c r="M157" s="3">
        <v>2019</v>
      </c>
      <c r="N157" s="3" t="s">
        <v>24</v>
      </c>
      <c r="O157" s="3">
        <v>11</v>
      </c>
      <c r="P157" s="3">
        <v>1</v>
      </c>
    </row>
    <row r="158" spans="1:16" hidden="1" x14ac:dyDescent="0.25">
      <c r="A158" s="4">
        <v>-74138178</v>
      </c>
      <c r="B158" s="4">
        <v>456094100000001</v>
      </c>
      <c r="C158" s="2">
        <v>34967</v>
      </c>
      <c r="D158" s="2">
        <v>23299</v>
      </c>
      <c r="E158" s="2" t="s">
        <v>16</v>
      </c>
      <c r="F158" s="2" t="s">
        <v>36</v>
      </c>
      <c r="G158" s="2" t="s">
        <v>312</v>
      </c>
      <c r="H158" s="2" t="s">
        <v>19</v>
      </c>
      <c r="I158" s="2" t="s">
        <v>313</v>
      </c>
      <c r="J158" s="2" t="s">
        <v>314</v>
      </c>
      <c r="K158" s="2" t="s">
        <v>22</v>
      </c>
      <c r="L158" s="2" t="s">
        <v>23</v>
      </c>
      <c r="M158" s="2">
        <v>2019</v>
      </c>
      <c r="N158" s="2" t="s">
        <v>24</v>
      </c>
      <c r="O158" s="2">
        <v>11</v>
      </c>
      <c r="P158" s="2">
        <v>1</v>
      </c>
    </row>
    <row r="159" spans="1:16" x14ac:dyDescent="0.25">
      <c r="A159" s="5">
        <v>-74102953</v>
      </c>
      <c r="B159" s="5">
        <v>467657100000002</v>
      </c>
      <c r="C159" s="3">
        <v>34970</v>
      </c>
      <c r="D159" s="3">
        <v>23302</v>
      </c>
      <c r="E159" s="3" t="s">
        <v>16</v>
      </c>
      <c r="F159" s="3" t="s">
        <v>27</v>
      </c>
      <c r="G159" s="3" t="s">
        <v>315</v>
      </c>
      <c r="H159" s="3" t="s">
        <v>31</v>
      </c>
      <c r="I159" s="3" t="s">
        <v>316</v>
      </c>
      <c r="J159" s="3" t="s">
        <v>317</v>
      </c>
      <c r="K159" s="3" t="s">
        <v>22</v>
      </c>
      <c r="L159" s="3" t="s">
        <v>23</v>
      </c>
      <c r="M159" s="3">
        <v>2019</v>
      </c>
      <c r="N159" s="3" t="s">
        <v>24</v>
      </c>
      <c r="O159" s="3">
        <v>11</v>
      </c>
      <c r="P159" s="3">
        <v>1</v>
      </c>
    </row>
    <row r="160" spans="1:16" x14ac:dyDescent="0.25">
      <c r="A160" s="4">
        <v>-74103030001</v>
      </c>
      <c r="B160" s="4">
        <v>4676620012</v>
      </c>
      <c r="C160" s="2">
        <v>38302</v>
      </c>
      <c r="D160" s="2">
        <v>3332</v>
      </c>
      <c r="E160" s="2" t="s">
        <v>16</v>
      </c>
      <c r="F160" s="2" t="s">
        <v>27</v>
      </c>
      <c r="G160" s="2" t="s">
        <v>28</v>
      </c>
      <c r="H160" s="2" t="s">
        <v>198</v>
      </c>
      <c r="I160" s="2" t="s">
        <v>316</v>
      </c>
      <c r="J160" s="2" t="s">
        <v>324</v>
      </c>
      <c r="K160" s="2" t="s">
        <v>320</v>
      </c>
      <c r="L160" s="2" t="s">
        <v>320</v>
      </c>
      <c r="M160" s="2">
        <v>2021</v>
      </c>
      <c r="N160" s="2" t="s">
        <v>318</v>
      </c>
      <c r="O160" s="2">
        <v>11</v>
      </c>
      <c r="P160" s="2">
        <v>1</v>
      </c>
    </row>
    <row r="161" spans="1:16" hidden="1" x14ac:dyDescent="0.25">
      <c r="A161" s="5">
        <v>-74079569976</v>
      </c>
      <c r="B161" s="5">
        <v>460836001400003</v>
      </c>
      <c r="C161" s="3">
        <v>38303</v>
      </c>
      <c r="D161" s="3">
        <v>3333</v>
      </c>
      <c r="E161" s="3" t="s">
        <v>16</v>
      </c>
      <c r="F161" s="3" t="s">
        <v>27</v>
      </c>
      <c r="G161" s="3" t="s">
        <v>28</v>
      </c>
      <c r="H161" s="3" t="s">
        <v>319</v>
      </c>
      <c r="I161" s="3" t="s">
        <v>29</v>
      </c>
      <c r="J161" s="3" t="s">
        <v>30</v>
      </c>
      <c r="K161" s="3" t="s">
        <v>320</v>
      </c>
      <c r="L161" s="3" t="s">
        <v>320</v>
      </c>
      <c r="M161" s="3">
        <v>2021</v>
      </c>
      <c r="N161" s="3" t="s">
        <v>318</v>
      </c>
      <c r="O161" s="3">
        <v>11</v>
      </c>
      <c r="P161" s="3">
        <v>1</v>
      </c>
    </row>
    <row r="162" spans="1:16" hidden="1" x14ac:dyDescent="0.25">
      <c r="A162" s="4">
        <v>-74137046121</v>
      </c>
      <c r="B162" s="4">
        <v>468117269700002</v>
      </c>
      <c r="C162" s="2">
        <v>38305</v>
      </c>
      <c r="D162" s="2">
        <v>3335</v>
      </c>
      <c r="E162" s="2" t="s">
        <v>16</v>
      </c>
      <c r="F162" s="2" t="s">
        <v>17</v>
      </c>
      <c r="G162" s="2" t="s">
        <v>18</v>
      </c>
      <c r="H162" s="2" t="s">
        <v>319</v>
      </c>
      <c r="I162" s="2" t="s">
        <v>20</v>
      </c>
      <c r="J162" s="2" t="s">
        <v>202</v>
      </c>
      <c r="K162" s="2" t="s">
        <v>320</v>
      </c>
      <c r="L162" s="2" t="s">
        <v>320</v>
      </c>
      <c r="M162" s="2">
        <v>2021</v>
      </c>
      <c r="N162" s="2" t="s">
        <v>318</v>
      </c>
      <c r="O162" s="2">
        <v>11</v>
      </c>
      <c r="P162" s="2">
        <v>1</v>
      </c>
    </row>
    <row r="163" spans="1:16" hidden="1" x14ac:dyDescent="0.25">
      <c r="A163" s="5">
        <v>-7406941</v>
      </c>
      <c r="B163" s="5">
        <v>461496</v>
      </c>
      <c r="C163" s="3">
        <v>38306</v>
      </c>
      <c r="D163" s="3">
        <v>3336</v>
      </c>
      <c r="E163" s="3" t="s">
        <v>16</v>
      </c>
      <c r="F163" s="3" t="s">
        <v>17</v>
      </c>
      <c r="G163" s="3" t="s">
        <v>18</v>
      </c>
      <c r="H163" s="3" t="s">
        <v>321</v>
      </c>
      <c r="I163" s="3" t="s">
        <v>325</v>
      </c>
      <c r="J163" s="3" t="s">
        <v>326</v>
      </c>
      <c r="K163" s="3" t="s">
        <v>320</v>
      </c>
      <c r="L163" s="3" t="s">
        <v>320</v>
      </c>
      <c r="M163" s="3">
        <v>2021</v>
      </c>
      <c r="N163" s="3" t="s">
        <v>318</v>
      </c>
      <c r="O163" s="3">
        <v>11</v>
      </c>
      <c r="P163" s="3">
        <v>1</v>
      </c>
    </row>
    <row r="164" spans="1:16" hidden="1" x14ac:dyDescent="0.25">
      <c r="A164" s="7">
        <v>-7406941</v>
      </c>
      <c r="B164" s="7">
        <v>461496</v>
      </c>
      <c r="C164" s="8">
        <v>38309</v>
      </c>
      <c r="D164" s="8">
        <v>3339</v>
      </c>
      <c r="E164" s="8" t="s">
        <v>16</v>
      </c>
      <c r="F164" s="8" t="s">
        <v>34</v>
      </c>
      <c r="G164" s="8" t="s">
        <v>35</v>
      </c>
      <c r="H164" s="8" t="s">
        <v>321</v>
      </c>
      <c r="I164" s="8" t="s">
        <v>327</v>
      </c>
      <c r="J164" s="8" t="s">
        <v>326</v>
      </c>
      <c r="K164" s="8" t="s">
        <v>320</v>
      </c>
      <c r="L164" s="8" t="s">
        <v>320</v>
      </c>
      <c r="M164" s="8">
        <v>2021</v>
      </c>
      <c r="N164" s="8" t="s">
        <v>318</v>
      </c>
      <c r="O164" s="8">
        <v>11</v>
      </c>
      <c r="P164" s="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PUNTO DE RECOLECCION FIJO</vt:lpstr>
      <vt:lpstr>PQRS</vt:lpstr>
      <vt:lpstr>VEHICULO</vt:lpstr>
      <vt:lpstr>DIMENSIONES LLANTAS</vt:lpstr>
      <vt:lpstr>TIPO_LLANTA</vt:lpstr>
      <vt:lpstr>RECOLECCION POR LOCALIDAD</vt:lpstr>
      <vt:lpstr>Hoja2</vt:lpstr>
      <vt:lpstr>Hoja9</vt:lpstr>
      <vt:lpstr>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Sena</cp:lastModifiedBy>
  <dcterms:created xsi:type="dcterms:W3CDTF">2022-03-15T15:14:00Z</dcterms:created>
  <dcterms:modified xsi:type="dcterms:W3CDTF">2022-12-05T00:41:00Z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2022-11-30T13:01:12Z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d66bca90-7675-47d0-8d86-04aeae7adee3</vt:lpwstr>
  </property>
  <property fmtid="{D5CDD505-2E9C-101B-9397-08002B2CF9AE}" pid="8" name="MSIP_Label_1299739c-ad3d-4908-806e-4d91151a6e13_ContentBits">
    <vt:lpwstr>0</vt:lpwstr>
  </property>
</Properties>
</file>