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erahill/Documents/01_School/02 Data Analytics/Week 12/LE3/practice/"/>
    </mc:Choice>
  </mc:AlternateContent>
  <xr:revisionPtr revIDLastSave="0" documentId="8_{84324BC5-84E4-8346-B933-B2228E5274D3}" xr6:coauthVersionLast="47" xr6:coauthVersionMax="47" xr10:uidLastSave="{00000000-0000-0000-0000-000000000000}"/>
  <bookViews>
    <workbookView xWindow="0" yWindow="500" windowWidth="28800" windowHeight="9180" xr2:uid="{00000000-000D-0000-FFFF-FFFF00000000}"/>
  </bookViews>
  <sheets>
    <sheet name="softdrink" sheetId="1" r:id="rId1"/>
  </sheets>
  <definedNames>
    <definedName name="_xlchart.v1.0" hidden="1">softdrink!$A$2:$A$65</definedName>
    <definedName name="_xlchart.v1.1" hidden="1">softdrink!$D$1</definedName>
    <definedName name="_xlchart.v1.10" hidden="1">softdrink!$G$1</definedName>
    <definedName name="_xlchart.v1.11" hidden="1">softdrink!$G$2:$G$65</definedName>
    <definedName name="_xlchart.v1.12" hidden="1">softdrink!$I$1</definedName>
    <definedName name="_xlchart.v1.13" hidden="1">softdrink!$I$2:$I$65</definedName>
    <definedName name="_xlchart.v1.14" hidden="1">softdrink!$D$1</definedName>
    <definedName name="_xlchart.v1.15" hidden="1">softdrink!$D$2:$D$65</definedName>
    <definedName name="_xlchart.v1.16" hidden="1">softdrink!$G$1</definedName>
    <definedName name="_xlchart.v1.17" hidden="1">softdrink!$G$2:$G$65</definedName>
    <definedName name="_xlchart.v1.18" hidden="1">softdrink!$I$1</definedName>
    <definedName name="_xlchart.v1.19" hidden="1">softdrink!$I$2:$I$65</definedName>
    <definedName name="_xlchart.v1.2" hidden="1">softdrink!$D$2:$D$65</definedName>
    <definedName name="_xlchart.v1.20" hidden="1">softdrink!$A$2:$A$65</definedName>
    <definedName name="_xlchart.v1.21" hidden="1">softdrink!$D$1</definedName>
    <definedName name="_xlchart.v1.22" hidden="1">softdrink!$D$2:$D$65</definedName>
    <definedName name="_xlchart.v1.23" hidden="1">softdrink!$G$1</definedName>
    <definedName name="_xlchart.v1.24" hidden="1">softdrink!$G$2:$G$65</definedName>
    <definedName name="_xlchart.v1.25" hidden="1">softdrink!$I$1</definedName>
    <definedName name="_xlchart.v1.26" hidden="1">softdrink!$I$2:$I$65</definedName>
    <definedName name="_xlchart.v1.27" hidden="1">softdrink!$A$2:$A$65</definedName>
    <definedName name="_xlchart.v1.28" hidden="1">softdrink!$D$1</definedName>
    <definedName name="_xlchart.v1.29" hidden="1">softdrink!$D$2:$D$65</definedName>
    <definedName name="_xlchart.v1.3" hidden="1">softdrink!$G$1</definedName>
    <definedName name="_xlchart.v1.30" hidden="1">softdrink!$G$1</definedName>
    <definedName name="_xlchart.v1.31" hidden="1">softdrink!$G$2:$G$65</definedName>
    <definedName name="_xlchart.v1.32" hidden="1">softdrink!$I$1</definedName>
    <definedName name="_xlchart.v1.33" hidden="1">softdrink!$I$2:$I$65</definedName>
    <definedName name="_xlchart.v1.34" hidden="1">softdrink!$D$1</definedName>
    <definedName name="_xlchart.v1.35" hidden="1">softdrink!$D$2:$D$65</definedName>
    <definedName name="_xlchart.v1.36" hidden="1">softdrink!$G$1</definedName>
    <definedName name="_xlchart.v1.37" hidden="1">softdrink!$G$2:$G$65</definedName>
    <definedName name="_xlchart.v1.38" hidden="1">softdrink!$I$1</definedName>
    <definedName name="_xlchart.v1.39" hidden="1">softdrink!$I$2:$I$65</definedName>
    <definedName name="_xlchart.v1.4" hidden="1">softdrink!$G$2:$G$65</definedName>
    <definedName name="_xlchart.v1.5" hidden="1">softdrink!$I$1</definedName>
    <definedName name="_xlchart.v1.6" hidden="1">softdrink!$I$2:$I$65</definedName>
    <definedName name="_xlchart.v1.7" hidden="1">softdrink!$A$2:$A$65</definedName>
    <definedName name="_xlchart.v1.8" hidden="1">softdrink!$D$1</definedName>
    <definedName name="_xlchart.v1.9" hidden="1">softdrink!$D$2:$D$65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" i="1"/>
  <c r="G65" i="1"/>
  <c r="G64" i="1"/>
  <c r="G3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H3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" i="1"/>
</calcChain>
</file>

<file path=xl/sharedStrings.xml><?xml version="1.0" encoding="utf-8"?>
<sst xmlns="http://schemas.openxmlformats.org/spreadsheetml/2006/main" count="73" uniqueCount="73">
  <si>
    <t>Quarter</t>
  </si>
  <si>
    <t>Sales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</si>
  <si>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</si>
  <si>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</si>
  <si>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</si>
  <si>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</si>
  <si>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</si>
  <si>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</si>
  <si>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</si>
  <si>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</si>
  <si>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</si>
  <si>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</si>
  <si>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</si>
  <si>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</si>
  <si>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</si>
  <si>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</si>
  <si>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</si>
  <si>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</si>
  <si>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</si>
  <si>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</si>
  <si>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</si>
  <si>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</si>
  <si>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</si>
  <si>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</si>
  <si>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</si>
  <si>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</si>
  <si>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</si>
  <si>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</si>
  <si>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</si>
  <si>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</si>
  <si>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</si>
  <si>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</si>
  <si>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</si>
  <si>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</si>
  <si>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</si>
  <si>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</si>
  <si>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</si>
  <si>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</si>
  <si>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</si>
  <si>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</si>
  <si>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</si>
  <si>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</si>
  <si>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</si>
  <si>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</si>
  <si>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</si>
  <si>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</si>
  <si>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</si>
  <si>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</si>
  <si>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</si>
  <si>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</si>
  <si>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</si>
  <si>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</si>
  <si>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</si>
  <si>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</si>
  <si>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</si>
  <si>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</si>
  <si>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</si>
  <si>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</si>
  <si>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</si>
  <si>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</si>
  <si>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</si>
  <si>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</si>
  <si>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</si>
  <si>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</si>
  <si>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</si>
  <si>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</si>
  <si>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4-MA</t>
  </si>
  <si>
    <t>Trend-cycle component</t>
  </si>
  <si>
    <t>Detrended series</t>
  </si>
  <si>
    <t>Average detrended quarerly values</t>
  </si>
  <si>
    <t>Seasonal component</t>
  </si>
  <si>
    <t>Seasonally adjusted series</t>
  </si>
  <si>
    <t xml:space="preserve">Remainder component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</si>
</sst>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2" applyNumberFormat="1" applyFont="1"/>
    <xf numFmtId="2" fontId="14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softdrink!$D$1</c:f>
              <c:strCache>
                <c:ptCount val="1"/>
                <c:pt idx="0">
                  <c:v>Trend-cycle component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softdrink!$A$2:$A$65</c:f>
              <c:strCache>
                <c:ptCount val="64"/>
                <c:pt idx="0">
                  <c:v>Q1-2001</c:v>
                </c:pt>
                <c:pt idx="1">
                  <c:v>Q2-2001</c:v>
                </c:pt>
                <c:pt idx="2">
                  <c:v>Q3-2001</c:v>
                </c:pt>
                <c:pt idx="3">
                  <c:v>Q4-2001</c:v>
                </c:pt>
                <c:pt idx="4">
                  <c:v>Q1-2002</c:v>
                </c:pt>
                <c:pt idx="5">
                  <c:v>Q2-2002</c:v>
                </c:pt>
                <c:pt idx="6">
                  <c:v>Q3-2002</c:v>
                </c:pt>
                <c:pt idx="7">
                  <c:v>Q4-2002</c:v>
                </c:pt>
                <c:pt idx="8">
                  <c:v>Q1-2003</c:v>
                </c:pt>
                <c:pt idx="9">
                  <c:v>Q2-2003</c:v>
                </c:pt>
                <c:pt idx="10">
                  <c:v>Q3-2003</c:v>
                </c:pt>
                <c:pt idx="11">
                  <c:v>Q4-2003</c:v>
                </c:pt>
                <c:pt idx="12">
                  <c:v>Q1-2004</c:v>
                </c:pt>
                <c:pt idx="13">
                  <c:v>Q2-2004</c:v>
                </c:pt>
                <c:pt idx="14">
                  <c:v>Q3-2004</c:v>
                </c:pt>
                <c:pt idx="15">
                  <c:v>Q4-2004</c:v>
                </c:pt>
                <c:pt idx="16">
                  <c:v>Q1-2005</c:v>
                </c:pt>
                <c:pt idx="17">
                  <c:v>Q2-2005</c:v>
                </c:pt>
                <c:pt idx="18">
                  <c:v>Q3-2005</c:v>
                </c:pt>
                <c:pt idx="19">
                  <c:v>Q4-2005</c:v>
                </c:pt>
                <c:pt idx="20">
                  <c:v>Q1-2006</c:v>
                </c:pt>
                <c:pt idx="21">
                  <c:v>Q2-2006</c:v>
                </c:pt>
                <c:pt idx="22">
                  <c:v>Q3-2006</c:v>
                </c:pt>
                <c:pt idx="23">
                  <c:v>Q4-2006</c:v>
                </c:pt>
                <c:pt idx="24">
                  <c:v>Q1-2007</c:v>
                </c:pt>
                <c:pt idx="25">
                  <c:v>Q2-2007</c:v>
                </c:pt>
                <c:pt idx="26">
                  <c:v>Q3-2007</c:v>
                </c:pt>
                <c:pt idx="27">
                  <c:v>Q4-2007</c:v>
                </c:pt>
                <c:pt idx="28">
                  <c:v>Q1-2008</c:v>
                </c:pt>
                <c:pt idx="29">
                  <c:v>Q2-2008</c:v>
                </c:pt>
                <c:pt idx="30">
                  <c:v>Q3-2008</c:v>
                </c:pt>
                <c:pt idx="31">
                  <c:v>Q4-2008</c:v>
                </c:pt>
                <c:pt idx="32">
                  <c:v>Q1-2009</c:v>
                </c:pt>
                <c:pt idx="33">
                  <c:v>Q2-2009</c:v>
                </c:pt>
                <c:pt idx="34">
                  <c:v>Q3-2009</c:v>
                </c:pt>
                <c:pt idx="35">
                  <c:v>Q4-2009</c:v>
                </c:pt>
                <c:pt idx="36">
                  <c:v>Q1-2010</c:v>
                </c:pt>
                <c:pt idx="37">
                  <c:v>Q2-2010</c:v>
                </c:pt>
                <c:pt idx="38">
                  <c:v>Q3-2010</c:v>
                </c:pt>
                <c:pt idx="39">
                  <c:v>Q4-2010</c:v>
                </c:pt>
                <c:pt idx="40">
                  <c:v>Q1-2011</c:v>
                </c:pt>
                <c:pt idx="41">
                  <c:v>Q2-2011</c:v>
                </c:pt>
                <c:pt idx="42">
                  <c:v>Q3-2011</c:v>
                </c:pt>
                <c:pt idx="43">
                  <c:v>Q4-2011</c:v>
                </c:pt>
                <c:pt idx="44">
                  <c:v>Q1-2012</c:v>
                </c:pt>
                <c:pt idx="45">
                  <c:v>Q2-2012</c:v>
                </c:pt>
                <c:pt idx="46">
                  <c:v>Q3-2012</c:v>
                </c:pt>
                <c:pt idx="47">
                  <c:v>Q4-2012</c:v>
                </c:pt>
                <c:pt idx="48">
                  <c:v>Q1-2013</c:v>
                </c:pt>
                <c:pt idx="49">
                  <c:v>Q2-2013</c:v>
                </c:pt>
                <c:pt idx="50">
                  <c:v>Q3-2013</c:v>
                </c:pt>
                <c:pt idx="51">
                  <c:v>Q4-2013</c:v>
                </c:pt>
                <c:pt idx="52">
                  <c:v>Q1-2014</c:v>
                </c:pt>
                <c:pt idx="53">
                  <c:v>Q2-2014</c:v>
                </c:pt>
                <c:pt idx="54">
                  <c:v>Q3-2014</c:v>
                </c:pt>
                <c:pt idx="55">
                  <c:v>Q4-2014</c:v>
                </c:pt>
                <c:pt idx="56">
                  <c:v>Q1-2015</c:v>
                </c:pt>
                <c:pt idx="57">
                  <c:v>Q2-2015</c:v>
                </c:pt>
                <c:pt idx="58">
                  <c:v>Q3-2015</c:v>
                </c:pt>
                <c:pt idx="59">
                  <c:v>Q4-2015</c:v>
                </c:pt>
                <c:pt idx="60">
                  <c:v>Q1-2016</c:v>
                </c:pt>
                <c:pt idx="61">
                  <c:v>Q2-2016</c:v>
                </c:pt>
                <c:pt idx="62">
                  <c:v>Q3-2016</c:v>
                </c:pt>
                <c:pt idx="63">
                  <c:v>Q4-2016</c:v>
                </c:pt>
              </c:strCache>
            </c:strRef>
          </c:cat>
          <c:val>
            <c:numRef>
              <c:f>softdrink!$D$2:$D$65</c:f>
              <c:numCache>
                <c:formatCode>General</c:formatCode>
                <c:ptCount val="64"/>
                <c:pt idx="2" formatCode="0.000">
                  <c:v>2215.4487499999996</c:v>
                </c:pt>
                <c:pt idx="3" formatCode="0.000">
                  <c:v>2151.9787499999998</c:v>
                </c:pt>
                <c:pt idx="4" formatCode="0.000">
                  <c:v>2051.9737500000001</c:v>
                </c:pt>
                <c:pt idx="5" formatCode="0.000">
                  <c:v>1956.2375</c:v>
                </c:pt>
                <c:pt idx="6" formatCode="0.000">
                  <c:v>1969.48</c:v>
                </c:pt>
                <c:pt idx="7" formatCode="0.000">
                  <c:v>2045.24125</c:v>
                </c:pt>
                <c:pt idx="8" formatCode="0.000">
                  <c:v>2100.4262500000004</c:v>
                </c:pt>
                <c:pt idx="9" formatCode="0.000">
                  <c:v>2123.2425000000003</c:v>
                </c:pt>
                <c:pt idx="10" formatCode="0.000">
                  <c:v>2134.4362500000002</c:v>
                </c:pt>
                <c:pt idx="11" formatCode="0.000">
                  <c:v>2144.38375</c:v>
                </c:pt>
                <c:pt idx="12" formatCode="0.000">
                  <c:v>2152.7437500000001</c:v>
                </c:pt>
                <c:pt idx="13" formatCode="0.000">
                  <c:v>2179.7137499999999</c:v>
                </c:pt>
                <c:pt idx="14" formatCode="0.000">
                  <c:v>2238.1624999999995</c:v>
                </c:pt>
                <c:pt idx="15" formatCode="0.000">
                  <c:v>2332.2725</c:v>
                </c:pt>
                <c:pt idx="16" formatCode="0.000">
                  <c:v>2457.3387499999999</c:v>
                </c:pt>
                <c:pt idx="17" formatCode="0.000">
                  <c:v>2580.3737499999997</c:v>
                </c:pt>
                <c:pt idx="18" formatCode="0.000">
                  <c:v>2675.4124999999999</c:v>
                </c:pt>
                <c:pt idx="19" formatCode="0.000">
                  <c:v>2752.49125</c:v>
                </c:pt>
                <c:pt idx="20" formatCode="0.000">
                  <c:v>2838.3912500000001</c:v>
                </c:pt>
                <c:pt idx="21" formatCode="0.000">
                  <c:v>2923.6737499999999</c:v>
                </c:pt>
                <c:pt idx="22" formatCode="0.000">
                  <c:v>2998.73875</c:v>
                </c:pt>
                <c:pt idx="23" formatCode="0.000">
                  <c:v>3105.8262500000001</c:v>
                </c:pt>
                <c:pt idx="24" formatCode="0.000">
                  <c:v>3224.94875</c:v>
                </c:pt>
                <c:pt idx="25" formatCode="0.000">
                  <c:v>3321.1275000000001</c:v>
                </c:pt>
                <c:pt idx="26" formatCode="0.000">
                  <c:v>3403.25875</c:v>
                </c:pt>
                <c:pt idx="27" formatCode="0.000">
                  <c:v>3472.1475</c:v>
                </c:pt>
                <c:pt idx="28" formatCode="0.000">
                  <c:v>3512.6000000000004</c:v>
                </c:pt>
                <c:pt idx="29" formatCode="0.000">
                  <c:v>3550.1212500000001</c:v>
                </c:pt>
                <c:pt idx="30" formatCode="0.000">
                  <c:v>3600.7362499999999</c:v>
                </c:pt>
                <c:pt idx="31" formatCode="0.000">
                  <c:v>3691.59375</c:v>
                </c:pt>
                <c:pt idx="32" formatCode="0.000">
                  <c:v>3885.2425000000003</c:v>
                </c:pt>
                <c:pt idx="33" formatCode="0.000">
                  <c:v>4089.0887500000003</c:v>
                </c:pt>
                <c:pt idx="34" formatCode="0.000">
                  <c:v>4248.1162500000009</c:v>
                </c:pt>
                <c:pt idx="35" formatCode="0.000">
                  <c:v>4414.2062500000002</c:v>
                </c:pt>
                <c:pt idx="36" formatCode="0.000">
                  <c:v>4541.7162499999995</c:v>
                </c:pt>
                <c:pt idx="37" formatCode="0.000">
                  <c:v>4621.2775000000001</c:v>
                </c:pt>
                <c:pt idx="38" formatCode="0.000">
                  <c:v>4698.3337499999998</c:v>
                </c:pt>
                <c:pt idx="39" formatCode="0.000">
                  <c:v>4755.2250000000004</c:v>
                </c:pt>
                <c:pt idx="40" formatCode="0.000">
                  <c:v>4757.8450000000003</c:v>
                </c:pt>
                <c:pt idx="41" formatCode="0.000">
                  <c:v>4755.1862500000007</c:v>
                </c:pt>
                <c:pt idx="42" formatCode="0.000">
                  <c:v>4751.6062500000007</c:v>
                </c:pt>
                <c:pt idx="43" formatCode="0.000">
                  <c:v>4710.8012500000004</c:v>
                </c:pt>
                <c:pt idx="44" formatCode="0.000">
                  <c:v>4695.55375</c:v>
                </c:pt>
                <c:pt idx="45" formatCode="0.000">
                  <c:v>4750.244999999999</c:v>
                </c:pt>
                <c:pt idx="46" formatCode="0.000">
                  <c:v>4841.34375</c:v>
                </c:pt>
                <c:pt idx="47" formatCode="0.000">
                  <c:v>4906.9837499999994</c:v>
                </c:pt>
                <c:pt idx="48" formatCode="0.000">
                  <c:v>4908.7449999999999</c:v>
                </c:pt>
                <c:pt idx="49" formatCode="0.000">
                  <c:v>4855.2012500000001</c:v>
                </c:pt>
                <c:pt idx="50" formatCode="0.000">
                  <c:v>4805.9050000000007</c:v>
                </c:pt>
                <c:pt idx="51" formatCode="0.000">
                  <c:v>4831.6875</c:v>
                </c:pt>
                <c:pt idx="52" formatCode="0.000">
                  <c:v>4937.9274999999998</c:v>
                </c:pt>
                <c:pt idx="53" formatCode="0.000">
                  <c:v>5054.6674999999996</c:v>
                </c:pt>
                <c:pt idx="54" formatCode="0.000">
                  <c:v>5117.7612499999996</c:v>
                </c:pt>
                <c:pt idx="55" formatCode="0.000">
                  <c:v>5159.9125000000004</c:v>
                </c:pt>
                <c:pt idx="56" formatCode="0.000">
                  <c:v>5247.7112500000003</c:v>
                </c:pt>
                <c:pt idx="57" formatCode="0.000">
                  <c:v>5310.5674999999992</c:v>
                </c:pt>
                <c:pt idx="58" formatCode="0.000">
                  <c:v>5310.2275</c:v>
                </c:pt>
                <c:pt idx="59" formatCode="0.000">
                  <c:v>5335.5037500000008</c:v>
                </c:pt>
                <c:pt idx="60" formatCode="0.000">
                  <c:v>5371.7212500000005</c:v>
                </c:pt>
                <c:pt idx="61" formatCode="0.000">
                  <c:v>5423.2475000000004</c:v>
                </c:pt>
                <c:pt idx="62" formatCode="0.000">
                  <c:v>5630.3091666666669</c:v>
                </c:pt>
                <c:pt idx="63" formatCode="0.000">
                  <c:v>5721.2991666666667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2-5949-B45A-BA2D2B713FCD}"/>
            </c:ext>
          </c:extLst>
        </c:ser>
        <c:ser>
          <c:idx val="1"/>
          <c:order val="1"/>
          <c:tx>
            <c:strRef>
              <c:f>softdrink!$G$1</c:f>
              <c:strCache>
                <c:ptCount val="1"/>
                <c:pt idx="0">
                  <c:v>Seasonal component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softdrink!$A$2:$A$65</c:f>
              <c:strCache>
                <c:ptCount val="64"/>
                <c:pt idx="0">
                  <c:v>Q1-2001</c:v>
                </c:pt>
                <c:pt idx="1">
                  <c:v>Q2-2001</c:v>
                </c:pt>
                <c:pt idx="2">
                  <c:v>Q3-2001</c:v>
                </c:pt>
                <c:pt idx="3">
                  <c:v>Q4-2001</c:v>
                </c:pt>
                <c:pt idx="4">
                  <c:v>Q1-2002</c:v>
                </c:pt>
                <c:pt idx="5">
                  <c:v>Q2-2002</c:v>
                </c:pt>
                <c:pt idx="6">
                  <c:v>Q3-2002</c:v>
                </c:pt>
                <c:pt idx="7">
                  <c:v>Q4-2002</c:v>
                </c:pt>
                <c:pt idx="8">
                  <c:v>Q1-2003</c:v>
                </c:pt>
                <c:pt idx="9">
                  <c:v>Q2-2003</c:v>
                </c:pt>
                <c:pt idx="10">
                  <c:v>Q3-2003</c:v>
                </c:pt>
                <c:pt idx="11">
                  <c:v>Q4-2003</c:v>
                </c:pt>
                <c:pt idx="12">
                  <c:v>Q1-2004</c:v>
                </c:pt>
                <c:pt idx="13">
                  <c:v>Q2-2004</c:v>
                </c:pt>
                <c:pt idx="14">
                  <c:v>Q3-2004</c:v>
                </c:pt>
                <c:pt idx="15">
                  <c:v>Q4-2004</c:v>
                </c:pt>
                <c:pt idx="16">
                  <c:v>Q1-2005</c:v>
                </c:pt>
                <c:pt idx="17">
                  <c:v>Q2-2005</c:v>
                </c:pt>
                <c:pt idx="18">
                  <c:v>Q3-2005</c:v>
                </c:pt>
                <c:pt idx="19">
                  <c:v>Q4-2005</c:v>
                </c:pt>
                <c:pt idx="20">
                  <c:v>Q1-2006</c:v>
                </c:pt>
                <c:pt idx="21">
                  <c:v>Q2-2006</c:v>
                </c:pt>
                <c:pt idx="22">
                  <c:v>Q3-2006</c:v>
                </c:pt>
                <c:pt idx="23">
                  <c:v>Q4-2006</c:v>
                </c:pt>
                <c:pt idx="24">
                  <c:v>Q1-2007</c:v>
                </c:pt>
                <c:pt idx="25">
                  <c:v>Q2-2007</c:v>
                </c:pt>
                <c:pt idx="26">
                  <c:v>Q3-2007</c:v>
                </c:pt>
                <c:pt idx="27">
                  <c:v>Q4-2007</c:v>
                </c:pt>
                <c:pt idx="28">
                  <c:v>Q1-2008</c:v>
                </c:pt>
                <c:pt idx="29">
                  <c:v>Q2-2008</c:v>
                </c:pt>
                <c:pt idx="30">
                  <c:v>Q3-2008</c:v>
                </c:pt>
                <c:pt idx="31">
                  <c:v>Q4-2008</c:v>
                </c:pt>
                <c:pt idx="32">
                  <c:v>Q1-2009</c:v>
                </c:pt>
                <c:pt idx="33">
                  <c:v>Q2-2009</c:v>
                </c:pt>
                <c:pt idx="34">
                  <c:v>Q3-2009</c:v>
                </c:pt>
                <c:pt idx="35">
                  <c:v>Q4-2009</c:v>
                </c:pt>
                <c:pt idx="36">
                  <c:v>Q1-2010</c:v>
                </c:pt>
                <c:pt idx="37">
                  <c:v>Q2-2010</c:v>
                </c:pt>
                <c:pt idx="38">
                  <c:v>Q3-2010</c:v>
                </c:pt>
                <c:pt idx="39">
                  <c:v>Q4-2010</c:v>
                </c:pt>
                <c:pt idx="40">
                  <c:v>Q1-2011</c:v>
                </c:pt>
                <c:pt idx="41">
                  <c:v>Q2-2011</c:v>
                </c:pt>
                <c:pt idx="42">
                  <c:v>Q3-2011</c:v>
                </c:pt>
                <c:pt idx="43">
                  <c:v>Q4-2011</c:v>
                </c:pt>
                <c:pt idx="44">
                  <c:v>Q1-2012</c:v>
                </c:pt>
                <c:pt idx="45">
                  <c:v>Q2-2012</c:v>
                </c:pt>
                <c:pt idx="46">
                  <c:v>Q3-2012</c:v>
                </c:pt>
                <c:pt idx="47">
                  <c:v>Q4-2012</c:v>
                </c:pt>
                <c:pt idx="48">
                  <c:v>Q1-2013</c:v>
                </c:pt>
                <c:pt idx="49">
                  <c:v>Q2-2013</c:v>
                </c:pt>
                <c:pt idx="50">
                  <c:v>Q3-2013</c:v>
                </c:pt>
                <c:pt idx="51">
                  <c:v>Q4-2013</c:v>
                </c:pt>
                <c:pt idx="52">
                  <c:v>Q1-2014</c:v>
                </c:pt>
                <c:pt idx="53">
                  <c:v>Q2-2014</c:v>
                </c:pt>
                <c:pt idx="54">
                  <c:v>Q3-2014</c:v>
                </c:pt>
                <c:pt idx="55">
                  <c:v>Q4-2014</c:v>
                </c:pt>
                <c:pt idx="56">
                  <c:v>Q1-2015</c:v>
                </c:pt>
                <c:pt idx="57">
                  <c:v>Q2-2015</c:v>
                </c:pt>
                <c:pt idx="58">
                  <c:v>Q3-2015</c:v>
                </c:pt>
                <c:pt idx="59">
                  <c:v>Q4-2015</c:v>
                </c:pt>
                <c:pt idx="60">
                  <c:v>Q1-2016</c:v>
                </c:pt>
                <c:pt idx="61">
                  <c:v>Q2-2016</c:v>
                </c:pt>
                <c:pt idx="62">
                  <c:v>Q3-2016</c:v>
                </c:pt>
                <c:pt idx="63">
                  <c:v>Q4-2016</c:v>
                </c:pt>
              </c:strCache>
            </c:strRef>
          </c:cat>
          <c:val>
            <c:numRef>
              <c:f>softdrink!$G$2:$G$65</c:f>
              <c:numCache>
                <c:formatCode>0.000</c:formatCode>
                <c:ptCount val="64"/>
                <c:pt idx="0">
                  <c:v>-433.43625553096473</c:v>
                </c:pt>
                <c:pt idx="1">
                  <c:v>405.73532780236877</c:v>
                </c:pt>
                <c:pt idx="2">
                  <c:v>203.83928613570203</c:v>
                </c:pt>
                <c:pt idx="3">
                  <c:v>-140.4049326142981</c:v>
                </c:pt>
                <c:pt idx="4">
                  <c:v>-433.43625553096473</c:v>
                </c:pt>
                <c:pt idx="5">
                  <c:v>405.73532780236877</c:v>
                </c:pt>
                <c:pt idx="6">
                  <c:v>191.74821669125757</c:v>
                </c:pt>
                <c:pt idx="7">
                  <c:v>-155.98094997540923</c:v>
                </c:pt>
                <c:pt idx="8">
                  <c:v>-429.10958291191713</c:v>
                </c:pt>
                <c:pt idx="9">
                  <c:v>423.40380994522593</c:v>
                </c:pt>
                <c:pt idx="10">
                  <c:v>199.68279804046389</c:v>
                </c:pt>
                <c:pt idx="11">
                  <c:v>-166.02193410239335</c:v>
                </c:pt>
                <c:pt idx="12">
                  <c:v>-445.10707604378524</c:v>
                </c:pt>
                <c:pt idx="13">
                  <c:v>434.73167395621493</c:v>
                </c:pt>
                <c:pt idx="14">
                  <c:v>209.472411135702</c:v>
                </c:pt>
                <c:pt idx="15">
                  <c:v>-171.96749271045195</c:v>
                </c:pt>
                <c:pt idx="16">
                  <c:v>-464.72185969763137</c:v>
                </c:pt>
                <c:pt idx="17">
                  <c:v>451.33261946903548</c:v>
                </c:pt>
                <c:pt idx="18">
                  <c:v>225.2849805801464</c:v>
                </c:pt>
                <c:pt idx="19">
                  <c:v>-176.97408191985366</c:v>
                </c:pt>
                <c:pt idx="20">
                  <c:v>-487.74524037944957</c:v>
                </c:pt>
                <c:pt idx="21">
                  <c:v>466.46464598418703</c:v>
                </c:pt>
                <c:pt idx="22">
                  <c:v>233.67619901448981</c:v>
                </c:pt>
                <c:pt idx="23">
                  <c:v>-184.12289189460114</c:v>
                </c:pt>
                <c:pt idx="24">
                  <c:v>-509.92204719763146</c:v>
                </c:pt>
                <c:pt idx="25">
                  <c:v>489.94407780236884</c:v>
                </c:pt>
                <c:pt idx="26">
                  <c:v>236.36728613570193</c:v>
                </c:pt>
                <c:pt idx="27">
                  <c:v>-185.88296386429812</c:v>
                </c:pt>
                <c:pt idx="28">
                  <c:v>-529.1173110865202</c:v>
                </c:pt>
                <c:pt idx="29">
                  <c:v>502.65491113570221</c:v>
                </c:pt>
                <c:pt idx="30">
                  <c:v>238.86417039496118</c:v>
                </c:pt>
                <c:pt idx="31">
                  <c:v>-187.08513516059446</c:v>
                </c:pt>
                <c:pt idx="32">
                  <c:v>-554.56373469763139</c:v>
                </c:pt>
                <c:pt idx="33">
                  <c:v>515.6876715523689</c:v>
                </c:pt>
                <c:pt idx="34">
                  <c:v>257.69746321903523</c:v>
                </c:pt>
                <c:pt idx="35">
                  <c:v>-189.70581803096485</c:v>
                </c:pt>
                <c:pt idx="36">
                  <c:v>-559.26449362620281</c:v>
                </c:pt>
                <c:pt idx="37">
                  <c:v>530.82086351665464</c:v>
                </c:pt>
                <c:pt idx="38">
                  <c:v>231.70026827855912</c:v>
                </c:pt>
                <c:pt idx="39">
                  <c:v>-180.11776743572682</c:v>
                </c:pt>
                <c:pt idx="40">
                  <c:v>-562.83821386429815</c:v>
                </c:pt>
                <c:pt idx="41">
                  <c:v>524.96157780236899</c:v>
                </c:pt>
                <c:pt idx="42">
                  <c:v>216.7952583579241</c:v>
                </c:pt>
                <c:pt idx="43">
                  <c:v>-161.30057497540935</c:v>
                </c:pt>
                <c:pt idx="44">
                  <c:v>-586.94167219763142</c:v>
                </c:pt>
                <c:pt idx="45">
                  <c:v>514.84032780236907</c:v>
                </c:pt>
                <c:pt idx="46">
                  <c:v>231.09074446903526</c:v>
                </c:pt>
                <c:pt idx="47">
                  <c:v>-164.09525553096478</c:v>
                </c:pt>
                <c:pt idx="48">
                  <c:v>-606.19217219763141</c:v>
                </c:pt>
                <c:pt idx="49">
                  <c:v>547.55564030236906</c:v>
                </c:pt>
                <c:pt idx="50">
                  <c:v>256.33084863570201</c:v>
                </c:pt>
                <c:pt idx="51">
                  <c:v>-209.98665136429833</c:v>
                </c:pt>
                <c:pt idx="52">
                  <c:v>-689.14925553096498</c:v>
                </c:pt>
                <c:pt idx="53">
                  <c:v>583.96324446903589</c:v>
                </c:pt>
                <c:pt idx="54">
                  <c:v>334.9914389134799</c:v>
                </c:pt>
                <c:pt idx="55">
                  <c:v>-217.19439441985398</c:v>
                </c:pt>
                <c:pt idx="56">
                  <c:v>-784.85217219763172</c:v>
                </c:pt>
                <c:pt idx="57">
                  <c:v>597.76157780236917</c:v>
                </c:pt>
                <c:pt idx="58">
                  <c:v>382.03074446903514</c:v>
                </c:pt>
                <c:pt idx="59">
                  <c:v>-268.24738053096513</c:v>
                </c:pt>
                <c:pt idx="60">
                  <c:v>-865.42717219763153</c:v>
                </c:pt>
                <c:pt idx="61">
                  <c:v>661.09657780236876</c:v>
                </c:pt>
                <c:pt idx="62">
                  <c:v>382.03074446903514</c:v>
                </c:pt>
                <c:pt idx="63">
                  <c:v>-268.24738053096513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2-5949-B45A-BA2D2B713FCD}"/>
            </c:ext>
          </c:extLst>
        </c:ser>
        <c:ser>
          <c:idx val="2"/>
          <c:order val="2"/>
          <c:tx>
            <c:strRef>
              <c:f>softdrink!$I$1</c:f>
              <c:strCache>
                <c:ptCount val="1"/>
                <c:pt idx="0">
                  <c:v>Remainder component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softdrink!$A$2:$A$65</c:f>
              <c:strCache>
                <c:ptCount val="64"/>
                <c:pt idx="0">
                  <c:v>Q1-2001</c:v>
                </c:pt>
                <c:pt idx="1">
                  <c:v>Q2-2001</c:v>
                </c:pt>
                <c:pt idx="2">
                  <c:v>Q3-2001</c:v>
                </c:pt>
                <c:pt idx="3">
                  <c:v>Q4-2001</c:v>
                </c:pt>
                <c:pt idx="4">
                  <c:v>Q1-2002</c:v>
                </c:pt>
                <c:pt idx="5">
                  <c:v>Q2-2002</c:v>
                </c:pt>
                <c:pt idx="6">
                  <c:v>Q3-2002</c:v>
                </c:pt>
                <c:pt idx="7">
                  <c:v>Q4-2002</c:v>
                </c:pt>
                <c:pt idx="8">
                  <c:v>Q1-2003</c:v>
                </c:pt>
                <c:pt idx="9">
                  <c:v>Q2-2003</c:v>
                </c:pt>
                <c:pt idx="10">
                  <c:v>Q3-2003</c:v>
                </c:pt>
                <c:pt idx="11">
                  <c:v>Q4-2003</c:v>
                </c:pt>
                <c:pt idx="12">
                  <c:v>Q1-2004</c:v>
                </c:pt>
                <c:pt idx="13">
                  <c:v>Q2-2004</c:v>
                </c:pt>
                <c:pt idx="14">
                  <c:v>Q3-2004</c:v>
                </c:pt>
                <c:pt idx="15">
                  <c:v>Q4-2004</c:v>
                </c:pt>
                <c:pt idx="16">
                  <c:v>Q1-2005</c:v>
                </c:pt>
                <c:pt idx="17">
                  <c:v>Q2-2005</c:v>
                </c:pt>
                <c:pt idx="18">
                  <c:v>Q3-2005</c:v>
                </c:pt>
                <c:pt idx="19">
                  <c:v>Q4-2005</c:v>
                </c:pt>
                <c:pt idx="20">
                  <c:v>Q1-2006</c:v>
                </c:pt>
                <c:pt idx="21">
                  <c:v>Q2-2006</c:v>
                </c:pt>
                <c:pt idx="22">
                  <c:v>Q3-2006</c:v>
                </c:pt>
                <c:pt idx="23">
                  <c:v>Q4-2006</c:v>
                </c:pt>
                <c:pt idx="24">
                  <c:v>Q1-2007</c:v>
                </c:pt>
                <c:pt idx="25">
                  <c:v>Q2-2007</c:v>
                </c:pt>
                <c:pt idx="26">
                  <c:v>Q3-2007</c:v>
                </c:pt>
                <c:pt idx="27">
                  <c:v>Q4-2007</c:v>
                </c:pt>
                <c:pt idx="28">
                  <c:v>Q1-2008</c:v>
                </c:pt>
                <c:pt idx="29">
                  <c:v>Q2-2008</c:v>
                </c:pt>
                <c:pt idx="30">
                  <c:v>Q3-2008</c:v>
                </c:pt>
                <c:pt idx="31">
                  <c:v>Q4-2008</c:v>
                </c:pt>
                <c:pt idx="32">
                  <c:v>Q1-2009</c:v>
                </c:pt>
                <c:pt idx="33">
                  <c:v>Q2-2009</c:v>
                </c:pt>
                <c:pt idx="34">
                  <c:v>Q3-2009</c:v>
                </c:pt>
                <c:pt idx="35">
                  <c:v>Q4-2009</c:v>
                </c:pt>
                <c:pt idx="36">
                  <c:v>Q1-2010</c:v>
                </c:pt>
                <c:pt idx="37">
                  <c:v>Q2-2010</c:v>
                </c:pt>
                <c:pt idx="38">
                  <c:v>Q3-2010</c:v>
                </c:pt>
                <c:pt idx="39">
                  <c:v>Q4-2010</c:v>
                </c:pt>
                <c:pt idx="40">
                  <c:v>Q1-2011</c:v>
                </c:pt>
                <c:pt idx="41">
                  <c:v>Q2-2011</c:v>
                </c:pt>
                <c:pt idx="42">
                  <c:v>Q3-2011</c:v>
                </c:pt>
                <c:pt idx="43">
                  <c:v>Q4-2011</c:v>
                </c:pt>
                <c:pt idx="44">
                  <c:v>Q1-2012</c:v>
                </c:pt>
                <c:pt idx="45">
                  <c:v>Q2-2012</c:v>
                </c:pt>
                <c:pt idx="46">
                  <c:v>Q3-2012</c:v>
                </c:pt>
                <c:pt idx="47">
                  <c:v>Q4-2012</c:v>
                </c:pt>
                <c:pt idx="48">
                  <c:v>Q1-2013</c:v>
                </c:pt>
                <c:pt idx="49">
                  <c:v>Q2-2013</c:v>
                </c:pt>
                <c:pt idx="50">
                  <c:v>Q3-2013</c:v>
                </c:pt>
                <c:pt idx="51">
                  <c:v>Q4-2013</c:v>
                </c:pt>
                <c:pt idx="52">
                  <c:v>Q1-2014</c:v>
                </c:pt>
                <c:pt idx="53">
                  <c:v>Q2-2014</c:v>
                </c:pt>
                <c:pt idx="54">
                  <c:v>Q3-2014</c:v>
                </c:pt>
                <c:pt idx="55">
                  <c:v>Q4-2014</c:v>
                </c:pt>
                <c:pt idx="56">
                  <c:v>Q1-2015</c:v>
                </c:pt>
                <c:pt idx="57">
                  <c:v>Q2-2015</c:v>
                </c:pt>
                <c:pt idx="58">
                  <c:v>Q3-2015</c:v>
                </c:pt>
                <c:pt idx="59">
                  <c:v>Q4-2015</c:v>
                </c:pt>
                <c:pt idx="60">
                  <c:v>Q1-2016</c:v>
                </c:pt>
                <c:pt idx="61">
                  <c:v>Q2-2016</c:v>
                </c:pt>
                <c:pt idx="62">
                  <c:v>Q3-2016</c:v>
                </c:pt>
                <c:pt idx="63">
                  <c:v>Q4-2016</c:v>
                </c:pt>
              </c:strCache>
            </c:strRef>
          </c:cat>
          <c:val>
            <c:numRef>
              <c:f>softdrink!$I$2:$I$65</c:f>
              <c:numCache>
                <c:formatCode>General</c:formatCode>
                <c:ptCount val="64"/>
                <c:pt idx="2" formatCode="0.000">
                  <c:v>172.54196386429834</c:v>
                </c:pt>
                <c:pt idx="3" formatCode="0.000">
                  <c:v>224.81618261429821</c:v>
                </c:pt>
                <c:pt idx="4" formatCode="0.000">
                  <c:v>-69.39749446903528</c:v>
                </c:pt>
                <c:pt idx="5" formatCode="0.000">
                  <c:v>-256.18282780236876</c:v>
                </c:pt>
                <c:pt idx="6" formatCode="0.000">
                  <c:v>-119.90821669125765</c:v>
                </c:pt>
                <c:pt idx="7" formatCode="0.000">
                  <c:v>131.74969997540919</c:v>
                </c:pt>
                <c:pt idx="8" formatCode="0.000">
                  <c:v>199.14333291191673</c:v>
                </c:pt>
                <c:pt idx="9" formatCode="0.000">
                  <c:v>-156.08630994522628</c:v>
                </c:pt>
                <c:pt idx="10" formatCode="0.000">
                  <c:v>-136.08904804046389</c:v>
                </c:pt>
                <c:pt idx="11" formatCode="0.000">
                  <c:v>68.468184102393309</c:v>
                </c:pt>
                <c:pt idx="12" formatCode="0.000">
                  <c:v>226.55332604378521</c:v>
                </c:pt>
                <c:pt idx="13" formatCode="0.000">
                  <c:v>-208.03542395621497</c:v>
                </c:pt>
                <c:pt idx="14" formatCode="0.000">
                  <c:v>-198.57491113570151</c:v>
                </c:pt>
                <c:pt idx="15" formatCode="0.000">
                  <c:v>51.254992710451859</c:v>
                </c:pt>
                <c:pt idx="16" formatCode="0.000">
                  <c:v>244.43310969763166</c:v>
                </c:pt>
                <c:pt idx="17" formatCode="0.000">
                  <c:v>-175.27636946903539</c:v>
                </c:pt>
                <c:pt idx="18" formatCode="0.000">
                  <c:v>-101.12748058014614</c:v>
                </c:pt>
                <c:pt idx="19" formatCode="0.000">
                  <c:v>69.812831919853551</c:v>
                </c:pt>
                <c:pt idx="20" formatCode="0.000">
                  <c:v>212.94399037944959</c:v>
                </c:pt>
                <c:pt idx="21" formatCode="0.000">
                  <c:v>-243.61839598418698</c:v>
                </c:pt>
                <c:pt idx="22" formatCode="0.000">
                  <c:v>-35.734949014489956</c:v>
                </c:pt>
                <c:pt idx="23" formatCode="0.000">
                  <c:v>8.7766418946010845</c:v>
                </c:pt>
                <c:pt idx="24" formatCode="0.000">
                  <c:v>163.93329719763148</c:v>
                </c:pt>
                <c:pt idx="25" formatCode="0.000">
                  <c:v>-123.22157780236898</c:v>
                </c:pt>
                <c:pt idx="26" formatCode="0.000">
                  <c:v>-31.296036135701968</c:v>
                </c:pt>
                <c:pt idx="27" formatCode="0.000">
                  <c:v>1.9954638642983014</c:v>
                </c:pt>
                <c:pt idx="28" formatCode="0.000">
                  <c:v>194.74731108651986</c:v>
                </c:pt>
                <c:pt idx="29" formatCode="0.000">
                  <c:v>-113.0861611357023</c:v>
                </c:pt>
                <c:pt idx="30" formatCode="0.000">
                  <c:v>-159.49042039496098</c:v>
                </c:pt>
                <c:pt idx="31" formatCode="0.000">
                  <c:v>12.141385160594552</c:v>
                </c:pt>
                <c:pt idx="32" formatCode="0.000">
                  <c:v>24.081234697631317</c:v>
                </c:pt>
                <c:pt idx="33" formatCode="0.000">
                  <c:v>-114.75642155236881</c:v>
                </c:pt>
                <c:pt idx="34" formatCode="0.000">
                  <c:v>173.15628678096408</c:v>
                </c:pt>
                <c:pt idx="35" formatCode="0.000">
                  <c:v>-75.940431969034933</c:v>
                </c:pt>
                <c:pt idx="36" formatCode="0.000">
                  <c:v>12.61824362620348</c:v>
                </c:pt>
                <c:pt idx="37" formatCode="0.000">
                  <c:v>26.331636483345505</c:v>
                </c:pt>
                <c:pt idx="38" formatCode="0.000">
                  <c:v>80.605981721441424</c:v>
                </c:pt>
                <c:pt idx="39" formatCode="0.000">
                  <c:v>-121.72723256427344</c:v>
                </c:pt>
                <c:pt idx="40" formatCode="0.000">
                  <c:v>111.69321386429772</c:v>
                </c:pt>
                <c:pt idx="41" formatCode="0.000">
                  <c:v>41.782172197630643</c:v>
                </c:pt>
                <c:pt idx="42" formatCode="0.000">
                  <c:v>-80.301508357924462</c:v>
                </c:pt>
                <c:pt idx="43" formatCode="0.000">
                  <c:v>5.1493249754085468</c:v>
                </c:pt>
                <c:pt idx="44" formatCode="0.000">
                  <c:v>68.177922197631347</c:v>
                </c:pt>
                <c:pt idx="45" formatCode="0.000">
                  <c:v>-139.68532780236842</c:v>
                </c:pt>
                <c:pt idx="46" formatCode="0.000">
                  <c:v>-109.78449446903562</c:v>
                </c:pt>
                <c:pt idx="47" formatCode="0.000">
                  <c:v>174.74150553096547</c:v>
                </c:pt>
                <c:pt idx="48" formatCode="0.000">
                  <c:v>240.04717219763188</c:v>
                </c:pt>
                <c:pt idx="49" formatCode="0.000">
                  <c:v>-118.04689030236909</c:v>
                </c:pt>
                <c:pt idx="50" formatCode="0.000">
                  <c:v>-244.80584863570238</c:v>
                </c:pt>
                <c:pt idx="51" formatCode="0.000">
                  <c:v>12.799151364298325</c:v>
                </c:pt>
                <c:pt idx="52" formatCode="0.000">
                  <c:v>182.58175553096487</c:v>
                </c:pt>
                <c:pt idx="53" formatCode="0.000">
                  <c:v>-36.420744469035412</c:v>
                </c:pt>
                <c:pt idx="54" formatCode="0.000">
                  <c:v>-102.9026889134791</c:v>
                </c:pt>
                <c:pt idx="55" formatCode="0.000">
                  <c:v>93.281894419853614</c:v>
                </c:pt>
                <c:pt idx="56" formatCode="0.000">
                  <c:v>71.750922197631098</c:v>
                </c:pt>
                <c:pt idx="57" formatCode="0.000">
                  <c:v>-72.159077802368301</c:v>
                </c:pt>
                <c:pt idx="58" formatCode="0.000">
                  <c:v>126.02175553096464</c:v>
                </c:pt>
                <c:pt idx="59" formatCode="0.000">
                  <c:v>3.1636305309644399</c:v>
                </c:pt>
                <c:pt idx="60" formatCode="0.000">
                  <c:v>-8.8240778023687199</c:v>
                </c:pt>
                <c:pt idx="61" formatCode="0.000">
                  <c:v>-8.8240778023687199</c:v>
                </c:pt>
                <c:pt idx="62" formatCode="0.000">
                  <c:v>-143.66991113570197</c:v>
                </c:pt>
                <c:pt idx="63" formatCode="0.000">
                  <c:v>-20.811786135701766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2-5949-B45A-BA2D2B71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10928"/>
        <c:axId val="702612640"/>
      </c:lineChart>
      <c:catAx>
        <c:axId val="7026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2640"/>
        <c:crosses val="autoZero"/>
        <c:auto val="1"/>
        <c:lblAlgn val="ctr"/>
        <c:lblOffset val="100"/>
        <c:noMultiLvlLbl val="0"/>
      </c:catAx>
      <c:valAx>
        <c:axId val="702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448235</xdr:colOff>
      <xdr:row>1</xdr:row>
      <xdr:rowOff>6</xdr:rowOff>
    </xdr:from>
    <xdr:to>
      <xdr:col>20</xdr:col>
      <xdr:colOff>537882</xdr:colOff>
      <xdr:row>21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6F15B-A2A5-9DC1-7BAA-4EF0DD5F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E9" zoomScale="85" zoomScaleNormal="85" workbookViewId="0">
      <selection activeCell="I1" activeCellId="2" sqref="D1:D1048576 G1:G1048576 I1:I1048576"/>
    </sheetView>
  </sheetViews>
  <sheetFormatPr baseColWidth="10" defaultColWidth="8.83203125" defaultRowHeight="15" x14ac:dyDescent="0.2"/>
  <cols>
    <col min="2" max="2" width="10.5" bestFit="1" customWidth="1"/>
    <col min="3" max="3" width="12.5" style="4" customWidth="1"/>
    <col min="4" max="4" width="24.1640625" customWidth="1"/>
    <col min="5" max="5" width="18.5" customWidth="1"/>
    <col min="6" max="6" width="34.6640625" customWidth="1"/>
    <col min="7" max="7" width="20.83203125" bestFit="1" customWidth="1"/>
    <col min="9" max="9" width="23" bestFit="1" customWidth="1"/>
    <col min="10" max="10" width="26.6640625" bestFit="1" customWidth="1"/>
  </cols>
  <sheetData>
    <row r="1" spans="1:10" x14ac:dyDescent="0.2">
      <c r="A1" t="s">
        <v>0</v>
      </c>
      <c r="B1" s="1" t="s">
        <v>1</v>
      </c>
      <c r="C1" t="s">
        <v>66</v>
      </c>
      <c r="D1" s="2" t="s">
        <v>67</v>
      </c>
      <c r="E1" s="3" t="s">
        <v>68</v>
      </c>
      <c r="F1" s="3" t="s">
        <v>69</v>
      </c>
      <c r="G1" s="2" t="s">
        <v>70</v>
      </c>
      <c r="I1" s="2" t="s">
        <v>72</v>
      </c>
      <c r="J1" s="2" t="s">
        <v>71</v>
      </c>
    </row>
    <row r="2" spans="1:10" x14ac:dyDescent="0.2">
      <c r="A2" t="s">
        <v>2</v>
      </c>
      <c r="B2" s="1">
        <v>1807.37</v>
      </c>
      <c r="C2"/>
      <c r="G2" s="4">
        <f>G6</f>
        <v>-433.43625553096473</v>
      </c>
      <c r="J2" s="4">
        <f>B2-G2</f>
        <v>2240.8062555309648</v>
      </c>
    </row>
    <row r="3" spans="1:10" x14ac:dyDescent="0.2">
      <c r="A3" t="s">
        <v>3</v>
      </c>
      <c r="B3" s="1">
        <v>2355.3200000000002</v>
      </c>
      <c r="C3" s="4">
        <f>AVERAGE(B2:B5)</f>
        <v>2247.7275</v>
      </c>
      <c r="G3" s="4">
        <f>G7</f>
        <v>405.73532780236877</v>
      </c>
      <c r="H3" s="4">
        <f>AVERAGE(F4:F65)</f>
        <v>-8.8240778023686754</v>
      </c>
      <c r="J3" s="4">
        <f t="shared" ref="J3:J65" si="0">B3-G3</f>
        <v>1949.5846721976313</v>
      </c>
    </row>
    <row r="4" spans="1:10" x14ac:dyDescent="0.2">
      <c r="A4" t="s">
        <v>4</v>
      </c>
      <c r="B4" s="1">
        <v>2591.83</v>
      </c>
      <c r="C4" s="4">
        <f t="shared" ref="C4:C65" si="1">AVERAGE(B3:B6)</f>
        <v>2183.1699999999996</v>
      </c>
      <c r="D4" s="4">
        <f>AVERAGE(C3:C4)</f>
        <v>2215.4487499999996</v>
      </c>
      <c r="E4" s="4">
        <f>B4-D4</f>
        <v>376.38125000000036</v>
      </c>
      <c r="F4" s="4">
        <f>AVERAGE(E4,E8,E12,E16,E20,E24,E28,E32,E36,E40,E44,E48,E52,E56,E60,E64)</f>
        <v>195.01520833333336</v>
      </c>
      <c r="G4" s="4">
        <f>F4-$H$3</f>
        <v>203.83928613570203</v>
      </c>
      <c r="I4" s="4">
        <f>B4-D4-G4</f>
        <v>172.54196386429834</v>
      </c>
      <c r="J4" s="4">
        <f t="shared" si="0"/>
        <v>2387.990713864298</v>
      </c>
    </row>
    <row r="5" spans="1:10" x14ac:dyDescent="0.2">
      <c r="A5" t="s">
        <v>5</v>
      </c>
      <c r="B5" s="1">
        <v>2236.39</v>
      </c>
      <c r="C5" s="4">
        <f t="shared" si="1"/>
        <v>2120.7874999999999</v>
      </c>
      <c r="D5" s="4">
        <f t="shared" ref="D5:D65" si="2">AVERAGE(C4:C5)</f>
        <v>2151.9787499999998</v>
      </c>
      <c r="E5" s="4">
        <f t="shared" ref="E5:E65" si="3">B5-D5</f>
        <v>84.411250000000109</v>
      </c>
      <c r="F5" s="4">
        <f>AVERAGE(E5,E9,E13,E17,E21,E25,E29,E33,E37,E41,E45,E49,E53,E57,E61,E65)</f>
        <v>-149.22901041666677</v>
      </c>
      <c r="G5" s="4">
        <f t="shared" ref="G5:G65" si="4">F5-$H$3</f>
        <v>-140.4049326142981</v>
      </c>
      <c r="I5" s="4">
        <f t="shared" ref="I5:I65" si="5">B5-D5-G5</f>
        <v>224.81618261429821</v>
      </c>
      <c r="J5" s="4">
        <f t="shared" si="0"/>
        <v>2376.794932614298</v>
      </c>
    </row>
    <row r="6" spans="1:10" x14ac:dyDescent="0.2">
      <c r="A6" t="s">
        <v>6</v>
      </c>
      <c r="B6" s="1">
        <v>1549.14</v>
      </c>
      <c r="C6" s="4">
        <f t="shared" si="1"/>
        <v>1983.1599999999999</v>
      </c>
      <c r="D6" s="4">
        <f t="shared" si="2"/>
        <v>2051.9737500000001</v>
      </c>
      <c r="E6" s="4">
        <f t="shared" si="3"/>
        <v>-502.83375000000001</v>
      </c>
      <c r="F6" s="4">
        <f>AVERAGE(E6,E10,E14,E18,E22,E26,E30,E34,E38,E42,E46,E50,E54,E58,E62,E66)</f>
        <v>-442.26033333333339</v>
      </c>
      <c r="G6" s="4">
        <f t="shared" si="4"/>
        <v>-433.43625553096473</v>
      </c>
      <c r="I6" s="4">
        <f t="shared" si="5"/>
        <v>-69.39749446903528</v>
      </c>
      <c r="J6" s="4">
        <f t="shared" si="0"/>
        <v>1982.5762555309648</v>
      </c>
    </row>
    <row r="7" spans="1:10" x14ac:dyDescent="0.2">
      <c r="A7" t="s">
        <v>7</v>
      </c>
      <c r="B7" s="1">
        <v>2105.79</v>
      </c>
      <c r="C7" s="4">
        <f t="shared" si="1"/>
        <v>1929.3150000000001</v>
      </c>
      <c r="D7" s="4">
        <f t="shared" si="2"/>
        <v>1956.2375</v>
      </c>
      <c r="E7" s="4">
        <f t="shared" si="3"/>
        <v>149.55250000000001</v>
      </c>
      <c r="F7" s="4">
        <f t="shared" ref="F5:F65" si="6">AVERAGE(E7,E11,E15,E19,E23,E27,E31,E35,E39,E43,E47,E51,E55,E59,E63,E67)</f>
        <v>396.91125000000011</v>
      </c>
      <c r="G7" s="4">
        <f t="shared" si="4"/>
        <v>405.73532780236877</v>
      </c>
      <c r="I7" s="4">
        <f t="shared" si="5"/>
        <v>-256.18282780236876</v>
      </c>
      <c r="J7" s="4">
        <f t="shared" si="0"/>
        <v>1700.0546721976311</v>
      </c>
    </row>
    <row r="8" spans="1:10" x14ac:dyDescent="0.2">
      <c r="A8" t="s">
        <v>8</v>
      </c>
      <c r="B8" s="1">
        <v>2041.32</v>
      </c>
      <c r="C8" s="4">
        <f t="shared" si="1"/>
        <v>2009.645</v>
      </c>
      <c r="D8" s="4">
        <f t="shared" si="2"/>
        <v>1969.48</v>
      </c>
      <c r="E8" s="4">
        <f t="shared" si="3"/>
        <v>71.839999999999918</v>
      </c>
      <c r="F8" s="4">
        <f t="shared" si="6"/>
        <v>182.9241388888889</v>
      </c>
      <c r="G8" s="4">
        <f t="shared" si="4"/>
        <v>191.74821669125757</v>
      </c>
      <c r="I8" s="4">
        <f t="shared" si="5"/>
        <v>-119.90821669125765</v>
      </c>
      <c r="J8" s="4">
        <f t="shared" si="0"/>
        <v>1849.5717833087424</v>
      </c>
    </row>
    <row r="9" spans="1:10" x14ac:dyDescent="0.2">
      <c r="A9" t="s">
        <v>9</v>
      </c>
      <c r="B9" s="1">
        <v>2021.01</v>
      </c>
      <c r="C9" s="4">
        <f t="shared" si="1"/>
        <v>2080.8375000000001</v>
      </c>
      <c r="D9" s="4">
        <f t="shared" si="2"/>
        <v>2045.24125</v>
      </c>
      <c r="E9" s="4">
        <f t="shared" si="3"/>
        <v>-24.231250000000045</v>
      </c>
      <c r="F9" s="4">
        <f t="shared" si="6"/>
        <v>-164.80502777777789</v>
      </c>
      <c r="G9" s="4">
        <f t="shared" si="4"/>
        <v>-155.98094997540923</v>
      </c>
      <c r="I9" s="4">
        <f t="shared" si="5"/>
        <v>131.74969997540919</v>
      </c>
      <c r="J9" s="4">
        <f t="shared" si="0"/>
        <v>2176.9909499754094</v>
      </c>
    </row>
    <row r="10" spans="1:10" x14ac:dyDescent="0.2">
      <c r="A10" t="s">
        <v>10</v>
      </c>
      <c r="B10" s="1">
        <v>1870.46</v>
      </c>
      <c r="C10" s="4">
        <f t="shared" si="1"/>
        <v>2120.0150000000003</v>
      </c>
      <c r="D10" s="4">
        <f t="shared" si="2"/>
        <v>2100.4262500000004</v>
      </c>
      <c r="E10" s="4">
        <f t="shared" si="3"/>
        <v>-229.9662500000004</v>
      </c>
      <c r="F10" s="4">
        <f t="shared" si="6"/>
        <v>-437.93366071428579</v>
      </c>
      <c r="G10" s="4">
        <f t="shared" si="4"/>
        <v>-429.10958291191713</v>
      </c>
      <c r="I10" s="4">
        <f t="shared" si="5"/>
        <v>199.14333291191673</v>
      </c>
      <c r="J10" s="4">
        <f t="shared" si="0"/>
        <v>2299.5695829119172</v>
      </c>
    </row>
    <row r="11" spans="1:10" x14ac:dyDescent="0.2">
      <c r="A11" t="s">
        <v>11</v>
      </c>
      <c r="B11" s="1">
        <v>2390.56</v>
      </c>
      <c r="C11" s="4">
        <f t="shared" si="1"/>
        <v>2126.4700000000003</v>
      </c>
      <c r="D11" s="4">
        <f t="shared" si="2"/>
        <v>2123.2425000000003</v>
      </c>
      <c r="E11" s="4">
        <f t="shared" si="3"/>
        <v>267.31749999999965</v>
      </c>
      <c r="F11" s="4">
        <f t="shared" si="6"/>
        <v>414.57973214285727</v>
      </c>
      <c r="G11" s="4">
        <f t="shared" si="4"/>
        <v>423.40380994522593</v>
      </c>
      <c r="I11" s="4">
        <f t="shared" si="5"/>
        <v>-156.08630994522628</v>
      </c>
      <c r="J11" s="4">
        <f t="shared" si="0"/>
        <v>1967.156190054774</v>
      </c>
    </row>
    <row r="12" spans="1:10" x14ac:dyDescent="0.2">
      <c r="A12" t="s">
        <v>12</v>
      </c>
      <c r="B12" s="1">
        <v>2198.0300000000002</v>
      </c>
      <c r="C12" s="4">
        <f t="shared" si="1"/>
        <v>2142.4025000000001</v>
      </c>
      <c r="D12" s="4">
        <f t="shared" si="2"/>
        <v>2134.4362500000002</v>
      </c>
      <c r="E12" s="4">
        <f t="shared" si="3"/>
        <v>63.59375</v>
      </c>
      <c r="F12" s="4">
        <f t="shared" si="6"/>
        <v>190.85872023809523</v>
      </c>
      <c r="G12" s="4">
        <f t="shared" si="4"/>
        <v>199.68279804046389</v>
      </c>
      <c r="I12" s="4">
        <f t="shared" si="5"/>
        <v>-136.08904804046389</v>
      </c>
      <c r="J12" s="4">
        <f t="shared" si="0"/>
        <v>1998.3472019595363</v>
      </c>
    </row>
    <row r="13" spans="1:10" x14ac:dyDescent="0.2">
      <c r="A13" t="s">
        <v>13</v>
      </c>
      <c r="B13" s="1">
        <v>2046.83</v>
      </c>
      <c r="C13" s="4">
        <f t="shared" si="1"/>
        <v>2146.3650000000002</v>
      </c>
      <c r="D13" s="4">
        <f t="shared" si="2"/>
        <v>2144.38375</v>
      </c>
      <c r="E13" s="4">
        <f t="shared" si="3"/>
        <v>-97.553750000000036</v>
      </c>
      <c r="F13" s="4">
        <f t="shared" si="6"/>
        <v>-174.84601190476201</v>
      </c>
      <c r="G13" s="4">
        <f t="shared" si="4"/>
        <v>-166.02193410239335</v>
      </c>
      <c r="I13" s="4">
        <f t="shared" si="5"/>
        <v>68.468184102393309</v>
      </c>
      <c r="J13" s="4">
        <f t="shared" si="0"/>
        <v>2212.8519341023934</v>
      </c>
    </row>
    <row r="14" spans="1:10" x14ac:dyDescent="0.2">
      <c r="A14" t="s">
        <v>14</v>
      </c>
      <c r="B14" s="1">
        <v>1934.19</v>
      </c>
      <c r="C14" s="4">
        <f t="shared" si="1"/>
        <v>2159.1224999999999</v>
      </c>
      <c r="D14" s="4">
        <f t="shared" si="2"/>
        <v>2152.7437500000001</v>
      </c>
      <c r="E14" s="4">
        <f t="shared" si="3"/>
        <v>-218.55375000000004</v>
      </c>
      <c r="F14" s="4">
        <f t="shared" si="6"/>
        <v>-453.9311538461539</v>
      </c>
      <c r="G14" s="4">
        <f t="shared" si="4"/>
        <v>-445.10707604378524</v>
      </c>
      <c r="I14" s="4">
        <f t="shared" si="5"/>
        <v>226.55332604378521</v>
      </c>
      <c r="J14" s="4">
        <f t="shared" si="0"/>
        <v>2379.2970760437852</v>
      </c>
    </row>
    <row r="15" spans="1:10" x14ac:dyDescent="0.2">
      <c r="A15" t="s">
        <v>15</v>
      </c>
      <c r="B15" s="1">
        <v>2406.41</v>
      </c>
      <c r="C15" s="4">
        <f t="shared" si="1"/>
        <v>2200.3049999999998</v>
      </c>
      <c r="D15" s="4">
        <f t="shared" si="2"/>
        <v>2179.7137499999999</v>
      </c>
      <c r="E15" s="4">
        <f t="shared" si="3"/>
        <v>226.69624999999996</v>
      </c>
      <c r="F15" s="4">
        <f t="shared" si="6"/>
        <v>425.90759615384627</v>
      </c>
      <c r="G15" s="4">
        <f t="shared" si="4"/>
        <v>434.73167395621493</v>
      </c>
      <c r="I15" s="4">
        <f t="shared" si="5"/>
        <v>-208.03542395621497</v>
      </c>
      <c r="J15" s="4">
        <f t="shared" si="0"/>
        <v>1971.6783260437849</v>
      </c>
    </row>
    <row r="16" spans="1:10" x14ac:dyDescent="0.2">
      <c r="A16" t="s">
        <v>16</v>
      </c>
      <c r="B16" s="1">
        <v>2249.06</v>
      </c>
      <c r="C16" s="4">
        <f t="shared" si="1"/>
        <v>2276.0199999999995</v>
      </c>
      <c r="D16" s="4">
        <f t="shared" si="2"/>
        <v>2238.1624999999995</v>
      </c>
      <c r="E16" s="4">
        <f t="shared" si="3"/>
        <v>10.897500000000491</v>
      </c>
      <c r="F16" s="4">
        <f t="shared" si="6"/>
        <v>200.64833333333334</v>
      </c>
      <c r="G16" s="4">
        <f t="shared" si="4"/>
        <v>209.472411135702</v>
      </c>
      <c r="I16" s="4">
        <f t="shared" si="5"/>
        <v>-198.57491113570151</v>
      </c>
      <c r="J16" s="4">
        <f t="shared" si="0"/>
        <v>2039.5875888642979</v>
      </c>
    </row>
    <row r="17" spans="1:10" x14ac:dyDescent="0.2">
      <c r="A17" t="s">
        <v>17</v>
      </c>
      <c r="B17" s="1">
        <v>2211.56</v>
      </c>
      <c r="C17" s="4">
        <f t="shared" si="1"/>
        <v>2388.5250000000001</v>
      </c>
      <c r="D17" s="4">
        <f t="shared" si="2"/>
        <v>2332.2725</v>
      </c>
      <c r="E17" s="4">
        <f t="shared" si="3"/>
        <v>-120.71250000000009</v>
      </c>
      <c r="F17" s="4">
        <f t="shared" si="6"/>
        <v>-180.79157051282061</v>
      </c>
      <c r="G17" s="4">
        <f t="shared" si="4"/>
        <v>-171.96749271045195</v>
      </c>
      <c r="I17" s="4">
        <f t="shared" si="5"/>
        <v>51.254992710451859</v>
      </c>
      <c r="J17" s="4">
        <f t="shared" si="0"/>
        <v>2383.527492710452</v>
      </c>
    </row>
    <row r="18" spans="1:10" x14ac:dyDescent="0.2">
      <c r="A18" t="s">
        <v>18</v>
      </c>
      <c r="B18" s="1">
        <v>2237.0500000000002</v>
      </c>
      <c r="C18" s="4">
        <f t="shared" si="1"/>
        <v>2526.1525000000001</v>
      </c>
      <c r="D18" s="4">
        <f t="shared" si="2"/>
        <v>2457.3387499999999</v>
      </c>
      <c r="E18" s="4">
        <f t="shared" si="3"/>
        <v>-220.28874999999971</v>
      </c>
      <c r="F18" s="4">
        <f t="shared" si="6"/>
        <v>-473.54593750000004</v>
      </c>
      <c r="G18" s="4">
        <f t="shared" si="4"/>
        <v>-464.72185969763137</v>
      </c>
      <c r="I18" s="4">
        <f t="shared" si="5"/>
        <v>244.43310969763166</v>
      </c>
      <c r="J18" s="4">
        <f t="shared" si="0"/>
        <v>2701.7718596976315</v>
      </c>
    </row>
    <row r="19" spans="1:10" x14ac:dyDescent="0.2">
      <c r="A19" t="s">
        <v>19</v>
      </c>
      <c r="B19" s="1">
        <v>2856.43</v>
      </c>
      <c r="C19" s="4">
        <f t="shared" si="1"/>
        <v>2634.5949999999998</v>
      </c>
      <c r="D19" s="4">
        <f t="shared" si="2"/>
        <v>2580.3737499999997</v>
      </c>
      <c r="E19" s="4">
        <f t="shared" si="3"/>
        <v>276.05625000000009</v>
      </c>
      <c r="F19" s="4">
        <f t="shared" si="6"/>
        <v>442.50854166666682</v>
      </c>
      <c r="G19" s="4">
        <f t="shared" si="4"/>
        <v>451.33261946903548</v>
      </c>
      <c r="I19" s="4">
        <f t="shared" si="5"/>
        <v>-175.27636946903539</v>
      </c>
      <c r="J19" s="4">
        <f t="shared" si="0"/>
        <v>2405.0973805309645</v>
      </c>
    </row>
    <row r="20" spans="1:10" x14ac:dyDescent="0.2">
      <c r="A20" t="s">
        <v>20</v>
      </c>
      <c r="B20" s="1">
        <v>2799.57</v>
      </c>
      <c r="C20" s="4">
        <f t="shared" si="1"/>
        <v>2716.23</v>
      </c>
      <c r="D20" s="4">
        <f t="shared" si="2"/>
        <v>2675.4124999999999</v>
      </c>
      <c r="E20" s="4">
        <f t="shared" si="3"/>
        <v>124.15750000000025</v>
      </c>
      <c r="F20" s="4">
        <f t="shared" si="6"/>
        <v>216.46090277777773</v>
      </c>
      <c r="G20" s="4">
        <f t="shared" si="4"/>
        <v>225.2849805801464</v>
      </c>
      <c r="I20" s="4">
        <f t="shared" si="5"/>
        <v>-101.12748058014614</v>
      </c>
      <c r="J20" s="4">
        <f t="shared" si="0"/>
        <v>2574.2850194198536</v>
      </c>
    </row>
    <row r="21" spans="1:10" x14ac:dyDescent="0.2">
      <c r="A21" t="s">
        <v>21</v>
      </c>
      <c r="B21" s="1">
        <v>2645.33</v>
      </c>
      <c r="C21" s="4">
        <f t="shared" si="1"/>
        <v>2788.7525000000001</v>
      </c>
      <c r="D21" s="4">
        <f t="shared" si="2"/>
        <v>2752.49125</v>
      </c>
      <c r="E21" s="4">
        <f t="shared" si="3"/>
        <v>-107.16125000000011</v>
      </c>
      <c r="F21" s="4">
        <f t="shared" si="6"/>
        <v>-185.79815972222232</v>
      </c>
      <c r="G21" s="4">
        <f t="shared" si="4"/>
        <v>-176.97408191985366</v>
      </c>
      <c r="I21" s="4">
        <f t="shared" si="5"/>
        <v>69.812831919853551</v>
      </c>
      <c r="J21" s="4">
        <f t="shared" si="0"/>
        <v>2822.3040819198536</v>
      </c>
    </row>
    <row r="22" spans="1:10" x14ac:dyDescent="0.2">
      <c r="A22" t="s">
        <v>22</v>
      </c>
      <c r="B22" s="1">
        <v>2563.59</v>
      </c>
      <c r="C22" s="4">
        <f t="shared" si="1"/>
        <v>2888.03</v>
      </c>
      <c r="D22" s="4">
        <f t="shared" si="2"/>
        <v>2838.3912500000001</v>
      </c>
      <c r="E22" s="4">
        <f t="shared" si="3"/>
        <v>-274.80124999999998</v>
      </c>
      <c r="F22" s="4">
        <f t="shared" si="6"/>
        <v>-496.56931818181823</v>
      </c>
      <c r="G22" s="4">
        <f t="shared" si="4"/>
        <v>-487.74524037944957</v>
      </c>
      <c r="I22" s="4">
        <f t="shared" si="5"/>
        <v>212.94399037944959</v>
      </c>
      <c r="J22" s="4">
        <f t="shared" si="0"/>
        <v>3051.3352403794497</v>
      </c>
    </row>
    <row r="23" spans="1:10" x14ac:dyDescent="0.2">
      <c r="A23" t="s">
        <v>23</v>
      </c>
      <c r="B23" s="1">
        <v>3146.52</v>
      </c>
      <c r="C23" s="4">
        <f t="shared" si="1"/>
        <v>2959.3175000000001</v>
      </c>
      <c r="D23" s="4">
        <f t="shared" si="2"/>
        <v>2923.6737499999999</v>
      </c>
      <c r="E23" s="4">
        <f t="shared" si="3"/>
        <v>222.84625000000005</v>
      </c>
      <c r="F23" s="4">
        <f t="shared" si="6"/>
        <v>457.64056818181837</v>
      </c>
      <c r="G23" s="4">
        <f t="shared" si="4"/>
        <v>466.46464598418703</v>
      </c>
      <c r="I23" s="4">
        <f t="shared" si="5"/>
        <v>-243.61839598418698</v>
      </c>
      <c r="J23" s="4">
        <f t="shared" si="0"/>
        <v>2680.055354015813</v>
      </c>
    </row>
    <row r="24" spans="1:10" x14ac:dyDescent="0.2">
      <c r="A24" t="s">
        <v>24</v>
      </c>
      <c r="B24" s="1">
        <v>3196.68</v>
      </c>
      <c r="C24" s="4">
        <f t="shared" si="1"/>
        <v>3038.16</v>
      </c>
      <c r="D24" s="4">
        <f t="shared" si="2"/>
        <v>2998.73875</v>
      </c>
      <c r="E24" s="4">
        <f t="shared" si="3"/>
        <v>197.94124999999985</v>
      </c>
      <c r="F24" s="4">
        <f t="shared" si="6"/>
        <v>224.85212121212115</v>
      </c>
      <c r="G24" s="4">
        <f t="shared" si="4"/>
        <v>233.67619901448981</v>
      </c>
      <c r="I24" s="4">
        <f t="shared" si="5"/>
        <v>-35.734949014489956</v>
      </c>
      <c r="J24" s="4">
        <f t="shared" si="0"/>
        <v>2963.0038009855102</v>
      </c>
    </row>
    <row r="25" spans="1:10" x14ac:dyDescent="0.2">
      <c r="A25" t="s">
        <v>25</v>
      </c>
      <c r="B25" s="1">
        <v>2930.48</v>
      </c>
      <c r="C25" s="4">
        <f t="shared" si="1"/>
        <v>3173.4924999999998</v>
      </c>
      <c r="D25" s="4">
        <f t="shared" si="2"/>
        <v>3105.8262500000001</v>
      </c>
      <c r="E25" s="4">
        <f t="shared" si="3"/>
        <v>-175.34625000000005</v>
      </c>
      <c r="F25" s="4">
        <f t="shared" si="6"/>
        <v>-192.9469696969698</v>
      </c>
      <c r="G25" s="4">
        <f t="shared" si="4"/>
        <v>-184.12289189460114</v>
      </c>
      <c r="I25" s="4">
        <f t="shared" si="5"/>
        <v>8.7766418946010845</v>
      </c>
      <c r="J25" s="4">
        <f t="shared" si="0"/>
        <v>3114.6028918946013</v>
      </c>
    </row>
    <row r="26" spans="1:10" x14ac:dyDescent="0.2">
      <c r="A26" t="s">
        <v>26</v>
      </c>
      <c r="B26" s="1">
        <v>2878.96</v>
      </c>
      <c r="C26" s="4">
        <f t="shared" si="1"/>
        <v>3276.4050000000002</v>
      </c>
      <c r="D26" s="4">
        <f t="shared" si="2"/>
        <v>3224.94875</v>
      </c>
      <c r="E26" s="4">
        <f t="shared" si="3"/>
        <v>-345.98874999999998</v>
      </c>
      <c r="F26" s="4">
        <f t="shared" si="6"/>
        <v>-518.74612500000012</v>
      </c>
      <c r="G26" s="4">
        <f t="shared" si="4"/>
        <v>-509.92204719763146</v>
      </c>
      <c r="I26" s="4">
        <f t="shared" si="5"/>
        <v>163.93329719763148</v>
      </c>
      <c r="J26" s="4">
        <f t="shared" si="0"/>
        <v>3388.8820471976314</v>
      </c>
    </row>
    <row r="27" spans="1:10" x14ac:dyDescent="0.2">
      <c r="A27" t="s">
        <v>27</v>
      </c>
      <c r="B27" s="1">
        <v>3687.85</v>
      </c>
      <c r="C27" s="4">
        <f t="shared" si="1"/>
        <v>3365.85</v>
      </c>
      <c r="D27" s="4">
        <f t="shared" si="2"/>
        <v>3321.1275000000001</v>
      </c>
      <c r="E27" s="4">
        <f t="shared" si="3"/>
        <v>366.72249999999985</v>
      </c>
      <c r="F27" s="4">
        <f t="shared" si="6"/>
        <v>481.12000000000018</v>
      </c>
      <c r="G27" s="4">
        <f t="shared" si="4"/>
        <v>489.94407780236884</v>
      </c>
      <c r="I27" s="4">
        <f t="shared" si="5"/>
        <v>-123.22157780236898</v>
      </c>
      <c r="J27" s="4">
        <f t="shared" si="0"/>
        <v>3197.9059221976313</v>
      </c>
    </row>
    <row r="28" spans="1:10" x14ac:dyDescent="0.2">
      <c r="A28" t="s">
        <v>28</v>
      </c>
      <c r="B28" s="1">
        <v>3608.33</v>
      </c>
      <c r="C28" s="4">
        <f t="shared" si="1"/>
        <v>3440.6675</v>
      </c>
      <c r="D28" s="4">
        <f t="shared" si="2"/>
        <v>3403.25875</v>
      </c>
      <c r="E28" s="4">
        <f t="shared" si="3"/>
        <v>205.07124999999996</v>
      </c>
      <c r="F28" s="4">
        <f t="shared" si="6"/>
        <v>227.54320833333327</v>
      </c>
      <c r="G28" s="4">
        <f t="shared" si="4"/>
        <v>236.36728613570193</v>
      </c>
      <c r="I28" s="4">
        <f t="shared" si="5"/>
        <v>-31.296036135701968</v>
      </c>
      <c r="J28" s="4">
        <f t="shared" si="0"/>
        <v>3371.9627138642982</v>
      </c>
    </row>
    <row r="29" spans="1:10" x14ac:dyDescent="0.2">
      <c r="A29" t="s">
        <v>29</v>
      </c>
      <c r="B29" s="1">
        <v>3288.26</v>
      </c>
      <c r="C29" s="4">
        <f t="shared" si="1"/>
        <v>3503.6275000000001</v>
      </c>
      <c r="D29" s="4">
        <f t="shared" si="2"/>
        <v>3472.1475</v>
      </c>
      <c r="E29" s="4">
        <f t="shared" si="3"/>
        <v>-183.88749999999982</v>
      </c>
      <c r="F29" s="4">
        <f t="shared" si="6"/>
        <v>-194.70704166666678</v>
      </c>
      <c r="G29" s="4">
        <f t="shared" si="4"/>
        <v>-185.88296386429812</v>
      </c>
      <c r="I29" s="4">
        <f t="shared" si="5"/>
        <v>1.9954638642983014</v>
      </c>
      <c r="J29" s="4">
        <f t="shared" si="0"/>
        <v>3474.1429638642985</v>
      </c>
    </row>
    <row r="30" spans="1:10" x14ac:dyDescent="0.2">
      <c r="A30" t="s">
        <v>30</v>
      </c>
      <c r="B30" s="1">
        <v>3178.23</v>
      </c>
      <c r="C30" s="4">
        <f t="shared" si="1"/>
        <v>3521.5725000000002</v>
      </c>
      <c r="D30" s="4">
        <f t="shared" si="2"/>
        <v>3512.6000000000004</v>
      </c>
      <c r="E30" s="4">
        <f t="shared" si="3"/>
        <v>-334.37000000000035</v>
      </c>
      <c r="F30" s="4">
        <f t="shared" si="6"/>
        <v>-537.94138888888892</v>
      </c>
      <c r="G30" s="4">
        <f t="shared" si="4"/>
        <v>-529.1173110865202</v>
      </c>
      <c r="I30" s="4">
        <f t="shared" si="5"/>
        <v>194.74731108651986</v>
      </c>
      <c r="J30" s="4">
        <f t="shared" si="0"/>
        <v>3707.3473110865202</v>
      </c>
    </row>
    <row r="31" spans="1:10" x14ac:dyDescent="0.2">
      <c r="A31" t="s">
        <v>31</v>
      </c>
      <c r="B31" s="1">
        <v>3939.69</v>
      </c>
      <c r="C31" s="4">
        <f t="shared" si="1"/>
        <v>3578.67</v>
      </c>
      <c r="D31" s="4">
        <f t="shared" si="2"/>
        <v>3550.1212500000001</v>
      </c>
      <c r="E31" s="4">
        <f t="shared" si="3"/>
        <v>389.56874999999991</v>
      </c>
      <c r="F31" s="4">
        <f t="shared" si="6"/>
        <v>493.83083333333354</v>
      </c>
      <c r="G31" s="4">
        <f t="shared" si="4"/>
        <v>502.65491113570221</v>
      </c>
      <c r="I31" s="4">
        <f t="shared" si="5"/>
        <v>-113.0861611357023</v>
      </c>
      <c r="J31" s="4">
        <f t="shared" si="0"/>
        <v>3437.0350888642979</v>
      </c>
    </row>
    <row r="32" spans="1:10" x14ac:dyDescent="0.2">
      <c r="A32" t="s">
        <v>32</v>
      </c>
      <c r="B32" s="1">
        <v>3680.11</v>
      </c>
      <c r="C32" s="4">
        <f t="shared" si="1"/>
        <v>3622.8025000000002</v>
      </c>
      <c r="D32" s="4">
        <f t="shared" si="2"/>
        <v>3600.7362499999999</v>
      </c>
      <c r="E32" s="4">
        <f t="shared" si="3"/>
        <v>79.3737500000002</v>
      </c>
      <c r="F32" s="4">
        <f t="shared" si="6"/>
        <v>230.04009259259252</v>
      </c>
      <c r="G32" s="4">
        <f t="shared" si="4"/>
        <v>238.86417039496118</v>
      </c>
      <c r="I32" s="4">
        <f t="shared" si="5"/>
        <v>-159.49042039496098</v>
      </c>
      <c r="J32" s="4">
        <f t="shared" si="0"/>
        <v>3441.245829605039</v>
      </c>
    </row>
    <row r="33" spans="1:10" x14ac:dyDescent="0.2">
      <c r="A33" t="s">
        <v>33</v>
      </c>
      <c r="B33" s="1">
        <v>3516.65</v>
      </c>
      <c r="C33" s="4">
        <f t="shared" si="1"/>
        <v>3760.3850000000002</v>
      </c>
      <c r="D33" s="4">
        <f t="shared" si="2"/>
        <v>3691.59375</v>
      </c>
      <c r="E33" s="4">
        <f t="shared" si="3"/>
        <v>-174.94374999999991</v>
      </c>
      <c r="F33" s="4">
        <f t="shared" si="6"/>
        <v>-195.90921296296312</v>
      </c>
      <c r="G33" s="4">
        <f t="shared" si="4"/>
        <v>-187.08513516059446</v>
      </c>
      <c r="I33" s="4">
        <f t="shared" si="5"/>
        <v>12.141385160594552</v>
      </c>
      <c r="J33" s="4">
        <f t="shared" si="0"/>
        <v>3703.7351351605944</v>
      </c>
    </row>
    <row r="34" spans="1:10" x14ac:dyDescent="0.2">
      <c r="A34" t="s">
        <v>34</v>
      </c>
      <c r="B34" s="1">
        <v>3354.76</v>
      </c>
      <c r="C34" s="4">
        <f t="shared" si="1"/>
        <v>4010.1000000000004</v>
      </c>
      <c r="D34" s="4">
        <f t="shared" si="2"/>
        <v>3885.2425000000003</v>
      </c>
      <c r="E34" s="4">
        <f t="shared" si="3"/>
        <v>-530.48250000000007</v>
      </c>
      <c r="F34" s="4">
        <f t="shared" si="6"/>
        <v>-563.38781250000011</v>
      </c>
      <c r="G34" s="4">
        <f t="shared" si="4"/>
        <v>-554.56373469763139</v>
      </c>
      <c r="I34" s="4">
        <f t="shared" si="5"/>
        <v>24.081234697631317</v>
      </c>
      <c r="J34" s="4">
        <f t="shared" si="0"/>
        <v>3909.3237346976316</v>
      </c>
    </row>
    <row r="35" spans="1:10" x14ac:dyDescent="0.2">
      <c r="A35" t="s">
        <v>35</v>
      </c>
      <c r="B35" s="1">
        <v>4490.0200000000004</v>
      </c>
      <c r="C35" s="4">
        <f t="shared" si="1"/>
        <v>4168.0775000000003</v>
      </c>
      <c r="D35" s="4">
        <f t="shared" si="2"/>
        <v>4089.0887500000003</v>
      </c>
      <c r="E35" s="4">
        <f t="shared" si="3"/>
        <v>400.93125000000009</v>
      </c>
      <c r="F35" s="4">
        <f t="shared" si="6"/>
        <v>506.86359375000023</v>
      </c>
      <c r="G35" s="4">
        <f t="shared" si="4"/>
        <v>515.6876715523689</v>
      </c>
      <c r="I35" s="4">
        <f t="shared" si="5"/>
        <v>-114.75642155236881</v>
      </c>
      <c r="J35" s="4">
        <f t="shared" si="0"/>
        <v>3974.3323284476314</v>
      </c>
    </row>
    <row r="36" spans="1:10" x14ac:dyDescent="0.2">
      <c r="A36" t="s">
        <v>36</v>
      </c>
      <c r="B36" s="1">
        <v>4678.97</v>
      </c>
      <c r="C36" s="4">
        <f t="shared" si="1"/>
        <v>4328.1550000000007</v>
      </c>
      <c r="D36" s="4">
        <f t="shared" si="2"/>
        <v>4248.1162500000009</v>
      </c>
      <c r="E36" s="4">
        <f t="shared" si="3"/>
        <v>430.85374999999931</v>
      </c>
      <c r="F36" s="4">
        <f t="shared" si="6"/>
        <v>248.87338541666657</v>
      </c>
      <c r="G36" s="4">
        <f t="shared" si="4"/>
        <v>257.69746321903523</v>
      </c>
      <c r="I36" s="4">
        <f t="shared" si="5"/>
        <v>173.15628678096408</v>
      </c>
      <c r="J36" s="4">
        <f t="shared" si="0"/>
        <v>4421.2725367809653</v>
      </c>
    </row>
    <row r="37" spans="1:10" x14ac:dyDescent="0.2">
      <c r="A37" t="s">
        <v>37</v>
      </c>
      <c r="B37" s="1">
        <v>4148.5600000000004</v>
      </c>
      <c r="C37" s="4">
        <f t="shared" si="1"/>
        <v>4500.2574999999997</v>
      </c>
      <c r="D37" s="4">
        <f t="shared" si="2"/>
        <v>4414.2062500000002</v>
      </c>
      <c r="E37" s="4">
        <f t="shared" si="3"/>
        <v>-265.64624999999978</v>
      </c>
      <c r="F37" s="4">
        <f t="shared" si="6"/>
        <v>-198.52989583333351</v>
      </c>
      <c r="G37" s="4">
        <f t="shared" si="4"/>
        <v>-189.70581803096485</v>
      </c>
      <c r="I37" s="4">
        <f t="shared" si="5"/>
        <v>-75.940431969034933</v>
      </c>
      <c r="J37" s="4">
        <f t="shared" si="0"/>
        <v>4338.2658180309654</v>
      </c>
    </row>
    <row r="38" spans="1:10" x14ac:dyDescent="0.2">
      <c r="A38" t="s">
        <v>38</v>
      </c>
      <c r="B38" s="1">
        <v>3995.07</v>
      </c>
      <c r="C38" s="4">
        <f t="shared" si="1"/>
        <v>4583.1750000000002</v>
      </c>
      <c r="D38" s="4">
        <f t="shared" si="2"/>
        <v>4541.7162499999995</v>
      </c>
      <c r="E38" s="4">
        <f t="shared" si="3"/>
        <v>-546.64624999999933</v>
      </c>
      <c r="F38" s="4">
        <f t="shared" si="6"/>
        <v>-568.08857142857153</v>
      </c>
      <c r="G38" s="4">
        <f t="shared" si="4"/>
        <v>-559.26449362620281</v>
      </c>
      <c r="I38" s="4">
        <f t="shared" si="5"/>
        <v>12.61824362620348</v>
      </c>
      <c r="J38" s="4">
        <f t="shared" si="0"/>
        <v>4554.3344936262029</v>
      </c>
    </row>
    <row r="39" spans="1:10" x14ac:dyDescent="0.2">
      <c r="A39" t="s">
        <v>39</v>
      </c>
      <c r="B39" s="1">
        <v>5178.43</v>
      </c>
      <c r="C39" s="4">
        <f t="shared" si="1"/>
        <v>4659.38</v>
      </c>
      <c r="D39" s="4">
        <f t="shared" si="2"/>
        <v>4621.2775000000001</v>
      </c>
      <c r="E39" s="4">
        <f t="shared" si="3"/>
        <v>557.15250000000015</v>
      </c>
      <c r="F39" s="4">
        <f t="shared" si="6"/>
        <v>521.99678571428592</v>
      </c>
      <c r="G39" s="4">
        <f t="shared" si="4"/>
        <v>530.82086351665464</v>
      </c>
      <c r="I39" s="4">
        <f t="shared" si="5"/>
        <v>26.331636483345505</v>
      </c>
      <c r="J39" s="4">
        <f t="shared" si="0"/>
        <v>4647.6091364833455</v>
      </c>
    </row>
    <row r="40" spans="1:10" x14ac:dyDescent="0.2">
      <c r="A40" t="s">
        <v>40</v>
      </c>
      <c r="B40" s="1">
        <v>5010.6400000000003</v>
      </c>
      <c r="C40" s="4">
        <f t="shared" si="1"/>
        <v>4737.2875000000004</v>
      </c>
      <c r="D40" s="4">
        <f t="shared" si="2"/>
        <v>4698.3337499999998</v>
      </c>
      <c r="E40" s="4">
        <f t="shared" si="3"/>
        <v>312.30625000000055</v>
      </c>
      <c r="F40" s="4">
        <f t="shared" si="6"/>
        <v>222.87619047619046</v>
      </c>
      <c r="G40" s="4">
        <f t="shared" si="4"/>
        <v>231.70026827855912</v>
      </c>
      <c r="I40" s="4">
        <f t="shared" si="5"/>
        <v>80.605981721441424</v>
      </c>
      <c r="J40" s="4">
        <f t="shared" si="0"/>
        <v>4778.9397317214416</v>
      </c>
    </row>
    <row r="41" spans="1:10" x14ac:dyDescent="0.2">
      <c r="A41" t="s">
        <v>41</v>
      </c>
      <c r="B41" s="1">
        <v>4453.38</v>
      </c>
      <c r="C41" s="4">
        <f t="shared" si="1"/>
        <v>4773.1625000000004</v>
      </c>
      <c r="D41" s="4">
        <f t="shared" si="2"/>
        <v>4755.2250000000004</v>
      </c>
      <c r="E41" s="4">
        <f t="shared" si="3"/>
        <v>-301.84500000000025</v>
      </c>
      <c r="F41" s="4">
        <f t="shared" si="6"/>
        <v>-188.94184523809548</v>
      </c>
      <c r="G41" s="4">
        <f t="shared" si="4"/>
        <v>-180.11776743572682</v>
      </c>
      <c r="I41" s="4">
        <f t="shared" si="5"/>
        <v>-121.72723256427344</v>
      </c>
      <c r="J41" s="4">
        <f t="shared" si="0"/>
        <v>4633.4977674357269</v>
      </c>
    </row>
    <row r="42" spans="1:10" x14ac:dyDescent="0.2">
      <c r="A42" t="s">
        <v>42</v>
      </c>
      <c r="B42" s="1">
        <v>4306.7</v>
      </c>
      <c r="C42" s="4">
        <f t="shared" si="1"/>
        <v>4742.5275000000001</v>
      </c>
      <c r="D42" s="4">
        <f t="shared" si="2"/>
        <v>4757.8450000000003</v>
      </c>
      <c r="E42" s="4">
        <f t="shared" si="3"/>
        <v>-451.14500000000044</v>
      </c>
      <c r="F42" s="4">
        <f t="shared" si="6"/>
        <v>-571.66229166666687</v>
      </c>
      <c r="G42" s="4">
        <f t="shared" si="4"/>
        <v>-562.83821386429815</v>
      </c>
      <c r="I42" s="4">
        <f t="shared" si="5"/>
        <v>111.69321386429772</v>
      </c>
      <c r="J42" s="4">
        <f t="shared" si="0"/>
        <v>4869.5382138642981</v>
      </c>
    </row>
    <row r="43" spans="1:10" x14ac:dyDescent="0.2">
      <c r="A43" t="s">
        <v>43</v>
      </c>
      <c r="B43" s="1">
        <v>5321.93</v>
      </c>
      <c r="C43" s="4">
        <f t="shared" si="1"/>
        <v>4767.8450000000003</v>
      </c>
      <c r="D43" s="4">
        <f t="shared" si="2"/>
        <v>4755.1862500000007</v>
      </c>
      <c r="E43" s="4">
        <f t="shared" si="3"/>
        <v>566.74374999999964</v>
      </c>
      <c r="F43" s="4">
        <f t="shared" si="6"/>
        <v>516.13750000000027</v>
      </c>
      <c r="G43" s="4">
        <f t="shared" si="4"/>
        <v>524.96157780236899</v>
      </c>
      <c r="I43" s="4">
        <f t="shared" si="5"/>
        <v>41.782172197630643</v>
      </c>
      <c r="J43" s="4">
        <f t="shared" si="0"/>
        <v>4796.9684221976313</v>
      </c>
    </row>
    <row r="44" spans="1:10" x14ac:dyDescent="0.2">
      <c r="A44" t="s">
        <v>44</v>
      </c>
      <c r="B44" s="1">
        <v>4888.1000000000004</v>
      </c>
      <c r="C44" s="4">
        <f t="shared" si="1"/>
        <v>4735.3675000000003</v>
      </c>
      <c r="D44" s="4">
        <f t="shared" si="2"/>
        <v>4751.6062500000007</v>
      </c>
      <c r="E44" s="4">
        <f t="shared" si="3"/>
        <v>136.49374999999964</v>
      </c>
      <c r="F44" s="4">
        <f t="shared" si="6"/>
        <v>207.97118055555543</v>
      </c>
      <c r="G44" s="4">
        <f t="shared" si="4"/>
        <v>216.7952583579241</v>
      </c>
      <c r="I44" s="4">
        <f t="shared" si="5"/>
        <v>-80.301508357924462</v>
      </c>
      <c r="J44" s="4">
        <f t="shared" si="0"/>
        <v>4671.3047416420759</v>
      </c>
    </row>
    <row r="45" spans="1:10" x14ac:dyDescent="0.2">
      <c r="A45" t="s">
        <v>45</v>
      </c>
      <c r="B45" s="1">
        <v>4554.6499999999996</v>
      </c>
      <c r="C45" s="4">
        <f t="shared" si="1"/>
        <v>4686.2350000000006</v>
      </c>
      <c r="D45" s="4">
        <f t="shared" si="2"/>
        <v>4710.8012500000004</v>
      </c>
      <c r="E45" s="4">
        <f t="shared" si="3"/>
        <v>-156.1512500000008</v>
      </c>
      <c r="F45" s="4">
        <f t="shared" si="6"/>
        <v>-170.12465277777801</v>
      </c>
      <c r="G45" s="4">
        <f t="shared" si="4"/>
        <v>-161.30057497540935</v>
      </c>
      <c r="I45" s="4">
        <f t="shared" si="5"/>
        <v>5.1493249754085468</v>
      </c>
      <c r="J45" s="4">
        <f t="shared" si="0"/>
        <v>4715.9505749754089</v>
      </c>
    </row>
    <row r="46" spans="1:10" x14ac:dyDescent="0.2">
      <c r="A46" t="s">
        <v>46</v>
      </c>
      <c r="B46" s="1">
        <v>4176.79</v>
      </c>
      <c r="C46" s="4">
        <f t="shared" si="1"/>
        <v>4704.8724999999995</v>
      </c>
      <c r="D46" s="4">
        <f t="shared" si="2"/>
        <v>4695.55375</v>
      </c>
      <c r="E46" s="4">
        <f t="shared" si="3"/>
        <v>-518.76375000000007</v>
      </c>
      <c r="F46" s="4">
        <f t="shared" si="6"/>
        <v>-595.76575000000014</v>
      </c>
      <c r="G46" s="4">
        <f t="shared" si="4"/>
        <v>-586.94167219763142</v>
      </c>
      <c r="I46" s="4">
        <f t="shared" si="5"/>
        <v>68.177922197631347</v>
      </c>
      <c r="J46" s="4">
        <f t="shared" si="0"/>
        <v>4763.7316721976313</v>
      </c>
    </row>
    <row r="47" spans="1:10" x14ac:dyDescent="0.2">
      <c r="A47" t="s">
        <v>47</v>
      </c>
      <c r="B47" s="1">
        <v>5125.3999999999996</v>
      </c>
      <c r="C47" s="4">
        <f t="shared" si="1"/>
        <v>4795.6174999999994</v>
      </c>
      <c r="D47" s="4">
        <f t="shared" si="2"/>
        <v>4750.244999999999</v>
      </c>
      <c r="E47" s="4">
        <f t="shared" si="3"/>
        <v>375.15500000000065</v>
      </c>
      <c r="F47" s="4">
        <f t="shared" si="6"/>
        <v>506.01625000000041</v>
      </c>
      <c r="G47" s="4">
        <f t="shared" si="4"/>
        <v>514.84032780236907</v>
      </c>
      <c r="I47" s="4">
        <f t="shared" si="5"/>
        <v>-139.68532780236842</v>
      </c>
      <c r="J47" s="4">
        <f t="shared" si="0"/>
        <v>4610.5596721976308</v>
      </c>
    </row>
    <row r="48" spans="1:10" x14ac:dyDescent="0.2">
      <c r="A48" t="s">
        <v>48</v>
      </c>
      <c r="B48" s="1">
        <v>4962.6499999999996</v>
      </c>
      <c r="C48" s="4">
        <f t="shared" si="1"/>
        <v>4887.07</v>
      </c>
      <c r="D48" s="4">
        <f t="shared" si="2"/>
        <v>4841.34375</v>
      </c>
      <c r="E48" s="4">
        <f t="shared" si="3"/>
        <v>121.30624999999964</v>
      </c>
      <c r="F48" s="4">
        <f t="shared" si="6"/>
        <v>222.26666666666659</v>
      </c>
      <c r="G48" s="4">
        <f t="shared" si="4"/>
        <v>231.09074446903526</v>
      </c>
      <c r="I48" s="4">
        <f t="shared" si="5"/>
        <v>-109.78449446903562</v>
      </c>
      <c r="J48" s="4">
        <f t="shared" si="0"/>
        <v>4731.559255530964</v>
      </c>
    </row>
    <row r="49" spans="1:10" x14ac:dyDescent="0.2">
      <c r="A49" t="s">
        <v>49</v>
      </c>
      <c r="B49" s="1">
        <v>4917.63</v>
      </c>
      <c r="C49" s="4">
        <f t="shared" si="1"/>
        <v>4926.8975</v>
      </c>
      <c r="D49" s="4">
        <f t="shared" si="2"/>
        <v>4906.9837499999994</v>
      </c>
      <c r="E49" s="4">
        <f t="shared" si="3"/>
        <v>10.646250000000691</v>
      </c>
      <c r="F49" s="4">
        <f t="shared" si="6"/>
        <v>-172.91933333333344</v>
      </c>
      <c r="G49" s="4">
        <f t="shared" si="4"/>
        <v>-164.09525553096478</v>
      </c>
      <c r="I49" s="4">
        <f t="shared" si="5"/>
        <v>174.74150553096547</v>
      </c>
      <c r="J49" s="4">
        <f t="shared" si="0"/>
        <v>5081.7252555309651</v>
      </c>
    </row>
    <row r="50" spans="1:10" x14ac:dyDescent="0.2">
      <c r="A50" t="s">
        <v>50</v>
      </c>
      <c r="B50" s="1">
        <v>4542.6000000000004</v>
      </c>
      <c r="C50" s="4">
        <f t="shared" si="1"/>
        <v>4890.5924999999997</v>
      </c>
      <c r="D50" s="4">
        <f t="shared" si="2"/>
        <v>4908.7449999999999</v>
      </c>
      <c r="E50" s="4">
        <f t="shared" si="3"/>
        <v>-366.14499999999953</v>
      </c>
      <c r="F50" s="4">
        <f t="shared" si="6"/>
        <v>-615.01625000000013</v>
      </c>
      <c r="G50" s="4">
        <f t="shared" si="4"/>
        <v>-606.19217219763141</v>
      </c>
      <c r="I50" s="4">
        <f t="shared" si="5"/>
        <v>240.04717219763188</v>
      </c>
      <c r="J50" s="4">
        <f t="shared" si="0"/>
        <v>5148.7921721976318</v>
      </c>
    </row>
    <row r="51" spans="1:10" x14ac:dyDescent="0.2">
      <c r="A51" t="s">
        <v>51</v>
      </c>
      <c r="B51" s="1">
        <v>5284.71</v>
      </c>
      <c r="C51" s="4">
        <f t="shared" si="1"/>
        <v>4819.8100000000004</v>
      </c>
      <c r="D51" s="4">
        <f t="shared" si="2"/>
        <v>4855.2012500000001</v>
      </c>
      <c r="E51" s="4">
        <f t="shared" si="3"/>
        <v>429.50874999999996</v>
      </c>
      <c r="F51" s="4">
        <f t="shared" si="6"/>
        <v>538.73156250000034</v>
      </c>
      <c r="G51" s="4">
        <f t="shared" si="4"/>
        <v>547.55564030236906</v>
      </c>
      <c r="I51" s="4">
        <f t="shared" si="5"/>
        <v>-118.04689030236909</v>
      </c>
      <c r="J51" s="4">
        <f t="shared" si="0"/>
        <v>4737.1543596976308</v>
      </c>
    </row>
    <row r="52" spans="1:10" x14ac:dyDescent="0.2">
      <c r="A52" t="s">
        <v>52</v>
      </c>
      <c r="B52" s="1">
        <v>4817.43</v>
      </c>
      <c r="C52" s="4">
        <f t="shared" si="1"/>
        <v>4792</v>
      </c>
      <c r="D52" s="4">
        <f t="shared" si="2"/>
        <v>4805.9050000000007</v>
      </c>
      <c r="E52" s="4">
        <f t="shared" si="3"/>
        <v>11.524999999999636</v>
      </c>
      <c r="F52" s="4">
        <f t="shared" si="6"/>
        <v>247.50677083333335</v>
      </c>
      <c r="G52" s="4">
        <f t="shared" si="4"/>
        <v>256.33084863570201</v>
      </c>
      <c r="I52" s="4">
        <f t="shared" si="5"/>
        <v>-244.80584863570238</v>
      </c>
      <c r="J52" s="4">
        <f t="shared" si="0"/>
        <v>4561.0991513642985</v>
      </c>
    </row>
    <row r="53" spans="1:10" x14ac:dyDescent="0.2">
      <c r="A53" t="s">
        <v>53</v>
      </c>
      <c r="B53" s="1">
        <v>4634.5</v>
      </c>
      <c r="C53" s="4">
        <f t="shared" si="1"/>
        <v>4871.375</v>
      </c>
      <c r="D53" s="4">
        <f t="shared" si="2"/>
        <v>4831.6875</v>
      </c>
      <c r="E53" s="4">
        <f t="shared" si="3"/>
        <v>-197.1875</v>
      </c>
      <c r="F53" s="4">
        <f t="shared" si="6"/>
        <v>-218.81072916666699</v>
      </c>
      <c r="G53" s="4">
        <f t="shared" si="4"/>
        <v>-209.98665136429833</v>
      </c>
      <c r="I53" s="4">
        <f t="shared" si="5"/>
        <v>12.799151364298325</v>
      </c>
      <c r="J53" s="4">
        <f t="shared" si="0"/>
        <v>4844.4866513642983</v>
      </c>
    </row>
    <row r="54" spans="1:10" x14ac:dyDescent="0.2">
      <c r="A54" t="s">
        <v>54</v>
      </c>
      <c r="B54" s="1">
        <v>4431.3599999999997</v>
      </c>
      <c r="C54" s="4">
        <f t="shared" si="1"/>
        <v>5004.4799999999996</v>
      </c>
      <c r="D54" s="4">
        <f t="shared" si="2"/>
        <v>4937.9274999999998</v>
      </c>
      <c r="E54" s="4">
        <f t="shared" si="3"/>
        <v>-506.56750000000011</v>
      </c>
      <c r="F54" s="4">
        <f t="shared" si="6"/>
        <v>-697.9733333333337</v>
      </c>
      <c r="G54" s="4">
        <f t="shared" si="4"/>
        <v>-689.14925553096498</v>
      </c>
      <c r="I54" s="4">
        <f t="shared" si="5"/>
        <v>182.58175553096487</v>
      </c>
      <c r="J54" s="4">
        <f t="shared" si="0"/>
        <v>5120.5092555309648</v>
      </c>
    </row>
    <row r="55" spans="1:10" x14ac:dyDescent="0.2">
      <c r="A55" t="s">
        <v>55</v>
      </c>
      <c r="B55" s="1">
        <v>5602.21</v>
      </c>
      <c r="C55" s="4">
        <f t="shared" si="1"/>
        <v>5104.8549999999996</v>
      </c>
      <c r="D55" s="4">
        <f t="shared" si="2"/>
        <v>5054.6674999999996</v>
      </c>
      <c r="E55" s="4">
        <f t="shared" si="3"/>
        <v>547.54250000000047</v>
      </c>
      <c r="F55" s="4">
        <f t="shared" si="6"/>
        <v>575.13916666666717</v>
      </c>
      <c r="G55" s="4">
        <f t="shared" si="4"/>
        <v>583.96324446903589</v>
      </c>
      <c r="I55" s="4">
        <f t="shared" si="5"/>
        <v>-36.420744469035412</v>
      </c>
      <c r="J55" s="4">
        <f t="shared" si="0"/>
        <v>5018.246755530964</v>
      </c>
    </row>
    <row r="56" spans="1:10" x14ac:dyDescent="0.2">
      <c r="A56" t="s">
        <v>56</v>
      </c>
      <c r="B56" s="1">
        <v>5349.85</v>
      </c>
      <c r="C56" s="4">
        <f t="shared" si="1"/>
        <v>5130.6675000000005</v>
      </c>
      <c r="D56" s="4">
        <f t="shared" si="2"/>
        <v>5117.7612499999996</v>
      </c>
      <c r="E56" s="4">
        <f t="shared" si="3"/>
        <v>232.0887500000008</v>
      </c>
      <c r="F56" s="4">
        <f t="shared" si="6"/>
        <v>326.16736111111123</v>
      </c>
      <c r="G56" s="4">
        <f t="shared" si="4"/>
        <v>334.9914389134799</v>
      </c>
      <c r="I56" s="4">
        <f t="shared" si="5"/>
        <v>-102.9026889134791</v>
      </c>
      <c r="J56" s="4">
        <f t="shared" si="0"/>
        <v>5014.8585610865202</v>
      </c>
    </row>
    <row r="57" spans="1:10" x14ac:dyDescent="0.2">
      <c r="A57" t="s">
        <v>57</v>
      </c>
      <c r="B57" s="1">
        <v>5036</v>
      </c>
      <c r="C57" s="4">
        <f t="shared" si="1"/>
        <v>5189.1574999999993</v>
      </c>
      <c r="D57" s="4">
        <f t="shared" si="2"/>
        <v>5159.9125000000004</v>
      </c>
      <c r="E57" s="4">
        <f t="shared" si="3"/>
        <v>-123.91250000000036</v>
      </c>
      <c r="F57" s="4">
        <f t="shared" si="6"/>
        <v>-226.01847222222264</v>
      </c>
      <c r="G57" s="4">
        <f t="shared" si="4"/>
        <v>-217.19439441985398</v>
      </c>
      <c r="I57" s="4">
        <f t="shared" si="5"/>
        <v>93.281894419853614</v>
      </c>
      <c r="J57" s="4">
        <f t="shared" si="0"/>
        <v>5253.1943944198538</v>
      </c>
    </row>
    <row r="58" spans="1:10" x14ac:dyDescent="0.2">
      <c r="A58" t="s">
        <v>58</v>
      </c>
      <c r="B58" s="1">
        <v>4534.6099999999997</v>
      </c>
      <c r="C58" s="4">
        <f t="shared" si="1"/>
        <v>5306.2650000000003</v>
      </c>
      <c r="D58" s="4">
        <f t="shared" si="2"/>
        <v>5247.7112500000003</v>
      </c>
      <c r="E58" s="4">
        <f t="shared" si="3"/>
        <v>-713.10125000000062</v>
      </c>
      <c r="F58" s="4">
        <f t="shared" si="6"/>
        <v>-793.67625000000044</v>
      </c>
      <c r="G58" s="4">
        <f t="shared" si="4"/>
        <v>-784.85217219763172</v>
      </c>
      <c r="I58" s="4">
        <f t="shared" si="5"/>
        <v>71.750922197631098</v>
      </c>
      <c r="J58" s="4">
        <f t="shared" si="0"/>
        <v>5319.4621721976309</v>
      </c>
    </row>
    <row r="59" spans="1:10" x14ac:dyDescent="0.2">
      <c r="A59" t="s">
        <v>59</v>
      </c>
      <c r="B59" s="1">
        <v>5836.17</v>
      </c>
      <c r="C59" s="4">
        <f t="shared" si="1"/>
        <v>5314.869999999999</v>
      </c>
      <c r="D59" s="4">
        <f t="shared" si="2"/>
        <v>5310.5674999999992</v>
      </c>
      <c r="E59" s="4">
        <f t="shared" si="3"/>
        <v>525.60250000000087</v>
      </c>
      <c r="F59" s="4">
        <f t="shared" si="6"/>
        <v>588.93750000000045</v>
      </c>
      <c r="G59" s="4">
        <f t="shared" si="4"/>
        <v>597.76157780236917</v>
      </c>
      <c r="I59" s="4">
        <f t="shared" si="5"/>
        <v>-72.159077802368301</v>
      </c>
      <c r="J59" s="4">
        <f t="shared" si="0"/>
        <v>5238.4084221976309</v>
      </c>
    </row>
    <row r="60" spans="1:10" x14ac:dyDescent="0.2">
      <c r="A60" t="s">
        <v>60</v>
      </c>
      <c r="B60" s="1">
        <v>5818.28</v>
      </c>
      <c r="C60" s="4">
        <f t="shared" si="1"/>
        <v>5305.5850000000009</v>
      </c>
      <c r="D60" s="4">
        <f t="shared" si="2"/>
        <v>5310.2275</v>
      </c>
      <c r="E60" s="4">
        <f t="shared" si="3"/>
        <v>508.05249999999978</v>
      </c>
      <c r="F60" s="4">
        <f t="shared" si="6"/>
        <v>373.20666666666648</v>
      </c>
      <c r="G60" s="4">
        <f t="shared" si="4"/>
        <v>382.03074446903514</v>
      </c>
      <c r="I60" s="4">
        <f t="shared" si="5"/>
        <v>126.02175553096464</v>
      </c>
      <c r="J60" s="4">
        <f t="shared" si="0"/>
        <v>5436.2492555309645</v>
      </c>
    </row>
    <row r="61" spans="1:10" x14ac:dyDescent="0.2">
      <c r="A61" t="s">
        <v>61</v>
      </c>
      <c r="B61" s="1">
        <v>5070.42</v>
      </c>
      <c r="C61" s="4">
        <f t="shared" si="1"/>
        <v>5365.4225000000006</v>
      </c>
      <c r="D61" s="4">
        <f t="shared" si="2"/>
        <v>5335.5037500000008</v>
      </c>
      <c r="E61" s="4">
        <f t="shared" si="3"/>
        <v>-265.08375000000069</v>
      </c>
      <c r="F61" s="4">
        <f t="shared" si="6"/>
        <v>-277.07145833333379</v>
      </c>
      <c r="G61" s="4">
        <f t="shared" si="4"/>
        <v>-268.24738053096513</v>
      </c>
      <c r="I61" s="4">
        <f t="shared" si="5"/>
        <v>3.1636305309644399</v>
      </c>
      <c r="J61" s="4">
        <f t="shared" si="0"/>
        <v>5338.6673805309656</v>
      </c>
    </row>
    <row r="62" spans="1:10" x14ac:dyDescent="0.2">
      <c r="A62" t="s">
        <v>62</v>
      </c>
      <c r="B62" s="1">
        <v>4497.47</v>
      </c>
      <c r="C62" s="4">
        <f t="shared" si="1"/>
        <v>5378.02</v>
      </c>
      <c r="D62" s="4">
        <f t="shared" si="2"/>
        <v>5371.7212500000005</v>
      </c>
      <c r="E62" s="4">
        <f t="shared" si="3"/>
        <v>-874.25125000000025</v>
      </c>
      <c r="F62" s="4">
        <f t="shared" si="6"/>
        <v>-874.25125000000025</v>
      </c>
      <c r="G62" s="4">
        <f t="shared" si="4"/>
        <v>-865.42717219763153</v>
      </c>
      <c r="I62" s="4">
        <f t="shared" si="5"/>
        <v>-8.8240778023687199</v>
      </c>
      <c r="J62" s="4">
        <f t="shared" si="0"/>
        <v>5362.8971721976322</v>
      </c>
    </row>
    <row r="63" spans="1:10" x14ac:dyDescent="0.2">
      <c r="A63" t="s">
        <v>63</v>
      </c>
      <c r="B63" s="1">
        <v>6075.52</v>
      </c>
      <c r="C63" s="4">
        <f t="shared" si="1"/>
        <v>5468.4750000000004</v>
      </c>
      <c r="D63" s="4">
        <f t="shared" si="2"/>
        <v>5423.2475000000004</v>
      </c>
      <c r="E63" s="4">
        <f t="shared" si="3"/>
        <v>652.27250000000004</v>
      </c>
      <c r="F63" s="4">
        <f t="shared" si="6"/>
        <v>652.27250000000004</v>
      </c>
      <c r="G63" s="4">
        <f t="shared" si="4"/>
        <v>661.09657780236876</v>
      </c>
      <c r="I63" s="4">
        <f t="shared" si="5"/>
        <v>-8.8240778023687199</v>
      </c>
      <c r="J63" s="4">
        <f t="shared" si="0"/>
        <v>5414.4234221976312</v>
      </c>
    </row>
    <row r="64" spans="1:10" x14ac:dyDescent="0.2">
      <c r="A64" t="s">
        <v>64</v>
      </c>
      <c r="B64" s="1">
        <v>5868.67</v>
      </c>
      <c r="C64" s="4">
        <f t="shared" si="1"/>
        <v>5792.1433333333334</v>
      </c>
      <c r="D64" s="4">
        <f t="shared" si="2"/>
        <v>5630.3091666666669</v>
      </c>
      <c r="E64" s="4">
        <f t="shared" si="3"/>
        <v>238.36083333333318</v>
      </c>
      <c r="F64" s="4">
        <f t="shared" si="6"/>
        <v>238.36083333333318</v>
      </c>
      <c r="G64" s="4">
        <f>G60</f>
        <v>382.03074446903514</v>
      </c>
      <c r="I64" s="4">
        <f t="shared" si="5"/>
        <v>-143.66991113570197</v>
      </c>
      <c r="J64" s="4">
        <f t="shared" si="0"/>
        <v>5486.6392555309649</v>
      </c>
    </row>
    <row r="65" spans="1:10" x14ac:dyDescent="0.2">
      <c r="A65" t="s">
        <v>65</v>
      </c>
      <c r="B65" s="1">
        <v>5432.24</v>
      </c>
      <c r="C65" s="4">
        <f t="shared" si="1"/>
        <v>5650.4549999999999</v>
      </c>
      <c r="D65" s="4">
        <f t="shared" si="2"/>
        <v>5721.2991666666667</v>
      </c>
      <c r="E65" s="4">
        <f t="shared" si="3"/>
        <v>-289.0591666666669</v>
      </c>
      <c r="F65" s="4">
        <f t="shared" si="6"/>
        <v>-289.0591666666669</v>
      </c>
      <c r="G65" s="4">
        <f>G61</f>
        <v>-268.24738053096513</v>
      </c>
      <c r="I65" s="4">
        <f t="shared" si="5"/>
        <v>-20.811786135701766</v>
      </c>
      <c r="J65" s="4">
        <f t="shared" si="0"/>
        <v>5700.4873805309653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344BC92B83439588EAB641FF8174" ma:contentTypeVersion="13" ma:contentTypeDescription="Create a new document." ma:contentTypeScope="" ma:versionID="ebe9f5822adc4251df5a304e9dcbda6a">
  <xsd:schema xmlns:xsd="http://www.w3.org/2001/XMLSchema" xmlns:xs="http://www.w3.org/2001/XMLSchema" xmlns:p="http://schemas.microsoft.com/office/2006/metadata/properties" xmlns:ns3="8773e864-269c-4581-a6d8-11c4c5527d7d" xmlns:ns4="b3e697ad-95d5-4723-b79e-63d240d4913a" targetNamespace="http://schemas.microsoft.com/office/2006/metadata/properties" ma:root="true" ma:fieldsID="9ba67e3893ab19f3ceccf3625f586daf" ns3:_="" ns4:_="">
    <xsd:import namespace="8773e864-269c-4581-a6d8-11c4c5527d7d"/>
    <xsd:import namespace="b3e697ad-95d5-4723-b79e-63d240d49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e864-269c-4581-a6d8-11c4c5527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97ad-95d5-4723-b79e-63d240d49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0539DB-7B81-46CA-8DC4-A478C3B9E4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F1DBA3-9FA2-475B-BED6-D3B77320FC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3e864-269c-4581-a6d8-11c4c5527d7d"/>
    <ds:schemaRef ds:uri="b3e697ad-95d5-4723-b79e-63d240d49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515489-41B3-493B-BC30-FCAEB45811C1}">
  <ds:schemaRefs>
    <ds:schemaRef ds:uri="http://schemas.microsoft.com/office/infopath/2007/PartnerControls"/>
    <ds:schemaRef ds:uri="http://schemas.microsoft.com/office/2006/documentManagement/types"/>
    <ds:schemaRef ds:uri="8773e864-269c-4581-a6d8-11c4c5527d7d"/>
    <ds:schemaRef ds:uri="http://purl.org/dc/terms/"/>
    <ds:schemaRef ds:uri="http://www.w3.org/XML/1998/namespace"/>
    <ds:schemaRef ds:uri="http://purl.org/dc/dcmitype/"/>
    <ds:schemaRef ds:uri="b3e697ad-95d5-4723-b79e-63d240d4913a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Sera Hill</cp:lastModifiedBy>
  <dcterms:created xsi:type="dcterms:W3CDTF">2019-10-26T22:33:44Z</dcterms:created>
  <dcterms:modified xsi:type="dcterms:W3CDTF">2024-04-05T01:44:34Z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0x0101000E5F344BC92B83439588EAB641FF8174</vt:lpwstr>
  </property>
</Properties>
</file>