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lma\Thesis_Hilman_2022\database\"/>
    </mc:Choice>
  </mc:AlternateContent>
  <xr:revisionPtr revIDLastSave="0" documentId="13_ncr:1_{E1E9F6BF-EB32-4E6E-9027-3CB6CE5DF8B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base_substations_kalimant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65" i="1" l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N1" i="1"/>
  <c r="J65" i="1"/>
  <c r="J64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<sst xmlns="http://schemas.openxmlformats.org/spreadsheetml/2006/main" count="264" uniqueCount="142">
  <si>
    <t>node</t>
  </si>
  <si>
    <t>type</t>
  </si>
  <si>
    <t>lon</t>
  </si>
  <si>
    <t>lat</t>
  </si>
  <si>
    <t>frequency</t>
  </si>
  <si>
    <t>voltage</t>
  </si>
  <si>
    <t>node_id</t>
  </si>
  <si>
    <t>wkt_srid_4326</t>
  </si>
  <si>
    <t>GI_Sambas</t>
  </si>
  <si>
    <t>substation</t>
  </si>
  <si>
    <t>SRID=4326;POINT(109.2688 1.3429)</t>
  </si>
  <si>
    <t>GI_Singkawang</t>
  </si>
  <si>
    <t>SRID=4326;POINT(108.9876 0.9266)</t>
  </si>
  <si>
    <t>GI_PLTU_3_Kalbar</t>
  </si>
  <si>
    <t>SRID=4326;POINT(108.8747 0.8361)</t>
  </si>
  <si>
    <t>GI_PLTU_2_Kalbar</t>
  </si>
  <si>
    <t>SRID=4326;POINT(108.8653 0.83)</t>
  </si>
  <si>
    <t>GI_Senggiring</t>
  </si>
  <si>
    <t>SRID=4326;POINT(108.9853 0.3162)</t>
  </si>
  <si>
    <t>GI_Parit_Baru</t>
  </si>
  <si>
    <t>SRID=4326;POINT(109.2055 0.0592)</t>
  </si>
  <si>
    <t>GI_Kota_Baru</t>
  </si>
  <si>
    <t>SRID=4326;POINT(109.2987 -0.0754)</t>
  </si>
  <si>
    <t>GI_Siantan</t>
  </si>
  <si>
    <t>SRID=4326;POINT(109.328 -0.0002)</t>
  </si>
  <si>
    <t>GI_Sei_Raya</t>
  </si>
  <si>
    <t>SRID=4326;POINT(109.3809 -0.0735)</t>
  </si>
  <si>
    <t>GI_Tayan</t>
  </si>
  <si>
    <t>SRID=4326;POINT(110.0932 0.0015)</t>
  </si>
  <si>
    <t>GI_Ngabang</t>
  </si>
  <si>
    <t>SRID=4326;POINT(110.001 0.3534)</t>
  </si>
  <si>
    <t>GI_Bengkayang</t>
  </si>
  <si>
    <t>SRID=4326;POINT(109.4967 0.9056)</t>
  </si>
  <si>
    <t>GITET_Bengkayang</t>
  </si>
  <si>
    <t>SRID=4326;POINT(109.4966 0.9066)</t>
  </si>
  <si>
    <t>GI_Pangkalanbun</t>
  </si>
  <si>
    <t>SRID=4326;POINT(111.7037 -2.6152)</t>
  </si>
  <si>
    <t>GI_Sampit</t>
  </si>
  <si>
    <t>SRID=4326;POINT(112.9207 -2.4816)</t>
  </si>
  <si>
    <t>GI_PLTU_Sampit</t>
  </si>
  <si>
    <t>SRID=4326;POINT(112.9101 -2.7625)</t>
  </si>
  <si>
    <t>GI_Kasongan</t>
  </si>
  <si>
    <t>SRID=4326;POINT(113.4337 -1.9002)</t>
  </si>
  <si>
    <t>GI_Palangkaraya</t>
  </si>
  <si>
    <t>SRID=4326;POINT(113.8739 -2.1748)</t>
  </si>
  <si>
    <t>GI_Sebangau</t>
  </si>
  <si>
    <t>SRID=4326;POINT(113.9302 -2.2748)</t>
  </si>
  <si>
    <t>GI_Pulau_Pisang</t>
  </si>
  <si>
    <t>SRID=4326;POINT(114.2547 -2.7316)</t>
  </si>
  <si>
    <t>GI_S_Mintin</t>
  </si>
  <si>
    <t>SRID=4326;POINT(114.2086 -2.8214)</t>
  </si>
  <si>
    <t>GI_Selat</t>
  </si>
  <si>
    <t>SRID=4326;POINT(114.3736 -3.0121)</t>
  </si>
  <si>
    <t>GI_Seberang_Barito</t>
  </si>
  <si>
    <t>SRID=4326;POINT(114.5522 -3.2767)</t>
  </si>
  <si>
    <t>GI_Trisakti</t>
  </si>
  <si>
    <t>SRID=4326;POINT(114.571 -3.3094)</t>
  </si>
  <si>
    <t>GI_Mantuil</t>
  </si>
  <si>
    <t>SRID=4326;POINT(114.627 -3.4236)</t>
  </si>
  <si>
    <t>GI_Asam-asam</t>
  </si>
  <si>
    <t>SRID=4326;POINT(115.1049 -3.9253)</t>
  </si>
  <si>
    <t>GI_Satui</t>
  </si>
  <si>
    <t>SRID=4326;POINT(115.519 -3.7127)</t>
  </si>
  <si>
    <t>GI_Batulicin</t>
  </si>
  <si>
    <t>SRID=4326;POINT(115.9862 -3.4822)</t>
  </si>
  <si>
    <t>GI_Cempaka</t>
  </si>
  <si>
    <t>SRID=4326;POINT(114.8499 -3.4658)</t>
  </si>
  <si>
    <t>GI_Pelaihari</t>
  </si>
  <si>
    <t>SRID=4326;POINT(114.7576 -3.7296)</t>
  </si>
  <si>
    <t>GI_Bandara</t>
  </si>
  <si>
    <t>SRID=4326;POINT(114.7553 -3.4725)</t>
  </si>
  <si>
    <t>GI_Rantau</t>
  </si>
  <si>
    <t>SRID=4326;POINT(115.126 -3.0289)</t>
  </si>
  <si>
    <t>GI_Barikin</t>
  </si>
  <si>
    <t>SRID=4326;POINT(115.3276 -2.6843)</t>
  </si>
  <si>
    <t>GI_Kayutangi</t>
  </si>
  <si>
    <t>SRID=4326;POINT(114.6205 -3.2304)</t>
  </si>
  <si>
    <t>GI_Amuntai</t>
  </si>
  <si>
    <t>SRID=4326;POINT(115.2949 -2.4171)</t>
  </si>
  <si>
    <t>GI_Tanjung</t>
  </si>
  <si>
    <t>SRID=4326;POINT(115.4505 -2.1953)</t>
  </si>
  <si>
    <t>GI_Buntok</t>
  </si>
  <si>
    <t>SRID=4326;POINT(114.9788 -1.7459)</t>
  </si>
  <si>
    <t>GI_Muara_Teweh</t>
  </si>
  <si>
    <t>SRID=4326;POINT(114.8658 -0.8672)</t>
  </si>
  <si>
    <t>GI_Bangkanai</t>
  </si>
  <si>
    <t>SRID=4326;POINT(115.1385 -0.6212)</t>
  </si>
  <si>
    <t>GI_Muara_Komam</t>
  </si>
  <si>
    <t>SRID=4326;POINT(115.8694 -1.828)</t>
  </si>
  <si>
    <t>GI_Kuaro</t>
  </si>
  <si>
    <t>SRID=4326;POINT(116.0945 -1.8032)</t>
  </si>
  <si>
    <t>GI_Grogot</t>
  </si>
  <si>
    <t>SRID=4326;POINT(116.1656 -1.8984)</t>
  </si>
  <si>
    <t>GI_Longikis</t>
  </si>
  <si>
    <t>SRID=4326;POINT(116.3231 -1.5161)</t>
  </si>
  <si>
    <t>GI_Petung</t>
  </si>
  <si>
    <t>SRID=4326;POINT(116.6719 -1.3408)</t>
  </si>
  <si>
    <t>GI_Kariangau</t>
  </si>
  <si>
    <t>SRID=4326;POINT(116.792 -1.1657)</t>
  </si>
  <si>
    <t>GI_Karangjoang</t>
  </si>
  <si>
    <t>SRID=4326;POINT(116.8777 -1.1488)</t>
  </si>
  <si>
    <t>GI_Manggar_Sari</t>
  </si>
  <si>
    <t>SRID=4326;POINT(116.9488 -1.2383)</t>
  </si>
  <si>
    <t>GI_Industri</t>
  </si>
  <si>
    <t>SRID=4326;POINT(116.8411 -1.262)</t>
  </si>
  <si>
    <t>GI_Senipah</t>
  </si>
  <si>
    <t>SRID=4326;POINT(117.135 -0.9869)</t>
  </si>
  <si>
    <t>GI_Harapan_Baru</t>
  </si>
  <si>
    <t>SRID=4326;POINT(117.1063 -0.547)</t>
  </si>
  <si>
    <t>GI_Tengkawang</t>
  </si>
  <si>
    <t>SRID=4326;POINT(117.1136 -0.5024)</t>
  </si>
  <si>
    <t>GI_Embalut</t>
  </si>
  <si>
    <t>SRID=4326;POINT(117.0518 -0.3816)</t>
  </si>
  <si>
    <t>GI_Bukit_Biru</t>
  </si>
  <si>
    <t>SRID=4326;POINT(116.978 -0.456)</t>
  </si>
  <si>
    <t>GI_Kotabangun</t>
  </si>
  <si>
    <t>SRID=4326;POINT(116.5953 -0.2716)</t>
  </si>
  <si>
    <t>GI_Bukuan</t>
  </si>
  <si>
    <t>SRID=4326;POINT(117.193 -0.5832)</t>
  </si>
  <si>
    <t>GI_Muara_Jawa</t>
  </si>
  <si>
    <t>SRID=4326;POINT(117.1886 -0.7806)</t>
  </si>
  <si>
    <t>GI_Sambutan</t>
  </si>
  <si>
    <t>SRID=4326;POINT(117.2139 -0.5242)</t>
  </si>
  <si>
    <t>GI_Muara_Badak</t>
  </si>
  <si>
    <t>SRID=4326;POINT(117.2925 -0.316)</t>
  </si>
  <si>
    <t>GI_Teluk_Pandan</t>
  </si>
  <si>
    <t>SRID=4326;POINT(117.435 0.1614)</t>
  </si>
  <si>
    <t>GI_Sangatta</t>
  </si>
  <si>
    <t>SRID=4326;POINT(117.5693 0.4701)</t>
  </si>
  <si>
    <t>GI_Malinau</t>
  </si>
  <si>
    <t>SRID=4326;POINT(116.6286 3.5114)</t>
  </si>
  <si>
    <t>GI_Tideng_Pale</t>
  </si>
  <si>
    <t>SRID=4326;POINT(116.8411 3.5748)</t>
  </si>
  <si>
    <t>GI_Muara_Wahau</t>
  </si>
  <si>
    <t>GI_Bulungan</t>
  </si>
  <si>
    <t>location</t>
  </si>
  <si>
    <t>Kalimantan Barat</t>
  </si>
  <si>
    <t>Kalimantan Tengah</t>
  </si>
  <si>
    <t>Kalimantan Selatan</t>
  </si>
  <si>
    <t>Kalimantan Timur</t>
  </si>
  <si>
    <t>Kalimantan Utara</t>
  </si>
  <si>
    <t>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</si>
</sst>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zoomScale="90" zoomScaleNormal="90" workbookViewId="0">
      <selection activeCell="O6" sqref="O6"/>
    </sheetView>
  </sheetViews>
  <sheetFormatPr defaultRowHeight="14.4" x14ac:dyDescent="0.3"/>
  <cols>
    <col min="8" max="8" width="17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135</v>
      </c>
      <c r="I1" t="s">
        <v>141</v>
      </c>
      <c r="J1" t="s">
        <v>7</v>
      </c>
      <c r="N1" t="str">
        <f>CONCATENATE(",",A1,",",B1,",",C1,",",D1,",",E1,",",F1,",",G1,",",J1,",")</f>
        <v>,node,type,lon,lat,frequency,voltage,node_id,wkt_srid_4326,</v>
      </c>
    </row>
    <row r="2" spans="1:14" x14ac:dyDescent="0.3">
      <c r="A2" t="s">
        <v>8</v>
      </c>
      <c r="B2" t="s">
        <v>9</v>
      </c>
      <c r="C2">
        <v>109.2688</v>
      </c>
      <c r="D2">
        <v>1.3429</v>
      </c>
      <c r="E2">
        <v>50</v>
      </c>
      <c r="F2">
        <v>150</v>
      </c>
      <c r="G2">
        <v>0</v>
      </c>
      <c r="H2" t="s">
        <v>136</v>
      </c>
      <c r="I2" t="str">
        <f t="shared" ref="I2:I33" si="0">CONCATENATE(D2, " ", C2)</f>
        <v>1.3429 109.2688</v>
      </c>
      <c r="J2" t="s">
        <v>10</v>
      </c>
      <c r="N2" t="str">
        <f t="shared" ref="N2:N65" si="1">CONCATENATE(",",A2,",",B2,",",C2,",",D2,",",E2,",",F2,",",G2,",",J2,",")</f>
        <v>,GI_Sambas,substation,109.2688,1.3429,50,150,0,SRID=4326;POINT(109.2688 1.3429),</v>
      </c>
    </row>
    <row r="3" spans="1:14" x14ac:dyDescent="0.3">
      <c r="A3" t="s">
        <v>11</v>
      </c>
      <c r="B3" t="s">
        <v>9</v>
      </c>
      <c r="C3">
        <v>108.9876</v>
      </c>
      <c r="D3">
        <v>0.92659999999999998</v>
      </c>
      <c r="E3">
        <v>50</v>
      </c>
      <c r="F3">
        <v>150</v>
      </c>
      <c r="G3">
        <v>1</v>
      </c>
      <c r="H3" t="s">
        <v>136</v>
      </c>
      <c r="I3" t="str">
        <f t="shared" si="0"/>
        <v>0.9266 108.9876</v>
      </c>
      <c r="J3" t="s">
        <v>12</v>
      </c>
      <c r="N3" t="str">
        <f t="shared" si="1"/>
        <v>,GI_Singkawang,substation,108.9876,0.9266,50,150,1,SRID=4326;POINT(108.9876 0.9266),</v>
      </c>
    </row>
    <row r="4" spans="1:14" x14ac:dyDescent="0.3">
      <c r="A4" t="s">
        <v>13</v>
      </c>
      <c r="B4" t="s">
        <v>9</v>
      </c>
      <c r="C4">
        <v>108.8747</v>
      </c>
      <c r="D4">
        <v>0.83609999999999995</v>
      </c>
      <c r="E4">
        <v>50</v>
      </c>
      <c r="F4">
        <v>150</v>
      </c>
      <c r="G4">
        <v>2</v>
      </c>
      <c r="H4" t="s">
        <v>136</v>
      </c>
      <c r="I4" t="str">
        <f t="shared" si="0"/>
        <v>0.8361 108.8747</v>
      </c>
      <c r="J4" t="s">
        <v>14</v>
      </c>
      <c r="N4" t="str">
        <f t="shared" si="1"/>
        <v>,GI_PLTU_3_Kalbar,substation,108.8747,0.8361,50,150,2,SRID=4326;POINT(108.8747 0.8361),</v>
      </c>
    </row>
    <row r="5" spans="1:14" x14ac:dyDescent="0.3">
      <c r="A5" t="s">
        <v>15</v>
      </c>
      <c r="B5" t="s">
        <v>9</v>
      </c>
      <c r="C5">
        <v>108.8653</v>
      </c>
      <c r="D5">
        <v>0.83</v>
      </c>
      <c r="E5">
        <v>50</v>
      </c>
      <c r="F5">
        <v>150</v>
      </c>
      <c r="G5">
        <v>3</v>
      </c>
      <c r="H5" t="s">
        <v>136</v>
      </c>
      <c r="I5" t="str">
        <f t="shared" si="0"/>
        <v>0.83 108.8653</v>
      </c>
      <c r="J5" t="s">
        <v>16</v>
      </c>
      <c r="N5" t="str">
        <f t="shared" si="1"/>
        <v>,GI_PLTU_2_Kalbar,substation,108.8653,0.83,50,150,3,SRID=4326;POINT(108.8653 0.83),</v>
      </c>
    </row>
    <row r="6" spans="1:14" x14ac:dyDescent="0.3">
      <c r="A6" t="s">
        <v>17</v>
      </c>
      <c r="B6" t="s">
        <v>9</v>
      </c>
      <c r="C6">
        <v>108.9853</v>
      </c>
      <c r="D6">
        <v>0.31619999999999998</v>
      </c>
      <c r="E6">
        <v>50</v>
      </c>
      <c r="F6">
        <v>150</v>
      </c>
      <c r="G6">
        <v>4</v>
      </c>
      <c r="H6" t="s">
        <v>136</v>
      </c>
      <c r="I6" t="str">
        <f t="shared" si="0"/>
        <v>0.3162 108.9853</v>
      </c>
      <c r="J6" t="s">
        <v>18</v>
      </c>
      <c r="N6" t="str">
        <f t="shared" si="1"/>
        <v>,GI_Senggiring,substation,108.9853,0.3162,50,150,4,SRID=4326;POINT(108.9853 0.3162),</v>
      </c>
    </row>
    <row r="7" spans="1:14" x14ac:dyDescent="0.3">
      <c r="A7" t="s">
        <v>19</v>
      </c>
      <c r="B7" t="s">
        <v>9</v>
      </c>
      <c r="C7">
        <v>109.2055</v>
      </c>
      <c r="D7">
        <v>5.9200000000000003E-2</v>
      </c>
      <c r="E7">
        <v>50</v>
      </c>
      <c r="F7">
        <v>150</v>
      </c>
      <c r="G7">
        <v>5</v>
      </c>
      <c r="H7" t="s">
        <v>136</v>
      </c>
      <c r="I7" t="str">
        <f t="shared" si="0"/>
        <v>0.0592 109.2055</v>
      </c>
      <c r="J7" t="s">
        <v>20</v>
      </c>
      <c r="N7" t="str">
        <f t="shared" si="1"/>
        <v>,GI_Parit_Baru,substation,109.2055,0.0592,50,150,5,SRID=4326;POINT(109.2055 0.0592),</v>
      </c>
    </row>
    <row r="8" spans="1:14" x14ac:dyDescent="0.3">
      <c r="A8" t="s">
        <v>21</v>
      </c>
      <c r="B8" t="s">
        <v>9</v>
      </c>
      <c r="C8">
        <v>109.2987</v>
      </c>
      <c r="D8">
        <v>-7.5399999999999995E-2</v>
      </c>
      <c r="E8">
        <v>50</v>
      </c>
      <c r="F8">
        <v>150</v>
      </c>
      <c r="G8">
        <v>6</v>
      </c>
      <c r="H8" t="s">
        <v>136</v>
      </c>
      <c r="I8" t="str">
        <f t="shared" si="0"/>
        <v>-0.0754 109.2987</v>
      </c>
      <c r="J8" t="s">
        <v>22</v>
      </c>
      <c r="N8" t="str">
        <f t="shared" si="1"/>
        <v>,GI_Kota_Baru,substation,109.2987,-0.0754,50,150,6,SRID=4326;POINT(109.2987 -0.0754),</v>
      </c>
    </row>
    <row r="9" spans="1:14" x14ac:dyDescent="0.3">
      <c r="A9" t="s">
        <v>23</v>
      </c>
      <c r="B9" t="s">
        <v>9</v>
      </c>
      <c r="C9">
        <v>109.328</v>
      </c>
      <c r="D9">
        <v>-2.0000000000000001E-4</v>
      </c>
      <c r="E9">
        <v>50</v>
      </c>
      <c r="F9">
        <v>150</v>
      </c>
      <c r="G9">
        <v>7</v>
      </c>
      <c r="H9" t="s">
        <v>136</v>
      </c>
      <c r="I9" t="str">
        <f t="shared" si="0"/>
        <v>-0.0002 109.328</v>
      </c>
      <c r="J9" t="s">
        <v>24</v>
      </c>
      <c r="N9" t="str">
        <f t="shared" si="1"/>
        <v>,GI_Siantan,substation,109.328,-0.0002,50,150,7,SRID=4326;POINT(109.328 -0.0002),</v>
      </c>
    </row>
    <row r="10" spans="1:14" x14ac:dyDescent="0.3">
      <c r="A10" t="s">
        <v>25</v>
      </c>
      <c r="B10" t="s">
        <v>9</v>
      </c>
      <c r="C10">
        <v>109.3809</v>
      </c>
      <c r="D10">
        <v>-7.3499999999999996E-2</v>
      </c>
      <c r="E10">
        <v>50</v>
      </c>
      <c r="F10">
        <v>150</v>
      </c>
      <c r="G10">
        <v>8</v>
      </c>
      <c r="H10" t="s">
        <v>136</v>
      </c>
      <c r="I10" t="str">
        <f t="shared" si="0"/>
        <v>-0.0735 109.3809</v>
      </c>
      <c r="J10" t="s">
        <v>26</v>
      </c>
      <c r="N10" t="str">
        <f t="shared" si="1"/>
        <v>,GI_Sei_Raya,substation,109.3809,-0.0735,50,150,8,SRID=4326;POINT(109.3809 -0.0735),</v>
      </c>
    </row>
    <row r="11" spans="1:14" x14ac:dyDescent="0.3">
      <c r="A11" t="s">
        <v>27</v>
      </c>
      <c r="B11" t="s">
        <v>9</v>
      </c>
      <c r="C11">
        <v>110.0932</v>
      </c>
      <c r="D11">
        <v>1.5E-3</v>
      </c>
      <c r="E11">
        <v>50</v>
      </c>
      <c r="F11">
        <v>150</v>
      </c>
      <c r="G11">
        <v>9</v>
      </c>
      <c r="H11" t="s">
        <v>136</v>
      </c>
      <c r="I11" t="str">
        <f t="shared" si="0"/>
        <v>0.0015 110.0932</v>
      </c>
      <c r="J11" t="s">
        <v>28</v>
      </c>
      <c r="N11" t="str">
        <f t="shared" si="1"/>
        <v>,GI_Tayan,substation,110.0932,0.0015,50,150,9,SRID=4326;POINT(110.0932 0.0015),</v>
      </c>
    </row>
    <row r="12" spans="1:14" x14ac:dyDescent="0.3">
      <c r="A12" t="s">
        <v>29</v>
      </c>
      <c r="B12" t="s">
        <v>9</v>
      </c>
      <c r="C12">
        <v>110.001</v>
      </c>
      <c r="D12">
        <v>0.35339999999999999</v>
      </c>
      <c r="E12">
        <v>50</v>
      </c>
      <c r="F12">
        <v>150</v>
      </c>
      <c r="G12">
        <v>10</v>
      </c>
      <c r="H12" t="s">
        <v>136</v>
      </c>
      <c r="I12" t="str">
        <f t="shared" si="0"/>
        <v>0.3534 110.001</v>
      </c>
      <c r="J12" t="s">
        <v>30</v>
      </c>
      <c r="N12" t="str">
        <f t="shared" si="1"/>
        <v>,GI_Ngabang,substation,110.001,0.3534,50,150,10,SRID=4326;POINT(110.001 0.3534),</v>
      </c>
    </row>
    <row r="13" spans="1:14" x14ac:dyDescent="0.3">
      <c r="A13" t="s">
        <v>31</v>
      </c>
      <c r="B13" t="s">
        <v>9</v>
      </c>
      <c r="C13">
        <v>109.4967</v>
      </c>
      <c r="D13">
        <v>0.90559999999999996</v>
      </c>
      <c r="E13">
        <v>50</v>
      </c>
      <c r="F13">
        <v>150</v>
      </c>
      <c r="G13">
        <v>11</v>
      </c>
      <c r="H13" t="s">
        <v>136</v>
      </c>
      <c r="I13" t="str">
        <f t="shared" si="0"/>
        <v>0.9056 109.4967</v>
      </c>
      <c r="J13" t="s">
        <v>32</v>
      </c>
      <c r="N13" t="str">
        <f t="shared" si="1"/>
        <v>,GI_Bengkayang,substation,109.4967,0.9056,50,150,11,SRID=4326;POINT(109.4967 0.9056),</v>
      </c>
    </row>
    <row r="14" spans="1:14" x14ac:dyDescent="0.3">
      <c r="A14" t="s">
        <v>33</v>
      </c>
      <c r="B14" t="s">
        <v>9</v>
      </c>
      <c r="C14">
        <v>109.4966</v>
      </c>
      <c r="D14">
        <v>0.90659999999999996</v>
      </c>
      <c r="E14">
        <v>50</v>
      </c>
      <c r="F14">
        <v>275</v>
      </c>
      <c r="G14">
        <v>12</v>
      </c>
      <c r="H14" t="s">
        <v>136</v>
      </c>
      <c r="I14" t="str">
        <f t="shared" si="0"/>
        <v>0.9066 109.4966</v>
      </c>
      <c r="J14" t="s">
        <v>34</v>
      </c>
      <c r="N14" t="str">
        <f t="shared" si="1"/>
        <v>,GITET_Bengkayang,substation,109.4966,0.9066,50,275,12,SRID=4326;POINT(109.4966 0.9066),</v>
      </c>
    </row>
    <row r="15" spans="1:14" x14ac:dyDescent="0.3">
      <c r="A15" t="s">
        <v>35</v>
      </c>
      <c r="B15" t="s">
        <v>9</v>
      </c>
      <c r="C15">
        <v>111.7037</v>
      </c>
      <c r="D15">
        <v>-2.6152000000000002</v>
      </c>
      <c r="E15">
        <v>50</v>
      </c>
      <c r="F15">
        <v>150</v>
      </c>
      <c r="G15">
        <v>13</v>
      </c>
      <c r="H15" t="s">
        <v>137</v>
      </c>
      <c r="I15" t="str">
        <f t="shared" si="0"/>
        <v>-2.6152 111.7037</v>
      </c>
      <c r="J15" t="s">
        <v>36</v>
      </c>
      <c r="N15" t="str">
        <f t="shared" si="1"/>
        <v>,GI_Pangkalanbun,substation,111.7037,-2.6152,50,150,13,SRID=4326;POINT(111.7037 -2.6152),</v>
      </c>
    </row>
    <row r="16" spans="1:14" x14ac:dyDescent="0.3">
      <c r="A16" t="s">
        <v>37</v>
      </c>
      <c r="B16" t="s">
        <v>9</v>
      </c>
      <c r="C16">
        <v>112.9207</v>
      </c>
      <c r="D16">
        <v>-2.4815999999999998</v>
      </c>
      <c r="E16">
        <v>50</v>
      </c>
      <c r="F16">
        <v>150</v>
      </c>
      <c r="G16">
        <v>14</v>
      </c>
      <c r="H16" t="s">
        <v>137</v>
      </c>
      <c r="I16" t="str">
        <f t="shared" si="0"/>
        <v>-2.4816 112.9207</v>
      </c>
      <c r="J16" t="s">
        <v>38</v>
      </c>
      <c r="N16" t="str">
        <f t="shared" si="1"/>
        <v>,GI_Sampit,substation,112.9207,-2.4816,50,150,14,SRID=4326;POINT(112.9207 -2.4816),</v>
      </c>
    </row>
    <row r="17" spans="1:14" x14ac:dyDescent="0.3">
      <c r="A17" t="s">
        <v>39</v>
      </c>
      <c r="B17" t="s">
        <v>9</v>
      </c>
      <c r="C17">
        <v>112.9101</v>
      </c>
      <c r="D17">
        <v>-2.7625000000000002</v>
      </c>
      <c r="E17">
        <v>50</v>
      </c>
      <c r="F17">
        <v>150</v>
      </c>
      <c r="G17">
        <v>15</v>
      </c>
      <c r="H17" t="s">
        <v>137</v>
      </c>
      <c r="I17" t="str">
        <f t="shared" si="0"/>
        <v>-2.7625 112.9101</v>
      </c>
      <c r="J17" t="s">
        <v>40</v>
      </c>
      <c r="N17" t="str">
        <f t="shared" si="1"/>
        <v>,GI_PLTU_Sampit,substation,112.9101,-2.7625,50,150,15,SRID=4326;POINT(112.9101 -2.7625),</v>
      </c>
    </row>
    <row r="18" spans="1:14" x14ac:dyDescent="0.3">
      <c r="A18" t="s">
        <v>41</v>
      </c>
      <c r="B18" t="s">
        <v>9</v>
      </c>
      <c r="C18">
        <v>113.4337</v>
      </c>
      <c r="D18">
        <v>-1.9001999999999999</v>
      </c>
      <c r="E18">
        <v>50</v>
      </c>
      <c r="F18">
        <v>150</v>
      </c>
      <c r="G18">
        <v>16</v>
      </c>
      <c r="H18" t="s">
        <v>137</v>
      </c>
      <c r="I18" t="str">
        <f t="shared" si="0"/>
        <v>-1.9002 113.4337</v>
      </c>
      <c r="J18" t="s">
        <v>42</v>
      </c>
      <c r="N18" t="str">
        <f t="shared" si="1"/>
        <v>,GI_Kasongan,substation,113.4337,-1.9002,50,150,16,SRID=4326;POINT(113.4337 -1.9002),</v>
      </c>
    </row>
    <row r="19" spans="1:14" x14ac:dyDescent="0.3">
      <c r="A19" t="s">
        <v>43</v>
      </c>
      <c r="B19" t="s">
        <v>9</v>
      </c>
      <c r="C19">
        <v>113.87390000000001</v>
      </c>
      <c r="D19">
        <v>-2.1747999999999998</v>
      </c>
      <c r="E19">
        <v>50</v>
      </c>
      <c r="F19">
        <v>150</v>
      </c>
      <c r="G19">
        <v>17</v>
      </c>
      <c r="H19" t="s">
        <v>137</v>
      </c>
      <c r="I19" t="str">
        <f t="shared" si="0"/>
        <v>-2.1748 113.8739</v>
      </c>
      <c r="J19" t="s">
        <v>44</v>
      </c>
      <c r="N19" t="str">
        <f t="shared" si="1"/>
        <v>,GI_Palangkaraya,substation,113.8739,-2.1748,50,150,17,SRID=4326;POINT(113.8739 -2.1748),</v>
      </c>
    </row>
    <row r="20" spans="1:14" x14ac:dyDescent="0.3">
      <c r="A20" t="s">
        <v>45</v>
      </c>
      <c r="B20" t="s">
        <v>9</v>
      </c>
      <c r="C20">
        <v>113.9302</v>
      </c>
      <c r="D20">
        <v>-2.2747999999999999</v>
      </c>
      <c r="E20">
        <v>50</v>
      </c>
      <c r="F20">
        <v>150</v>
      </c>
      <c r="G20">
        <v>18</v>
      </c>
      <c r="H20" t="s">
        <v>137</v>
      </c>
      <c r="I20" t="str">
        <f t="shared" si="0"/>
        <v>-2.2748 113.9302</v>
      </c>
      <c r="J20" t="s">
        <v>46</v>
      </c>
      <c r="N20" t="str">
        <f t="shared" si="1"/>
        <v>,GI_Sebangau,substation,113.9302,-2.2748,50,150,18,SRID=4326;POINT(113.9302 -2.2748),</v>
      </c>
    </row>
    <row r="21" spans="1:14" x14ac:dyDescent="0.3">
      <c r="A21" t="s">
        <v>47</v>
      </c>
      <c r="B21" t="s">
        <v>9</v>
      </c>
      <c r="C21">
        <v>114.2547</v>
      </c>
      <c r="D21">
        <v>-2.7315999999999998</v>
      </c>
      <c r="E21">
        <v>50</v>
      </c>
      <c r="F21">
        <v>150</v>
      </c>
      <c r="G21">
        <v>19</v>
      </c>
      <c r="H21" t="s">
        <v>137</v>
      </c>
      <c r="I21" t="str">
        <f t="shared" si="0"/>
        <v>-2.7316 114.2547</v>
      </c>
      <c r="J21" t="s">
        <v>48</v>
      </c>
      <c r="N21" t="str">
        <f t="shared" si="1"/>
        <v>,GI_Pulau_Pisang,substation,114.2547,-2.7316,50,150,19,SRID=4326;POINT(114.2547 -2.7316),</v>
      </c>
    </row>
    <row r="22" spans="1:14" x14ac:dyDescent="0.3">
      <c r="A22" t="s">
        <v>49</v>
      </c>
      <c r="B22" t="s">
        <v>9</v>
      </c>
      <c r="C22">
        <v>114.2086</v>
      </c>
      <c r="D22">
        <v>-2.8214000000000001</v>
      </c>
      <c r="E22">
        <v>50</v>
      </c>
      <c r="F22">
        <v>150</v>
      </c>
      <c r="G22">
        <v>20</v>
      </c>
      <c r="H22" t="s">
        <v>137</v>
      </c>
      <c r="I22" t="str">
        <f t="shared" si="0"/>
        <v>-2.8214 114.2086</v>
      </c>
      <c r="J22" t="s">
        <v>50</v>
      </c>
      <c r="N22" t="str">
        <f t="shared" si="1"/>
        <v>,GI_S_Mintin,substation,114.2086,-2.8214,50,150,20,SRID=4326;POINT(114.2086 -2.8214),</v>
      </c>
    </row>
    <row r="23" spans="1:14" x14ac:dyDescent="0.3">
      <c r="A23" t="s">
        <v>51</v>
      </c>
      <c r="B23" t="s">
        <v>9</v>
      </c>
      <c r="C23">
        <v>114.3736</v>
      </c>
      <c r="D23">
        <v>-3.0121000000000002</v>
      </c>
      <c r="E23">
        <v>50</v>
      </c>
      <c r="F23">
        <v>150</v>
      </c>
      <c r="G23">
        <v>21</v>
      </c>
      <c r="H23" t="s">
        <v>137</v>
      </c>
      <c r="I23" t="str">
        <f t="shared" si="0"/>
        <v>-3.0121 114.3736</v>
      </c>
      <c r="J23" t="s">
        <v>52</v>
      </c>
      <c r="N23" t="str">
        <f t="shared" si="1"/>
        <v>,GI_Selat,substation,114.3736,-3.0121,50,150,21,SRID=4326;POINT(114.3736 -3.0121),</v>
      </c>
    </row>
    <row r="24" spans="1:14" x14ac:dyDescent="0.3">
      <c r="A24" t="s">
        <v>53</v>
      </c>
      <c r="B24" t="s">
        <v>9</v>
      </c>
      <c r="C24">
        <v>114.5522</v>
      </c>
      <c r="D24">
        <v>-3.2766999999999999</v>
      </c>
      <c r="E24">
        <v>50</v>
      </c>
      <c r="F24">
        <v>150</v>
      </c>
      <c r="G24">
        <v>22</v>
      </c>
      <c r="H24" t="s">
        <v>138</v>
      </c>
      <c r="I24" t="str">
        <f t="shared" si="0"/>
        <v>-3.2767 114.5522</v>
      </c>
      <c r="J24" t="s">
        <v>54</v>
      </c>
      <c r="N24" t="str">
        <f t="shared" si="1"/>
        <v>,GI_Seberang_Barito,substation,114.5522,-3.2767,50,150,22,SRID=4326;POINT(114.5522 -3.2767),</v>
      </c>
    </row>
    <row r="25" spans="1:14" x14ac:dyDescent="0.3">
      <c r="A25" t="s">
        <v>55</v>
      </c>
      <c r="B25" t="s">
        <v>9</v>
      </c>
      <c r="C25">
        <v>114.571</v>
      </c>
      <c r="D25">
        <v>-3.3094000000000001</v>
      </c>
      <c r="E25">
        <v>50</v>
      </c>
      <c r="F25">
        <v>150</v>
      </c>
      <c r="G25">
        <v>23</v>
      </c>
      <c r="H25" t="s">
        <v>138</v>
      </c>
      <c r="I25" t="str">
        <f t="shared" si="0"/>
        <v>-3.3094 114.571</v>
      </c>
      <c r="J25" t="s">
        <v>56</v>
      </c>
      <c r="N25" t="str">
        <f t="shared" si="1"/>
        <v>,GI_Trisakti,substation,114.571,-3.3094,50,150,23,SRID=4326;POINT(114.571 -3.3094),</v>
      </c>
    </row>
    <row r="26" spans="1:14" x14ac:dyDescent="0.3">
      <c r="A26" t="s">
        <v>57</v>
      </c>
      <c r="B26" t="s">
        <v>9</v>
      </c>
      <c r="C26">
        <v>114.627</v>
      </c>
      <c r="D26">
        <v>-3.4236</v>
      </c>
      <c r="E26">
        <v>50</v>
      </c>
      <c r="F26">
        <v>150</v>
      </c>
      <c r="G26">
        <v>24</v>
      </c>
      <c r="H26" t="s">
        <v>138</v>
      </c>
      <c r="I26" t="str">
        <f t="shared" si="0"/>
        <v>-3.4236 114.627</v>
      </c>
      <c r="J26" t="s">
        <v>58</v>
      </c>
      <c r="N26" t="str">
        <f t="shared" si="1"/>
        <v>,GI_Mantuil,substation,114.627,-3.4236,50,150,24,SRID=4326;POINT(114.627 -3.4236),</v>
      </c>
    </row>
    <row r="27" spans="1:14" x14ac:dyDescent="0.3">
      <c r="A27" t="s">
        <v>59</v>
      </c>
      <c r="B27" t="s">
        <v>9</v>
      </c>
      <c r="C27">
        <v>115.1049</v>
      </c>
      <c r="D27">
        <v>-3.9253</v>
      </c>
      <c r="E27">
        <v>50</v>
      </c>
      <c r="F27">
        <v>150</v>
      </c>
      <c r="G27">
        <v>25</v>
      </c>
      <c r="H27" t="s">
        <v>138</v>
      </c>
      <c r="I27" t="str">
        <f t="shared" si="0"/>
        <v>-3.9253 115.1049</v>
      </c>
      <c r="J27" t="s">
        <v>60</v>
      </c>
      <c r="N27" t="str">
        <f t="shared" si="1"/>
        <v>,GI_Asam-asam,substation,115.1049,-3.9253,50,150,25,SRID=4326;POINT(115.1049 -3.9253),</v>
      </c>
    </row>
    <row r="28" spans="1:14" x14ac:dyDescent="0.3">
      <c r="A28" t="s">
        <v>61</v>
      </c>
      <c r="B28" t="s">
        <v>9</v>
      </c>
      <c r="C28">
        <v>115.51900000000001</v>
      </c>
      <c r="D28">
        <v>-3.7126999999999999</v>
      </c>
      <c r="E28">
        <v>50</v>
      </c>
      <c r="F28">
        <v>150</v>
      </c>
      <c r="G28">
        <v>26</v>
      </c>
      <c r="H28" t="s">
        <v>138</v>
      </c>
      <c r="I28" t="str">
        <f t="shared" si="0"/>
        <v>-3.7127 115.519</v>
      </c>
      <c r="J28" t="s">
        <v>62</v>
      </c>
      <c r="N28" t="str">
        <f t="shared" si="1"/>
        <v>,GI_Satui,substation,115.519,-3.7127,50,150,26,SRID=4326;POINT(115.519 -3.7127),</v>
      </c>
    </row>
    <row r="29" spans="1:14" x14ac:dyDescent="0.3">
      <c r="A29" t="s">
        <v>63</v>
      </c>
      <c r="B29" t="s">
        <v>9</v>
      </c>
      <c r="C29">
        <v>115.9862</v>
      </c>
      <c r="D29">
        <v>-3.4822000000000002</v>
      </c>
      <c r="E29">
        <v>50</v>
      </c>
      <c r="F29">
        <v>150</v>
      </c>
      <c r="G29">
        <v>27</v>
      </c>
      <c r="H29" t="s">
        <v>138</v>
      </c>
      <c r="I29" t="str">
        <f t="shared" si="0"/>
        <v>-3.4822 115.9862</v>
      </c>
      <c r="J29" t="s">
        <v>64</v>
      </c>
      <c r="N29" t="str">
        <f t="shared" si="1"/>
        <v>,GI_Batulicin,substation,115.9862,-3.4822,50,150,27,SRID=4326;POINT(115.9862 -3.4822),</v>
      </c>
    </row>
    <row r="30" spans="1:14" x14ac:dyDescent="0.3">
      <c r="A30" t="s">
        <v>65</v>
      </c>
      <c r="B30" t="s">
        <v>9</v>
      </c>
      <c r="C30">
        <v>114.84990000000001</v>
      </c>
      <c r="D30">
        <v>-3.4658000000000002</v>
      </c>
      <c r="E30">
        <v>50</v>
      </c>
      <c r="F30">
        <v>150</v>
      </c>
      <c r="G30">
        <v>28</v>
      </c>
      <c r="H30" t="s">
        <v>138</v>
      </c>
      <c r="I30" t="str">
        <f t="shared" si="0"/>
        <v>-3.4658 114.8499</v>
      </c>
      <c r="J30" t="s">
        <v>66</v>
      </c>
      <c r="N30" t="str">
        <f t="shared" si="1"/>
        <v>,GI_Cempaka,substation,114.8499,-3.4658,50,150,28,SRID=4326;POINT(114.8499 -3.4658),</v>
      </c>
    </row>
    <row r="31" spans="1:14" x14ac:dyDescent="0.3">
      <c r="A31" t="s">
        <v>67</v>
      </c>
      <c r="B31" t="s">
        <v>9</v>
      </c>
      <c r="C31">
        <v>114.7576</v>
      </c>
      <c r="D31">
        <v>-3.7296</v>
      </c>
      <c r="E31">
        <v>50</v>
      </c>
      <c r="F31">
        <v>150</v>
      </c>
      <c r="G31">
        <v>29</v>
      </c>
      <c r="H31" t="s">
        <v>138</v>
      </c>
      <c r="I31" t="str">
        <f t="shared" si="0"/>
        <v>-3.7296 114.7576</v>
      </c>
      <c r="J31" t="s">
        <v>68</v>
      </c>
      <c r="N31" t="str">
        <f t="shared" si="1"/>
        <v>,GI_Pelaihari,substation,114.7576,-3.7296,50,150,29,SRID=4326;POINT(114.7576 -3.7296),</v>
      </c>
    </row>
    <row r="32" spans="1:14" x14ac:dyDescent="0.3">
      <c r="A32" t="s">
        <v>69</v>
      </c>
      <c r="B32" t="s">
        <v>9</v>
      </c>
      <c r="C32">
        <v>114.75530000000001</v>
      </c>
      <c r="D32">
        <v>-3.4725000000000001</v>
      </c>
      <c r="E32">
        <v>50</v>
      </c>
      <c r="F32">
        <v>150</v>
      </c>
      <c r="G32">
        <v>30</v>
      </c>
      <c r="H32" t="s">
        <v>138</v>
      </c>
      <c r="I32" t="str">
        <f t="shared" si="0"/>
        <v>-3.4725 114.7553</v>
      </c>
      <c r="J32" t="s">
        <v>70</v>
      </c>
      <c r="N32" t="str">
        <f t="shared" si="1"/>
        <v>,GI_Bandara,substation,114.7553,-3.4725,50,150,30,SRID=4326;POINT(114.7553 -3.4725),</v>
      </c>
    </row>
    <row r="33" spans="1:14" x14ac:dyDescent="0.3">
      <c r="A33" t="s">
        <v>71</v>
      </c>
      <c r="B33" t="s">
        <v>9</v>
      </c>
      <c r="C33">
        <v>115.126</v>
      </c>
      <c r="D33">
        <v>-3.0289000000000001</v>
      </c>
      <c r="E33">
        <v>50</v>
      </c>
      <c r="F33">
        <v>150</v>
      </c>
      <c r="G33">
        <v>31</v>
      </c>
      <c r="H33" t="s">
        <v>138</v>
      </c>
      <c r="I33" t="str">
        <f t="shared" si="0"/>
        <v>-3.0289 115.126</v>
      </c>
      <c r="J33" t="s">
        <v>72</v>
      </c>
      <c r="N33" t="str">
        <f t="shared" si="1"/>
        <v>,GI_Rantau,substation,115.126,-3.0289,50,150,31,SRID=4326;POINT(115.126 -3.0289),</v>
      </c>
    </row>
    <row r="34" spans="1:14" x14ac:dyDescent="0.3">
      <c r="A34" t="s">
        <v>73</v>
      </c>
      <c r="B34" t="s">
        <v>9</v>
      </c>
      <c r="C34">
        <v>115.3276</v>
      </c>
      <c r="D34">
        <v>-2.6842999999999999</v>
      </c>
      <c r="E34">
        <v>50</v>
      </c>
      <c r="F34">
        <v>150</v>
      </c>
      <c r="G34">
        <v>32</v>
      </c>
      <c r="H34" t="s">
        <v>138</v>
      </c>
      <c r="I34" t="str">
        <f t="shared" ref="I34:I65" si="2">CONCATENATE(D34, " ", C34)</f>
        <v>-2.6843 115.3276</v>
      </c>
      <c r="J34" t="s">
        <v>74</v>
      </c>
      <c r="N34" t="str">
        <f t="shared" si="1"/>
        <v>,GI_Barikin,substation,115.3276,-2.6843,50,150,32,SRID=4326;POINT(115.3276 -2.6843),</v>
      </c>
    </row>
    <row r="35" spans="1:14" x14ac:dyDescent="0.3">
      <c r="A35" t="s">
        <v>75</v>
      </c>
      <c r="B35" t="s">
        <v>9</v>
      </c>
      <c r="C35">
        <v>114.62050000000001</v>
      </c>
      <c r="D35">
        <v>-3.2303999999999999</v>
      </c>
      <c r="E35">
        <v>50</v>
      </c>
      <c r="F35">
        <v>150</v>
      </c>
      <c r="G35">
        <v>33</v>
      </c>
      <c r="H35" t="s">
        <v>138</v>
      </c>
      <c r="I35" t="str">
        <f t="shared" si="2"/>
        <v>-3.2304 114.6205</v>
      </c>
      <c r="J35" t="s">
        <v>76</v>
      </c>
      <c r="N35" t="str">
        <f t="shared" si="1"/>
        <v>,GI_Kayutangi,substation,114.6205,-3.2304,50,150,33,SRID=4326;POINT(114.6205 -3.2304),</v>
      </c>
    </row>
    <row r="36" spans="1:14" x14ac:dyDescent="0.3">
      <c r="A36" t="s">
        <v>77</v>
      </c>
      <c r="B36" t="s">
        <v>9</v>
      </c>
      <c r="C36">
        <v>115.2949</v>
      </c>
      <c r="D36">
        <v>-2.4171</v>
      </c>
      <c r="E36">
        <v>50</v>
      </c>
      <c r="F36">
        <v>150</v>
      </c>
      <c r="G36">
        <v>34</v>
      </c>
      <c r="H36" t="s">
        <v>138</v>
      </c>
      <c r="I36" t="str">
        <f t="shared" si="2"/>
        <v>-2.4171 115.2949</v>
      </c>
      <c r="J36" t="s">
        <v>78</v>
      </c>
      <c r="N36" t="str">
        <f t="shared" si="1"/>
        <v>,GI_Amuntai,substation,115.2949,-2.4171,50,150,34,SRID=4326;POINT(115.2949 -2.4171),</v>
      </c>
    </row>
    <row r="37" spans="1:14" x14ac:dyDescent="0.3">
      <c r="A37" t="s">
        <v>79</v>
      </c>
      <c r="B37" t="s">
        <v>9</v>
      </c>
      <c r="C37">
        <v>115.45050000000001</v>
      </c>
      <c r="D37">
        <v>-2.1953</v>
      </c>
      <c r="E37">
        <v>50</v>
      </c>
      <c r="F37">
        <v>150</v>
      </c>
      <c r="G37">
        <v>35</v>
      </c>
      <c r="H37" t="s">
        <v>138</v>
      </c>
      <c r="I37" t="str">
        <f t="shared" si="2"/>
        <v>-2.1953 115.4505</v>
      </c>
      <c r="J37" t="s">
        <v>80</v>
      </c>
      <c r="N37" t="str">
        <f t="shared" si="1"/>
        <v>,GI_Tanjung,substation,115.4505,-2.1953,50,150,35,SRID=4326;POINT(115.4505 -2.1953),</v>
      </c>
    </row>
    <row r="38" spans="1:14" x14ac:dyDescent="0.3">
      <c r="A38" t="s">
        <v>81</v>
      </c>
      <c r="B38" t="s">
        <v>9</v>
      </c>
      <c r="C38">
        <v>114.97880000000001</v>
      </c>
      <c r="D38">
        <v>-1.7459</v>
      </c>
      <c r="E38">
        <v>50</v>
      </c>
      <c r="F38">
        <v>150</v>
      </c>
      <c r="G38">
        <v>36</v>
      </c>
      <c r="H38" t="s">
        <v>137</v>
      </c>
      <c r="I38" t="str">
        <f t="shared" si="2"/>
        <v>-1.7459 114.9788</v>
      </c>
      <c r="J38" t="s">
        <v>82</v>
      </c>
      <c r="N38" t="str">
        <f t="shared" si="1"/>
        <v>,GI_Buntok,substation,114.9788,-1.7459,50,150,36,SRID=4326;POINT(114.9788 -1.7459),</v>
      </c>
    </row>
    <row r="39" spans="1:14" x14ac:dyDescent="0.3">
      <c r="A39" t="s">
        <v>83</v>
      </c>
      <c r="B39" t="s">
        <v>9</v>
      </c>
      <c r="C39">
        <v>114.86579999999999</v>
      </c>
      <c r="D39">
        <v>-0.86719999999999997</v>
      </c>
      <c r="E39">
        <v>50</v>
      </c>
      <c r="F39">
        <v>150</v>
      </c>
      <c r="G39">
        <v>37</v>
      </c>
      <c r="H39" t="s">
        <v>137</v>
      </c>
      <c r="I39" t="str">
        <f t="shared" si="2"/>
        <v>-0.8672 114.8658</v>
      </c>
      <c r="J39" t="s">
        <v>84</v>
      </c>
      <c r="N39" t="str">
        <f t="shared" si="1"/>
        <v>,GI_Muara_Teweh,substation,114.8658,-0.8672,50,150,37,SRID=4326;POINT(114.8658 -0.8672),</v>
      </c>
    </row>
    <row r="40" spans="1:14" x14ac:dyDescent="0.3">
      <c r="A40" t="s">
        <v>85</v>
      </c>
      <c r="B40" t="s">
        <v>9</v>
      </c>
      <c r="C40">
        <v>115.13849999999999</v>
      </c>
      <c r="D40">
        <v>-0.62119999999999997</v>
      </c>
      <c r="E40">
        <v>50</v>
      </c>
      <c r="F40">
        <v>150</v>
      </c>
      <c r="G40">
        <v>38</v>
      </c>
      <c r="H40" t="s">
        <v>137</v>
      </c>
      <c r="I40" t="str">
        <f t="shared" si="2"/>
        <v>-0.6212 115.1385</v>
      </c>
      <c r="J40" t="s">
        <v>86</v>
      </c>
      <c r="N40" t="str">
        <f t="shared" si="1"/>
        <v>,GI_Bangkanai,substation,115.1385,-0.6212,50,150,38,SRID=4326;POINT(115.1385 -0.6212),</v>
      </c>
    </row>
    <row r="41" spans="1:14" x14ac:dyDescent="0.3">
      <c r="A41" t="s">
        <v>87</v>
      </c>
      <c r="B41" t="s">
        <v>9</v>
      </c>
      <c r="C41">
        <v>115.8694</v>
      </c>
      <c r="D41">
        <v>-1.8280000000000001</v>
      </c>
      <c r="E41">
        <v>50</v>
      </c>
      <c r="F41">
        <v>150</v>
      </c>
      <c r="G41">
        <v>39</v>
      </c>
      <c r="H41" t="s">
        <v>139</v>
      </c>
      <c r="I41" t="str">
        <f t="shared" si="2"/>
        <v>-1.828 115.8694</v>
      </c>
      <c r="J41" t="s">
        <v>88</v>
      </c>
      <c r="N41" t="str">
        <f t="shared" si="1"/>
        <v>,GI_Muara_Komam,substation,115.8694,-1.828,50,150,39,SRID=4326;POINT(115.8694 -1.828),</v>
      </c>
    </row>
    <row r="42" spans="1:14" x14ac:dyDescent="0.3">
      <c r="A42" t="s">
        <v>89</v>
      </c>
      <c r="B42" t="s">
        <v>9</v>
      </c>
      <c r="C42">
        <v>116.0945</v>
      </c>
      <c r="D42">
        <v>-1.8031999999999999</v>
      </c>
      <c r="E42">
        <v>50</v>
      </c>
      <c r="F42">
        <v>150</v>
      </c>
      <c r="G42">
        <v>40</v>
      </c>
      <c r="H42" t="s">
        <v>139</v>
      </c>
      <c r="I42" t="str">
        <f t="shared" si="2"/>
        <v>-1.8032 116.0945</v>
      </c>
      <c r="J42" t="s">
        <v>90</v>
      </c>
      <c r="N42" t="str">
        <f t="shared" si="1"/>
        <v>,GI_Kuaro,substation,116.0945,-1.8032,50,150,40,SRID=4326;POINT(116.0945 -1.8032),</v>
      </c>
    </row>
    <row r="43" spans="1:14" x14ac:dyDescent="0.3">
      <c r="A43" t="s">
        <v>91</v>
      </c>
      <c r="B43" t="s">
        <v>9</v>
      </c>
      <c r="C43">
        <v>116.1656</v>
      </c>
      <c r="D43">
        <v>-1.8984000000000001</v>
      </c>
      <c r="E43">
        <v>50</v>
      </c>
      <c r="F43">
        <v>150</v>
      </c>
      <c r="G43">
        <v>41</v>
      </c>
      <c r="H43" t="s">
        <v>139</v>
      </c>
      <c r="I43" t="str">
        <f t="shared" si="2"/>
        <v>-1.8984 116.1656</v>
      </c>
      <c r="J43" t="s">
        <v>92</v>
      </c>
      <c r="N43" t="str">
        <f t="shared" si="1"/>
        <v>,GI_Grogot,substation,116.1656,-1.8984,50,150,41,SRID=4326;POINT(116.1656 -1.8984),</v>
      </c>
    </row>
    <row r="44" spans="1:14" x14ac:dyDescent="0.3">
      <c r="A44" t="s">
        <v>93</v>
      </c>
      <c r="B44" t="s">
        <v>9</v>
      </c>
      <c r="C44">
        <v>116.3231</v>
      </c>
      <c r="D44">
        <v>-1.5161</v>
      </c>
      <c r="E44">
        <v>50</v>
      </c>
      <c r="F44">
        <v>150</v>
      </c>
      <c r="G44">
        <v>42</v>
      </c>
      <c r="H44" t="s">
        <v>139</v>
      </c>
      <c r="I44" t="str">
        <f t="shared" si="2"/>
        <v>-1.5161 116.3231</v>
      </c>
      <c r="J44" t="s">
        <v>94</v>
      </c>
      <c r="N44" t="str">
        <f t="shared" si="1"/>
        <v>,GI_Longikis,substation,116.3231,-1.5161,50,150,42,SRID=4326;POINT(116.3231 -1.5161),</v>
      </c>
    </row>
    <row r="45" spans="1:14" x14ac:dyDescent="0.3">
      <c r="A45" t="s">
        <v>95</v>
      </c>
      <c r="B45" t="s">
        <v>9</v>
      </c>
      <c r="C45">
        <v>116.67189999999999</v>
      </c>
      <c r="D45">
        <v>-1.3408</v>
      </c>
      <c r="E45">
        <v>50</v>
      </c>
      <c r="F45">
        <v>150</v>
      </c>
      <c r="G45">
        <v>43</v>
      </c>
      <c r="H45" t="s">
        <v>139</v>
      </c>
      <c r="I45" t="str">
        <f t="shared" si="2"/>
        <v>-1.3408 116.6719</v>
      </c>
      <c r="J45" t="s">
        <v>96</v>
      </c>
      <c r="N45" t="str">
        <f t="shared" si="1"/>
        <v>,GI_Petung,substation,116.6719,-1.3408,50,150,43,SRID=4326;POINT(116.6719 -1.3408),</v>
      </c>
    </row>
    <row r="46" spans="1:14" x14ac:dyDescent="0.3">
      <c r="A46" t="s">
        <v>97</v>
      </c>
      <c r="B46" t="s">
        <v>9</v>
      </c>
      <c r="C46">
        <v>116.792</v>
      </c>
      <c r="D46">
        <v>-1.1657</v>
      </c>
      <c r="E46">
        <v>50</v>
      </c>
      <c r="F46">
        <v>150</v>
      </c>
      <c r="G46">
        <v>44</v>
      </c>
      <c r="H46" t="s">
        <v>139</v>
      </c>
      <c r="I46" t="str">
        <f t="shared" si="2"/>
        <v>-1.1657 116.792</v>
      </c>
      <c r="J46" t="s">
        <v>98</v>
      </c>
      <c r="N46" t="str">
        <f t="shared" si="1"/>
        <v>,GI_Kariangau,substation,116.792,-1.1657,50,150,44,SRID=4326;POINT(116.792 -1.1657),</v>
      </c>
    </row>
    <row r="47" spans="1:14" x14ac:dyDescent="0.3">
      <c r="A47" t="s">
        <v>99</v>
      </c>
      <c r="B47" t="s">
        <v>9</v>
      </c>
      <c r="C47">
        <v>116.8777</v>
      </c>
      <c r="D47">
        <v>-1.1488</v>
      </c>
      <c r="E47">
        <v>50</v>
      </c>
      <c r="F47">
        <v>150</v>
      </c>
      <c r="G47">
        <v>45</v>
      </c>
      <c r="H47" t="s">
        <v>139</v>
      </c>
      <c r="I47" t="str">
        <f t="shared" si="2"/>
        <v>-1.1488 116.8777</v>
      </c>
      <c r="J47" t="s">
        <v>100</v>
      </c>
      <c r="N47" t="str">
        <f t="shared" si="1"/>
        <v>,GI_Karangjoang,substation,116.8777,-1.1488,50,150,45,SRID=4326;POINT(116.8777 -1.1488),</v>
      </c>
    </row>
    <row r="48" spans="1:14" x14ac:dyDescent="0.3">
      <c r="A48" t="s">
        <v>101</v>
      </c>
      <c r="B48" t="s">
        <v>9</v>
      </c>
      <c r="C48">
        <v>116.94880000000001</v>
      </c>
      <c r="D48">
        <v>-1.2383</v>
      </c>
      <c r="E48">
        <v>50</v>
      </c>
      <c r="F48">
        <v>150</v>
      </c>
      <c r="G48">
        <v>46</v>
      </c>
      <c r="H48" t="s">
        <v>139</v>
      </c>
      <c r="I48" t="str">
        <f t="shared" si="2"/>
        <v>-1.2383 116.9488</v>
      </c>
      <c r="J48" t="s">
        <v>102</v>
      </c>
      <c r="N48" t="str">
        <f t="shared" si="1"/>
        <v>,GI_Manggar_Sari,substation,116.9488,-1.2383,50,150,46,SRID=4326;POINT(116.9488 -1.2383),</v>
      </c>
    </row>
    <row r="49" spans="1:14" x14ac:dyDescent="0.3">
      <c r="A49" t="s">
        <v>103</v>
      </c>
      <c r="B49" t="s">
        <v>9</v>
      </c>
      <c r="C49">
        <v>116.8411</v>
      </c>
      <c r="D49">
        <v>-1.262</v>
      </c>
      <c r="E49">
        <v>50</v>
      </c>
      <c r="F49">
        <v>150</v>
      </c>
      <c r="G49">
        <v>47</v>
      </c>
      <c r="H49" t="s">
        <v>139</v>
      </c>
      <c r="I49" t="str">
        <f t="shared" si="2"/>
        <v>-1.262 116.8411</v>
      </c>
      <c r="J49" t="s">
        <v>104</v>
      </c>
      <c r="N49" t="str">
        <f t="shared" si="1"/>
        <v>,GI_Industri,substation,116.8411,-1.262,50,150,47,SRID=4326;POINT(116.8411 -1.262),</v>
      </c>
    </row>
    <row r="50" spans="1:14" x14ac:dyDescent="0.3">
      <c r="A50" t="s">
        <v>105</v>
      </c>
      <c r="B50" t="s">
        <v>9</v>
      </c>
      <c r="C50">
        <v>117.13500000000001</v>
      </c>
      <c r="D50">
        <v>-0.9869</v>
      </c>
      <c r="E50">
        <v>50</v>
      </c>
      <c r="F50">
        <v>150</v>
      </c>
      <c r="G50">
        <v>48</v>
      </c>
      <c r="H50" t="s">
        <v>139</v>
      </c>
      <c r="I50" t="str">
        <f t="shared" si="2"/>
        <v>-0.9869 117.135</v>
      </c>
      <c r="J50" t="s">
        <v>106</v>
      </c>
      <c r="N50" t="str">
        <f t="shared" si="1"/>
        <v>,GI_Senipah,substation,117.135,-0.9869,50,150,48,SRID=4326;POINT(117.135 -0.9869),</v>
      </c>
    </row>
    <row r="51" spans="1:14" x14ac:dyDescent="0.3">
      <c r="A51" t="s">
        <v>107</v>
      </c>
      <c r="B51" t="s">
        <v>9</v>
      </c>
      <c r="C51">
        <v>117.1063</v>
      </c>
      <c r="D51">
        <v>-0.54700000000000004</v>
      </c>
      <c r="E51">
        <v>50</v>
      </c>
      <c r="F51">
        <v>150</v>
      </c>
      <c r="G51">
        <v>49</v>
      </c>
      <c r="H51" t="s">
        <v>139</v>
      </c>
      <c r="I51" t="str">
        <f t="shared" si="2"/>
        <v>-0.547 117.1063</v>
      </c>
      <c r="J51" t="s">
        <v>108</v>
      </c>
      <c r="N51" t="str">
        <f t="shared" si="1"/>
        <v>,GI_Harapan_Baru,substation,117.1063,-0.547,50,150,49,SRID=4326;POINT(117.1063 -0.547),</v>
      </c>
    </row>
    <row r="52" spans="1:14" x14ac:dyDescent="0.3">
      <c r="A52" t="s">
        <v>109</v>
      </c>
      <c r="B52" t="s">
        <v>9</v>
      </c>
      <c r="C52">
        <v>117.11360000000001</v>
      </c>
      <c r="D52">
        <v>-0.50239999999999996</v>
      </c>
      <c r="E52">
        <v>50</v>
      </c>
      <c r="F52">
        <v>150</v>
      </c>
      <c r="G52">
        <v>50</v>
      </c>
      <c r="H52" t="s">
        <v>139</v>
      </c>
      <c r="I52" t="str">
        <f t="shared" si="2"/>
        <v>-0.5024 117.1136</v>
      </c>
      <c r="J52" t="s">
        <v>110</v>
      </c>
      <c r="N52" t="str">
        <f t="shared" si="1"/>
        <v>,GI_Tengkawang,substation,117.1136,-0.5024,50,150,50,SRID=4326;POINT(117.1136 -0.5024),</v>
      </c>
    </row>
    <row r="53" spans="1:14" x14ac:dyDescent="0.3">
      <c r="A53" t="s">
        <v>111</v>
      </c>
      <c r="B53" t="s">
        <v>9</v>
      </c>
      <c r="C53">
        <v>117.0518</v>
      </c>
      <c r="D53">
        <v>-0.38159999999999999</v>
      </c>
      <c r="E53">
        <v>50</v>
      </c>
      <c r="F53">
        <v>150</v>
      </c>
      <c r="G53">
        <v>51</v>
      </c>
      <c r="H53" t="s">
        <v>139</v>
      </c>
      <c r="I53" t="str">
        <f t="shared" si="2"/>
        <v>-0.3816 117.0518</v>
      </c>
      <c r="J53" t="s">
        <v>112</v>
      </c>
      <c r="N53" t="str">
        <f t="shared" si="1"/>
        <v>,GI_Embalut,substation,117.0518,-0.3816,50,150,51,SRID=4326;POINT(117.0518 -0.3816),</v>
      </c>
    </row>
    <row r="54" spans="1:14" x14ac:dyDescent="0.3">
      <c r="A54" t="s">
        <v>113</v>
      </c>
      <c r="B54" t="s">
        <v>9</v>
      </c>
      <c r="C54">
        <v>116.97799999999999</v>
      </c>
      <c r="D54">
        <v>-0.45600000000000002</v>
      </c>
      <c r="E54">
        <v>50</v>
      </c>
      <c r="F54">
        <v>150</v>
      </c>
      <c r="G54">
        <v>52</v>
      </c>
      <c r="H54" t="s">
        <v>139</v>
      </c>
      <c r="I54" t="str">
        <f t="shared" si="2"/>
        <v>-0.456 116.978</v>
      </c>
      <c r="J54" t="s">
        <v>114</v>
      </c>
      <c r="N54" t="str">
        <f t="shared" si="1"/>
        <v>,GI_Bukit_Biru,substation,116.978,-0.456,50,150,52,SRID=4326;POINT(116.978 -0.456),</v>
      </c>
    </row>
    <row r="55" spans="1:14" x14ac:dyDescent="0.3">
      <c r="A55" t="s">
        <v>115</v>
      </c>
      <c r="B55" t="s">
        <v>9</v>
      </c>
      <c r="C55">
        <v>116.59529999999999</v>
      </c>
      <c r="D55">
        <v>-0.27160000000000001</v>
      </c>
      <c r="E55">
        <v>50</v>
      </c>
      <c r="F55">
        <v>150</v>
      </c>
      <c r="G55">
        <v>53</v>
      </c>
      <c r="H55" t="s">
        <v>139</v>
      </c>
      <c r="I55" t="str">
        <f t="shared" si="2"/>
        <v>-0.2716 116.5953</v>
      </c>
      <c r="J55" t="s">
        <v>116</v>
      </c>
      <c r="N55" t="str">
        <f t="shared" si="1"/>
        <v>,GI_Kotabangun,substation,116.5953,-0.2716,50,150,53,SRID=4326;POINT(116.5953 -0.2716),</v>
      </c>
    </row>
    <row r="56" spans="1:14" x14ac:dyDescent="0.3">
      <c r="A56" t="s">
        <v>117</v>
      </c>
      <c r="B56" t="s">
        <v>9</v>
      </c>
      <c r="C56">
        <v>117.193</v>
      </c>
      <c r="D56">
        <v>-0.58320000000000005</v>
      </c>
      <c r="E56">
        <v>50</v>
      </c>
      <c r="F56">
        <v>150</v>
      </c>
      <c r="G56">
        <v>54</v>
      </c>
      <c r="H56" t="s">
        <v>139</v>
      </c>
      <c r="I56" t="str">
        <f t="shared" si="2"/>
        <v>-0.5832 117.193</v>
      </c>
      <c r="J56" t="s">
        <v>118</v>
      </c>
      <c r="N56" t="str">
        <f t="shared" si="1"/>
        <v>,GI_Bukuan,substation,117.193,-0.5832,50,150,54,SRID=4326;POINT(117.193 -0.5832),</v>
      </c>
    </row>
    <row r="57" spans="1:14" x14ac:dyDescent="0.3">
      <c r="A57" t="s">
        <v>119</v>
      </c>
      <c r="B57" t="s">
        <v>9</v>
      </c>
      <c r="C57">
        <v>117.18859999999999</v>
      </c>
      <c r="D57">
        <v>-0.78059999999999996</v>
      </c>
      <c r="E57">
        <v>50</v>
      </c>
      <c r="F57">
        <v>150</v>
      </c>
      <c r="G57">
        <v>55</v>
      </c>
      <c r="H57" t="s">
        <v>139</v>
      </c>
      <c r="I57" t="str">
        <f t="shared" si="2"/>
        <v>-0.7806 117.1886</v>
      </c>
      <c r="J57" t="s">
        <v>120</v>
      </c>
      <c r="N57" t="str">
        <f t="shared" si="1"/>
        <v>,GI_Muara_Jawa,substation,117.1886,-0.7806,50,150,55,SRID=4326;POINT(117.1886 -0.7806),</v>
      </c>
    </row>
    <row r="58" spans="1:14" x14ac:dyDescent="0.3">
      <c r="A58" t="s">
        <v>121</v>
      </c>
      <c r="B58" t="s">
        <v>9</v>
      </c>
      <c r="C58">
        <v>117.2139</v>
      </c>
      <c r="D58">
        <v>-0.5242</v>
      </c>
      <c r="E58">
        <v>50</v>
      </c>
      <c r="F58">
        <v>150</v>
      </c>
      <c r="G58">
        <v>56</v>
      </c>
      <c r="H58" t="s">
        <v>139</v>
      </c>
      <c r="I58" t="str">
        <f t="shared" si="2"/>
        <v>-0.5242 117.2139</v>
      </c>
      <c r="J58" t="s">
        <v>122</v>
      </c>
      <c r="N58" t="str">
        <f t="shared" si="1"/>
        <v>,GI_Sambutan,substation,117.2139,-0.5242,50,150,56,SRID=4326;POINT(117.2139 -0.5242),</v>
      </c>
    </row>
    <row r="59" spans="1:14" x14ac:dyDescent="0.3">
      <c r="A59" t="s">
        <v>123</v>
      </c>
      <c r="B59" t="s">
        <v>9</v>
      </c>
      <c r="C59">
        <v>117.2925</v>
      </c>
      <c r="D59">
        <v>-0.316</v>
      </c>
      <c r="E59">
        <v>50</v>
      </c>
      <c r="F59">
        <v>150</v>
      </c>
      <c r="G59">
        <v>57</v>
      </c>
      <c r="H59" t="s">
        <v>139</v>
      </c>
      <c r="I59" t="str">
        <f t="shared" si="2"/>
        <v>-0.316 117.2925</v>
      </c>
      <c r="J59" t="s">
        <v>124</v>
      </c>
      <c r="N59" t="str">
        <f t="shared" si="1"/>
        <v>,GI_Muara_Badak,substation,117.2925,-0.316,50,150,57,SRID=4326;POINT(117.2925 -0.316),</v>
      </c>
    </row>
    <row r="60" spans="1:14" x14ac:dyDescent="0.3">
      <c r="A60" t="s">
        <v>125</v>
      </c>
      <c r="B60" t="s">
        <v>9</v>
      </c>
      <c r="C60">
        <v>117.435</v>
      </c>
      <c r="D60">
        <v>0.16139999999999999</v>
      </c>
      <c r="E60">
        <v>50</v>
      </c>
      <c r="F60">
        <v>150</v>
      </c>
      <c r="G60">
        <v>58</v>
      </c>
      <c r="H60" t="s">
        <v>139</v>
      </c>
      <c r="I60" t="str">
        <f t="shared" si="2"/>
        <v>0.1614 117.435</v>
      </c>
      <c r="J60" t="s">
        <v>126</v>
      </c>
      <c r="N60" t="str">
        <f t="shared" si="1"/>
        <v>,GI_Teluk_Pandan,substation,117.435,0.1614,50,150,58,SRID=4326;POINT(117.435 0.1614),</v>
      </c>
    </row>
    <row r="61" spans="1:14" x14ac:dyDescent="0.3">
      <c r="A61" t="s">
        <v>127</v>
      </c>
      <c r="B61" t="s">
        <v>9</v>
      </c>
      <c r="C61">
        <v>117.5693</v>
      </c>
      <c r="D61">
        <v>0.47010000000000002</v>
      </c>
      <c r="E61">
        <v>50</v>
      </c>
      <c r="F61">
        <v>150</v>
      </c>
      <c r="G61">
        <v>59</v>
      </c>
      <c r="H61" t="s">
        <v>139</v>
      </c>
      <c r="I61" t="str">
        <f t="shared" si="2"/>
        <v>0.4701 117.5693</v>
      </c>
      <c r="J61" t="s">
        <v>128</v>
      </c>
      <c r="N61" t="str">
        <f t="shared" si="1"/>
        <v>,GI_Sangatta,substation,117.5693,0.4701,50,150,59,SRID=4326;POINT(117.5693 0.4701),</v>
      </c>
    </row>
    <row r="62" spans="1:14" x14ac:dyDescent="0.3">
      <c r="A62" t="s">
        <v>129</v>
      </c>
      <c r="B62" t="s">
        <v>9</v>
      </c>
      <c r="C62">
        <v>116.62860000000001</v>
      </c>
      <c r="D62">
        <v>3.5114000000000001</v>
      </c>
      <c r="E62">
        <v>50</v>
      </c>
      <c r="F62">
        <v>150</v>
      </c>
      <c r="G62">
        <v>60</v>
      </c>
      <c r="H62" t="s">
        <v>140</v>
      </c>
      <c r="I62" t="str">
        <f t="shared" si="2"/>
        <v>3.5114 116.6286</v>
      </c>
      <c r="J62" t="s">
        <v>130</v>
      </c>
      <c r="N62" t="str">
        <f t="shared" si="1"/>
        <v>,GI_Malinau,substation,116.6286,3.5114,50,150,60,SRID=4326;POINT(116.6286 3.5114),</v>
      </c>
    </row>
    <row r="63" spans="1:14" x14ac:dyDescent="0.3">
      <c r="A63" t="s">
        <v>131</v>
      </c>
      <c r="B63" t="s">
        <v>9</v>
      </c>
      <c r="C63">
        <v>116.8411</v>
      </c>
      <c r="D63">
        <v>3.5748000000000002</v>
      </c>
      <c r="E63">
        <v>50</v>
      </c>
      <c r="F63">
        <v>150</v>
      </c>
      <c r="G63">
        <v>61</v>
      </c>
      <c r="H63" t="s">
        <v>140</v>
      </c>
      <c r="I63" t="str">
        <f t="shared" si="2"/>
        <v>3.5748 116.8411</v>
      </c>
      <c r="J63" t="s">
        <v>132</v>
      </c>
      <c r="N63" t="str">
        <f t="shared" si="1"/>
        <v>,GI_Tideng_Pale,substation,116.8411,3.5748,50,150,61,SRID=4326;POINT(116.8411 3.5748),</v>
      </c>
    </row>
    <row r="64" spans="1:14" x14ac:dyDescent="0.3">
      <c r="A64" t="s">
        <v>133</v>
      </c>
      <c r="B64" t="s">
        <v>9</v>
      </c>
      <c r="C64">
        <v>116.92149999999999</v>
      </c>
      <c r="D64">
        <v>1.0532999999999999</v>
      </c>
      <c r="E64">
        <v>50</v>
      </c>
      <c r="F64">
        <v>150</v>
      </c>
      <c r="G64">
        <v>62</v>
      </c>
      <c r="H64" t="s">
        <v>139</v>
      </c>
      <c r="I64" t="str">
        <f t="shared" si="2"/>
        <v>1.0533 116.9215</v>
      </c>
      <c r="J64" t="str">
        <f>CONCATENATE("SRID=4326;POINT(",C64," ",D64,")")</f>
        <v>SRID=4326;POINT(116.9215 1.0533)</v>
      </c>
      <c r="N64" t="str">
        <f t="shared" si="1"/>
        <v>,GI_Muara_Wahau,substation,116.9215,1.0533,50,150,62,SRID=4326;POINT(116.9215 1.0533),</v>
      </c>
    </row>
    <row r="65" spans="1:14" x14ac:dyDescent="0.3">
      <c r="A65" t="s">
        <v>134</v>
      </c>
      <c r="B65" t="s">
        <v>9</v>
      </c>
      <c r="C65">
        <v>117.3678</v>
      </c>
      <c r="D65">
        <v>2.8100999999999998</v>
      </c>
      <c r="E65">
        <v>50</v>
      </c>
      <c r="F65">
        <v>150</v>
      </c>
      <c r="G65">
        <v>63</v>
      </c>
      <c r="H65" t="s">
        <v>140</v>
      </c>
      <c r="I65" t="str">
        <f t="shared" si="2"/>
        <v>2.8101 117.3678</v>
      </c>
      <c r="J65" t="str">
        <f>CONCATENATE("SRID=4326;POINT(",C65," ",D65,")")</f>
        <v>SRID=4326;POINT(117.3678 2.8101)</v>
      </c>
      <c r="N65" t="str">
        <f t="shared" si="1"/>
        <v>,GI_Bulungan,substation,117.3678,2.8101,50,150,63,SRID=4326;POINT(117.3678 2.8101),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base_substations_kalimantan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Hilman Dwi Putra</cp:lastModifiedBy>
  <dcterms:created xsi:type="dcterms:W3CDTF">2022-03-02T12:00:17Z</dcterms:created>
  <dcterms:modified xsi:type="dcterms:W3CDTF">2022-03-02T15:02:56Z</dcterms:modified>
</cp:coreProperties>
</file>