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B23F50D2-9B4D-457F-BA7E-10CD7ADA0B88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base_lines_kalimant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3" i="1" l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R65" i="1"/>
  <c r="U65" i="1" s="1"/>
  <c r="R66" i="1"/>
  <c r="U66" i="1" s="1"/>
  <c r="R64" i="1"/>
  <c r="U64" i="1" s="1"/>
</calcChain>
</file>

<file path=xl/sharedStrings.xml><?xml version="1.0" encoding="utf-8"?>
<sst xmlns="http://schemas.openxmlformats.org/spreadsheetml/2006/main" count="210" uniqueCount="144">
  <si>
    <t>nodeA</t>
  </si>
  <si>
    <t>nodeB</t>
  </si>
  <si>
    <t>bus0</t>
  </si>
  <si>
    <t>bus1</t>
  </si>
  <si>
    <t>voltage</t>
  </si>
  <si>
    <t>cables</t>
  </si>
  <si>
    <t>wires</t>
  </si>
  <si>
    <t>frequency</t>
  </si>
  <si>
    <t>length_m</t>
  </si>
  <si>
    <t>r_ohmkm</t>
  </si>
  <si>
    <t>x_ohmkm</t>
  </si>
  <si>
    <t>c_nfkm</t>
  </si>
  <si>
    <t>i_th_max_a</t>
  </si>
  <si>
    <t>lon0</t>
  </si>
  <si>
    <t>lat0</t>
  </si>
  <si>
    <t>lon1</t>
  </si>
  <si>
    <t>lat1</t>
  </si>
  <si>
    <t>wkt_srid_4326</t>
  </si>
  <si>
    <t>GI_Sambas</t>
  </si>
  <si>
    <t>GI_Singkawang</t>
  </si>
  <si>
    <t>'SRID=4326;LINESTRING(109.2688 1.3429,108.9876 0.9266)'</t>
  </si>
  <si>
    <t>GI_PLTU_2_Kalbar</t>
  </si>
  <si>
    <t>'SRID=4326;LINESTRING(108.9876 0.9266,108.8653 0.83)'</t>
  </si>
  <si>
    <t>GI_PLTU_3_Kalbar</t>
  </si>
  <si>
    <t>'SRID=4326;LINESTRING(108.8653 0.83,108.8747 0.8361)'</t>
  </si>
  <si>
    <t>GI_Senggiring</t>
  </si>
  <si>
    <t>'SRID=4326;LINESTRING(108.9876 0.9266,108.9853 0.3162)'</t>
  </si>
  <si>
    <t>GI_Parit_Baru</t>
  </si>
  <si>
    <t>'SRID=4326;LINESTRING(108.9853 0.3162,109.2055 0.0592)'</t>
  </si>
  <si>
    <t>GI_Kota_Baru</t>
  </si>
  <si>
    <t>'SRID=4326;LINESTRING(109.2055 0.0592,109.2987 -0.0754)'</t>
  </si>
  <si>
    <t>GI_Siantan</t>
  </si>
  <si>
    <t>'SRID=4326;LINESTRING(109.2055 0.0592,109.328 -0.0002)'</t>
  </si>
  <si>
    <t>GI_Sei_Raya</t>
  </si>
  <si>
    <t>'SRID=4326;LINESTRING(109.328 -0.0002,109.3809 -0.0735)'</t>
  </si>
  <si>
    <t>GI_Tayan</t>
  </si>
  <si>
    <t>'SRID=4326;LINESTRING(109.328 -0.0002,110.0932 0.0015)'</t>
  </si>
  <si>
    <t>GI_Ngabang</t>
  </si>
  <si>
    <t>'SRID=4326;LINESTRING(110.0932 0.0015,110.001 0.3534)'</t>
  </si>
  <si>
    <t>GI_Bengkayang</t>
  </si>
  <si>
    <t>'SRID=4326;LINESTRING(110.001 0.3534,109.4967 0.9056)'</t>
  </si>
  <si>
    <t>'SRID=4326;LINESTRING(109.4967 0.9056,108.9876 0.9266)'</t>
  </si>
  <si>
    <t>GITET_Bengkayang</t>
  </si>
  <si>
    <t>'SRID=4326;LINESTRING(109.4967 0.9056,109.4966 0.9066)'</t>
  </si>
  <si>
    <t>GI_Pangkalanbun</t>
  </si>
  <si>
    <t>GI_Sampit</t>
  </si>
  <si>
    <t>'SRID=4326;LINESTRING(111.7037 -2.6152,112.9207 -2.4816)'</t>
  </si>
  <si>
    <t>GI_PLTU_Sampit</t>
  </si>
  <si>
    <t>'SRID=4326;LINESTRING(112.9101 -2.7625,112.9207 -2.4816)'</t>
  </si>
  <si>
    <t>GI_Kasongan</t>
  </si>
  <si>
    <t>'SRID=4326;LINESTRING(112.9207 -2.4816,113.4337 -1.9002)'</t>
  </si>
  <si>
    <t>GI_Palangkaraya</t>
  </si>
  <si>
    <t>'SRID=4326;LINESTRING(113.4337 -1.9002,113.8739 -2.1748)'</t>
  </si>
  <si>
    <t>GI_Sebangau</t>
  </si>
  <si>
    <t>'SRID=4326;LINESTRING(113.8739 -2.1748,113.9302 -2.2748)'</t>
  </si>
  <si>
    <t>GI_Pulau_Pisang</t>
  </si>
  <si>
    <t>'SRID=4326;LINESTRING(113.9302 -2.2748,114.2547 -2.7316)'</t>
  </si>
  <si>
    <t>GI_S_Mintin</t>
  </si>
  <si>
    <t>'SRID=4326;LINESTRING(114.2547 -2.7316,114.2086 -2.8214)'</t>
  </si>
  <si>
    <t>GI_Selat</t>
  </si>
  <si>
    <t>'SRID=4326;LINESTRING(114.2086 -2.8214,114.3736 -3.0121)'</t>
  </si>
  <si>
    <t>GI_Seberang_Barito</t>
  </si>
  <si>
    <t>'SRID=4326;LINESTRING(114.3736 -3.0121,114.5522 -3.2767)'</t>
  </si>
  <si>
    <t>GI_Trisakti</t>
  </si>
  <si>
    <t>'SRID=4326;LINESTRING(114.5522 -3.2767,114.571 -3.3094)'</t>
  </si>
  <si>
    <t>GI_Mantuil</t>
  </si>
  <si>
    <t>'SRID=4326;LINESTRING(114.571 -3.3094,114.627 -3.4236)'</t>
  </si>
  <si>
    <t>GI_Asam-asam</t>
  </si>
  <si>
    <t>'SRID=4326;LINESTRING(114.627 -3.4236,115.1049 -3.9253)'</t>
  </si>
  <si>
    <t>GI_Satui</t>
  </si>
  <si>
    <t>'SRID=4326;LINESTRING(115.1049 -3.9253,115.519 -3.7127)'</t>
  </si>
  <si>
    <t>GI_Batulicin</t>
  </si>
  <si>
    <t>'SRID=4326;LINESTRING(115.519 -3.7127,115.9862 -3.4822)'</t>
  </si>
  <si>
    <t>GI_Pelaihari</t>
  </si>
  <si>
    <t>'SRID=4326;LINESTRING(115.1049 -3.9253,114.7576 -3.7296)'</t>
  </si>
  <si>
    <t>GI_Cempaka</t>
  </si>
  <si>
    <t>'SRID=4326;LINESTRING(114.7576 -3.7296,114.8499 -3.4658)'</t>
  </si>
  <si>
    <t>GI_Bandara</t>
  </si>
  <si>
    <t>'SRID=4326;LINESTRING(114.627 -3.4236,114.7553 -3.4725)'</t>
  </si>
  <si>
    <t>'SRID=4326;LINESTRING(114.7553 -3.4725,114.8499 -3.4658)'</t>
  </si>
  <si>
    <t>GI_Rantau</t>
  </si>
  <si>
    <t>'SRID=4326;LINESTRING(114.8499 -3.4658,115.126 -3.0289)'</t>
  </si>
  <si>
    <t>GI_Barikin</t>
  </si>
  <si>
    <t>'SRID=4326;LINESTRING(115.126 -3.0289,115.3276 -2.6843)'</t>
  </si>
  <si>
    <t>GI_Kayutangi</t>
  </si>
  <si>
    <t>'SRID=4326;LINESTRING(114.5522 -3.2767,114.6205 -3.2304)'</t>
  </si>
  <si>
    <t>'SRID=4326;LINESTRING(114.6205 -3.2304,115.3276 -2.6843)'</t>
  </si>
  <si>
    <t>GI_Amuntai</t>
  </si>
  <si>
    <t>'SRID=4326;LINESTRING(115.3276 -2.6843,115.2949 -2.4171)'</t>
  </si>
  <si>
    <t>GI_Tanjung</t>
  </si>
  <si>
    <t>'SRID=4326;LINESTRING(115.3276 -2.6843,115.4505 -2.1953)'</t>
  </si>
  <si>
    <t>GI_Buntok</t>
  </si>
  <si>
    <t>'SRID=4326;LINESTRING(115.4505 -2.1953,114.9788 -1.7459)'</t>
  </si>
  <si>
    <t>GI_Muara_Teweh</t>
  </si>
  <si>
    <t>'SRID=4326;LINESTRING(114.9788 -1.7459,114.8658 -0.8672)'</t>
  </si>
  <si>
    <t>GI_Bangkanai</t>
  </si>
  <si>
    <t>'SRID=4326;LINESTRING(114.8658 -0.8672,115.1385 -0.6212)'</t>
  </si>
  <si>
    <t>GI_Muara_Komam</t>
  </si>
  <si>
    <t>'SRID=4326;LINESTRING(115.1385 -0.6212,115.8694 -1.828)'</t>
  </si>
  <si>
    <t>GI_Kuaro</t>
  </si>
  <si>
    <t>'SRID=4326;LINESTRING(115.8694 -1.828,116.0945 -1.8032)'</t>
  </si>
  <si>
    <t>GI_Grogot</t>
  </si>
  <si>
    <t>'SRID=4326;LINESTRING(116.0945 -1.8032,116.1656 -1.8984)'</t>
  </si>
  <si>
    <t>GI_Longikis</t>
  </si>
  <si>
    <t>'SRID=4326;LINESTRING(116.0945 -1.8032,116.3231 -1.5161)'</t>
  </si>
  <si>
    <t>GI_Petung</t>
  </si>
  <si>
    <t>'SRID=4326;LINESTRING(116.3231 -1.5161,116.6719 -1.3408)'</t>
  </si>
  <si>
    <t>GI_Kariangau</t>
  </si>
  <si>
    <t>'SRID=4326;LINESTRING(116.6719 -1.3408,116.792 -1.1657)'</t>
  </si>
  <si>
    <t>GI_Karangjoang</t>
  </si>
  <si>
    <t>'SRID=4326;LINESTRING(116.792 -1.1657,116.8777 -1.1488)'</t>
  </si>
  <si>
    <t>GI_Manggar_Sari</t>
  </si>
  <si>
    <t>'SRID=4326;LINESTRING(116.8777 -1.1488,116.9488 -1.2383)'</t>
  </si>
  <si>
    <t>GI_Industri</t>
  </si>
  <si>
    <t>'SRID=4326;LINESTRING(116.9488 -1.2383,116.8411 -1.262)'</t>
  </si>
  <si>
    <t>GI_Senipah</t>
  </si>
  <si>
    <t>'SRID=4326;LINESTRING(116.9488 -1.2383,117.135 -0.9869)'</t>
  </si>
  <si>
    <t>GI_Harapan_Baru</t>
  </si>
  <si>
    <t>'SRID=4326;LINESTRING(116.8777 -1.1488,117.1063 -0.547)'</t>
  </si>
  <si>
    <t>GI_Tengkawang</t>
  </si>
  <si>
    <t>'SRID=4326;LINESTRING(117.1063 -0.547,117.1136 -0.5024)'</t>
  </si>
  <si>
    <t>GI_Embalut</t>
  </si>
  <si>
    <t>'SRID=4326;LINESTRING(117.1136 -0.5024,117.0518 -0.3816)'</t>
  </si>
  <si>
    <t>GI_Bukit_Biru</t>
  </si>
  <si>
    <t>'SRID=4326;LINESTRING(117.0518 -0.3816,116.978 -0.456)'</t>
  </si>
  <si>
    <t>GI_Kotabangun</t>
  </si>
  <si>
    <t>'SRID=4326;LINESTRING(116.978 -0.456,116.5953 -0.2716)'</t>
  </si>
  <si>
    <t>GI_Bukuan</t>
  </si>
  <si>
    <t>'SRID=4326;LINESTRING(117.1063 -0.547,117.193 -0.5832)'</t>
  </si>
  <si>
    <t>GI_Muara_Jawa</t>
  </si>
  <si>
    <t>'SRID=4326;LINESTRING(117.193 -0.5832,117.1886 -0.7806)'</t>
  </si>
  <si>
    <t>GI_Sambutan</t>
  </si>
  <si>
    <t>'SRID=4326;LINESTRING(117.193 -0.5832,117.2139 -0.5242)'</t>
  </si>
  <si>
    <t>GI_Muara_Badak</t>
  </si>
  <si>
    <t>'SRID=4326;LINESTRING(117.2139 -0.5242,117.2925 -0.316)'</t>
  </si>
  <si>
    <t>GI_Teluk_Pandan</t>
  </si>
  <si>
    <t>'SRID=4326;LINESTRING(117.2925 -0.316,117.435 0.1614)'</t>
  </si>
  <si>
    <t>GI_Sangatta</t>
  </si>
  <si>
    <t>'SRID=4326;LINESTRING(117.435 0.1614,117.5693 0.4701)'</t>
  </si>
  <si>
    <t>GI_Malinau</t>
  </si>
  <si>
    <t>GI_Tideng_Pale</t>
  </si>
  <si>
    <t>'SRID=4326;LINESTRING(116.6286 3.5114,116.8411 3.5748)'</t>
  </si>
  <si>
    <t>GI_Muara_Wahau</t>
  </si>
  <si>
    <t>GI_Bulungan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</si>
</sst>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topLeftCell="A16" zoomScale="80" zoomScaleNormal="80" workbookViewId="0">
      <selection activeCell="E38" sqref="E38"/>
    </sheetView>
  </sheetViews>
  <sheetFormatPr defaultRowHeight="14.4" x14ac:dyDescent="0.3"/>
  <cols>
    <col min="1" max="2" width="20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tr">
        <f>CONCATENATE(",",A1,",",B1,",",C1,",",D1,",",E1,",",F1,",",G1,",",H1,",",I1,",",J1,",",K1,",",L1,",",M1,",",N1,",",O1,",",P1,",",Q1,",",R1,",")</f>
        <v>,nodeA,nodeB,bus0,bus1,voltage,cables,wires,frequency,length_m,r_ohmkm,x_ohmkm,c_nfkm,i_th_max_a,lon0,lat0,lon1,lat1,wkt_srid_4326,</v>
      </c>
    </row>
    <row r="2" spans="1:21" x14ac:dyDescent="0.3">
      <c r="A2" t="s">
        <v>18</v>
      </c>
      <c r="B2" t="s">
        <v>19</v>
      </c>
      <c r="C2">
        <v>0</v>
      </c>
      <c r="D2">
        <v>1</v>
      </c>
      <c r="E2">
        <v>150</v>
      </c>
      <c r="F2">
        <v>3</v>
      </c>
      <c r="G2">
        <v>2</v>
      </c>
      <c r="H2">
        <v>50</v>
      </c>
      <c r="I2">
        <v>59200</v>
      </c>
      <c r="J2">
        <v>0.08</v>
      </c>
      <c r="K2">
        <v>0.32</v>
      </c>
      <c r="L2">
        <v>11.5</v>
      </c>
      <c r="M2">
        <v>1.3</v>
      </c>
      <c r="N2">
        <v>109.2688</v>
      </c>
      <c r="O2">
        <v>1.3429</v>
      </c>
      <c r="P2">
        <v>108.9876</v>
      </c>
      <c r="Q2">
        <v>0.92659999999999998</v>
      </c>
      <c r="R2" t="s">
        <v>20</v>
      </c>
      <c r="U2" t="str">
        <f t="shared" ref="U2:U65" si="0">CONCATENATE(",",A2,",",B2,",",C2,",",D2,",",E2,",",F2,",",G2,",",H2,",",I2,",",J2,",",K2,",",L2,",",M2,",",N2,",",O2,",",P2,",",Q2,",",R2,",")</f>
        <v>,GI_Sambas,GI_Singkawang,0,1,150,3,2,50,59200,0.08,0.32,11.5,1.3,109.2688,1.3429,108.9876,0.9266,'SRID=4326;LINESTRING(109.2688 1.3429,108.9876 0.9266)',</v>
      </c>
    </row>
    <row r="3" spans="1:21" x14ac:dyDescent="0.3">
      <c r="A3" t="s">
        <v>19</v>
      </c>
      <c r="B3" t="s">
        <v>21</v>
      </c>
      <c r="C3">
        <v>1</v>
      </c>
      <c r="D3">
        <v>3</v>
      </c>
      <c r="E3">
        <v>150</v>
      </c>
      <c r="F3">
        <v>3</v>
      </c>
      <c r="G3">
        <v>2</v>
      </c>
      <c r="H3">
        <v>50</v>
      </c>
      <c r="I3">
        <v>20829</v>
      </c>
      <c r="J3">
        <v>0.08</v>
      </c>
      <c r="K3">
        <v>0.32</v>
      </c>
      <c r="L3">
        <v>11.5</v>
      </c>
      <c r="M3">
        <v>1.3</v>
      </c>
      <c r="N3">
        <v>108.9876</v>
      </c>
      <c r="O3">
        <v>0.92659999999999998</v>
      </c>
      <c r="P3">
        <v>108.8653</v>
      </c>
      <c r="Q3">
        <v>0.83</v>
      </c>
      <c r="R3" t="s">
        <v>22</v>
      </c>
      <c r="U3" t="str">
        <f t="shared" si="0"/>
        <v>,GI_Singkawang,GI_PLTU_2_Kalbar,1,3,150,3,2,50,20829,0.08,0.32,11.5,1.3,108.9876,0.9266,108.8653,0.83,'SRID=4326;LINESTRING(108.9876 0.9266,108.8653 0.83)',</v>
      </c>
    </row>
    <row r="4" spans="1:21" x14ac:dyDescent="0.3">
      <c r="A4" t="s">
        <v>21</v>
      </c>
      <c r="B4" t="s">
        <v>23</v>
      </c>
      <c r="C4">
        <v>3</v>
      </c>
      <c r="D4">
        <v>2</v>
      </c>
      <c r="E4">
        <v>150</v>
      </c>
      <c r="F4">
        <v>3</v>
      </c>
      <c r="G4">
        <v>2</v>
      </c>
      <c r="H4">
        <v>50</v>
      </c>
      <c r="I4">
        <v>1393</v>
      </c>
      <c r="J4">
        <v>0.08</v>
      </c>
      <c r="K4">
        <v>0.32</v>
      </c>
      <c r="L4">
        <v>11.5</v>
      </c>
      <c r="M4">
        <v>1.3</v>
      </c>
      <c r="N4">
        <v>108.8653</v>
      </c>
      <c r="O4">
        <v>0.83</v>
      </c>
      <c r="P4">
        <v>108.8747</v>
      </c>
      <c r="Q4">
        <v>0.83609999999999995</v>
      </c>
      <c r="R4" t="s">
        <v>24</v>
      </c>
      <c r="U4" t="str">
        <f t="shared" si="0"/>
        <v>,GI_PLTU_2_Kalbar,GI_PLTU_3_Kalbar,3,2,150,3,2,50,1393,0.08,0.32,11.5,1.3,108.8653,0.83,108.8747,0.8361,'SRID=4326;LINESTRING(108.8653 0.83,108.8747 0.8361)',</v>
      </c>
    </row>
    <row r="5" spans="1:21" x14ac:dyDescent="0.3">
      <c r="A5" t="s">
        <v>19</v>
      </c>
      <c r="B5" t="s">
        <v>25</v>
      </c>
      <c r="C5">
        <v>1</v>
      </c>
      <c r="D5">
        <v>4</v>
      </c>
      <c r="E5">
        <v>150</v>
      </c>
      <c r="F5">
        <v>3</v>
      </c>
      <c r="G5">
        <v>2</v>
      </c>
      <c r="H5">
        <v>50</v>
      </c>
      <c r="I5">
        <v>70613</v>
      </c>
      <c r="J5">
        <v>0.08</v>
      </c>
      <c r="K5">
        <v>0.32</v>
      </c>
      <c r="L5">
        <v>11.5</v>
      </c>
      <c r="M5">
        <v>1.3</v>
      </c>
      <c r="N5">
        <v>108.9876</v>
      </c>
      <c r="O5">
        <v>0.92659999999999998</v>
      </c>
      <c r="P5">
        <v>108.9853</v>
      </c>
      <c r="Q5">
        <v>0.31619999999999998</v>
      </c>
      <c r="R5" t="s">
        <v>26</v>
      </c>
      <c r="U5" t="str">
        <f t="shared" si="0"/>
        <v>,GI_Singkawang,GI_Senggiring,1,4,150,3,2,50,70613,0.08,0.32,11.5,1.3,108.9876,0.9266,108.9853,0.3162,'SRID=4326;LINESTRING(108.9876 0.9266,108.9853 0.3162)',</v>
      </c>
    </row>
    <row r="6" spans="1:21" x14ac:dyDescent="0.3">
      <c r="A6" t="s">
        <v>25</v>
      </c>
      <c r="B6" t="s">
        <v>27</v>
      </c>
      <c r="C6">
        <v>4</v>
      </c>
      <c r="D6">
        <v>5</v>
      </c>
      <c r="E6">
        <v>150</v>
      </c>
      <c r="F6">
        <v>3</v>
      </c>
      <c r="G6">
        <v>2</v>
      </c>
      <c r="H6">
        <v>50</v>
      </c>
      <c r="I6">
        <v>42848</v>
      </c>
      <c r="J6">
        <v>0.08</v>
      </c>
      <c r="K6">
        <v>0.32</v>
      </c>
      <c r="L6">
        <v>11.5</v>
      </c>
      <c r="M6">
        <v>1.3</v>
      </c>
      <c r="N6">
        <v>108.9853</v>
      </c>
      <c r="O6">
        <v>0.31619999999999998</v>
      </c>
      <c r="P6">
        <v>109.2055</v>
      </c>
      <c r="Q6">
        <v>5.9200000000000003E-2</v>
      </c>
      <c r="R6" t="s">
        <v>28</v>
      </c>
      <c r="U6" t="str">
        <f t="shared" si="0"/>
        <v>,GI_Senggiring,GI_Parit_Baru,4,5,150,3,2,50,42848,0.08,0.32,11.5,1.3,108.9853,0.3162,109.2055,0.0592,'SRID=4326;LINESTRING(108.9853 0.3162,109.2055 0.0592)',</v>
      </c>
    </row>
    <row r="7" spans="1:21" x14ac:dyDescent="0.3">
      <c r="A7" t="s">
        <v>27</v>
      </c>
      <c r="B7" t="s">
        <v>29</v>
      </c>
      <c r="C7">
        <v>5</v>
      </c>
      <c r="D7">
        <v>6</v>
      </c>
      <c r="E7">
        <v>150</v>
      </c>
      <c r="F7">
        <v>3</v>
      </c>
      <c r="G7">
        <v>2</v>
      </c>
      <c r="H7">
        <v>50</v>
      </c>
      <c r="I7">
        <v>22011</v>
      </c>
      <c r="J7">
        <v>0.08</v>
      </c>
      <c r="K7">
        <v>0.32</v>
      </c>
      <c r="L7">
        <v>11.5</v>
      </c>
      <c r="M7">
        <v>1.3</v>
      </c>
      <c r="N7">
        <v>109.2055</v>
      </c>
      <c r="O7">
        <v>5.9200000000000003E-2</v>
      </c>
      <c r="P7">
        <v>109.2987</v>
      </c>
      <c r="Q7">
        <v>-7.5399999999999995E-2</v>
      </c>
      <c r="R7" t="s">
        <v>30</v>
      </c>
      <c r="U7" t="str">
        <f t="shared" si="0"/>
        <v>,GI_Parit_Baru,GI_Kota_Baru,5,6,150,3,2,50,22011,0.08,0.32,11.5,1.3,109.2055,0.0592,109.2987,-0.0754,'SRID=4326;LINESTRING(109.2055 0.0592,109.2987 -0.0754)',</v>
      </c>
    </row>
    <row r="8" spans="1:21" x14ac:dyDescent="0.3">
      <c r="A8" t="s">
        <v>27</v>
      </c>
      <c r="B8" t="s">
        <v>31</v>
      </c>
      <c r="C8">
        <v>5</v>
      </c>
      <c r="D8">
        <v>7</v>
      </c>
      <c r="E8">
        <v>150</v>
      </c>
      <c r="F8">
        <v>3</v>
      </c>
      <c r="G8">
        <v>2</v>
      </c>
      <c r="H8">
        <v>50</v>
      </c>
      <c r="I8">
        <v>16708</v>
      </c>
      <c r="J8">
        <v>0.08</v>
      </c>
      <c r="K8">
        <v>0.32</v>
      </c>
      <c r="L8">
        <v>11.5</v>
      </c>
      <c r="M8">
        <v>1.3</v>
      </c>
      <c r="N8">
        <v>109.2055</v>
      </c>
      <c r="O8">
        <v>5.9200000000000003E-2</v>
      </c>
      <c r="P8">
        <v>109.328</v>
      </c>
      <c r="Q8">
        <v>-2.0000000000000001E-4</v>
      </c>
      <c r="R8" t="s">
        <v>32</v>
      </c>
      <c r="U8" t="str">
        <f t="shared" si="0"/>
        <v>,GI_Parit_Baru,GI_Siantan,5,7,150,3,2,50,16708,0.08,0.32,11.5,1.3,109.2055,0.0592,109.328,-0.0002,'SRID=4326;LINESTRING(109.2055 0.0592,109.328 -0.0002)',</v>
      </c>
    </row>
    <row r="9" spans="1:21" x14ac:dyDescent="0.3">
      <c r="A9" t="s">
        <v>31</v>
      </c>
      <c r="B9" t="s">
        <v>33</v>
      </c>
      <c r="C9">
        <v>7</v>
      </c>
      <c r="D9">
        <v>8</v>
      </c>
      <c r="E9">
        <v>150</v>
      </c>
      <c r="F9">
        <v>3</v>
      </c>
      <c r="G9">
        <v>2</v>
      </c>
      <c r="H9">
        <v>50</v>
      </c>
      <c r="I9">
        <v>18140</v>
      </c>
      <c r="J9">
        <v>0.08</v>
      </c>
      <c r="K9">
        <v>0.32</v>
      </c>
      <c r="L9">
        <v>11.5</v>
      </c>
      <c r="M9">
        <v>1.3</v>
      </c>
      <c r="N9">
        <v>109.328</v>
      </c>
      <c r="O9">
        <v>-2.0000000000000001E-4</v>
      </c>
      <c r="P9">
        <v>109.3809</v>
      </c>
      <c r="Q9">
        <v>-7.3499999999999996E-2</v>
      </c>
      <c r="R9" t="s">
        <v>34</v>
      </c>
      <c r="U9" t="str">
        <f t="shared" si="0"/>
        <v>,GI_Siantan,GI_Sei_Raya,7,8,150,3,2,50,18140,0.08,0.32,11.5,1.3,109.328,-0.0002,109.3809,-0.0735,'SRID=4326;LINESTRING(109.328 -0.0002,109.3809 -0.0735)',</v>
      </c>
    </row>
    <row r="10" spans="1:21" x14ac:dyDescent="0.3">
      <c r="A10" t="s">
        <v>31</v>
      </c>
      <c r="B10" t="s">
        <v>35</v>
      </c>
      <c r="C10">
        <v>7</v>
      </c>
      <c r="D10">
        <v>9</v>
      </c>
      <c r="E10">
        <v>150</v>
      </c>
      <c r="F10">
        <v>3</v>
      </c>
      <c r="G10">
        <v>2</v>
      </c>
      <c r="H10">
        <v>50</v>
      </c>
      <c r="I10">
        <v>99173</v>
      </c>
      <c r="J10">
        <v>0.08</v>
      </c>
      <c r="K10">
        <v>0.32</v>
      </c>
      <c r="L10">
        <v>11.5</v>
      </c>
      <c r="M10">
        <v>1.3</v>
      </c>
      <c r="N10">
        <v>109.328</v>
      </c>
      <c r="O10">
        <v>-2.0000000000000001E-4</v>
      </c>
      <c r="P10">
        <v>110.0932</v>
      </c>
      <c r="Q10">
        <v>1.5E-3</v>
      </c>
      <c r="R10" t="s">
        <v>36</v>
      </c>
      <c r="U10" t="str">
        <f t="shared" si="0"/>
        <v>,GI_Siantan,GI_Tayan,7,9,150,3,2,50,99173,0.08,0.32,11.5,1.3,109.328,-0.0002,110.0932,0.0015,'SRID=4326;LINESTRING(109.328 -0.0002,110.0932 0.0015)',</v>
      </c>
    </row>
    <row r="11" spans="1:21" x14ac:dyDescent="0.3">
      <c r="A11" t="s">
        <v>35</v>
      </c>
      <c r="B11" t="s">
        <v>37</v>
      </c>
      <c r="C11">
        <v>9</v>
      </c>
      <c r="D11">
        <v>10</v>
      </c>
      <c r="E11">
        <v>150</v>
      </c>
      <c r="F11">
        <v>3</v>
      </c>
      <c r="G11">
        <v>2</v>
      </c>
      <c r="H11">
        <v>50</v>
      </c>
      <c r="I11">
        <v>47271</v>
      </c>
      <c r="J11">
        <v>0.08</v>
      </c>
      <c r="K11">
        <v>0.32</v>
      </c>
      <c r="L11">
        <v>11.5</v>
      </c>
      <c r="M11">
        <v>1.3</v>
      </c>
      <c r="N11">
        <v>110.0932</v>
      </c>
      <c r="O11">
        <v>1.5E-3</v>
      </c>
      <c r="P11">
        <v>110.001</v>
      </c>
      <c r="Q11">
        <v>0.35339999999999999</v>
      </c>
      <c r="R11" t="s">
        <v>38</v>
      </c>
      <c r="U11" t="str">
        <f t="shared" si="0"/>
        <v>,GI_Tayan,GI_Ngabang,9,10,150,3,2,50,47271,0.08,0.32,11.5,1.3,110.0932,0.0015,110.001,0.3534,'SRID=4326;LINESTRING(110.0932 0.0015,110.001 0.3534)',</v>
      </c>
    </row>
    <row r="12" spans="1:21" x14ac:dyDescent="0.3">
      <c r="A12" t="s">
        <v>37</v>
      </c>
      <c r="B12" t="s">
        <v>39</v>
      </c>
      <c r="C12">
        <v>10</v>
      </c>
      <c r="D12">
        <v>11</v>
      </c>
      <c r="E12">
        <v>150</v>
      </c>
      <c r="F12">
        <v>3</v>
      </c>
      <c r="G12">
        <v>2</v>
      </c>
      <c r="H12">
        <v>50</v>
      </c>
      <c r="I12">
        <v>95473</v>
      </c>
      <c r="J12">
        <v>0.08</v>
      </c>
      <c r="K12">
        <v>0.32</v>
      </c>
      <c r="L12">
        <v>11.5</v>
      </c>
      <c r="M12">
        <v>1.3</v>
      </c>
      <c r="N12">
        <v>110.001</v>
      </c>
      <c r="O12">
        <v>0.35339999999999999</v>
      </c>
      <c r="P12">
        <v>109.4967</v>
      </c>
      <c r="Q12">
        <v>0.90559999999999996</v>
      </c>
      <c r="R12" t="s">
        <v>40</v>
      </c>
      <c r="U12" t="str">
        <f t="shared" si="0"/>
        <v>,GI_Ngabang,GI_Bengkayang,10,11,150,3,2,50,95473,0.08,0.32,11.5,1.3,110.001,0.3534,109.4967,0.9056,'SRID=4326;LINESTRING(110.001 0.3534,109.4967 0.9056)',</v>
      </c>
    </row>
    <row r="13" spans="1:21" x14ac:dyDescent="0.3">
      <c r="A13" t="s">
        <v>39</v>
      </c>
      <c r="B13" t="s">
        <v>19</v>
      </c>
      <c r="C13">
        <v>11</v>
      </c>
      <c r="D13">
        <v>1</v>
      </c>
      <c r="E13">
        <v>150</v>
      </c>
      <c r="F13">
        <v>3</v>
      </c>
      <c r="G13">
        <v>2</v>
      </c>
      <c r="H13">
        <v>50</v>
      </c>
      <c r="I13">
        <v>73947</v>
      </c>
      <c r="J13">
        <v>0.08</v>
      </c>
      <c r="K13">
        <v>0.32</v>
      </c>
      <c r="L13">
        <v>11.5</v>
      </c>
      <c r="M13">
        <v>1.3</v>
      </c>
      <c r="N13">
        <v>109.4967</v>
      </c>
      <c r="O13">
        <v>0.90559999999999996</v>
      </c>
      <c r="P13">
        <v>108.9876</v>
      </c>
      <c r="Q13">
        <v>0.92659999999999998</v>
      </c>
      <c r="R13" t="s">
        <v>41</v>
      </c>
      <c r="U13" t="str">
        <f t="shared" si="0"/>
        <v>,GI_Bengkayang,GI_Singkawang,11,1,150,3,2,50,73947,0.08,0.32,11.5,1.3,109.4967,0.9056,108.9876,0.9266,'SRID=4326;LINESTRING(109.4967 0.9056,108.9876 0.9266)',</v>
      </c>
    </row>
    <row r="14" spans="1:21" x14ac:dyDescent="0.3">
      <c r="A14" t="s">
        <v>39</v>
      </c>
      <c r="B14" t="s">
        <v>42</v>
      </c>
      <c r="C14">
        <v>11</v>
      </c>
      <c r="D14">
        <v>12</v>
      </c>
      <c r="E14">
        <v>150</v>
      </c>
      <c r="F14">
        <v>3</v>
      </c>
      <c r="G14">
        <v>2</v>
      </c>
      <c r="H14">
        <v>50</v>
      </c>
      <c r="I14">
        <v>104</v>
      </c>
      <c r="J14">
        <v>0.08</v>
      </c>
      <c r="K14">
        <v>0.32</v>
      </c>
      <c r="L14">
        <v>11.5</v>
      </c>
      <c r="M14">
        <v>1.3</v>
      </c>
      <c r="N14">
        <v>109.4967</v>
      </c>
      <c r="O14">
        <v>0.90559999999999996</v>
      </c>
      <c r="P14">
        <v>109.4966</v>
      </c>
      <c r="Q14">
        <v>0.90659999999999996</v>
      </c>
      <c r="R14" t="s">
        <v>43</v>
      </c>
      <c r="U14" t="str">
        <f t="shared" si="0"/>
        <v>,GI_Bengkayang,GITET_Bengkayang,11,12,150,3,2,50,104,0.08,0.32,11.5,1.3,109.4967,0.9056,109.4966,0.9066,'SRID=4326;LINESTRING(109.4967 0.9056,109.4966 0.9066)',</v>
      </c>
    </row>
    <row r="15" spans="1:21" x14ac:dyDescent="0.3">
      <c r="A15" t="s">
        <v>44</v>
      </c>
      <c r="B15" t="s">
        <v>45</v>
      </c>
      <c r="C15">
        <v>13</v>
      </c>
      <c r="D15">
        <v>14</v>
      </c>
      <c r="E15">
        <v>150</v>
      </c>
      <c r="F15">
        <v>3</v>
      </c>
      <c r="G15">
        <v>2</v>
      </c>
      <c r="H15">
        <v>50</v>
      </c>
      <c r="I15">
        <v>162004</v>
      </c>
      <c r="J15">
        <v>0.08</v>
      </c>
      <c r="K15">
        <v>0.32</v>
      </c>
      <c r="L15">
        <v>11.5</v>
      </c>
      <c r="M15">
        <v>1.3</v>
      </c>
      <c r="N15">
        <v>111.7037</v>
      </c>
      <c r="O15">
        <v>-2.6152000000000002</v>
      </c>
      <c r="P15">
        <v>112.9207</v>
      </c>
      <c r="Q15">
        <v>-2.4815999999999998</v>
      </c>
      <c r="R15" t="s">
        <v>46</v>
      </c>
      <c r="U15" t="str">
        <f t="shared" si="0"/>
        <v>,GI_Pangkalanbun,GI_Sampit,13,14,150,3,2,50,162004,0.08,0.32,11.5,1.3,111.7037,-2.6152,112.9207,-2.4816,'SRID=4326;LINESTRING(111.7037 -2.6152,112.9207 -2.4816)',</v>
      </c>
    </row>
    <row r="16" spans="1:21" x14ac:dyDescent="0.3">
      <c r="A16" t="s">
        <v>47</v>
      </c>
      <c r="B16" t="s">
        <v>45</v>
      </c>
      <c r="C16">
        <v>15</v>
      </c>
      <c r="D16">
        <v>14</v>
      </c>
      <c r="E16">
        <v>150</v>
      </c>
      <c r="F16">
        <v>3</v>
      </c>
      <c r="G16">
        <v>2</v>
      </c>
      <c r="H16">
        <v>50</v>
      </c>
      <c r="I16">
        <v>40323</v>
      </c>
      <c r="J16">
        <v>0.08</v>
      </c>
      <c r="K16">
        <v>0.32</v>
      </c>
      <c r="L16">
        <v>11.5</v>
      </c>
      <c r="M16">
        <v>1.3</v>
      </c>
      <c r="N16">
        <v>112.9101</v>
      </c>
      <c r="O16">
        <v>-2.7625000000000002</v>
      </c>
      <c r="P16">
        <v>112.9207</v>
      </c>
      <c r="Q16">
        <v>-2.4815999999999998</v>
      </c>
      <c r="R16" t="s">
        <v>48</v>
      </c>
      <c r="U16" t="str">
        <f t="shared" si="0"/>
        <v>,GI_PLTU_Sampit,GI_Sampit,15,14,150,3,2,50,40323,0.08,0.32,11.5,1.3,112.9101,-2.7625,112.9207,-2.4816,'SRID=4326;LINESTRING(112.9101 -2.7625,112.9207 -2.4816)',</v>
      </c>
    </row>
    <row r="17" spans="1:21" x14ac:dyDescent="0.3">
      <c r="A17" t="s">
        <v>45</v>
      </c>
      <c r="B17" t="s">
        <v>49</v>
      </c>
      <c r="C17">
        <v>14</v>
      </c>
      <c r="D17">
        <v>16</v>
      </c>
      <c r="E17">
        <v>150</v>
      </c>
      <c r="F17">
        <v>3</v>
      </c>
      <c r="G17">
        <v>2</v>
      </c>
      <c r="H17">
        <v>50</v>
      </c>
      <c r="I17">
        <v>106631</v>
      </c>
      <c r="J17">
        <v>0.08</v>
      </c>
      <c r="K17">
        <v>0.32</v>
      </c>
      <c r="L17">
        <v>11.5</v>
      </c>
      <c r="M17">
        <v>1.3</v>
      </c>
      <c r="N17">
        <v>112.9207</v>
      </c>
      <c r="O17">
        <v>-2.4815999999999998</v>
      </c>
      <c r="P17">
        <v>113.4337</v>
      </c>
      <c r="Q17">
        <v>-1.9001999999999999</v>
      </c>
      <c r="R17" t="s">
        <v>50</v>
      </c>
      <c r="U17" t="str">
        <f t="shared" si="0"/>
        <v>,GI_Sampit,GI_Kasongan,14,16,150,3,2,50,106631,0.08,0.32,11.5,1.3,112.9207,-2.4816,113.4337,-1.9002,'SRID=4326;LINESTRING(112.9207 -2.4816,113.4337 -1.9002)',</v>
      </c>
    </row>
    <row r="18" spans="1:21" x14ac:dyDescent="0.3">
      <c r="A18" t="s">
        <v>49</v>
      </c>
      <c r="B18" t="s">
        <v>51</v>
      </c>
      <c r="C18">
        <v>16</v>
      </c>
      <c r="D18">
        <v>17</v>
      </c>
      <c r="E18">
        <v>150</v>
      </c>
      <c r="F18">
        <v>3</v>
      </c>
      <c r="G18">
        <v>2</v>
      </c>
      <c r="H18">
        <v>50</v>
      </c>
      <c r="I18">
        <v>65985</v>
      </c>
      <c r="J18">
        <v>0.08</v>
      </c>
      <c r="K18">
        <v>0.32</v>
      </c>
      <c r="L18">
        <v>11.5</v>
      </c>
      <c r="M18">
        <v>1.3</v>
      </c>
      <c r="N18">
        <v>113.4337</v>
      </c>
      <c r="O18">
        <v>-1.9001999999999999</v>
      </c>
      <c r="P18">
        <v>113.87390000000001</v>
      </c>
      <c r="Q18">
        <v>-2.1747999999999998</v>
      </c>
      <c r="R18" t="s">
        <v>52</v>
      </c>
      <c r="U18" t="str">
        <f t="shared" si="0"/>
        <v>,GI_Kasongan,GI_Palangkaraya,16,17,150,3,2,50,65985,0.08,0.32,11.5,1.3,113.4337,-1.9002,113.8739,-2.1748,'SRID=4326;LINESTRING(113.4337 -1.9002,113.8739 -2.1748)',</v>
      </c>
    </row>
    <row r="19" spans="1:21" x14ac:dyDescent="0.3">
      <c r="A19" t="s">
        <v>51</v>
      </c>
      <c r="B19" t="s">
        <v>53</v>
      </c>
      <c r="C19">
        <v>17</v>
      </c>
      <c r="D19">
        <v>18</v>
      </c>
      <c r="E19">
        <v>150</v>
      </c>
      <c r="F19">
        <v>3</v>
      </c>
      <c r="G19">
        <v>2</v>
      </c>
      <c r="H19">
        <v>50</v>
      </c>
      <c r="I19">
        <v>14309</v>
      </c>
      <c r="J19">
        <v>0.08</v>
      </c>
      <c r="K19">
        <v>0.32</v>
      </c>
      <c r="L19">
        <v>11.5</v>
      </c>
      <c r="M19">
        <v>1.3</v>
      </c>
      <c r="N19">
        <v>113.87390000000001</v>
      </c>
      <c r="O19">
        <v>-2.1747999999999998</v>
      </c>
      <c r="P19">
        <v>113.9302</v>
      </c>
      <c r="Q19">
        <v>-2.2747999999999999</v>
      </c>
      <c r="R19" t="s">
        <v>54</v>
      </c>
      <c r="U19" t="str">
        <f t="shared" si="0"/>
        <v>,GI_Palangkaraya,GI_Sebangau,17,18,150,3,2,50,14309,0.08,0.32,11.5,1.3,113.8739,-2.1748,113.9302,-2.2748,'SRID=4326;LINESTRING(113.8739 -2.1748,113.9302 -2.2748)',</v>
      </c>
    </row>
    <row r="20" spans="1:21" x14ac:dyDescent="0.3">
      <c r="A20" t="s">
        <v>53</v>
      </c>
      <c r="B20" t="s">
        <v>55</v>
      </c>
      <c r="C20">
        <v>18</v>
      </c>
      <c r="D20">
        <v>19</v>
      </c>
      <c r="E20">
        <v>150</v>
      </c>
      <c r="F20">
        <v>3</v>
      </c>
      <c r="G20">
        <v>2</v>
      </c>
      <c r="H20">
        <v>50</v>
      </c>
      <c r="I20">
        <v>71353</v>
      </c>
      <c r="J20">
        <v>0.08</v>
      </c>
      <c r="K20">
        <v>0.32</v>
      </c>
      <c r="L20">
        <v>11.5</v>
      </c>
      <c r="M20">
        <v>1.3</v>
      </c>
      <c r="N20">
        <v>113.9302</v>
      </c>
      <c r="O20">
        <v>-2.2747999999999999</v>
      </c>
      <c r="P20">
        <v>114.2547</v>
      </c>
      <c r="Q20">
        <v>-2.7315999999999998</v>
      </c>
      <c r="R20" t="s">
        <v>56</v>
      </c>
      <c r="U20" t="str">
        <f t="shared" si="0"/>
        <v>,GI_Sebangau,GI_Pulau_Pisang,18,19,150,3,2,50,71353,0.08,0.32,11.5,1.3,113.9302,-2.2748,114.2547,-2.7316,'SRID=4326;LINESTRING(113.9302 -2.2748,114.2547 -2.7316)',</v>
      </c>
    </row>
    <row r="21" spans="1:21" x14ac:dyDescent="0.3">
      <c r="A21" t="s">
        <v>55</v>
      </c>
      <c r="B21" t="s">
        <v>57</v>
      </c>
      <c r="C21">
        <v>19</v>
      </c>
      <c r="D21">
        <v>20</v>
      </c>
      <c r="E21">
        <v>150</v>
      </c>
      <c r="F21">
        <v>3</v>
      </c>
      <c r="G21">
        <v>2</v>
      </c>
      <c r="H21">
        <v>50</v>
      </c>
      <c r="I21">
        <v>13191</v>
      </c>
      <c r="J21">
        <v>0.08</v>
      </c>
      <c r="K21">
        <v>0.32</v>
      </c>
      <c r="L21">
        <v>11.5</v>
      </c>
      <c r="M21">
        <v>1.3</v>
      </c>
      <c r="N21">
        <v>114.2547</v>
      </c>
      <c r="O21">
        <v>-2.7315999999999998</v>
      </c>
      <c r="P21">
        <v>114.2086</v>
      </c>
      <c r="Q21">
        <v>-2.8214000000000001</v>
      </c>
      <c r="R21" t="s">
        <v>58</v>
      </c>
      <c r="U21" t="str">
        <f t="shared" si="0"/>
        <v>,GI_Pulau_Pisang,GI_S_Mintin,19,20,150,3,2,50,13191,0.08,0.32,11.5,1.3,114.2547,-2.7316,114.2086,-2.8214,'SRID=4326;LINESTRING(114.2547 -2.7316,114.2086 -2.8214)',</v>
      </c>
    </row>
    <row r="22" spans="1:21" x14ac:dyDescent="0.3">
      <c r="A22" t="s">
        <v>57</v>
      </c>
      <c r="B22" t="s">
        <v>59</v>
      </c>
      <c r="C22">
        <v>20</v>
      </c>
      <c r="D22">
        <v>21</v>
      </c>
      <c r="E22">
        <v>150</v>
      </c>
      <c r="F22">
        <v>3</v>
      </c>
      <c r="G22">
        <v>2</v>
      </c>
      <c r="H22">
        <v>50</v>
      </c>
      <c r="I22">
        <v>28124</v>
      </c>
      <c r="J22">
        <v>0.08</v>
      </c>
      <c r="K22">
        <v>0.32</v>
      </c>
      <c r="L22">
        <v>11.5</v>
      </c>
      <c r="M22">
        <v>1.3</v>
      </c>
      <c r="N22">
        <v>114.2086</v>
      </c>
      <c r="O22">
        <v>-2.8214000000000001</v>
      </c>
      <c r="P22">
        <v>114.3736</v>
      </c>
      <c r="Q22">
        <v>-3.0121000000000002</v>
      </c>
      <c r="R22" t="s">
        <v>60</v>
      </c>
      <c r="U22" t="str">
        <f t="shared" si="0"/>
        <v>,GI_S_Mintin,GI_Selat,20,21,150,3,2,50,28124,0.08,0.32,11.5,1.3,114.2086,-2.8214,114.3736,-3.0121,'SRID=4326;LINESTRING(114.2086 -2.8214,114.3736 -3.0121)',</v>
      </c>
    </row>
    <row r="23" spans="1:21" x14ac:dyDescent="0.3">
      <c r="A23" t="s">
        <v>59</v>
      </c>
      <c r="B23" t="s">
        <v>61</v>
      </c>
      <c r="C23">
        <v>21</v>
      </c>
      <c r="D23">
        <v>22</v>
      </c>
      <c r="E23">
        <v>150</v>
      </c>
      <c r="F23">
        <v>3</v>
      </c>
      <c r="G23">
        <v>2</v>
      </c>
      <c r="H23">
        <v>50</v>
      </c>
      <c r="I23">
        <v>41211</v>
      </c>
      <c r="J23">
        <v>0.08</v>
      </c>
      <c r="K23">
        <v>0.32</v>
      </c>
      <c r="L23">
        <v>11.5</v>
      </c>
      <c r="M23">
        <v>1.3</v>
      </c>
      <c r="N23">
        <v>114.3736</v>
      </c>
      <c r="O23">
        <v>-3.0121000000000002</v>
      </c>
      <c r="P23">
        <v>114.5522</v>
      </c>
      <c r="Q23">
        <v>-3.2766999999999999</v>
      </c>
      <c r="R23" t="s">
        <v>62</v>
      </c>
      <c r="U23" t="str">
        <f t="shared" si="0"/>
        <v>,GI_Selat,GI_Seberang_Barito,21,22,150,3,2,50,41211,0.08,0.32,11.5,1.3,114.3736,-3.0121,114.5522,-3.2767,'SRID=4326;LINESTRING(114.3736 -3.0121,114.5522 -3.2767)',</v>
      </c>
    </row>
    <row r="24" spans="1:21" x14ac:dyDescent="0.3">
      <c r="A24" t="s">
        <v>61</v>
      </c>
      <c r="B24" t="s">
        <v>63</v>
      </c>
      <c r="C24">
        <v>22</v>
      </c>
      <c r="D24">
        <v>23</v>
      </c>
      <c r="E24">
        <v>150</v>
      </c>
      <c r="F24">
        <v>3</v>
      </c>
      <c r="G24">
        <v>2</v>
      </c>
      <c r="H24">
        <v>50</v>
      </c>
      <c r="I24">
        <v>5487</v>
      </c>
      <c r="J24">
        <v>0.08</v>
      </c>
      <c r="K24">
        <v>0.32</v>
      </c>
      <c r="L24">
        <v>11.5</v>
      </c>
      <c r="M24">
        <v>1.3</v>
      </c>
      <c r="N24">
        <v>114.5522</v>
      </c>
      <c r="O24">
        <v>-3.2766999999999999</v>
      </c>
      <c r="P24">
        <v>114.571</v>
      </c>
      <c r="Q24">
        <v>-3.3094000000000001</v>
      </c>
      <c r="R24" t="s">
        <v>64</v>
      </c>
      <c r="U24" t="str">
        <f t="shared" si="0"/>
        <v>,GI_Seberang_Barito,GI_Trisakti,22,23,150,3,2,50,5487,0.08,0.32,11.5,1.3,114.5522,-3.2767,114.571,-3.3094,'SRID=4326;LINESTRING(114.5522 -3.2767,114.571 -3.3094)',</v>
      </c>
    </row>
    <row r="25" spans="1:21" x14ac:dyDescent="0.3">
      <c r="A25" t="s">
        <v>63</v>
      </c>
      <c r="B25" t="s">
        <v>65</v>
      </c>
      <c r="C25">
        <v>23</v>
      </c>
      <c r="D25">
        <v>24</v>
      </c>
      <c r="E25">
        <v>150</v>
      </c>
      <c r="F25">
        <v>3</v>
      </c>
      <c r="G25">
        <v>2</v>
      </c>
      <c r="H25">
        <v>50</v>
      </c>
      <c r="I25">
        <v>15387</v>
      </c>
      <c r="J25">
        <v>0.08</v>
      </c>
      <c r="K25">
        <v>0.32</v>
      </c>
      <c r="L25">
        <v>11.5</v>
      </c>
      <c r="M25">
        <v>1.3</v>
      </c>
      <c r="N25">
        <v>114.571</v>
      </c>
      <c r="O25">
        <v>-3.3094000000000001</v>
      </c>
      <c r="P25">
        <v>114.627</v>
      </c>
      <c r="Q25">
        <v>-3.4236</v>
      </c>
      <c r="R25" t="s">
        <v>66</v>
      </c>
      <c r="U25" t="str">
        <f t="shared" si="0"/>
        <v>,GI_Trisakti,GI_Mantuil,23,24,150,3,2,50,15387,0.08,0.32,11.5,1.3,114.571,-3.3094,114.627,-3.4236,'SRID=4326;LINESTRING(114.571 -3.3094,114.627 -3.4236)',</v>
      </c>
    </row>
    <row r="26" spans="1:21" x14ac:dyDescent="0.3">
      <c r="A26" t="s">
        <v>65</v>
      </c>
      <c r="B26" t="s">
        <v>67</v>
      </c>
      <c r="C26">
        <v>24</v>
      </c>
      <c r="D26">
        <v>25</v>
      </c>
      <c r="E26">
        <v>150</v>
      </c>
      <c r="F26">
        <v>3</v>
      </c>
      <c r="G26">
        <v>2</v>
      </c>
      <c r="H26">
        <v>50</v>
      </c>
      <c r="I26">
        <v>99901</v>
      </c>
      <c r="J26">
        <v>0.08</v>
      </c>
      <c r="K26">
        <v>0.32</v>
      </c>
      <c r="L26">
        <v>11.5</v>
      </c>
      <c r="M26">
        <v>1.3</v>
      </c>
      <c r="N26">
        <v>114.627</v>
      </c>
      <c r="O26">
        <v>-3.4236</v>
      </c>
      <c r="P26">
        <v>115.1049</v>
      </c>
      <c r="Q26">
        <v>-3.9253</v>
      </c>
      <c r="R26" t="s">
        <v>68</v>
      </c>
      <c r="U26" t="str">
        <f t="shared" si="0"/>
        <v>,GI_Mantuil,GI_Asam-asam,24,25,150,3,2,50,99901,0.08,0.32,11.5,1.3,114.627,-3.4236,115.1049,-3.9253,'SRID=4326;LINESTRING(114.627 -3.4236,115.1049 -3.9253)',</v>
      </c>
    </row>
    <row r="27" spans="1:21" x14ac:dyDescent="0.3">
      <c r="A27" t="s">
        <v>67</v>
      </c>
      <c r="B27" t="s">
        <v>69</v>
      </c>
      <c r="C27">
        <v>25</v>
      </c>
      <c r="D27">
        <v>26</v>
      </c>
      <c r="E27">
        <v>150</v>
      </c>
      <c r="F27">
        <v>3</v>
      </c>
      <c r="G27">
        <v>2</v>
      </c>
      <c r="H27">
        <v>50</v>
      </c>
      <c r="I27">
        <v>53115</v>
      </c>
      <c r="J27">
        <v>0.08</v>
      </c>
      <c r="K27">
        <v>0.32</v>
      </c>
      <c r="L27">
        <v>11.5</v>
      </c>
      <c r="M27">
        <v>1.3</v>
      </c>
      <c r="N27">
        <v>115.1049</v>
      </c>
      <c r="O27">
        <v>-3.9253</v>
      </c>
      <c r="P27">
        <v>115.51900000000001</v>
      </c>
      <c r="Q27">
        <v>-3.7126999999999999</v>
      </c>
      <c r="R27" t="s">
        <v>70</v>
      </c>
      <c r="U27" t="str">
        <f t="shared" si="0"/>
        <v>,GI_Asam-asam,GI_Satui,25,26,150,3,2,50,53115,0.08,0.32,11.5,1.3,115.1049,-3.9253,115.519,-3.7127,'SRID=4326;LINESTRING(115.1049 -3.9253,115.519 -3.7127)',</v>
      </c>
    </row>
    <row r="28" spans="1:21" x14ac:dyDescent="0.3">
      <c r="A28" t="s">
        <v>69</v>
      </c>
      <c r="B28" t="s">
        <v>71</v>
      </c>
      <c r="C28">
        <v>26</v>
      </c>
      <c r="D28">
        <v>27</v>
      </c>
      <c r="E28">
        <v>150</v>
      </c>
      <c r="F28">
        <v>3</v>
      </c>
      <c r="G28">
        <v>2</v>
      </c>
      <c r="H28">
        <v>50</v>
      </c>
      <c r="I28">
        <v>63741</v>
      </c>
      <c r="J28">
        <v>0.08</v>
      </c>
      <c r="K28">
        <v>0.32</v>
      </c>
      <c r="L28">
        <v>11.5</v>
      </c>
      <c r="M28">
        <v>1.3</v>
      </c>
      <c r="N28">
        <v>115.51900000000001</v>
      </c>
      <c r="O28">
        <v>-3.7126999999999999</v>
      </c>
      <c r="P28">
        <v>115.9862</v>
      </c>
      <c r="Q28">
        <v>-3.4822000000000002</v>
      </c>
      <c r="R28" t="s">
        <v>72</v>
      </c>
      <c r="U28" t="str">
        <f t="shared" si="0"/>
        <v>,GI_Satui,GI_Batulicin,26,27,150,3,2,50,63741,0.08,0.32,11.5,1.3,115.519,-3.7127,115.9862,-3.4822,'SRID=4326;LINESTRING(115.519 -3.7127,115.9862 -3.4822)',</v>
      </c>
    </row>
    <row r="29" spans="1:21" x14ac:dyDescent="0.3">
      <c r="A29" t="s">
        <v>67</v>
      </c>
      <c r="B29" t="s">
        <v>73</v>
      </c>
      <c r="C29">
        <v>25</v>
      </c>
      <c r="D29">
        <v>29</v>
      </c>
      <c r="E29">
        <v>150</v>
      </c>
      <c r="F29">
        <v>3</v>
      </c>
      <c r="G29">
        <v>2</v>
      </c>
      <c r="H29">
        <v>50</v>
      </c>
      <c r="I29">
        <v>58919</v>
      </c>
      <c r="J29">
        <v>0.08</v>
      </c>
      <c r="K29">
        <v>0.32</v>
      </c>
      <c r="L29">
        <v>11.5</v>
      </c>
      <c r="M29">
        <v>1.3</v>
      </c>
      <c r="N29">
        <v>115.1049</v>
      </c>
      <c r="O29">
        <v>-3.9253</v>
      </c>
      <c r="P29">
        <v>114.7576</v>
      </c>
      <c r="Q29">
        <v>-3.7296</v>
      </c>
      <c r="R29" t="s">
        <v>74</v>
      </c>
      <c r="U29" t="str">
        <f t="shared" si="0"/>
        <v>,GI_Asam-asam,GI_Pelaihari,25,29,150,3,2,50,58919,0.08,0.32,11.5,1.3,115.1049,-3.9253,114.7576,-3.7296,'SRID=4326;LINESTRING(115.1049 -3.9253,114.7576 -3.7296)',</v>
      </c>
    </row>
    <row r="30" spans="1:21" x14ac:dyDescent="0.3">
      <c r="A30" t="s">
        <v>73</v>
      </c>
      <c r="B30" t="s">
        <v>75</v>
      </c>
      <c r="C30">
        <v>29</v>
      </c>
      <c r="D30">
        <v>28</v>
      </c>
      <c r="E30">
        <v>150</v>
      </c>
      <c r="F30">
        <v>3</v>
      </c>
      <c r="G30">
        <v>2</v>
      </c>
      <c r="H30">
        <v>50</v>
      </c>
      <c r="I30">
        <v>33123</v>
      </c>
      <c r="J30">
        <v>0.08</v>
      </c>
      <c r="K30">
        <v>0.32</v>
      </c>
      <c r="L30">
        <v>11.5</v>
      </c>
      <c r="M30">
        <v>1.3</v>
      </c>
      <c r="N30">
        <v>114.7576</v>
      </c>
      <c r="O30">
        <v>-3.7296</v>
      </c>
      <c r="P30">
        <v>114.84990000000001</v>
      </c>
      <c r="Q30">
        <v>-3.4658000000000002</v>
      </c>
      <c r="R30" t="s">
        <v>76</v>
      </c>
      <c r="U30" t="str">
        <f t="shared" si="0"/>
        <v>,GI_Pelaihari,GI_Cempaka,29,28,150,3,2,50,33123,0.08,0.32,11.5,1.3,114.7576,-3.7296,114.8499,-3.4658,'SRID=4326;LINESTRING(114.7576 -3.7296,114.8499 -3.4658)',</v>
      </c>
    </row>
    <row r="31" spans="1:21" x14ac:dyDescent="0.3">
      <c r="A31" t="s">
        <v>65</v>
      </c>
      <c r="B31" t="s">
        <v>77</v>
      </c>
      <c r="C31">
        <v>24</v>
      </c>
      <c r="D31">
        <v>30</v>
      </c>
      <c r="E31">
        <v>150</v>
      </c>
      <c r="F31">
        <v>3</v>
      </c>
      <c r="G31">
        <v>2</v>
      </c>
      <c r="H31">
        <v>50</v>
      </c>
      <c r="I31">
        <v>16075</v>
      </c>
      <c r="J31">
        <v>0.08</v>
      </c>
      <c r="K31">
        <v>0.32</v>
      </c>
      <c r="L31">
        <v>11.5</v>
      </c>
      <c r="M31">
        <v>1.3</v>
      </c>
      <c r="N31">
        <v>114.627</v>
      </c>
      <c r="O31">
        <v>-3.4236</v>
      </c>
      <c r="P31">
        <v>114.75530000000001</v>
      </c>
      <c r="Q31">
        <v>-3.4725000000000001</v>
      </c>
      <c r="R31" t="s">
        <v>78</v>
      </c>
      <c r="U31" t="str">
        <f t="shared" si="0"/>
        <v>,GI_Mantuil,GI_Bandara,24,30,150,3,2,50,16075,0.08,0.32,11.5,1.3,114.627,-3.4236,114.7553,-3.4725,'SRID=4326;LINESTRING(114.627 -3.4236,114.7553 -3.4725)',</v>
      </c>
    </row>
    <row r="32" spans="1:21" x14ac:dyDescent="0.3">
      <c r="A32" t="s">
        <v>77</v>
      </c>
      <c r="B32" t="s">
        <v>75</v>
      </c>
      <c r="C32">
        <v>30</v>
      </c>
      <c r="D32">
        <v>28</v>
      </c>
      <c r="E32">
        <v>150</v>
      </c>
      <c r="F32">
        <v>3</v>
      </c>
      <c r="G32">
        <v>2</v>
      </c>
      <c r="H32">
        <v>50</v>
      </c>
      <c r="I32">
        <v>10746</v>
      </c>
      <c r="J32">
        <v>0.08</v>
      </c>
      <c r="K32">
        <v>0.32</v>
      </c>
      <c r="L32">
        <v>11.5</v>
      </c>
      <c r="M32">
        <v>1.3</v>
      </c>
      <c r="N32">
        <v>114.75530000000001</v>
      </c>
      <c r="O32">
        <v>-3.4725000000000001</v>
      </c>
      <c r="P32">
        <v>114.84990000000001</v>
      </c>
      <c r="Q32">
        <v>-3.4658000000000002</v>
      </c>
      <c r="R32" t="s">
        <v>79</v>
      </c>
      <c r="U32" t="str">
        <f t="shared" si="0"/>
        <v>,GI_Bandara,GI_Cempaka,30,28,150,3,2,50,10746,0.08,0.32,11.5,1.3,114.7553,-3.4725,114.8499,-3.4658,'SRID=4326;LINESTRING(114.7553 -3.4725,114.8499 -3.4658)',</v>
      </c>
    </row>
    <row r="33" spans="1:21" x14ac:dyDescent="0.3">
      <c r="A33" t="s">
        <v>75</v>
      </c>
      <c r="B33" t="s">
        <v>80</v>
      </c>
      <c r="C33">
        <v>28</v>
      </c>
      <c r="D33">
        <v>31</v>
      </c>
      <c r="E33">
        <v>150</v>
      </c>
      <c r="F33">
        <v>3</v>
      </c>
      <c r="G33">
        <v>2</v>
      </c>
      <c r="H33">
        <v>50</v>
      </c>
      <c r="I33">
        <v>60632</v>
      </c>
      <c r="J33">
        <v>0.08</v>
      </c>
      <c r="K33">
        <v>0.32</v>
      </c>
      <c r="L33">
        <v>11.5</v>
      </c>
      <c r="M33">
        <v>1.3</v>
      </c>
      <c r="N33">
        <v>114.84990000000001</v>
      </c>
      <c r="O33">
        <v>-3.4658000000000002</v>
      </c>
      <c r="P33">
        <v>115.126</v>
      </c>
      <c r="Q33">
        <v>-3.0289000000000001</v>
      </c>
      <c r="R33" t="s">
        <v>81</v>
      </c>
      <c r="U33" t="str">
        <f t="shared" si="0"/>
        <v>,GI_Cempaka,GI_Rantau,28,31,150,3,2,50,60632,0.08,0.32,11.5,1.3,114.8499,-3.4658,115.126,-3.0289,'SRID=4326;LINESTRING(114.8499 -3.4658,115.126 -3.0289)',</v>
      </c>
    </row>
    <row r="34" spans="1:21" x14ac:dyDescent="0.3">
      <c r="A34" t="s">
        <v>80</v>
      </c>
      <c r="B34" t="s">
        <v>82</v>
      </c>
      <c r="C34">
        <v>31</v>
      </c>
      <c r="D34">
        <v>32</v>
      </c>
      <c r="E34">
        <v>150</v>
      </c>
      <c r="F34">
        <v>3</v>
      </c>
      <c r="G34">
        <v>2</v>
      </c>
      <c r="H34">
        <v>50</v>
      </c>
      <c r="I34">
        <v>46202</v>
      </c>
      <c r="J34">
        <v>0.08</v>
      </c>
      <c r="K34">
        <v>0.32</v>
      </c>
      <c r="L34">
        <v>11.5</v>
      </c>
      <c r="M34">
        <v>1.3</v>
      </c>
      <c r="N34">
        <v>115.126</v>
      </c>
      <c r="O34">
        <v>-3.0289000000000001</v>
      </c>
      <c r="P34">
        <v>115.3276</v>
      </c>
      <c r="Q34">
        <v>-2.6842999999999999</v>
      </c>
      <c r="R34" t="s">
        <v>83</v>
      </c>
      <c r="U34" t="str">
        <f t="shared" si="0"/>
        <v>,GI_Rantau,GI_Barikin,31,32,150,3,2,50,46202,0.08,0.32,11.5,1.3,115.126,-3.0289,115.3276,-2.6843,'SRID=4326;LINESTRING(115.126 -3.0289,115.3276 -2.6843)',</v>
      </c>
    </row>
    <row r="35" spans="1:21" x14ac:dyDescent="0.3">
      <c r="A35" t="s">
        <v>61</v>
      </c>
      <c r="B35" t="s">
        <v>84</v>
      </c>
      <c r="C35">
        <v>22</v>
      </c>
      <c r="D35">
        <v>33</v>
      </c>
      <c r="E35">
        <v>150</v>
      </c>
      <c r="F35">
        <v>3</v>
      </c>
      <c r="G35">
        <v>2</v>
      </c>
      <c r="H35">
        <v>50</v>
      </c>
      <c r="I35">
        <v>18645</v>
      </c>
      <c r="J35">
        <v>0.08</v>
      </c>
      <c r="K35">
        <v>0.32</v>
      </c>
      <c r="L35">
        <v>11.5</v>
      </c>
      <c r="M35">
        <v>1.3</v>
      </c>
      <c r="N35">
        <v>114.5522</v>
      </c>
      <c r="O35">
        <v>-3.2766999999999999</v>
      </c>
      <c r="P35">
        <v>114.62050000000001</v>
      </c>
      <c r="Q35">
        <v>-3.2303999999999999</v>
      </c>
      <c r="R35" t="s">
        <v>85</v>
      </c>
      <c r="U35" t="str">
        <f t="shared" si="0"/>
        <v>,GI_Seberang_Barito,GI_Kayutangi,22,33,150,3,2,50,18645,0.08,0.32,11.5,1.3,114.5522,-3.2767,114.6205,-3.2304,'SRID=4326;LINESTRING(114.5522 -3.2767,114.6205 -3.2304)',</v>
      </c>
    </row>
    <row r="36" spans="1:21" x14ac:dyDescent="0.3">
      <c r="A36" t="s">
        <v>84</v>
      </c>
      <c r="B36" t="s">
        <v>82</v>
      </c>
      <c r="C36">
        <v>33</v>
      </c>
      <c r="D36">
        <v>32</v>
      </c>
      <c r="E36">
        <v>150</v>
      </c>
      <c r="F36">
        <v>3</v>
      </c>
      <c r="G36">
        <v>2</v>
      </c>
      <c r="H36">
        <v>50</v>
      </c>
      <c r="I36">
        <v>105161</v>
      </c>
      <c r="J36">
        <v>0.08</v>
      </c>
      <c r="K36">
        <v>0.32</v>
      </c>
      <c r="L36">
        <v>11.5</v>
      </c>
      <c r="M36">
        <v>1.3</v>
      </c>
      <c r="N36">
        <v>114.62050000000001</v>
      </c>
      <c r="O36">
        <v>-3.2303999999999999</v>
      </c>
      <c r="P36">
        <v>115.3276</v>
      </c>
      <c r="Q36">
        <v>-2.6842999999999999</v>
      </c>
      <c r="R36" t="s">
        <v>86</v>
      </c>
      <c r="U36" t="str">
        <f t="shared" si="0"/>
        <v>,GI_Kayutangi,GI_Barikin,33,32,150,3,2,50,105161,0.08,0.32,11.5,1.3,114.6205,-3.2304,115.3276,-2.6843,'SRID=4326;LINESTRING(114.6205 -3.2304,115.3276 -2.6843)',</v>
      </c>
    </row>
    <row r="37" spans="1:21" x14ac:dyDescent="0.3">
      <c r="A37" t="s">
        <v>82</v>
      </c>
      <c r="B37" t="s">
        <v>87</v>
      </c>
      <c r="C37">
        <v>32</v>
      </c>
      <c r="D37">
        <v>34</v>
      </c>
      <c r="E37">
        <v>150</v>
      </c>
      <c r="F37">
        <v>3</v>
      </c>
      <c r="G37">
        <v>2</v>
      </c>
      <c r="H37">
        <v>50</v>
      </c>
      <c r="I37">
        <v>30461</v>
      </c>
      <c r="J37">
        <v>0.08</v>
      </c>
      <c r="K37">
        <v>0.32</v>
      </c>
      <c r="L37">
        <v>11.5</v>
      </c>
      <c r="M37">
        <v>1.3</v>
      </c>
      <c r="N37">
        <v>115.3276</v>
      </c>
      <c r="O37">
        <v>-2.6842999999999999</v>
      </c>
      <c r="P37">
        <v>115.2949</v>
      </c>
      <c r="Q37">
        <v>-2.4171</v>
      </c>
      <c r="R37" t="s">
        <v>88</v>
      </c>
      <c r="U37" t="str">
        <f t="shared" si="0"/>
        <v>,GI_Barikin,GI_Amuntai,32,34,150,3,2,50,30461,0.08,0.32,11.5,1.3,115.3276,-2.6843,115.2949,-2.4171,'SRID=4326;LINESTRING(115.3276 -2.6843,115.2949 -2.4171)',</v>
      </c>
    </row>
    <row r="38" spans="1:21" x14ac:dyDescent="0.3">
      <c r="A38" t="s">
        <v>82</v>
      </c>
      <c r="B38" t="s">
        <v>89</v>
      </c>
      <c r="C38">
        <v>32</v>
      </c>
      <c r="D38">
        <v>35</v>
      </c>
      <c r="E38">
        <v>150</v>
      </c>
      <c r="F38">
        <v>3</v>
      </c>
      <c r="G38">
        <v>2</v>
      </c>
      <c r="H38">
        <v>50</v>
      </c>
      <c r="I38">
        <v>59659</v>
      </c>
      <c r="J38">
        <v>0.08</v>
      </c>
      <c r="K38">
        <v>0.32</v>
      </c>
      <c r="L38">
        <v>11.5</v>
      </c>
      <c r="M38">
        <v>1.3</v>
      </c>
      <c r="N38">
        <v>115.3276</v>
      </c>
      <c r="O38">
        <v>-2.6842999999999999</v>
      </c>
      <c r="P38">
        <v>115.45050000000001</v>
      </c>
      <c r="Q38">
        <v>-2.1953</v>
      </c>
      <c r="R38" t="s">
        <v>90</v>
      </c>
      <c r="U38" t="str">
        <f t="shared" si="0"/>
        <v>,GI_Barikin,GI_Tanjung,32,35,150,3,2,50,59659,0.08,0.32,11.5,1.3,115.3276,-2.6843,115.4505,-2.1953,'SRID=4326;LINESTRING(115.3276 -2.6843,115.4505 -2.1953)',</v>
      </c>
    </row>
    <row r="39" spans="1:21" x14ac:dyDescent="0.3">
      <c r="A39" t="s">
        <v>89</v>
      </c>
      <c r="B39" t="s">
        <v>91</v>
      </c>
      <c r="C39">
        <v>35</v>
      </c>
      <c r="D39">
        <v>36</v>
      </c>
      <c r="E39">
        <v>150</v>
      </c>
      <c r="F39">
        <v>3</v>
      </c>
      <c r="G39">
        <v>2</v>
      </c>
      <c r="H39">
        <v>50</v>
      </c>
      <c r="I39">
        <v>79010</v>
      </c>
      <c r="J39">
        <v>0.08</v>
      </c>
      <c r="K39">
        <v>0.32</v>
      </c>
      <c r="L39">
        <v>11.5</v>
      </c>
      <c r="M39">
        <v>1.3</v>
      </c>
      <c r="N39">
        <v>115.45050000000001</v>
      </c>
      <c r="O39">
        <v>-2.1953</v>
      </c>
      <c r="P39">
        <v>114.97880000000001</v>
      </c>
      <c r="Q39">
        <v>-1.7459</v>
      </c>
      <c r="R39" t="s">
        <v>92</v>
      </c>
      <c r="U39" t="str">
        <f t="shared" si="0"/>
        <v>,GI_Tanjung,GI_Buntok,35,36,150,3,2,50,79010,0.08,0.32,11.5,1.3,115.4505,-2.1953,114.9788,-1.7459,'SRID=4326;LINESTRING(115.4505 -2.1953,114.9788 -1.7459)',</v>
      </c>
    </row>
    <row r="40" spans="1:21" x14ac:dyDescent="0.3">
      <c r="A40" t="s">
        <v>91</v>
      </c>
      <c r="B40" t="s">
        <v>93</v>
      </c>
      <c r="C40">
        <v>36</v>
      </c>
      <c r="D40">
        <v>37</v>
      </c>
      <c r="E40">
        <v>150</v>
      </c>
      <c r="F40">
        <v>3</v>
      </c>
      <c r="G40">
        <v>2</v>
      </c>
      <c r="H40">
        <v>50</v>
      </c>
      <c r="I40">
        <v>118070</v>
      </c>
      <c r="J40">
        <v>0.08</v>
      </c>
      <c r="K40">
        <v>0.32</v>
      </c>
      <c r="L40">
        <v>11.5</v>
      </c>
      <c r="M40">
        <v>1.3</v>
      </c>
      <c r="N40">
        <v>114.97880000000001</v>
      </c>
      <c r="O40">
        <v>-1.7459</v>
      </c>
      <c r="P40">
        <v>114.86579999999999</v>
      </c>
      <c r="Q40">
        <v>-0.86719999999999997</v>
      </c>
      <c r="R40" t="s">
        <v>94</v>
      </c>
      <c r="U40" t="str">
        <f t="shared" si="0"/>
        <v>,GI_Buntok,GI_Muara_Teweh,36,37,150,3,2,50,118070,0.08,0.32,11.5,1.3,114.9788,-1.7459,114.8658,-0.8672,'SRID=4326;LINESTRING(114.9788 -1.7459,114.8658 -0.8672)',</v>
      </c>
    </row>
    <row r="41" spans="1:21" x14ac:dyDescent="0.3">
      <c r="A41" t="s">
        <v>93</v>
      </c>
      <c r="B41" t="s">
        <v>95</v>
      </c>
      <c r="C41">
        <v>37</v>
      </c>
      <c r="D41">
        <v>38</v>
      </c>
      <c r="E41">
        <v>150</v>
      </c>
      <c r="F41">
        <v>3</v>
      </c>
      <c r="G41">
        <v>2</v>
      </c>
      <c r="H41">
        <v>50</v>
      </c>
      <c r="I41">
        <v>43641</v>
      </c>
      <c r="J41">
        <v>0.08</v>
      </c>
      <c r="K41">
        <v>0.32</v>
      </c>
      <c r="L41">
        <v>11.5</v>
      </c>
      <c r="M41">
        <v>1.3</v>
      </c>
      <c r="N41">
        <v>114.86579999999999</v>
      </c>
      <c r="O41">
        <v>-0.86719999999999997</v>
      </c>
      <c r="P41">
        <v>115.13849999999999</v>
      </c>
      <c r="Q41">
        <v>-0.62119999999999997</v>
      </c>
      <c r="R41" t="s">
        <v>96</v>
      </c>
      <c r="U41" t="str">
        <f t="shared" si="0"/>
        <v>,GI_Muara_Teweh,GI_Bangkanai,37,38,150,3,2,50,43641,0.08,0.32,11.5,1.3,114.8658,-0.8672,115.1385,-0.6212,'SRID=4326;LINESTRING(114.8658 -0.8672,115.1385 -0.6212)',</v>
      </c>
    </row>
    <row r="42" spans="1:21" x14ac:dyDescent="0.3">
      <c r="A42" t="s">
        <v>89</v>
      </c>
      <c r="B42" t="s">
        <v>97</v>
      </c>
      <c r="C42">
        <v>35</v>
      </c>
      <c r="D42">
        <v>39</v>
      </c>
      <c r="E42">
        <v>150</v>
      </c>
      <c r="F42">
        <v>3</v>
      </c>
      <c r="G42">
        <v>2</v>
      </c>
      <c r="H42">
        <v>50</v>
      </c>
      <c r="I42">
        <v>94666</v>
      </c>
      <c r="J42">
        <v>0.08</v>
      </c>
      <c r="K42">
        <v>0.32</v>
      </c>
      <c r="L42">
        <v>11.5</v>
      </c>
      <c r="M42">
        <v>1.3</v>
      </c>
      <c r="N42">
        <v>115.45050000000001</v>
      </c>
      <c r="O42">
        <v>-2.1953</v>
      </c>
      <c r="P42">
        <v>115.8694</v>
      </c>
      <c r="Q42">
        <v>-1.8280000000000001</v>
      </c>
      <c r="R42" t="s">
        <v>98</v>
      </c>
      <c r="U42" t="str">
        <f t="shared" si="0"/>
        <v>,GI_Tanjung,GI_Muara_Komam,35,39,150,3,2,50,94666,0.08,0.32,11.5,1.3,115.4505,-2.1953,115.8694,-1.828,'SRID=4326;LINESTRING(115.1385 -0.6212,115.8694 -1.828)',</v>
      </c>
    </row>
    <row r="43" spans="1:21" x14ac:dyDescent="0.3">
      <c r="A43" t="s">
        <v>97</v>
      </c>
      <c r="B43" t="s">
        <v>99</v>
      </c>
      <c r="C43">
        <v>39</v>
      </c>
      <c r="D43">
        <v>40</v>
      </c>
      <c r="E43">
        <v>150</v>
      </c>
      <c r="F43">
        <v>3</v>
      </c>
      <c r="G43">
        <v>2</v>
      </c>
      <c r="H43">
        <v>50</v>
      </c>
      <c r="I43">
        <v>27589</v>
      </c>
      <c r="J43">
        <v>0.08</v>
      </c>
      <c r="K43">
        <v>0.32</v>
      </c>
      <c r="L43">
        <v>11.5</v>
      </c>
      <c r="M43">
        <v>1.3</v>
      </c>
      <c r="N43">
        <v>115.8694</v>
      </c>
      <c r="O43">
        <v>-1.8280000000000001</v>
      </c>
      <c r="P43">
        <v>116.0945</v>
      </c>
      <c r="Q43">
        <v>-1.8031999999999999</v>
      </c>
      <c r="R43" t="s">
        <v>100</v>
      </c>
      <c r="U43" t="str">
        <f t="shared" si="0"/>
        <v>,GI_Muara_Komam,GI_Kuaro,39,40,150,3,2,50,27589,0.08,0.32,11.5,1.3,115.8694,-1.828,116.0945,-1.8032,'SRID=4326;LINESTRING(115.8694 -1.828,116.0945 -1.8032)',</v>
      </c>
    </row>
    <row r="44" spans="1:21" x14ac:dyDescent="0.3">
      <c r="A44" t="s">
        <v>99</v>
      </c>
      <c r="B44" t="s">
        <v>101</v>
      </c>
      <c r="C44">
        <v>40</v>
      </c>
      <c r="D44">
        <v>41</v>
      </c>
      <c r="E44">
        <v>150</v>
      </c>
      <c r="F44">
        <v>3</v>
      </c>
      <c r="G44">
        <v>2</v>
      </c>
      <c r="H44">
        <v>50</v>
      </c>
      <c r="I44">
        <v>14658</v>
      </c>
      <c r="J44">
        <v>0.08</v>
      </c>
      <c r="K44">
        <v>0.32</v>
      </c>
      <c r="L44">
        <v>11.5</v>
      </c>
      <c r="M44">
        <v>1.3</v>
      </c>
      <c r="N44">
        <v>116.0945</v>
      </c>
      <c r="O44">
        <v>-1.8031999999999999</v>
      </c>
      <c r="P44">
        <v>116.1656</v>
      </c>
      <c r="Q44">
        <v>-1.8984000000000001</v>
      </c>
      <c r="R44" t="s">
        <v>102</v>
      </c>
      <c r="U44" t="str">
        <f t="shared" si="0"/>
        <v>,GI_Kuaro,GI_Grogot,40,41,150,3,2,50,14658,0.08,0.32,11.5,1.3,116.0945,-1.8032,116.1656,-1.8984,'SRID=4326;LINESTRING(116.0945 -1.8032,116.1656 -1.8984)',</v>
      </c>
    </row>
    <row r="45" spans="1:21" x14ac:dyDescent="0.3">
      <c r="A45" t="s">
        <v>99</v>
      </c>
      <c r="B45" t="s">
        <v>103</v>
      </c>
      <c r="C45">
        <v>40</v>
      </c>
      <c r="D45">
        <v>42</v>
      </c>
      <c r="E45">
        <v>150</v>
      </c>
      <c r="F45">
        <v>3</v>
      </c>
      <c r="G45">
        <v>2</v>
      </c>
      <c r="H45">
        <v>50</v>
      </c>
      <c r="I45">
        <v>44832</v>
      </c>
      <c r="J45">
        <v>0.08</v>
      </c>
      <c r="K45">
        <v>0.32</v>
      </c>
      <c r="L45">
        <v>11.5</v>
      </c>
      <c r="M45">
        <v>1.3</v>
      </c>
      <c r="N45">
        <v>116.0945</v>
      </c>
      <c r="O45">
        <v>-1.8031999999999999</v>
      </c>
      <c r="P45">
        <v>116.3231</v>
      </c>
      <c r="Q45">
        <v>-1.5161</v>
      </c>
      <c r="R45" t="s">
        <v>104</v>
      </c>
      <c r="U45" t="str">
        <f t="shared" si="0"/>
        <v>,GI_Kuaro,GI_Longikis,40,42,150,3,2,50,44832,0.08,0.32,11.5,1.3,116.0945,-1.8032,116.3231,-1.5161,'SRID=4326;LINESTRING(116.0945 -1.8032,116.3231 -1.5161)',</v>
      </c>
    </row>
    <row r="46" spans="1:21" x14ac:dyDescent="0.3">
      <c r="A46" t="s">
        <v>103</v>
      </c>
      <c r="B46" t="s">
        <v>105</v>
      </c>
      <c r="C46">
        <v>42</v>
      </c>
      <c r="D46">
        <v>43</v>
      </c>
      <c r="E46">
        <v>150</v>
      </c>
      <c r="F46">
        <v>3</v>
      </c>
      <c r="G46">
        <v>2</v>
      </c>
      <c r="H46">
        <v>50</v>
      </c>
      <c r="I46">
        <v>44514</v>
      </c>
      <c r="J46">
        <v>0.08</v>
      </c>
      <c r="K46">
        <v>0.32</v>
      </c>
      <c r="L46">
        <v>11.5</v>
      </c>
      <c r="M46">
        <v>1.3</v>
      </c>
      <c r="N46">
        <v>116.3231</v>
      </c>
      <c r="O46">
        <v>-1.5161</v>
      </c>
      <c r="P46">
        <v>116.67189999999999</v>
      </c>
      <c r="Q46">
        <v>-1.3408</v>
      </c>
      <c r="R46" t="s">
        <v>106</v>
      </c>
      <c r="U46" t="str">
        <f t="shared" si="0"/>
        <v>,GI_Longikis,GI_Petung,42,43,150,3,2,50,44514,0.08,0.32,11.5,1.3,116.3231,-1.5161,116.6719,-1.3408,'SRID=4326;LINESTRING(116.3231 -1.5161,116.6719 -1.3408)',</v>
      </c>
    </row>
    <row r="47" spans="1:21" x14ac:dyDescent="0.3">
      <c r="A47" t="s">
        <v>105</v>
      </c>
      <c r="B47" t="s">
        <v>107</v>
      </c>
      <c r="C47">
        <v>43</v>
      </c>
      <c r="D47">
        <v>44</v>
      </c>
      <c r="E47">
        <v>150</v>
      </c>
      <c r="F47">
        <v>3</v>
      </c>
      <c r="G47">
        <v>2</v>
      </c>
      <c r="H47">
        <v>50</v>
      </c>
      <c r="I47">
        <v>48163</v>
      </c>
      <c r="J47">
        <v>0.08</v>
      </c>
      <c r="K47">
        <v>0.32</v>
      </c>
      <c r="L47">
        <v>11.5</v>
      </c>
      <c r="M47">
        <v>1.3</v>
      </c>
      <c r="N47">
        <v>116.67189999999999</v>
      </c>
      <c r="O47">
        <v>-1.3408</v>
      </c>
      <c r="P47">
        <v>116.792</v>
      </c>
      <c r="Q47">
        <v>-1.1657</v>
      </c>
      <c r="R47" t="s">
        <v>108</v>
      </c>
      <c r="U47" t="str">
        <f t="shared" si="0"/>
        <v>,GI_Petung,GI_Kariangau,43,44,150,3,2,50,48163,0.08,0.32,11.5,1.3,116.6719,-1.3408,116.792,-1.1657,'SRID=4326;LINESTRING(116.6719 -1.3408,116.792 -1.1657)',</v>
      </c>
    </row>
    <row r="48" spans="1:21" x14ac:dyDescent="0.3">
      <c r="A48" t="s">
        <v>107</v>
      </c>
      <c r="B48" t="s">
        <v>109</v>
      </c>
      <c r="C48">
        <v>44</v>
      </c>
      <c r="D48">
        <v>45</v>
      </c>
      <c r="E48">
        <v>150</v>
      </c>
      <c r="F48">
        <v>3</v>
      </c>
      <c r="G48">
        <v>2</v>
      </c>
      <c r="H48">
        <v>50</v>
      </c>
      <c r="I48">
        <v>11473</v>
      </c>
      <c r="J48">
        <v>0.08</v>
      </c>
      <c r="K48">
        <v>0.32</v>
      </c>
      <c r="L48">
        <v>11.5</v>
      </c>
      <c r="M48">
        <v>1.3</v>
      </c>
      <c r="N48">
        <v>116.792</v>
      </c>
      <c r="O48">
        <v>-1.1657</v>
      </c>
      <c r="P48">
        <v>116.8777</v>
      </c>
      <c r="Q48">
        <v>-1.1488</v>
      </c>
      <c r="R48" t="s">
        <v>110</v>
      </c>
      <c r="U48" t="str">
        <f t="shared" si="0"/>
        <v>,GI_Kariangau,GI_Karangjoang,44,45,150,3,2,50,11473,0.08,0.32,11.5,1.3,116.792,-1.1657,116.8777,-1.1488,'SRID=4326;LINESTRING(116.792 -1.1657,116.8777 -1.1488)',</v>
      </c>
    </row>
    <row r="49" spans="1:21" x14ac:dyDescent="0.3">
      <c r="A49" t="s">
        <v>109</v>
      </c>
      <c r="B49" t="s">
        <v>111</v>
      </c>
      <c r="C49">
        <v>45</v>
      </c>
      <c r="D49">
        <v>46</v>
      </c>
      <c r="E49">
        <v>150</v>
      </c>
      <c r="F49">
        <v>3</v>
      </c>
      <c r="G49">
        <v>2</v>
      </c>
      <c r="H49">
        <v>50</v>
      </c>
      <c r="I49">
        <v>13749</v>
      </c>
      <c r="J49">
        <v>0.08</v>
      </c>
      <c r="K49">
        <v>0.32</v>
      </c>
      <c r="L49">
        <v>11.5</v>
      </c>
      <c r="M49">
        <v>1.3</v>
      </c>
      <c r="N49">
        <v>116.8777</v>
      </c>
      <c r="O49">
        <v>-1.1488</v>
      </c>
      <c r="P49">
        <v>116.94880000000001</v>
      </c>
      <c r="Q49">
        <v>-1.2383</v>
      </c>
      <c r="R49" t="s">
        <v>112</v>
      </c>
      <c r="U49" t="str">
        <f t="shared" si="0"/>
        <v>,GI_Karangjoang,GI_Manggar_Sari,45,46,150,3,2,50,13749,0.08,0.32,11.5,1.3,116.8777,-1.1488,116.9488,-1.2383,'SRID=4326;LINESTRING(116.8777 -1.1488,116.9488 -1.2383)',</v>
      </c>
    </row>
    <row r="50" spans="1:21" x14ac:dyDescent="0.3">
      <c r="A50" t="s">
        <v>111</v>
      </c>
      <c r="B50" t="s">
        <v>113</v>
      </c>
      <c r="C50">
        <v>46</v>
      </c>
      <c r="D50">
        <v>47</v>
      </c>
      <c r="E50">
        <v>150</v>
      </c>
      <c r="F50">
        <v>3</v>
      </c>
      <c r="G50">
        <v>2</v>
      </c>
      <c r="H50">
        <v>50</v>
      </c>
      <c r="I50">
        <v>13615</v>
      </c>
      <c r="J50">
        <v>0.08</v>
      </c>
      <c r="K50">
        <v>0.32</v>
      </c>
      <c r="L50">
        <v>11.5</v>
      </c>
      <c r="M50">
        <v>1.3</v>
      </c>
      <c r="N50">
        <v>116.94880000000001</v>
      </c>
      <c r="O50">
        <v>-1.2383</v>
      </c>
      <c r="P50">
        <v>116.8411</v>
      </c>
      <c r="Q50">
        <v>-1.262</v>
      </c>
      <c r="R50" t="s">
        <v>114</v>
      </c>
      <c r="U50" t="str">
        <f t="shared" si="0"/>
        <v>,GI_Manggar_Sari,GI_Industri,46,47,150,3,2,50,13615,0.08,0.32,11.5,1.3,116.9488,-1.2383,116.8411,-1.262,'SRID=4326;LINESTRING(116.9488 -1.2383,116.8411 -1.262)',</v>
      </c>
    </row>
    <row r="51" spans="1:21" x14ac:dyDescent="0.3">
      <c r="A51" t="s">
        <v>111</v>
      </c>
      <c r="B51" t="s">
        <v>115</v>
      </c>
      <c r="C51">
        <v>46</v>
      </c>
      <c r="D51">
        <v>48</v>
      </c>
      <c r="E51">
        <v>150</v>
      </c>
      <c r="F51">
        <v>3</v>
      </c>
      <c r="G51">
        <v>2</v>
      </c>
      <c r="H51">
        <v>50</v>
      </c>
      <c r="I51">
        <v>42687</v>
      </c>
      <c r="J51">
        <v>0.08</v>
      </c>
      <c r="K51">
        <v>0.32</v>
      </c>
      <c r="L51">
        <v>11.5</v>
      </c>
      <c r="M51">
        <v>1.3</v>
      </c>
      <c r="N51">
        <v>116.94880000000001</v>
      </c>
      <c r="O51">
        <v>-1.2383</v>
      </c>
      <c r="P51">
        <v>117.13500000000001</v>
      </c>
      <c r="Q51">
        <v>-0.9869</v>
      </c>
      <c r="R51" t="s">
        <v>116</v>
      </c>
      <c r="U51" t="str">
        <f t="shared" si="0"/>
        <v>,GI_Manggar_Sari,GI_Senipah,46,48,150,3,2,50,42687,0.08,0.32,11.5,1.3,116.9488,-1.2383,117.135,-0.9869,'SRID=4326;LINESTRING(116.9488 -1.2383,117.135 -0.9869)',</v>
      </c>
    </row>
    <row r="52" spans="1:21" x14ac:dyDescent="0.3">
      <c r="A52" t="s">
        <v>109</v>
      </c>
      <c r="B52" t="s">
        <v>117</v>
      </c>
      <c r="C52">
        <v>45</v>
      </c>
      <c r="D52">
        <v>49</v>
      </c>
      <c r="E52">
        <v>150</v>
      </c>
      <c r="F52">
        <v>3</v>
      </c>
      <c r="G52">
        <v>2</v>
      </c>
      <c r="H52">
        <v>50</v>
      </c>
      <c r="I52">
        <v>75274</v>
      </c>
      <c r="J52">
        <v>0.08</v>
      </c>
      <c r="K52">
        <v>0.32</v>
      </c>
      <c r="L52">
        <v>11.5</v>
      </c>
      <c r="M52">
        <v>1.3</v>
      </c>
      <c r="N52">
        <v>116.8777</v>
      </c>
      <c r="O52">
        <v>-1.1488</v>
      </c>
      <c r="P52">
        <v>117.1063</v>
      </c>
      <c r="Q52">
        <v>-0.54700000000000004</v>
      </c>
      <c r="R52" t="s">
        <v>118</v>
      </c>
      <c r="U52" t="str">
        <f t="shared" si="0"/>
        <v>,GI_Karangjoang,GI_Harapan_Baru,45,49,150,3,2,50,75274,0.08,0.32,11.5,1.3,116.8777,-1.1488,117.1063,-0.547,'SRID=4326;LINESTRING(116.8777 -1.1488,117.1063 -0.547)',</v>
      </c>
    </row>
    <row r="53" spans="1:21" x14ac:dyDescent="0.3">
      <c r="A53" t="s">
        <v>117</v>
      </c>
      <c r="B53" t="s">
        <v>119</v>
      </c>
      <c r="C53">
        <v>49</v>
      </c>
      <c r="D53">
        <v>50</v>
      </c>
      <c r="E53">
        <v>150</v>
      </c>
      <c r="F53">
        <v>3</v>
      </c>
      <c r="G53">
        <v>2</v>
      </c>
      <c r="H53">
        <v>50</v>
      </c>
      <c r="I53">
        <v>8310</v>
      </c>
      <c r="J53">
        <v>0.08</v>
      </c>
      <c r="K53">
        <v>0.32</v>
      </c>
      <c r="L53">
        <v>11.5</v>
      </c>
      <c r="M53">
        <v>1.3</v>
      </c>
      <c r="N53">
        <v>117.1063</v>
      </c>
      <c r="O53">
        <v>-0.54700000000000004</v>
      </c>
      <c r="P53">
        <v>117.11360000000001</v>
      </c>
      <c r="Q53">
        <v>-0.50239999999999996</v>
      </c>
      <c r="R53" t="s">
        <v>120</v>
      </c>
      <c r="U53" t="str">
        <f t="shared" si="0"/>
        <v>,GI_Harapan_Baru,GI_Tengkawang,49,50,150,3,2,50,8310,0.08,0.32,11.5,1.3,117.1063,-0.547,117.1136,-0.5024,'SRID=4326;LINESTRING(117.1063 -0.547,117.1136 -0.5024)',</v>
      </c>
    </row>
    <row r="54" spans="1:21" x14ac:dyDescent="0.3">
      <c r="A54" t="s">
        <v>119</v>
      </c>
      <c r="B54" t="s">
        <v>121</v>
      </c>
      <c r="C54">
        <v>50</v>
      </c>
      <c r="D54">
        <v>51</v>
      </c>
      <c r="E54">
        <v>150</v>
      </c>
      <c r="F54">
        <v>3</v>
      </c>
      <c r="G54">
        <v>2</v>
      </c>
      <c r="H54">
        <v>50</v>
      </c>
      <c r="I54">
        <v>15935</v>
      </c>
      <c r="J54">
        <v>0.08</v>
      </c>
      <c r="K54">
        <v>0.32</v>
      </c>
      <c r="L54">
        <v>11.5</v>
      </c>
      <c r="M54">
        <v>1.3</v>
      </c>
      <c r="N54">
        <v>117.11360000000001</v>
      </c>
      <c r="O54">
        <v>-0.50239999999999996</v>
      </c>
      <c r="P54">
        <v>117.0518</v>
      </c>
      <c r="Q54">
        <v>-0.38159999999999999</v>
      </c>
      <c r="R54" t="s">
        <v>122</v>
      </c>
      <c r="U54" t="str">
        <f t="shared" si="0"/>
        <v>,GI_Tengkawang,GI_Embalut,50,51,150,3,2,50,15935,0.08,0.32,11.5,1.3,117.1136,-0.5024,117.0518,-0.3816,'SRID=4326;LINESTRING(117.1136 -0.5024,117.0518 -0.3816)',</v>
      </c>
    </row>
    <row r="55" spans="1:21" x14ac:dyDescent="0.3">
      <c r="A55" t="s">
        <v>121</v>
      </c>
      <c r="B55" t="s">
        <v>123</v>
      </c>
      <c r="C55">
        <v>51</v>
      </c>
      <c r="D55">
        <v>52</v>
      </c>
      <c r="E55">
        <v>150</v>
      </c>
      <c r="F55">
        <v>3</v>
      </c>
      <c r="G55">
        <v>2</v>
      </c>
      <c r="H55">
        <v>50</v>
      </c>
      <c r="I55">
        <v>20491</v>
      </c>
      <c r="J55">
        <v>0.08</v>
      </c>
      <c r="K55">
        <v>0.32</v>
      </c>
      <c r="L55">
        <v>11.5</v>
      </c>
      <c r="M55">
        <v>1.3</v>
      </c>
      <c r="N55">
        <v>117.0518</v>
      </c>
      <c r="O55">
        <v>-0.38159999999999999</v>
      </c>
      <c r="P55">
        <v>116.97799999999999</v>
      </c>
      <c r="Q55">
        <v>-0.45600000000000002</v>
      </c>
      <c r="R55" t="s">
        <v>124</v>
      </c>
      <c r="U55" t="str">
        <f t="shared" si="0"/>
        <v>,GI_Embalut,GI_Bukit_Biru,51,52,150,3,2,50,20491,0.08,0.32,11.5,1.3,117.0518,-0.3816,116.978,-0.456,'SRID=4326;LINESTRING(117.0518 -0.3816,116.978 -0.456)',</v>
      </c>
    </row>
    <row r="56" spans="1:21" x14ac:dyDescent="0.3">
      <c r="A56" t="s">
        <v>123</v>
      </c>
      <c r="B56" t="s">
        <v>125</v>
      </c>
      <c r="C56">
        <v>52</v>
      </c>
      <c r="D56">
        <v>53</v>
      </c>
      <c r="E56">
        <v>150</v>
      </c>
      <c r="F56">
        <v>3</v>
      </c>
      <c r="G56">
        <v>2</v>
      </c>
      <c r="H56">
        <v>50</v>
      </c>
      <c r="I56">
        <v>53727</v>
      </c>
      <c r="J56">
        <v>0.08</v>
      </c>
      <c r="K56">
        <v>0.32</v>
      </c>
      <c r="L56">
        <v>11.5</v>
      </c>
      <c r="M56">
        <v>1.3</v>
      </c>
      <c r="N56">
        <v>116.97799999999999</v>
      </c>
      <c r="O56">
        <v>-0.45600000000000002</v>
      </c>
      <c r="P56">
        <v>116.59529999999999</v>
      </c>
      <c r="Q56">
        <v>-0.27160000000000001</v>
      </c>
      <c r="R56" t="s">
        <v>126</v>
      </c>
      <c r="U56" t="str">
        <f t="shared" si="0"/>
        <v>,GI_Bukit_Biru,GI_Kotabangun,52,53,150,3,2,50,53727,0.08,0.32,11.5,1.3,116.978,-0.456,116.5953,-0.2716,'SRID=4326;LINESTRING(116.978 -0.456,116.5953 -0.2716)',</v>
      </c>
    </row>
    <row r="57" spans="1:21" x14ac:dyDescent="0.3">
      <c r="A57" t="s">
        <v>117</v>
      </c>
      <c r="B57" t="s">
        <v>127</v>
      </c>
      <c r="C57">
        <v>49</v>
      </c>
      <c r="D57">
        <v>54</v>
      </c>
      <c r="E57">
        <v>150</v>
      </c>
      <c r="F57">
        <v>3</v>
      </c>
      <c r="G57">
        <v>2</v>
      </c>
      <c r="H57">
        <v>50</v>
      </c>
      <c r="I57">
        <v>10867</v>
      </c>
      <c r="J57">
        <v>0.08</v>
      </c>
      <c r="K57">
        <v>0.32</v>
      </c>
      <c r="L57">
        <v>11.5</v>
      </c>
      <c r="M57">
        <v>1.3</v>
      </c>
      <c r="N57">
        <v>117.1063</v>
      </c>
      <c r="O57">
        <v>-0.54700000000000004</v>
      </c>
      <c r="P57">
        <v>117.193</v>
      </c>
      <c r="Q57">
        <v>-0.58320000000000005</v>
      </c>
      <c r="R57" t="s">
        <v>128</v>
      </c>
      <c r="U57" t="str">
        <f t="shared" si="0"/>
        <v>,GI_Harapan_Baru,GI_Bukuan,49,54,150,3,2,50,10867,0.08,0.32,11.5,1.3,117.1063,-0.547,117.193,-0.5832,'SRID=4326;LINESTRING(117.1063 -0.547,117.193 -0.5832)',</v>
      </c>
    </row>
    <row r="58" spans="1:21" x14ac:dyDescent="0.3">
      <c r="A58" t="s">
        <v>127</v>
      </c>
      <c r="B58" t="s">
        <v>129</v>
      </c>
      <c r="C58">
        <v>54</v>
      </c>
      <c r="D58">
        <v>55</v>
      </c>
      <c r="E58">
        <v>150</v>
      </c>
      <c r="F58">
        <v>3</v>
      </c>
      <c r="G58">
        <v>2</v>
      </c>
      <c r="H58">
        <v>50</v>
      </c>
      <c r="I58">
        <v>28882</v>
      </c>
      <c r="J58">
        <v>0.08</v>
      </c>
      <c r="K58">
        <v>0.32</v>
      </c>
      <c r="L58">
        <v>11.5</v>
      </c>
      <c r="M58">
        <v>1.3</v>
      </c>
      <c r="N58">
        <v>117.193</v>
      </c>
      <c r="O58">
        <v>-0.58320000000000005</v>
      </c>
      <c r="P58">
        <v>117.18859999999999</v>
      </c>
      <c r="Q58">
        <v>-0.78059999999999996</v>
      </c>
      <c r="R58" t="s">
        <v>130</v>
      </c>
      <c r="U58" t="str">
        <f t="shared" si="0"/>
        <v>,GI_Bukuan,GI_Muara_Jawa,54,55,150,3,2,50,28882,0.08,0.32,11.5,1.3,117.193,-0.5832,117.1886,-0.7806,'SRID=4326;LINESTRING(117.193 -0.5832,117.1886 -0.7806)',</v>
      </c>
    </row>
    <row r="59" spans="1:21" x14ac:dyDescent="0.3">
      <c r="A59" t="s">
        <v>127</v>
      </c>
      <c r="B59" t="s">
        <v>131</v>
      </c>
      <c r="C59">
        <v>54</v>
      </c>
      <c r="D59">
        <v>56</v>
      </c>
      <c r="E59">
        <v>150</v>
      </c>
      <c r="F59">
        <v>3</v>
      </c>
      <c r="G59">
        <v>2</v>
      </c>
      <c r="H59">
        <v>50</v>
      </c>
      <c r="I59">
        <v>7177</v>
      </c>
      <c r="J59">
        <v>0.08</v>
      </c>
      <c r="K59">
        <v>0.32</v>
      </c>
      <c r="L59">
        <v>11.5</v>
      </c>
      <c r="M59">
        <v>1.3</v>
      </c>
      <c r="N59">
        <v>117.193</v>
      </c>
      <c r="O59">
        <v>-0.58320000000000005</v>
      </c>
      <c r="P59">
        <v>117.2139</v>
      </c>
      <c r="Q59">
        <v>-0.5242</v>
      </c>
      <c r="R59" t="s">
        <v>132</v>
      </c>
      <c r="U59" t="str">
        <f t="shared" si="0"/>
        <v>,GI_Bukuan,GI_Sambutan,54,56,150,3,2,50,7177,0.08,0.32,11.5,1.3,117.193,-0.5832,117.2139,-0.5242,'SRID=4326;LINESTRING(117.193 -0.5832,117.2139 -0.5242)',</v>
      </c>
    </row>
    <row r="60" spans="1:21" x14ac:dyDescent="0.3">
      <c r="A60" t="s">
        <v>131</v>
      </c>
      <c r="B60" t="s">
        <v>133</v>
      </c>
      <c r="C60">
        <v>56</v>
      </c>
      <c r="D60">
        <v>57</v>
      </c>
      <c r="E60">
        <v>150</v>
      </c>
      <c r="F60">
        <v>3</v>
      </c>
      <c r="G60">
        <v>2</v>
      </c>
      <c r="H60">
        <v>50</v>
      </c>
      <c r="I60">
        <v>27134</v>
      </c>
      <c r="J60">
        <v>0.08</v>
      </c>
      <c r="K60">
        <v>0.32</v>
      </c>
      <c r="L60">
        <v>11.5</v>
      </c>
      <c r="M60">
        <v>1.3</v>
      </c>
      <c r="N60">
        <v>117.2139</v>
      </c>
      <c r="O60">
        <v>-0.5242</v>
      </c>
      <c r="P60">
        <v>117.2925</v>
      </c>
      <c r="Q60">
        <v>-0.316</v>
      </c>
      <c r="R60" t="s">
        <v>134</v>
      </c>
      <c r="U60" t="str">
        <f t="shared" si="0"/>
        <v>,GI_Sambutan,GI_Muara_Badak,56,57,150,3,2,50,27134,0.08,0.32,11.5,1.3,117.2139,-0.5242,117.2925,-0.316,'SRID=4326;LINESTRING(117.2139 -0.5242,117.2925 -0.316)',</v>
      </c>
    </row>
    <row r="61" spans="1:21" x14ac:dyDescent="0.3">
      <c r="A61" t="s">
        <v>133</v>
      </c>
      <c r="B61" t="s">
        <v>135</v>
      </c>
      <c r="C61">
        <v>57</v>
      </c>
      <c r="D61">
        <v>58</v>
      </c>
      <c r="E61">
        <v>150</v>
      </c>
      <c r="F61">
        <v>3</v>
      </c>
      <c r="G61">
        <v>2</v>
      </c>
      <c r="H61">
        <v>50</v>
      </c>
      <c r="I61">
        <v>57500</v>
      </c>
      <c r="J61">
        <v>0.08</v>
      </c>
      <c r="K61">
        <v>0.32</v>
      </c>
      <c r="L61">
        <v>11.5</v>
      </c>
      <c r="M61">
        <v>1.3</v>
      </c>
      <c r="N61">
        <v>117.2925</v>
      </c>
      <c r="O61">
        <v>-0.316</v>
      </c>
      <c r="P61">
        <v>117.435</v>
      </c>
      <c r="Q61">
        <v>0.16139999999999999</v>
      </c>
      <c r="R61" t="s">
        <v>136</v>
      </c>
      <c r="U61" t="str">
        <f t="shared" si="0"/>
        <v>,GI_Muara_Badak,GI_Teluk_Pandan,57,58,150,3,2,50,57500,0.08,0.32,11.5,1.3,117.2925,-0.316,117.435,0.1614,'SRID=4326;LINESTRING(117.2925 -0.316,117.435 0.1614)',</v>
      </c>
    </row>
    <row r="62" spans="1:21" x14ac:dyDescent="0.3">
      <c r="A62" t="s">
        <v>135</v>
      </c>
      <c r="B62" t="s">
        <v>137</v>
      </c>
      <c r="C62">
        <v>58</v>
      </c>
      <c r="D62">
        <v>59</v>
      </c>
      <c r="E62">
        <v>150</v>
      </c>
      <c r="F62">
        <v>3</v>
      </c>
      <c r="G62">
        <v>2</v>
      </c>
      <c r="H62">
        <v>50</v>
      </c>
      <c r="I62">
        <v>42347</v>
      </c>
      <c r="J62">
        <v>0.08</v>
      </c>
      <c r="K62">
        <v>0.32</v>
      </c>
      <c r="L62">
        <v>11.5</v>
      </c>
      <c r="M62">
        <v>1.3</v>
      </c>
      <c r="N62">
        <v>117.435</v>
      </c>
      <c r="O62">
        <v>0.16139999999999999</v>
      </c>
      <c r="P62">
        <v>117.5693</v>
      </c>
      <c r="Q62">
        <v>0.47010000000000002</v>
      </c>
      <c r="R62" t="s">
        <v>138</v>
      </c>
      <c r="U62" t="str">
        <f t="shared" si="0"/>
        <v>,GI_Teluk_Pandan,GI_Sangatta,58,59,150,3,2,50,42347,0.08,0.32,11.5,1.3,117.435,0.1614,117.5693,0.4701,'SRID=4326;LINESTRING(117.435 0.1614,117.5693 0.4701)',</v>
      </c>
    </row>
    <row r="63" spans="1:21" x14ac:dyDescent="0.3">
      <c r="A63" t="s">
        <v>139</v>
      </c>
      <c r="B63" t="s">
        <v>140</v>
      </c>
      <c r="C63">
        <v>60</v>
      </c>
      <c r="D63">
        <v>61</v>
      </c>
      <c r="E63">
        <v>150</v>
      </c>
      <c r="F63">
        <v>3</v>
      </c>
      <c r="G63">
        <v>2</v>
      </c>
      <c r="H63">
        <v>50</v>
      </c>
      <c r="I63">
        <v>28625</v>
      </c>
      <c r="J63">
        <v>0.08</v>
      </c>
      <c r="K63">
        <v>0.32</v>
      </c>
      <c r="L63">
        <v>11.5</v>
      </c>
      <c r="M63">
        <v>1.3</v>
      </c>
      <c r="N63">
        <v>116.62860000000001</v>
      </c>
      <c r="O63">
        <v>3.5114000000000001</v>
      </c>
      <c r="P63">
        <v>116.8411</v>
      </c>
      <c r="Q63">
        <v>3.5748000000000002</v>
      </c>
      <c r="R63" t="s">
        <v>141</v>
      </c>
      <c r="U63" t="str">
        <f t="shared" si="0"/>
        <v>,GI_Malinau,GI_Tideng_Pale,60,61,150,3,2,50,28625,0.08,0.32,11.5,1.3,116.6286,3.5114,116.8411,3.5748,'SRID=4326;LINESTRING(116.6286 3.5114,116.8411 3.5748)',</v>
      </c>
    </row>
    <row r="64" spans="1:21" x14ac:dyDescent="0.3">
      <c r="A64" t="s">
        <v>142</v>
      </c>
      <c r="B64" t="s">
        <v>137</v>
      </c>
      <c r="C64">
        <v>62</v>
      </c>
      <c r="D64">
        <v>59</v>
      </c>
      <c r="E64">
        <v>150</v>
      </c>
      <c r="F64">
        <v>3</v>
      </c>
      <c r="G64">
        <v>2</v>
      </c>
      <c r="H64">
        <v>50</v>
      </c>
      <c r="I64">
        <v>95892</v>
      </c>
      <c r="J64">
        <v>0.08</v>
      </c>
      <c r="K64">
        <v>0.32</v>
      </c>
      <c r="L64">
        <v>11.5</v>
      </c>
      <c r="M64">
        <v>1.3</v>
      </c>
      <c r="N64">
        <v>116.92149999999999</v>
      </c>
      <c r="O64">
        <v>1.0532999999999999</v>
      </c>
      <c r="P64">
        <v>117.5693</v>
      </c>
      <c r="Q64">
        <v>0.47010000000000002</v>
      </c>
      <c r="R64" t="str">
        <f>CONCATENATE("'SRID=4326;LINESTRING(",N64," ",O64,",",P64," ",Q64,")'")</f>
        <v>'SRID=4326;LINESTRING(116.9215 1.0533,117.5693 0.4701)'</v>
      </c>
      <c r="U64" t="str">
        <f t="shared" si="0"/>
        <v>,GI_Muara_Wahau,GI_Sangatta,62,59,150,3,2,50,95892,0.08,0.32,11.5,1.3,116.9215,1.0533,117.5693,0.4701,'SRID=4326;LINESTRING(116.9215 1.0533,117.5693 0.4701)',</v>
      </c>
    </row>
    <row r="65" spans="1:21" x14ac:dyDescent="0.3">
      <c r="A65" t="s">
        <v>142</v>
      </c>
      <c r="B65" t="s">
        <v>143</v>
      </c>
      <c r="C65">
        <v>62</v>
      </c>
      <c r="D65">
        <v>63</v>
      </c>
      <c r="E65">
        <v>150</v>
      </c>
      <c r="F65">
        <v>3</v>
      </c>
      <c r="G65">
        <v>2</v>
      </c>
      <c r="H65">
        <v>50</v>
      </c>
      <c r="I65">
        <v>197219</v>
      </c>
      <c r="J65">
        <v>0.08</v>
      </c>
      <c r="K65">
        <v>0.32</v>
      </c>
      <c r="L65">
        <v>11.5</v>
      </c>
      <c r="M65">
        <v>1.3</v>
      </c>
      <c r="N65">
        <v>116.92149999999999</v>
      </c>
      <c r="O65">
        <v>1.0532999999999999</v>
      </c>
      <c r="P65">
        <v>117.3678</v>
      </c>
      <c r="Q65">
        <v>2.8100999999999998</v>
      </c>
      <c r="R65" t="str">
        <f t="shared" ref="R65:R66" si="1">CONCATENATE("'SRID=4326;LINESTRING(",N65," ",O65,",",P65," ",Q65,")'")</f>
        <v>'SRID=4326;LINESTRING(116.9215 1.0533,117.3678 2.8101)'</v>
      </c>
      <c r="U65" t="str">
        <f t="shared" si="0"/>
        <v>,GI_Muara_Wahau,GI_Bulungan,62,63,150,3,2,50,197219,0.08,0.32,11.5,1.3,116.9215,1.0533,117.3678,2.8101,'SRID=4326;LINESTRING(116.9215 1.0533,117.3678 2.8101)',</v>
      </c>
    </row>
    <row r="66" spans="1:21" x14ac:dyDescent="0.3">
      <c r="A66" t="s">
        <v>143</v>
      </c>
      <c r="B66" t="s">
        <v>139</v>
      </c>
      <c r="C66">
        <v>63</v>
      </c>
      <c r="D66">
        <v>60</v>
      </c>
      <c r="E66">
        <v>150</v>
      </c>
      <c r="F66">
        <v>3</v>
      </c>
      <c r="G66">
        <v>2</v>
      </c>
      <c r="H66">
        <v>50</v>
      </c>
      <c r="I66">
        <v>112814</v>
      </c>
      <c r="J66">
        <v>0.08</v>
      </c>
      <c r="K66">
        <v>0.32</v>
      </c>
      <c r="L66">
        <v>11.5</v>
      </c>
      <c r="M66">
        <v>1.3</v>
      </c>
      <c r="N66">
        <v>117.3678</v>
      </c>
      <c r="O66">
        <v>2.8100999999999998</v>
      </c>
      <c r="P66">
        <v>116.62860000000001</v>
      </c>
      <c r="Q66">
        <v>3.5114000000000001</v>
      </c>
      <c r="R66" t="str">
        <f t="shared" si="1"/>
        <v>'SRID=4326;LINESTRING(117.3678 2.8101,116.6286 3.5114)'</v>
      </c>
      <c r="U66" t="str">
        <f t="shared" ref="U66" si="2">CONCATENATE(",",A66,",",B66,",",C66,",",D66,",",E66,",",F66,",",G66,",",H66,",",I66,",",J66,",",K66,",",L66,",",M66,",",N66,",",O66,",",P66,",",Q66,",",R66,",")</f>
        <v>,GI_Bulungan,GI_Malinau,63,60,150,3,2,50,112814,0.08,0.32,11.5,1.3,117.3678,2.8101,116.6286,3.5114,'SRID=4326;LINESTRING(117.3678 2.8101,116.6286 3.5114)',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base_lines_kalimantan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Dwi Putra</cp:lastModifiedBy>
  <dcterms:created xsi:type="dcterms:W3CDTF">2022-03-02T15:09:11Z</dcterms:created>
  <dcterms:modified xsi:type="dcterms:W3CDTF">2022-03-02T15:35:23Z</dcterms:modified>
</cp:coreProperties>
</file>