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Internal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A4" i="1" l="1"/>
  <c r="AA3" i="1"/>
  <c r="AA2" i="1"/>
  <c r="W4" i="1"/>
  <c r="W3" i="1"/>
  <c r="W2" i="1"/>
  <c r="V4" i="1"/>
  <c r="V3" i="1"/>
  <c r="V2" i="1"/>
  <c r="U4" i="1"/>
  <c r="U3" i="1"/>
  <c r="U2" i="1"/>
  <c r="N4" i="1"/>
  <c r="N3" i="1"/>
  <c r="N2" i="1"/>
  <c r="J4" i="1"/>
  <c r="J3" i="1"/>
  <c r="J2" i="1"/>
  <c r="D4" i="1"/>
  <c r="D3" i="1"/>
  <c r="D2" i="1"/>
  <c r="Y52" i="2" l="1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I52" i="2" l="1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<sst xmlns="http://schemas.openxmlformats.org/spreadsheetml/2006/main" count="267" uniqueCount="173">
  <si>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</si>
  <si>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</si>
  <si>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</si>
  <si>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</si>
  <si>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</si>
  <si>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</si>
  <si>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</si>
  <si>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</si>
  <si>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</si>
  <si>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</si>
  <si>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</si>
  <si>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</si>
  <si>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</si>
  <si>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</si>
  <si>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</si>
  <si>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</si>
  <si>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</si>
  <si>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</si>
  <si>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</si>
  <si>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</si>
  <si>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</si>
  <si>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</si>
  <si>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</si>
  <si>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</si>
  <si>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</si>
  <si>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</si>
  <si>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</si>
  <si>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</si>
  <si>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</si>
  <si>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</si>
  <si>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</si>
  <si>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</si>
  <si>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</si>
  <si>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</si>
  <si>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</si>
  <si>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</si>
  <si>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</si>
  <si>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</si>
  <si>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</si>
  <si>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</si>
  <si>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</si>
  <si>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</si>
  <si>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</si>
  <si>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</si>
  <si>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</si>
  <si>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</si>
  <si>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</si>
  <si>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</si>
  <si>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</si>
  <si>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</si>
  <si>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</si>
  <si>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</si>
  <si>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</si>
  <si>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</si>
  <si>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</si>
  <si>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</si>
  <si>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</si>
  <si>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</si>
  <si>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</si>
  <si>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</si>
  <si>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</si>
  <si>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</si>
  <si>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</si>
  <si>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</si>
  <si>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</si>
  <si>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</si>
  <si>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</si>
  <si>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</si>
  <si>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</si>
  <si>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</si>
  <si>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</si>
  <si>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</si>
  <si>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</si>
  <si>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</si>
  <si>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</si>
  <si>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</si>
  <si>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</si>
  <si>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</si>
  <si>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</si>
  <si>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</si>
  <si>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</si>
  <si>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</si>
  <si>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</si>
  <si>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</si>
  <si>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</si>
  <si>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</si>
  <si>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</si>
  <si>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</si>
  <si>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</si>
  <si>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</si>
  <si>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</si>
  <si>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</si>
  <si>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</si>
  <si>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</si>
  <si>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</si>
  <si>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</si>
  <si>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</si>
  <si>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</si>
  <si>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</si>
  <si>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</si>
  <si>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</si>
  <si>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</si>
  <si>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</si>
  <si>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</si>
  <si>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</si>
  <si>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</si>
  <si>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</si>
  <si>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</si>
  <si>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</si>
  <si>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</si>
  <si>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</si>
  <si>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</si>
  <si>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</si>
  <si>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</si>
  <si>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</si>
  <si>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</si>
  <si>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</si>
  <si>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</si>
  <si>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</si>
  <si>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</si>
  <si>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</si>
  <si>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</si>
  <si>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</si>
  <si>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</si>
  <si>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</si>
  <si>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</si>
  <si>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</si>
  <si>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</si>
  <si>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</si>
  <si>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</si>
  <si>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</si>
  <si>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</si>
  <si>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</si>
  <si>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</si>
  <si>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</si>
  <si>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</si>
  <si>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</si>
  <si>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</si>
  <si>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</si>
  <si>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</si>
  <si>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</si>
  <si>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</si>
  <si>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</si>
  <si>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</si>
  <si>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</si>
  <si>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</si>
  <si>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</si>
  <si>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</si>
  <si>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</si>
  <si>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</si>
  <si>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</si>
  <si>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</si>
  <si>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</si>
  <si>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</si>
  <si>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</si>
  <si>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</si>
  <si>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</si>
  <si>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</si>
  <si>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</si>
  <si>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</si>
  <si>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</si>
  <si>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</si>
  <si>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</si>
  <si>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</si>
  <si>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</si>
  <si>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</si>
  <si>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PUJI LESTARI</t>
  </si>
  <si>
    <t>MUHAMMAD AHKMADIN</t>
  </si>
  <si>
    <t>MAULANA SARIF HIDAYAT</t>
  </si>
  <si>
    <t>HRD</t>
  </si>
  <si>
    <t>HR001</t>
  </si>
  <si>
    <t>HR002</t>
  </si>
  <si>
    <t>HR003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</si>
</sst>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  <xf numFmtId="14" fontId="0" fillId="0" borderId="0" xfId="0" applyNumberFormat="1"/>
    <xf numFmtId="41" fontId="0" fillId="0" borderId="0" xfId="2" applyFont="1"/>
    <xf numFmtId="41" fontId="0" fillId="0" borderId="0" xfId="0" applyNumberFormat="1"/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4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63">
        <v>43580</v>
      </c>
      <c r="B2" t="s">
        <v>170</v>
      </c>
      <c r="C2" t="s">
        <v>166</v>
      </c>
      <c r="D2" t="str">
        <f>B2</f>
        <v>HR001</v>
      </c>
      <c r="E2" t="s">
        <v>43</v>
      </c>
      <c r="F2" t="s">
        <v>169</v>
      </c>
      <c r="G2">
        <v>20</v>
      </c>
      <c r="H2" t="s">
        <v>169</v>
      </c>
      <c r="I2" s="64">
        <v>7000000</v>
      </c>
      <c r="J2" s="65">
        <f>I2</f>
        <v>7000000</v>
      </c>
      <c r="K2" s="64">
        <v>700000</v>
      </c>
      <c r="L2" s="64">
        <v>0</v>
      </c>
      <c r="M2" s="64">
        <v>0</v>
      </c>
      <c r="N2" s="65">
        <f>SUM(J2:M2)</f>
        <v>7700000</v>
      </c>
      <c r="O2" s="65">
        <v>0</v>
      </c>
      <c r="P2" s="65">
        <v>0</v>
      </c>
      <c r="Q2" s="65">
        <v>0</v>
      </c>
      <c r="R2" s="65">
        <v>0</v>
      </c>
      <c r="S2" s="65">
        <v>0</v>
      </c>
      <c r="T2" s="64">
        <v>150998</v>
      </c>
      <c r="U2" s="65">
        <f>J2*2%</f>
        <v>140000</v>
      </c>
      <c r="V2" s="65">
        <f>J2*1%</f>
        <v>70000</v>
      </c>
      <c r="W2" s="65">
        <f>J2*1%</f>
        <v>70000</v>
      </c>
      <c r="X2" s="64">
        <v>0</v>
      </c>
      <c r="Y2" s="64">
        <v>0</v>
      </c>
      <c r="Z2" s="64">
        <v>0</v>
      </c>
      <c r="AA2" s="65">
        <f>N2-U2-T2-V2-W2-X2-Y2-Z2</f>
        <v>7269002</v>
      </c>
      <c r="AB2" s="65">
        <v>0</v>
      </c>
      <c r="AC2" s="65">
        <v>0</v>
      </c>
    </row>
    <row r="3" spans="1:29" x14ac:dyDescent="0.25">
      <c r="A3" s="63">
        <v>43580</v>
      </c>
      <c r="B3" t="s">
        <v>171</v>
      </c>
      <c r="C3" t="s">
        <v>167</v>
      </c>
      <c r="D3" t="str">
        <f>B3</f>
        <v>HR002</v>
      </c>
      <c r="E3" t="s">
        <v>43</v>
      </c>
      <c r="F3" t="s">
        <v>169</v>
      </c>
      <c r="G3">
        <v>20</v>
      </c>
      <c r="H3" t="s">
        <v>169</v>
      </c>
      <c r="I3" s="64">
        <v>7000000</v>
      </c>
      <c r="J3" s="65">
        <f>I3</f>
        <v>7000000</v>
      </c>
      <c r="K3" s="64">
        <v>700000</v>
      </c>
      <c r="L3" s="64">
        <v>0</v>
      </c>
      <c r="M3" s="64">
        <v>0</v>
      </c>
      <c r="N3" s="65">
        <f>SUM(J3:M3)</f>
        <v>7700000</v>
      </c>
      <c r="O3" s="65">
        <v>0</v>
      </c>
      <c r="P3" s="65">
        <v>0</v>
      </c>
      <c r="Q3" s="65">
        <v>0</v>
      </c>
      <c r="R3" s="65">
        <v>0</v>
      </c>
      <c r="S3" s="65">
        <v>0</v>
      </c>
      <c r="T3" s="64">
        <v>150998</v>
      </c>
      <c r="U3" s="65">
        <f>J3*2%</f>
        <v>140000</v>
      </c>
      <c r="V3" s="65">
        <f>J3*1%</f>
        <v>70000</v>
      </c>
      <c r="W3" s="65">
        <f>J3*1%</f>
        <v>70000</v>
      </c>
      <c r="X3" s="64">
        <v>0</v>
      </c>
      <c r="Y3" s="64">
        <v>0</v>
      </c>
      <c r="Z3" s="64">
        <v>0</v>
      </c>
      <c r="AA3" s="65">
        <f>N3-U3-T3-V3-W3-X3-Y3-Z3</f>
        <v>7269002</v>
      </c>
      <c r="AB3" s="65">
        <v>0</v>
      </c>
      <c r="AC3" s="65">
        <v>0</v>
      </c>
    </row>
    <row r="4" spans="1:29" x14ac:dyDescent="0.25">
      <c r="A4" s="63">
        <v>43580</v>
      </c>
      <c r="B4" t="s">
        <v>172</v>
      </c>
      <c r="C4" t="s">
        <v>168</v>
      </c>
      <c r="D4" t="str">
        <f>B4</f>
        <v>HR003</v>
      </c>
      <c r="E4" t="s">
        <v>43</v>
      </c>
      <c r="F4" t="s">
        <v>169</v>
      </c>
      <c r="G4">
        <v>20</v>
      </c>
      <c r="H4" t="s">
        <v>169</v>
      </c>
      <c r="I4" s="64">
        <v>7000000</v>
      </c>
      <c r="J4" s="65">
        <f>I4</f>
        <v>7000000</v>
      </c>
      <c r="K4" s="64">
        <v>700000</v>
      </c>
      <c r="L4" s="64">
        <v>0</v>
      </c>
      <c r="M4" s="64">
        <v>0</v>
      </c>
      <c r="N4" s="65">
        <f>SUM(J4:M4)</f>
        <v>7700000</v>
      </c>
      <c r="O4" s="65">
        <v>0</v>
      </c>
      <c r="P4" s="65">
        <v>0</v>
      </c>
      <c r="Q4" s="65">
        <v>0</v>
      </c>
      <c r="R4" s="65">
        <v>0</v>
      </c>
      <c r="S4" s="65">
        <v>0</v>
      </c>
      <c r="T4" s="64">
        <v>150998</v>
      </c>
      <c r="U4" s="65">
        <f>J4*2%</f>
        <v>140000</v>
      </c>
      <c r="V4" s="65">
        <f>J4*1%</f>
        <v>70000</v>
      </c>
      <c r="W4" s="65">
        <f>J4*1%</f>
        <v>70000</v>
      </c>
      <c r="X4" s="64">
        <v>0</v>
      </c>
      <c r="Y4" s="64">
        <v>0</v>
      </c>
      <c r="Z4" s="64">
        <v>0</v>
      </c>
      <c r="AA4" s="65">
        <f>N4-U4-T4-V4-W4-X4-Y4-Z4</f>
        <v>7269002</v>
      </c>
      <c r="AB4" s="65">
        <v>0</v>
      </c>
      <c r="AC4" s="6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60" t="s">
        <v>16</v>
      </c>
      <c r="B2" s="57" t="s">
        <v>17</v>
      </c>
      <c r="C2" s="57" t="s">
        <v>0</v>
      </c>
      <c r="D2" s="57" t="s">
        <v>1</v>
      </c>
      <c r="E2" s="57" t="s">
        <v>2</v>
      </c>
      <c r="F2" s="57" t="s">
        <v>3</v>
      </c>
      <c r="G2" s="50" t="s">
        <v>18</v>
      </c>
      <c r="H2" s="39" t="s">
        <v>19</v>
      </c>
      <c r="I2" s="44" t="s">
        <v>20</v>
      </c>
      <c r="J2" s="45"/>
      <c r="K2" s="45"/>
      <c r="L2" s="45"/>
      <c r="M2" s="46"/>
      <c r="N2" s="54" t="s">
        <v>21</v>
      </c>
      <c r="O2" s="44" t="s">
        <v>22</v>
      </c>
      <c r="P2" s="45"/>
      <c r="Q2" s="46"/>
      <c r="R2" s="41" t="s">
        <v>23</v>
      </c>
      <c r="S2" s="44" t="s">
        <v>24</v>
      </c>
      <c r="T2" s="45"/>
      <c r="U2" s="45"/>
      <c r="V2" s="46"/>
      <c r="W2" s="47" t="s">
        <v>25</v>
      </c>
      <c r="X2" s="47" t="s">
        <v>26</v>
      </c>
      <c r="Y2" s="47" t="s">
        <v>27</v>
      </c>
      <c r="Z2" s="37" t="s">
        <v>28</v>
      </c>
      <c r="AA2" s="7"/>
      <c r="AB2" s="7"/>
    </row>
    <row r="3" spans="1:28" ht="39" thickBot="1" x14ac:dyDescent="0.3">
      <c r="A3" s="61"/>
      <c r="B3" s="58"/>
      <c r="C3" s="58"/>
      <c r="D3" s="58"/>
      <c r="E3" s="58"/>
      <c r="F3" s="58"/>
      <c r="G3" s="51"/>
      <c r="H3" s="53"/>
      <c r="I3" s="8" t="s">
        <v>29</v>
      </c>
      <c r="J3" s="39" t="s">
        <v>4</v>
      </c>
      <c r="K3" s="39" t="s">
        <v>30</v>
      </c>
      <c r="L3" s="8" t="s">
        <v>21</v>
      </c>
      <c r="M3" s="8" t="s">
        <v>31</v>
      </c>
      <c r="N3" s="55"/>
      <c r="O3" s="39" t="s">
        <v>32</v>
      </c>
      <c r="P3" s="39" t="s">
        <v>33</v>
      </c>
      <c r="Q3" s="39" t="s">
        <v>34</v>
      </c>
      <c r="R3" s="42"/>
      <c r="S3" s="9" t="s">
        <v>35</v>
      </c>
      <c r="T3" s="44" t="s">
        <v>36</v>
      </c>
      <c r="U3" s="45"/>
      <c r="V3" s="46"/>
      <c r="W3" s="48"/>
      <c r="X3" s="48"/>
      <c r="Y3" s="48"/>
      <c r="Z3" s="38"/>
      <c r="AA3" s="7"/>
      <c r="AB3" s="7" t="s">
        <v>37</v>
      </c>
    </row>
    <row r="4" spans="1:28" ht="15.75" thickBot="1" x14ac:dyDescent="0.3">
      <c r="A4" s="62"/>
      <c r="B4" s="59"/>
      <c r="C4" s="59"/>
      <c r="D4" s="59"/>
      <c r="E4" s="59"/>
      <c r="F4" s="59"/>
      <c r="G4" s="52"/>
      <c r="H4" s="40"/>
      <c r="I4" s="10" t="s">
        <v>38</v>
      </c>
      <c r="J4" s="40"/>
      <c r="K4" s="40"/>
      <c r="L4" s="11" t="s">
        <v>39</v>
      </c>
      <c r="M4" s="11"/>
      <c r="N4" s="56"/>
      <c r="O4" s="40"/>
      <c r="P4" s="40"/>
      <c r="Q4" s="40"/>
      <c r="R4" s="43"/>
      <c r="S4" s="11" t="s">
        <v>40</v>
      </c>
      <c r="T4" s="12" t="s">
        <v>32</v>
      </c>
      <c r="U4" s="12" t="s">
        <v>33</v>
      </c>
      <c r="V4" s="12" t="s">
        <v>34</v>
      </c>
      <c r="W4" s="49"/>
      <c r="X4" s="49"/>
      <c r="Y4" s="49"/>
      <c r="Z4" s="38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F2:F4"/>
    <mergeCell ref="A2:A4"/>
    <mergeCell ref="B2:B4"/>
    <mergeCell ref="C2:C4"/>
    <mergeCell ref="D2:D4"/>
    <mergeCell ref="E2:E4"/>
    <mergeCell ref="G2:G4"/>
    <mergeCell ref="H2:H4"/>
    <mergeCell ref="I2:M2"/>
    <mergeCell ref="N2:N4"/>
    <mergeCell ref="O2:Q2"/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2019-05-24T03:15:06Z</dcterms:modified>
  <cp:category/>
  <cp:contentStatus/>
</cp:coreProperties>
</file>