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4. April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2" i="1"/>
  <c r="N1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6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B158" i="1"/>
  <c r="D158" i="1" s="1"/>
  <c r="C158" i="1"/>
  <c r="B159" i="1"/>
  <c r="C159" i="1"/>
  <c r="D159" i="1"/>
  <c r="B160" i="1"/>
  <c r="C160" i="1"/>
  <c r="D1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" i="1"/>
</calcChain>
</file>

<file path=xl/sharedStrings.xml><?xml version="1.0" encoding="utf-8"?>
<sst xmlns="http://schemas.openxmlformats.org/spreadsheetml/2006/main" count="188" uniqueCount="28">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</sst>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 applyAlignment="1">
      <alignment horizontal="center"/>
    </xf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4.%20April/Absen/THP+OT+Commision%20Telesales%20BNI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BJB</v>
          </cell>
          <cell r="C11" t="str">
            <v>NANDA SITI HAMZAINI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41593</v>
          </cell>
          <cell r="I11">
            <v>19</v>
          </cell>
          <cell r="J11">
            <v>3940973.0959999999</v>
          </cell>
          <cell r="K11">
            <v>3940973.0959999999</v>
          </cell>
          <cell r="L11">
            <v>636000</v>
          </cell>
          <cell r="N11">
            <v>200000</v>
          </cell>
          <cell r="O11">
            <v>167097.25927039998</v>
          </cell>
          <cell r="P11">
            <v>0</v>
          </cell>
          <cell r="Q11">
            <v>78819.461920000002</v>
          </cell>
          <cell r="S11">
            <v>5022889.8171903994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7675.8066725439712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19</v>
          </cell>
          <cell r="J12">
            <v>3940973.0959999999</v>
          </cell>
          <cell r="K12">
            <v>3940973.0959999999</v>
          </cell>
          <cell r="L12">
            <v>444500</v>
          </cell>
          <cell r="N12">
            <v>150000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4781389.8171903994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E13" t="str">
            <v>JUNIOR</v>
          </cell>
          <cell r="F13" t="str">
            <v>EDWARD SITOMPUL</v>
          </cell>
          <cell r="G13" t="str">
            <v>TK</v>
          </cell>
          <cell r="H13">
            <v>42430</v>
          </cell>
          <cell r="I13">
            <v>19</v>
          </cell>
          <cell r="J13">
            <v>3940973.0959999999</v>
          </cell>
          <cell r="K13">
            <v>3940973.0959999999</v>
          </cell>
          <cell r="L13">
            <v>279500</v>
          </cell>
          <cell r="N13">
            <v>150000</v>
          </cell>
          <cell r="O13">
            <v>167097.25927039998</v>
          </cell>
          <cell r="P13">
            <v>197048.6</v>
          </cell>
          <cell r="Q13">
            <v>78819.461920000002</v>
          </cell>
          <cell r="S13">
            <v>4813438.417190399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</row>
        <row r="14">
          <cell r="B14" t="str">
            <v>CT2</v>
          </cell>
          <cell r="C14" t="str">
            <v>KHAIRUL RAMDHANI AL MAKMURI</v>
          </cell>
          <cell r="D14" t="str">
            <v>TSR</v>
          </cell>
          <cell r="E14" t="str">
            <v>JUNIOR</v>
          </cell>
          <cell r="F14" t="str">
            <v>EDWARD SITOMPUL</v>
          </cell>
          <cell r="G14" t="str">
            <v>K1</v>
          </cell>
          <cell r="H14">
            <v>42753</v>
          </cell>
          <cell r="I14">
            <v>19</v>
          </cell>
          <cell r="J14">
            <v>3940973.0959999999</v>
          </cell>
          <cell r="K14">
            <v>3940973.0959999999</v>
          </cell>
          <cell r="L14">
            <v>323500</v>
          </cell>
          <cell r="N14">
            <v>150000</v>
          </cell>
          <cell r="O14">
            <v>167097.25927039998</v>
          </cell>
          <cell r="P14">
            <v>197048.6</v>
          </cell>
          <cell r="Q14">
            <v>78819.461920000002</v>
          </cell>
          <cell r="S14">
            <v>4857438.417190399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0</v>
          </cell>
        </row>
        <row r="15">
          <cell r="B15" t="str">
            <v>BFH</v>
          </cell>
          <cell r="C15" t="str">
            <v>RAHMA YANTI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42985</v>
          </cell>
          <cell r="I15">
            <v>19</v>
          </cell>
          <cell r="J15">
            <v>3940973.0959999999</v>
          </cell>
          <cell r="K15">
            <v>3940973.0959999999</v>
          </cell>
          <cell r="L15">
            <v>944000</v>
          </cell>
          <cell r="N15">
            <v>200000</v>
          </cell>
          <cell r="O15">
            <v>167097.25927039998</v>
          </cell>
          <cell r="P15">
            <v>0</v>
          </cell>
          <cell r="Q15">
            <v>78819.461920000002</v>
          </cell>
          <cell r="S15">
            <v>5330889.8171903994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22305.806672543971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43110</v>
          </cell>
          <cell r="I16">
            <v>19</v>
          </cell>
          <cell r="J16">
            <v>3940973.0959999999</v>
          </cell>
          <cell r="K16">
            <v>3940973.0959999999</v>
          </cell>
          <cell r="L16">
            <v>378000</v>
          </cell>
          <cell r="N16">
            <v>150000</v>
          </cell>
          <cell r="O16">
            <v>167097.25927039998</v>
          </cell>
          <cell r="P16">
            <v>197048.6</v>
          </cell>
          <cell r="Q16">
            <v>78819.461920000002</v>
          </cell>
          <cell r="S16">
            <v>4911938.417190399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2405.6151725439354</v>
          </cell>
        </row>
        <row r="17">
          <cell r="B17" t="str">
            <v>BXK</v>
          </cell>
          <cell r="C17" t="str">
            <v>LUSI NOVITA SIMARMATA</v>
          </cell>
          <cell r="D17" t="str">
            <v>TSR</v>
          </cell>
          <cell r="E17" t="str">
            <v>JUNIOR</v>
          </cell>
          <cell r="F17" t="str">
            <v>EDWARD SITOMPUL</v>
          </cell>
          <cell r="G17" t="str">
            <v>TK</v>
          </cell>
          <cell r="H17">
            <v>43224</v>
          </cell>
          <cell r="I17">
            <v>19</v>
          </cell>
          <cell r="J17">
            <v>3940973.0959999999</v>
          </cell>
          <cell r="K17">
            <v>3940973.0959999999</v>
          </cell>
          <cell r="L17">
            <v>294000</v>
          </cell>
          <cell r="N17">
            <v>150000</v>
          </cell>
          <cell r="O17">
            <v>167097.25927039998</v>
          </cell>
          <cell r="P17">
            <v>0</v>
          </cell>
          <cell r="Q17">
            <v>78819.461920000002</v>
          </cell>
          <cell r="S17">
            <v>4630889.8171903994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</row>
        <row r="18">
          <cell r="B18" t="str">
            <v>BYN</v>
          </cell>
          <cell r="C18" t="str">
            <v>RAHAYU MARTININGSIH</v>
          </cell>
          <cell r="D18" t="str">
            <v>TSR</v>
          </cell>
          <cell r="E18" t="str">
            <v>TRAINEE</v>
          </cell>
          <cell r="F18" t="str">
            <v>EDWARD SITOMPUL</v>
          </cell>
          <cell r="G18" t="str">
            <v>TK</v>
          </cell>
          <cell r="H18">
            <v>43283</v>
          </cell>
          <cell r="I18">
            <v>19</v>
          </cell>
          <cell r="J18">
            <v>3940973.0959999999</v>
          </cell>
          <cell r="K18">
            <v>3940973.0959999999</v>
          </cell>
          <cell r="L18">
            <v>83000</v>
          </cell>
          <cell r="N18">
            <v>50000</v>
          </cell>
          <cell r="O18">
            <v>167097.25927039998</v>
          </cell>
          <cell r="P18">
            <v>197048.6</v>
          </cell>
          <cell r="Q18">
            <v>78819.461920000002</v>
          </cell>
          <cell r="S18">
            <v>4516938.417190399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0</v>
          </cell>
        </row>
        <row r="19">
          <cell r="B19" t="str">
            <v>B0L</v>
          </cell>
          <cell r="C19" t="str">
            <v>CITRA AMALIA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43333</v>
          </cell>
          <cell r="I19">
            <v>19</v>
          </cell>
          <cell r="J19">
            <v>3940973.0959999999</v>
          </cell>
          <cell r="K19">
            <v>3940973.0959999999</v>
          </cell>
          <cell r="L19">
            <v>393500</v>
          </cell>
          <cell r="N19">
            <v>150000</v>
          </cell>
          <cell r="O19">
            <v>167097.25927039998</v>
          </cell>
          <cell r="P19">
            <v>0</v>
          </cell>
          <cell r="Q19">
            <v>78819.461920000002</v>
          </cell>
          <cell r="S19">
            <v>4730389.8171903994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</row>
        <row r="20">
          <cell r="B20" t="str">
            <v>B3A</v>
          </cell>
          <cell r="C20" t="str">
            <v>NOVALINA PRANSISCA HUTAPEA</v>
          </cell>
          <cell r="D20" t="str">
            <v>TSR</v>
          </cell>
          <cell r="E20" t="str">
            <v>TRAINEE</v>
          </cell>
          <cell r="F20" t="str">
            <v>EDWARD SITOMPUL</v>
          </cell>
          <cell r="G20" t="str">
            <v>TK</v>
          </cell>
          <cell r="H20">
            <v>43405</v>
          </cell>
          <cell r="I20">
            <v>19</v>
          </cell>
          <cell r="J20">
            <v>3940973.0959999999</v>
          </cell>
          <cell r="K20">
            <v>3940973.0959999999</v>
          </cell>
          <cell r="L20">
            <v>73000</v>
          </cell>
          <cell r="N20">
            <v>50000</v>
          </cell>
          <cell r="O20">
            <v>167097.25927039998</v>
          </cell>
          <cell r="P20">
            <v>197048.6</v>
          </cell>
          <cell r="Q20">
            <v>78819.461920000002</v>
          </cell>
          <cell r="S20">
            <v>4506938.417190399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</row>
        <row r="21">
          <cell r="B21" t="str">
            <v>B3E</v>
          </cell>
          <cell r="C21" t="str">
            <v>DEWI LESTARI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43406</v>
          </cell>
          <cell r="I21">
            <v>19</v>
          </cell>
          <cell r="J21">
            <v>3940973.0959999999</v>
          </cell>
          <cell r="K21">
            <v>3940973.0959999999</v>
          </cell>
          <cell r="L21">
            <v>271500</v>
          </cell>
          <cell r="N21">
            <v>150000</v>
          </cell>
          <cell r="O21">
            <v>167097.25927039998</v>
          </cell>
          <cell r="P21">
            <v>0</v>
          </cell>
          <cell r="Q21">
            <v>78819.461920000002</v>
          </cell>
          <cell r="S21">
            <v>4608389.8171903994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</row>
        <row r="22">
          <cell r="B22" t="str">
            <v>B5K</v>
          </cell>
          <cell r="C22" t="str">
            <v>MUHAMMAD LUTFI NAUFAL</v>
          </cell>
          <cell r="D22" t="str">
            <v>TSR</v>
          </cell>
          <cell r="E22" t="str">
            <v>TRAINEE</v>
          </cell>
          <cell r="F22" t="str">
            <v>EDWARD SITOMPUL</v>
          </cell>
          <cell r="G22" t="str">
            <v>TK</v>
          </cell>
          <cell r="H22">
            <v>43488</v>
          </cell>
          <cell r="I22">
            <v>19</v>
          </cell>
          <cell r="J22">
            <v>3940973.0959999999</v>
          </cell>
          <cell r="K22">
            <v>3940973.0959999999</v>
          </cell>
          <cell r="L22">
            <v>74000</v>
          </cell>
          <cell r="N22">
            <v>50000</v>
          </cell>
          <cell r="O22">
            <v>167097.25927039998</v>
          </cell>
          <cell r="P22">
            <v>0</v>
          </cell>
          <cell r="Q22">
            <v>78819.461920000002</v>
          </cell>
          <cell r="S22">
            <v>4310889.8171903994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</row>
        <row r="23">
          <cell r="B23" t="str">
            <v>B6Y</v>
          </cell>
          <cell r="C23" t="str">
            <v>INDAH KUSUMANINGTYAS</v>
          </cell>
          <cell r="D23" t="str">
            <v>TSR</v>
          </cell>
          <cell r="E23" t="str">
            <v>TRAINEE</v>
          </cell>
          <cell r="F23" t="str">
            <v>EDWARD SITOMPUL</v>
          </cell>
          <cell r="G23" t="str">
            <v>TK</v>
          </cell>
          <cell r="H23">
            <v>43535</v>
          </cell>
          <cell r="I23">
            <v>19</v>
          </cell>
          <cell r="J23">
            <v>3940973.0959999999</v>
          </cell>
          <cell r="K23">
            <v>3940973.0959999999</v>
          </cell>
          <cell r="L23">
            <v>80000</v>
          </cell>
          <cell r="N23">
            <v>50000</v>
          </cell>
          <cell r="O23">
            <v>167097.25927039998</v>
          </cell>
          <cell r="P23">
            <v>197048.6</v>
          </cell>
          <cell r="Q23">
            <v>78819.461920000002</v>
          </cell>
          <cell r="S23">
            <v>4513938.417190399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</row>
        <row r="24">
          <cell r="B24" t="str">
            <v>B6Z</v>
          </cell>
          <cell r="C24" t="str">
            <v>WELLYS DANIATI HALAWA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43535</v>
          </cell>
          <cell r="I24">
            <v>19</v>
          </cell>
          <cell r="J24">
            <v>3940973.0959999999</v>
          </cell>
          <cell r="K24">
            <v>3940973.0959999999</v>
          </cell>
          <cell r="L24">
            <v>57000</v>
          </cell>
          <cell r="N24">
            <v>50000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4293889.8171903994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</row>
        <row r="25">
          <cell r="B25" t="str">
            <v>B7R</v>
          </cell>
          <cell r="C25" t="str">
            <v>NOFIAN HADI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43565</v>
          </cell>
          <cell r="I25">
            <v>13</v>
          </cell>
          <cell r="J25">
            <v>3940973.0959999999</v>
          </cell>
          <cell r="K25">
            <v>2696455.276210526</v>
          </cell>
          <cell r="L25">
            <v>52000</v>
          </cell>
          <cell r="N25">
            <v>25000</v>
          </cell>
          <cell r="O25">
            <v>114329.70371132631</v>
          </cell>
          <cell r="P25">
            <v>0</v>
          </cell>
          <cell r="Q25">
            <v>53929.105524210521</v>
          </cell>
          <cell r="S25">
            <v>2941714.085446063</v>
          </cell>
          <cell r="T25">
            <v>53929.105524210521</v>
          </cell>
          <cell r="U25">
            <v>0</v>
          </cell>
          <cell r="V25">
            <v>26964.552762105261</v>
          </cell>
          <cell r="W25">
            <v>0</v>
          </cell>
          <cell r="X25">
            <v>0</v>
          </cell>
        </row>
        <row r="26">
          <cell r="B26" t="str">
            <v>B7Z</v>
          </cell>
          <cell r="C26" t="str">
            <v xml:space="preserve">CICI MINARTI SAGALA 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43571</v>
          </cell>
          <cell r="I26">
            <v>9</v>
          </cell>
          <cell r="J26">
            <v>3940973.0959999999</v>
          </cell>
          <cell r="K26">
            <v>1866776.7296842104</v>
          </cell>
          <cell r="L26">
            <v>42000</v>
          </cell>
          <cell r="N26">
            <v>0</v>
          </cell>
          <cell r="O26">
            <v>79151.333338610522</v>
          </cell>
          <cell r="P26">
            <v>0</v>
          </cell>
          <cell r="Q26">
            <v>37335.534593684206</v>
          </cell>
          <cell r="S26">
            <v>2025263.5976165051</v>
          </cell>
          <cell r="T26">
            <v>37335.534593684206</v>
          </cell>
          <cell r="U26">
            <v>0</v>
          </cell>
          <cell r="V26">
            <v>18667.767296842103</v>
          </cell>
          <cell r="W26">
            <v>0</v>
          </cell>
          <cell r="X26">
            <v>0</v>
          </cell>
        </row>
        <row r="27">
          <cell r="B27" t="str">
            <v>B6T</v>
          </cell>
          <cell r="C27" t="str">
            <v>ALVIN SAHENDRA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43529</v>
          </cell>
          <cell r="I27">
            <v>9</v>
          </cell>
          <cell r="J27">
            <v>3940973.0959999999</v>
          </cell>
          <cell r="K27">
            <v>1866776.7296842104</v>
          </cell>
          <cell r="L27">
            <v>13000</v>
          </cell>
          <cell r="N27">
            <v>25000</v>
          </cell>
          <cell r="O27">
            <v>79151.333338610522</v>
          </cell>
          <cell r="P27">
            <v>0</v>
          </cell>
          <cell r="Q27">
            <v>37335.534593684206</v>
          </cell>
          <cell r="S27">
            <v>2021263.5976165051</v>
          </cell>
          <cell r="T27">
            <v>37335.534593684206</v>
          </cell>
          <cell r="U27">
            <v>0</v>
          </cell>
          <cell r="V27">
            <v>18667.767296842103</v>
          </cell>
          <cell r="W27">
            <v>0</v>
          </cell>
          <cell r="X27">
            <v>0</v>
          </cell>
        </row>
        <row r="28">
          <cell r="B28" t="str">
            <v>BMG</v>
          </cell>
          <cell r="C28" t="str">
            <v>PANI PENDI APRIANI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43132</v>
          </cell>
          <cell r="I28">
            <v>3</v>
          </cell>
          <cell r="J28">
            <v>3940973.0959999999</v>
          </cell>
          <cell r="K28">
            <v>622258.90989473683</v>
          </cell>
          <cell r="L28">
            <v>17000</v>
          </cell>
          <cell r="N28">
            <v>25000</v>
          </cell>
          <cell r="O28">
            <v>26383.777779536842</v>
          </cell>
          <cell r="P28">
            <v>0</v>
          </cell>
          <cell r="Q28">
            <v>12445.178197894737</v>
          </cell>
          <cell r="S28">
            <v>703087.86587216833</v>
          </cell>
          <cell r="T28">
            <v>12445.178197894737</v>
          </cell>
          <cell r="U28">
            <v>0</v>
          </cell>
          <cell r="V28">
            <v>6222.5890989473683</v>
          </cell>
          <cell r="W28">
            <v>0</v>
          </cell>
          <cell r="X28">
            <v>0</v>
          </cell>
        </row>
        <row r="29">
          <cell r="B29" t="str">
            <v>AJ7</v>
          </cell>
          <cell r="C29" t="str">
            <v xml:space="preserve">NURHASANAH </v>
          </cell>
          <cell r="D29" t="str">
            <v>TSR</v>
          </cell>
          <cell r="E29" t="str">
            <v>SENIOR</v>
          </cell>
          <cell r="F29" t="str">
            <v>FARHAN AL FARISI</v>
          </cell>
          <cell r="G29" t="str">
            <v>TK</v>
          </cell>
          <cell r="H29">
            <v>40919</v>
          </cell>
          <cell r="I29">
            <v>19</v>
          </cell>
          <cell r="J29">
            <v>3940973.0959999999</v>
          </cell>
          <cell r="K29">
            <v>3940973.0959999999</v>
          </cell>
          <cell r="L29">
            <v>860000</v>
          </cell>
          <cell r="N29">
            <v>200000</v>
          </cell>
          <cell r="O29">
            <v>167097.25927039998</v>
          </cell>
          <cell r="P29">
            <v>197048.6</v>
          </cell>
          <cell r="Q29">
            <v>78819.461920000002</v>
          </cell>
          <cell r="S29">
            <v>5443938.417190399</v>
          </cell>
          <cell r="T29">
            <v>78819.461920000002</v>
          </cell>
          <cell r="U29">
            <v>0</v>
          </cell>
          <cell r="V29">
            <v>39409.730960000001</v>
          </cell>
          <cell r="W29">
            <v>0</v>
          </cell>
          <cell r="X29">
            <v>27675.615172543938</v>
          </cell>
        </row>
        <row r="30">
          <cell r="B30" t="str">
            <v>CB1</v>
          </cell>
          <cell r="C30" t="str">
            <v xml:space="preserve">YOSNINA SUTRA NINGSIH </v>
          </cell>
          <cell r="D30" t="str">
            <v>TSR</v>
          </cell>
          <cell r="E30" t="str">
            <v>SENIOR</v>
          </cell>
          <cell r="F30" t="str">
            <v>FARHAN AL FARISI</v>
          </cell>
          <cell r="G30" t="str">
            <v>TK</v>
          </cell>
          <cell r="H30">
            <v>42353</v>
          </cell>
          <cell r="I30">
            <v>19</v>
          </cell>
          <cell r="J30">
            <v>3940973.0959999999</v>
          </cell>
          <cell r="K30">
            <v>3940973.0959999999</v>
          </cell>
          <cell r="L30">
            <v>676000</v>
          </cell>
          <cell r="N30">
            <v>200000</v>
          </cell>
          <cell r="O30">
            <v>167097.25927039998</v>
          </cell>
          <cell r="P30">
            <v>197048.6</v>
          </cell>
          <cell r="Q30">
            <v>78819.461920000002</v>
          </cell>
          <cell r="S30">
            <v>5259938.417190399</v>
          </cell>
          <cell r="T30">
            <v>78819.461920000002</v>
          </cell>
          <cell r="U30">
            <v>0</v>
          </cell>
          <cell r="V30">
            <v>39409.730960000001</v>
          </cell>
          <cell r="W30">
            <v>0</v>
          </cell>
          <cell r="X30">
            <v>18935.615172543938</v>
          </cell>
        </row>
        <row r="31">
          <cell r="B31" t="str">
            <v>CF4</v>
          </cell>
          <cell r="C31" t="str">
            <v>SITI MAESYAROH</v>
          </cell>
          <cell r="D31" t="str">
            <v>TSR</v>
          </cell>
          <cell r="E31" t="str">
            <v>TRAINEE</v>
          </cell>
          <cell r="F31" t="str">
            <v>FARHAN AL FARISI</v>
          </cell>
          <cell r="G31" t="str">
            <v>TK</v>
          </cell>
          <cell r="H31">
            <v>42430</v>
          </cell>
          <cell r="I31">
            <v>19</v>
          </cell>
          <cell r="J31">
            <v>3940973.0959999999</v>
          </cell>
          <cell r="K31">
            <v>3940973.0959999999</v>
          </cell>
          <cell r="L31">
            <v>104000</v>
          </cell>
          <cell r="N31">
            <v>50000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4340889.8171903994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</row>
        <row r="32">
          <cell r="B32" t="str">
            <v>BFZ</v>
          </cell>
          <cell r="C32" t="str">
            <v>RINI VALIANI YUADU</v>
          </cell>
          <cell r="D32" t="str">
            <v>TSR</v>
          </cell>
          <cell r="E32" t="str">
            <v>SENIOR</v>
          </cell>
          <cell r="F32" t="str">
            <v>FARHAN AL FARISI</v>
          </cell>
          <cell r="G32" t="str">
            <v>TK</v>
          </cell>
          <cell r="H32">
            <v>42997</v>
          </cell>
          <cell r="I32">
            <v>19</v>
          </cell>
          <cell r="J32">
            <v>3940973.0959999999</v>
          </cell>
          <cell r="K32">
            <v>3940973.0959999999</v>
          </cell>
          <cell r="L32">
            <v>792000</v>
          </cell>
          <cell r="N32">
            <v>200000</v>
          </cell>
          <cell r="O32">
            <v>167097.25927039998</v>
          </cell>
          <cell r="P32">
            <v>0</v>
          </cell>
          <cell r="Q32">
            <v>78819.461920000002</v>
          </cell>
          <cell r="S32">
            <v>5178889.8171903994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15085.806672543971</v>
          </cell>
        </row>
        <row r="33">
          <cell r="B33" t="str">
            <v>BJQ</v>
          </cell>
          <cell r="C33" t="str">
            <v>ASEP MUHAMMAD NURDIN</v>
          </cell>
          <cell r="D33" t="str">
            <v>TSR</v>
          </cell>
          <cell r="E33" t="str">
            <v>TRAINEE</v>
          </cell>
          <cell r="F33" t="str">
            <v>FARHAN AL FARISI</v>
          </cell>
          <cell r="G33" t="str">
            <v>K1</v>
          </cell>
          <cell r="H33">
            <v>43073</v>
          </cell>
          <cell r="I33">
            <v>19</v>
          </cell>
          <cell r="J33">
            <v>3940973.0959999999</v>
          </cell>
          <cell r="K33">
            <v>3940973.0959999999</v>
          </cell>
          <cell r="L33">
            <v>59000</v>
          </cell>
          <cell r="N33">
            <v>50000</v>
          </cell>
          <cell r="O33">
            <v>167097.25927039998</v>
          </cell>
          <cell r="P33">
            <v>197048.6</v>
          </cell>
          <cell r="Q33">
            <v>78819.461920000002</v>
          </cell>
          <cell r="S33">
            <v>4492938.417190399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</row>
        <row r="34">
          <cell r="B34" t="str">
            <v>BXD</v>
          </cell>
          <cell r="C34" t="str">
            <v>ILHAM MUNANDAR</v>
          </cell>
          <cell r="D34" t="str">
            <v>TSR</v>
          </cell>
          <cell r="E34" t="str">
            <v>TRAINEE</v>
          </cell>
          <cell r="F34" t="str">
            <v>FARHAN AL FARISI</v>
          </cell>
          <cell r="G34" t="str">
            <v>TK</v>
          </cell>
          <cell r="H34">
            <v>43223</v>
          </cell>
          <cell r="I34">
            <v>19</v>
          </cell>
          <cell r="J34">
            <v>3940973.0959999999</v>
          </cell>
          <cell r="K34">
            <v>3940973.0959999999</v>
          </cell>
          <cell r="L34">
            <v>56000</v>
          </cell>
          <cell r="N34">
            <v>50000</v>
          </cell>
          <cell r="O34">
            <v>167097.25927039998</v>
          </cell>
          <cell r="P34">
            <v>197048.6</v>
          </cell>
          <cell r="Q34">
            <v>78819.461920000002</v>
          </cell>
          <cell r="S34">
            <v>4489938.417190399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</row>
        <row r="35">
          <cell r="B35" t="str">
            <v>BXV</v>
          </cell>
          <cell r="C35" t="str">
            <v>ADE SUKARA</v>
          </cell>
          <cell r="D35" t="str">
            <v>TSR</v>
          </cell>
          <cell r="E35" t="str">
            <v>TRAINEE</v>
          </cell>
          <cell r="F35" t="str">
            <v>FARHAN AL FARISI</v>
          </cell>
          <cell r="G35" t="str">
            <v>TK</v>
          </cell>
          <cell r="H35">
            <v>43256</v>
          </cell>
          <cell r="I35">
            <v>19</v>
          </cell>
          <cell r="J35">
            <v>3940973.0959999999</v>
          </cell>
          <cell r="K35">
            <v>3940973.0959999999</v>
          </cell>
          <cell r="L35">
            <v>90000</v>
          </cell>
          <cell r="N35">
            <v>50000</v>
          </cell>
          <cell r="O35">
            <v>167097.25927039998</v>
          </cell>
          <cell r="P35">
            <v>0</v>
          </cell>
          <cell r="Q35">
            <v>78819.461920000002</v>
          </cell>
          <cell r="S35">
            <v>4326889.8171903994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</row>
        <row r="36">
          <cell r="B36" t="str">
            <v>BZJ</v>
          </cell>
          <cell r="C36" t="str">
            <v>HUDI SETIAWAN</v>
          </cell>
          <cell r="D36" t="str">
            <v>TSR</v>
          </cell>
          <cell r="E36" t="str">
            <v>JUNIOR</v>
          </cell>
          <cell r="F36" t="str">
            <v>FARHAN AL FARISI</v>
          </cell>
          <cell r="G36" t="str">
            <v>TK</v>
          </cell>
          <cell r="H36">
            <v>43300</v>
          </cell>
          <cell r="I36">
            <v>19</v>
          </cell>
          <cell r="J36">
            <v>3940973.0959999999</v>
          </cell>
          <cell r="K36">
            <v>3940973.0959999999</v>
          </cell>
          <cell r="L36">
            <v>254500</v>
          </cell>
          <cell r="N36">
            <v>150000</v>
          </cell>
          <cell r="O36">
            <v>167097.25927039998</v>
          </cell>
          <cell r="P36">
            <v>197048.6</v>
          </cell>
          <cell r="Q36">
            <v>78819.461920000002</v>
          </cell>
          <cell r="S36">
            <v>4788438.417190399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</row>
        <row r="37">
          <cell r="B37" t="str">
            <v>B0X</v>
          </cell>
          <cell r="C37" t="str">
            <v>DWI PUTRI YULIANI</v>
          </cell>
          <cell r="D37" t="str">
            <v>TSR</v>
          </cell>
          <cell r="E37" t="str">
            <v>TRAINEE</v>
          </cell>
          <cell r="F37" t="str">
            <v>FARHAN AL FARISI</v>
          </cell>
          <cell r="G37" t="str">
            <v>TK</v>
          </cell>
          <cell r="H37">
            <v>43346</v>
          </cell>
          <cell r="I37">
            <v>19</v>
          </cell>
          <cell r="J37">
            <v>3940973.0959999999</v>
          </cell>
          <cell r="K37">
            <v>3940973.0959999999</v>
          </cell>
          <cell r="L37">
            <v>75000</v>
          </cell>
          <cell r="N37">
            <v>25000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4286889.8171903994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</row>
        <row r="38">
          <cell r="B38" t="str">
            <v>B1C</v>
          </cell>
          <cell r="C38" t="str">
            <v>SETIA SARYANI MANIHURUK</v>
          </cell>
          <cell r="D38" t="str">
            <v>TSR</v>
          </cell>
          <cell r="E38" t="str">
            <v>TRAINEE</v>
          </cell>
          <cell r="F38" t="str">
            <v>FARHAN AL FARISI</v>
          </cell>
          <cell r="G38" t="str">
            <v>TK</v>
          </cell>
          <cell r="H38">
            <v>43347</v>
          </cell>
          <cell r="I38">
            <v>19</v>
          </cell>
          <cell r="J38">
            <v>3940973.0959999999</v>
          </cell>
          <cell r="K38">
            <v>3940973.0959999999</v>
          </cell>
          <cell r="L38">
            <v>59000</v>
          </cell>
          <cell r="N38">
            <v>50000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4295889.8171903994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</row>
        <row r="39">
          <cell r="B39" t="str">
            <v>B2F</v>
          </cell>
          <cell r="C39" t="str">
            <v>YULIANI</v>
          </cell>
          <cell r="D39" t="str">
            <v>TSR</v>
          </cell>
          <cell r="E39" t="str">
            <v>JUNIOR</v>
          </cell>
          <cell r="F39" t="str">
            <v>FARHAN AL FARISI</v>
          </cell>
          <cell r="G39" t="str">
            <v>TK</v>
          </cell>
          <cell r="H39">
            <v>43381</v>
          </cell>
          <cell r="I39">
            <v>19</v>
          </cell>
          <cell r="J39">
            <v>3940973.0959999999</v>
          </cell>
          <cell r="K39">
            <v>3940973.0959999999</v>
          </cell>
          <cell r="L39">
            <v>354500</v>
          </cell>
          <cell r="N39">
            <v>150000</v>
          </cell>
          <cell r="O39">
            <v>167097.25927039998</v>
          </cell>
          <cell r="P39">
            <v>0</v>
          </cell>
          <cell r="Q39">
            <v>78819.461920000002</v>
          </cell>
          <cell r="S39">
            <v>4691389.8171903994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</row>
        <row r="40">
          <cell r="B40" t="str">
            <v>B2K</v>
          </cell>
          <cell r="C40" t="str">
            <v>SELLY HERLINA</v>
          </cell>
          <cell r="D40" t="str">
            <v>TSR</v>
          </cell>
          <cell r="E40" t="str">
            <v>JUNIOR</v>
          </cell>
          <cell r="F40" t="str">
            <v>FARHAN AL FARISI</v>
          </cell>
          <cell r="G40" t="str">
            <v>TK</v>
          </cell>
          <cell r="H40">
            <v>43383</v>
          </cell>
          <cell r="I40">
            <v>19</v>
          </cell>
          <cell r="J40">
            <v>3940973.0959999999</v>
          </cell>
          <cell r="K40">
            <v>3940973.0959999999</v>
          </cell>
          <cell r="L40">
            <v>318500</v>
          </cell>
          <cell r="N40">
            <v>150000</v>
          </cell>
          <cell r="O40">
            <v>167097.25927039998</v>
          </cell>
          <cell r="P40">
            <v>0</v>
          </cell>
          <cell r="Q40">
            <v>78819.461920000002</v>
          </cell>
          <cell r="S40">
            <v>4655389.8171903994</v>
          </cell>
          <cell r="T40">
            <v>78819.461920000002</v>
          </cell>
          <cell r="U40">
            <v>0</v>
          </cell>
          <cell r="V40">
            <v>39409.730960000001</v>
          </cell>
          <cell r="W40">
            <v>0</v>
          </cell>
          <cell r="X40">
            <v>0</v>
          </cell>
        </row>
        <row r="41">
          <cell r="B41" t="str">
            <v>BFM</v>
          </cell>
          <cell r="C41" t="str">
            <v>SURI LUKMANA WAHYU</v>
          </cell>
          <cell r="D41" t="str">
            <v>TSR</v>
          </cell>
          <cell r="E41" t="str">
            <v>TRAINEE</v>
          </cell>
          <cell r="F41" t="str">
            <v>FARHAN AL FARISI</v>
          </cell>
          <cell r="G41" t="str">
            <v>TK</v>
          </cell>
          <cell r="H41">
            <v>43448</v>
          </cell>
          <cell r="I41">
            <v>19</v>
          </cell>
          <cell r="J41">
            <v>3940973.0959999999</v>
          </cell>
          <cell r="K41">
            <v>3940973.0959999999</v>
          </cell>
          <cell r="L41">
            <v>89000</v>
          </cell>
          <cell r="N41">
            <v>50000</v>
          </cell>
          <cell r="O41">
            <v>167097.25927039998</v>
          </cell>
          <cell r="P41">
            <v>0</v>
          </cell>
          <cell r="Q41">
            <v>78819.461920000002</v>
          </cell>
          <cell r="S41">
            <v>4325889.8171903994</v>
          </cell>
          <cell r="T41">
            <v>78819.461920000002</v>
          </cell>
          <cell r="U41">
            <v>0</v>
          </cell>
          <cell r="V41">
            <v>39409.730960000001</v>
          </cell>
          <cell r="W41">
            <v>0</v>
          </cell>
          <cell r="X41">
            <v>0</v>
          </cell>
        </row>
        <row r="42">
          <cell r="B42" t="str">
            <v>B4K</v>
          </cell>
          <cell r="C42" t="str">
            <v>SISWANINGSIH</v>
          </cell>
          <cell r="D42" t="str">
            <v>TSR</v>
          </cell>
          <cell r="E42" t="str">
            <v>TRAINEE</v>
          </cell>
          <cell r="F42" t="str">
            <v>FARHAN AL FARISI</v>
          </cell>
          <cell r="G42" t="str">
            <v>TK</v>
          </cell>
          <cell r="H42">
            <v>43467</v>
          </cell>
          <cell r="I42">
            <v>19</v>
          </cell>
          <cell r="J42">
            <v>3940973.0959999999</v>
          </cell>
          <cell r="K42">
            <v>3940973.0959999999</v>
          </cell>
          <cell r="L42">
            <v>31000</v>
          </cell>
          <cell r="N42">
            <v>50000</v>
          </cell>
          <cell r="O42">
            <v>167097.25927039998</v>
          </cell>
          <cell r="P42">
            <v>197048.6</v>
          </cell>
          <cell r="Q42">
            <v>78819.461920000002</v>
          </cell>
          <cell r="S42">
            <v>4464938.417190399</v>
          </cell>
          <cell r="T42">
            <v>78819.461920000002</v>
          </cell>
          <cell r="U42">
            <v>0</v>
          </cell>
          <cell r="V42">
            <v>39409.730960000001</v>
          </cell>
          <cell r="W42">
            <v>0</v>
          </cell>
          <cell r="X42">
            <v>0</v>
          </cell>
        </row>
        <row r="43">
          <cell r="B43" t="str">
            <v>B6C</v>
          </cell>
          <cell r="C43" t="str">
            <v>FIRDAYANTI AGUSTIN</v>
          </cell>
          <cell r="D43" t="str">
            <v>TSR</v>
          </cell>
          <cell r="E43" t="str">
            <v>TRAINEE</v>
          </cell>
          <cell r="F43" t="str">
            <v>FARHAN AL FARISI</v>
          </cell>
          <cell r="G43" t="str">
            <v>TK</v>
          </cell>
          <cell r="H43">
            <v>43510</v>
          </cell>
          <cell r="I43">
            <v>19</v>
          </cell>
          <cell r="J43">
            <v>3940973.0959999999</v>
          </cell>
          <cell r="K43">
            <v>3940973.0959999999</v>
          </cell>
          <cell r="L43">
            <v>77000</v>
          </cell>
          <cell r="N43">
            <v>50000</v>
          </cell>
          <cell r="O43">
            <v>167097.25927039998</v>
          </cell>
          <cell r="P43">
            <v>0</v>
          </cell>
          <cell r="Q43">
            <v>78819.461920000002</v>
          </cell>
          <cell r="S43">
            <v>4313889.8171903994</v>
          </cell>
          <cell r="T43">
            <v>78819.461920000002</v>
          </cell>
          <cell r="U43">
            <v>0</v>
          </cell>
          <cell r="V43">
            <v>39409.730960000001</v>
          </cell>
          <cell r="W43">
            <v>0</v>
          </cell>
          <cell r="X43">
            <v>0</v>
          </cell>
        </row>
        <row r="44">
          <cell r="B44" t="str">
            <v>B7D</v>
          </cell>
          <cell r="C44" t="str">
            <v>VALENTINA LUSIANA</v>
          </cell>
          <cell r="D44" t="str">
            <v>TSR</v>
          </cell>
          <cell r="E44" t="str">
            <v>TRAINEE</v>
          </cell>
          <cell r="F44" t="str">
            <v>FARHAN AL FARISI</v>
          </cell>
          <cell r="G44" t="str">
            <v>TK</v>
          </cell>
          <cell r="H44">
            <v>43539</v>
          </cell>
          <cell r="I44">
            <v>19</v>
          </cell>
          <cell r="J44">
            <v>3940973.0959999999</v>
          </cell>
          <cell r="K44">
            <v>3940973.0959999999</v>
          </cell>
          <cell r="L44">
            <v>56000</v>
          </cell>
          <cell r="N44">
            <v>50000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4489938.417190399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0</v>
          </cell>
        </row>
        <row r="45">
          <cell r="B45" t="str">
            <v>BQ7</v>
          </cell>
          <cell r="C45" t="str">
            <v>ATIK MURNIASIH</v>
          </cell>
          <cell r="D45" t="str">
            <v>TSR</v>
          </cell>
          <cell r="E45" t="str">
            <v>JUNIOR</v>
          </cell>
          <cell r="F45" t="str">
            <v>LAELY FEBRIANI</v>
          </cell>
          <cell r="G45" t="str">
            <v>TK</v>
          </cell>
          <cell r="H45">
            <v>41974</v>
          </cell>
          <cell r="I45">
            <v>19</v>
          </cell>
          <cell r="J45">
            <v>3940973.0959999999</v>
          </cell>
          <cell r="K45">
            <v>3940973.0959999999</v>
          </cell>
          <cell r="L45">
            <v>395500</v>
          </cell>
          <cell r="N45">
            <v>150000</v>
          </cell>
          <cell r="O45">
            <v>167097.25927039998</v>
          </cell>
          <cell r="P45">
            <v>197048.6</v>
          </cell>
          <cell r="Q45">
            <v>78819.461920000002</v>
          </cell>
          <cell r="S45">
            <v>4929438.417190399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3236.8651725439358</v>
          </cell>
        </row>
        <row r="46">
          <cell r="B46" t="str">
            <v>BT9</v>
          </cell>
          <cell r="C46" t="str">
            <v xml:space="preserve">HENNI APRILIA </v>
          </cell>
          <cell r="D46" t="str">
            <v>TSR</v>
          </cell>
          <cell r="E46" t="str">
            <v>JUNIOR</v>
          </cell>
          <cell r="F46" t="str">
            <v>LAELY FEBRIANI</v>
          </cell>
          <cell r="G46" t="str">
            <v>TK</v>
          </cell>
          <cell r="H46">
            <v>42156</v>
          </cell>
          <cell r="I46">
            <v>19</v>
          </cell>
          <cell r="J46">
            <v>3940973.0959999999</v>
          </cell>
          <cell r="K46">
            <v>3940973.0959999999</v>
          </cell>
          <cell r="L46">
            <v>278500</v>
          </cell>
          <cell r="N46">
            <v>150000</v>
          </cell>
          <cell r="O46">
            <v>167097.25927039998</v>
          </cell>
          <cell r="P46">
            <v>197048.6</v>
          </cell>
          <cell r="Q46">
            <v>78819.461920000002</v>
          </cell>
          <cell r="S46">
            <v>4812438.417190399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</row>
        <row r="47">
          <cell r="B47" t="str">
            <v>CA8</v>
          </cell>
          <cell r="C47" t="str">
            <v>BUKHARI AJI SAPUTRA</v>
          </cell>
          <cell r="D47" t="str">
            <v>TSR</v>
          </cell>
          <cell r="E47" t="str">
            <v>SENIOR</v>
          </cell>
          <cell r="F47" t="str">
            <v>LAELY FEBRIANI</v>
          </cell>
          <cell r="G47" t="str">
            <v>TK</v>
          </cell>
          <cell r="H47">
            <v>42348</v>
          </cell>
          <cell r="I47">
            <v>19</v>
          </cell>
          <cell r="J47">
            <v>3940973.0959999999</v>
          </cell>
          <cell r="K47">
            <v>3940973.0959999999</v>
          </cell>
          <cell r="L47">
            <v>628000</v>
          </cell>
          <cell r="N47">
            <v>200000</v>
          </cell>
          <cell r="O47">
            <v>167097.25927039998</v>
          </cell>
          <cell r="P47">
            <v>0</v>
          </cell>
          <cell r="Q47">
            <v>78819.461920000002</v>
          </cell>
          <cell r="S47">
            <v>5014889.8171903994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7295.8066725439712</v>
          </cell>
        </row>
        <row r="48">
          <cell r="B48" t="str">
            <v>CG7</v>
          </cell>
          <cell r="C48" t="str">
            <v>DEWI AYU KOMALASARI</v>
          </cell>
          <cell r="D48" t="str">
            <v>TSR</v>
          </cell>
          <cell r="E48" t="str">
            <v>TRAINEE</v>
          </cell>
          <cell r="F48" t="str">
            <v>LAELY FEBRIANI</v>
          </cell>
          <cell r="G48" t="str">
            <v>TK</v>
          </cell>
          <cell r="H48">
            <v>42466</v>
          </cell>
          <cell r="I48">
            <v>19</v>
          </cell>
          <cell r="J48">
            <v>3940973.0959999999</v>
          </cell>
          <cell r="K48">
            <v>3940973.0959999999</v>
          </cell>
          <cell r="L48">
            <v>77000</v>
          </cell>
          <cell r="N48">
            <v>50000</v>
          </cell>
          <cell r="O48">
            <v>167097.25927039998</v>
          </cell>
          <cell r="P48">
            <v>197048.6</v>
          </cell>
          <cell r="Q48">
            <v>78819.461920000002</v>
          </cell>
          <cell r="S48">
            <v>4510938.417190399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0</v>
          </cell>
        </row>
        <row r="49">
          <cell r="B49" t="str">
            <v>BGD</v>
          </cell>
          <cell r="C49" t="str">
            <v>OCHA WULAN SARI</v>
          </cell>
          <cell r="D49" t="str">
            <v>TSR</v>
          </cell>
          <cell r="E49" t="str">
            <v>SENIOR</v>
          </cell>
          <cell r="F49" t="str">
            <v>LAELY FEBRIANI</v>
          </cell>
          <cell r="G49" t="str">
            <v>TK</v>
          </cell>
          <cell r="H49">
            <v>43010</v>
          </cell>
          <cell r="I49">
            <v>19</v>
          </cell>
          <cell r="J49">
            <v>3940973.0959999999</v>
          </cell>
          <cell r="K49">
            <v>3940973.0959999999</v>
          </cell>
          <cell r="L49">
            <v>724000</v>
          </cell>
          <cell r="N49">
            <v>200000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5110889.8171903994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11855.806672543971</v>
          </cell>
        </row>
        <row r="50">
          <cell r="B50" t="str">
            <v>BKQ</v>
          </cell>
          <cell r="C50" t="str">
            <v>SELLA DWI APRILIA</v>
          </cell>
          <cell r="D50" t="str">
            <v>TSR</v>
          </cell>
          <cell r="E50" t="str">
            <v>JUNIOR</v>
          </cell>
          <cell r="F50" t="str">
            <v>LAELY FEBRIANI</v>
          </cell>
          <cell r="G50" t="str">
            <v>TK</v>
          </cell>
          <cell r="H50">
            <v>43110</v>
          </cell>
          <cell r="I50">
            <v>19</v>
          </cell>
          <cell r="J50">
            <v>3940973.0959999999</v>
          </cell>
          <cell r="K50">
            <v>3940973.0959999999</v>
          </cell>
          <cell r="L50">
            <v>359000</v>
          </cell>
          <cell r="N50">
            <v>150000</v>
          </cell>
          <cell r="O50">
            <v>167097.25927039998</v>
          </cell>
          <cell r="P50">
            <v>0</v>
          </cell>
          <cell r="Q50">
            <v>78819.461920000002</v>
          </cell>
          <cell r="S50">
            <v>4695889.8171903994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</row>
        <row r="51">
          <cell r="B51" t="str">
            <v>BMH</v>
          </cell>
          <cell r="C51" t="str">
            <v>REREN DWI SINTA</v>
          </cell>
          <cell r="D51" t="str">
            <v>TSR</v>
          </cell>
          <cell r="E51" t="str">
            <v>JUNIOR</v>
          </cell>
          <cell r="F51" t="str">
            <v>LAELY FEBRIANI</v>
          </cell>
          <cell r="G51" t="str">
            <v>TK</v>
          </cell>
          <cell r="H51">
            <v>43132</v>
          </cell>
          <cell r="I51">
            <v>19</v>
          </cell>
          <cell r="J51">
            <v>3940973.0959999999</v>
          </cell>
          <cell r="K51">
            <v>3940973.0959999999</v>
          </cell>
          <cell r="L51">
            <v>235500</v>
          </cell>
          <cell r="N51">
            <v>150000</v>
          </cell>
          <cell r="O51">
            <v>167097.25927039998</v>
          </cell>
          <cell r="P51">
            <v>197048.6</v>
          </cell>
          <cell r="Q51">
            <v>78819.461920000002</v>
          </cell>
          <cell r="S51">
            <v>4769438.417190399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</row>
        <row r="52">
          <cell r="B52" t="str">
            <v>B0Z</v>
          </cell>
          <cell r="C52" t="str">
            <v>AULIA DEWI MASHITA</v>
          </cell>
          <cell r="D52" t="str">
            <v>TSR</v>
          </cell>
          <cell r="E52" t="str">
            <v>TRAINEE</v>
          </cell>
          <cell r="F52" t="str">
            <v>LAELY FEBRIANI</v>
          </cell>
          <cell r="G52" t="str">
            <v>TK</v>
          </cell>
          <cell r="H52">
            <v>43346</v>
          </cell>
          <cell r="I52">
            <v>19</v>
          </cell>
          <cell r="J52">
            <v>3940973.0959999999</v>
          </cell>
          <cell r="K52">
            <v>3940973.0959999999</v>
          </cell>
          <cell r="L52">
            <v>39000</v>
          </cell>
          <cell r="N52">
            <v>50000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4275889.8171903994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</row>
        <row r="53">
          <cell r="B53" t="str">
            <v>B1W</v>
          </cell>
          <cell r="C53" t="str">
            <v>NUR AINI QALBI</v>
          </cell>
          <cell r="D53" t="str">
            <v>TSR</v>
          </cell>
          <cell r="E53" t="str">
            <v>TRAINEE</v>
          </cell>
          <cell r="F53" t="str">
            <v>LAELY FEBRIANI</v>
          </cell>
          <cell r="G53" t="str">
            <v>TK</v>
          </cell>
          <cell r="H53">
            <v>43369</v>
          </cell>
          <cell r="I53">
            <v>19</v>
          </cell>
          <cell r="J53">
            <v>3940973.0959999999</v>
          </cell>
          <cell r="K53">
            <v>3940973.0959999999</v>
          </cell>
          <cell r="L53">
            <v>94000</v>
          </cell>
          <cell r="N53">
            <v>50000</v>
          </cell>
          <cell r="O53">
            <v>167097.25927039998</v>
          </cell>
          <cell r="P53">
            <v>0</v>
          </cell>
          <cell r="Q53">
            <v>78819.461920000002</v>
          </cell>
          <cell r="S53">
            <v>4330889.8171903994</v>
          </cell>
          <cell r="T53">
            <v>78819.461920000002</v>
          </cell>
          <cell r="U53">
            <v>0</v>
          </cell>
          <cell r="V53">
            <v>39409.730960000001</v>
          </cell>
          <cell r="W53">
            <v>0</v>
          </cell>
          <cell r="X53">
            <v>0</v>
          </cell>
        </row>
        <row r="54">
          <cell r="B54" t="str">
            <v>B2L</v>
          </cell>
          <cell r="C54" t="str">
            <v>FAKHRURROZI</v>
          </cell>
          <cell r="D54" t="str">
            <v>TSR</v>
          </cell>
          <cell r="E54" t="str">
            <v>TRAINEE</v>
          </cell>
          <cell r="F54" t="str">
            <v>LAELY FEBRIANI</v>
          </cell>
          <cell r="G54" t="str">
            <v>TK</v>
          </cell>
          <cell r="H54">
            <v>43385</v>
          </cell>
          <cell r="I54">
            <v>19</v>
          </cell>
          <cell r="J54">
            <v>3940973.0959999999</v>
          </cell>
          <cell r="K54">
            <v>3940973.0959999999</v>
          </cell>
          <cell r="L54">
            <v>103000</v>
          </cell>
          <cell r="N54">
            <v>50000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4339889.8171903994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</row>
        <row r="55">
          <cell r="B55" t="str">
            <v>B3G</v>
          </cell>
          <cell r="C55" t="str">
            <v>SUCIATI</v>
          </cell>
          <cell r="D55" t="str">
            <v>TSR</v>
          </cell>
          <cell r="E55" t="str">
            <v>JUNIOR</v>
          </cell>
          <cell r="F55" t="str">
            <v>LAELY FEBRIANI</v>
          </cell>
          <cell r="G55" t="str">
            <v>TK</v>
          </cell>
          <cell r="H55">
            <v>43411</v>
          </cell>
          <cell r="I55">
            <v>19</v>
          </cell>
          <cell r="J55">
            <v>3940973.0959999999</v>
          </cell>
          <cell r="K55">
            <v>3940973.0959999999</v>
          </cell>
          <cell r="L55">
            <v>259500</v>
          </cell>
          <cell r="N55">
            <v>150000</v>
          </cell>
          <cell r="O55">
            <v>167097.25927039998</v>
          </cell>
          <cell r="P55">
            <v>197048.6</v>
          </cell>
          <cell r="Q55">
            <v>78819.461920000002</v>
          </cell>
          <cell r="S55">
            <v>4793438.417190399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</row>
        <row r="56">
          <cell r="B56" t="str">
            <v>B3X</v>
          </cell>
          <cell r="C56" t="str">
            <v>IRFAN NOVIANTO</v>
          </cell>
          <cell r="D56" t="str">
            <v>TSR</v>
          </cell>
          <cell r="E56" t="str">
            <v>JUNIOR</v>
          </cell>
          <cell r="F56" t="str">
            <v>LAELY FEBRIANI</v>
          </cell>
          <cell r="G56" t="str">
            <v>TK</v>
          </cell>
          <cell r="H56">
            <v>43438</v>
          </cell>
          <cell r="I56">
            <v>19</v>
          </cell>
          <cell r="J56">
            <v>3940973.0959999999</v>
          </cell>
          <cell r="K56">
            <v>3940973.0959999999</v>
          </cell>
          <cell r="L56">
            <v>283000</v>
          </cell>
          <cell r="N56">
            <v>150000</v>
          </cell>
          <cell r="O56">
            <v>167097.25927039998</v>
          </cell>
          <cell r="P56">
            <v>0</v>
          </cell>
          <cell r="Q56">
            <v>78819.461920000002</v>
          </cell>
          <cell r="S56">
            <v>4619889.8171903994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</row>
        <row r="57">
          <cell r="B57" t="str">
            <v>B5H</v>
          </cell>
          <cell r="C57" t="str">
            <v>BETA YOLANDA FITRI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43486</v>
          </cell>
          <cell r="I57">
            <v>19</v>
          </cell>
          <cell r="J57">
            <v>3940973.0959999999</v>
          </cell>
          <cell r="K57">
            <v>3940973.0959999999</v>
          </cell>
          <cell r="L57">
            <v>30000</v>
          </cell>
          <cell r="N57">
            <v>50000</v>
          </cell>
          <cell r="O57">
            <v>167097.25927039998</v>
          </cell>
          <cell r="P57">
            <v>197048.6</v>
          </cell>
          <cell r="Q57">
            <v>78819.461920000002</v>
          </cell>
          <cell r="S57">
            <v>4463938.417190399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</row>
        <row r="58">
          <cell r="B58" t="str">
            <v>B5T</v>
          </cell>
          <cell r="C58" t="str">
            <v>YUSUP AGUNG WIBOWO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43497</v>
          </cell>
          <cell r="I58">
            <v>19</v>
          </cell>
          <cell r="J58">
            <v>3940973.0959999999</v>
          </cell>
          <cell r="K58">
            <v>3940973.0959999999</v>
          </cell>
          <cell r="L58">
            <v>26000</v>
          </cell>
          <cell r="N58">
            <v>50000</v>
          </cell>
          <cell r="O58">
            <v>167097.25927039998</v>
          </cell>
          <cell r="P58">
            <v>197048.6</v>
          </cell>
          <cell r="Q58">
            <v>78819.461920000002</v>
          </cell>
          <cell r="S58">
            <v>4459938.417190399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</row>
        <row r="59">
          <cell r="B59" t="str">
            <v>B7Q</v>
          </cell>
          <cell r="C59" t="str">
            <v xml:space="preserve">PUTRI CHANDRAWULAN 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43564</v>
          </cell>
          <cell r="I59">
            <v>14</v>
          </cell>
          <cell r="J59">
            <v>3940973.0959999999</v>
          </cell>
          <cell r="K59">
            <v>2903874.9128421051</v>
          </cell>
          <cell r="L59">
            <v>18000</v>
          </cell>
          <cell r="N59">
            <v>25000</v>
          </cell>
          <cell r="O59">
            <v>123124.29630450526</v>
          </cell>
          <cell r="P59">
            <v>0</v>
          </cell>
          <cell r="Q59">
            <v>58077.498256842104</v>
          </cell>
          <cell r="S59">
            <v>3128076.7074034526</v>
          </cell>
          <cell r="T59">
            <v>58077.498256842104</v>
          </cell>
          <cell r="U59">
            <v>0</v>
          </cell>
          <cell r="V59">
            <v>29038.749128421052</v>
          </cell>
          <cell r="W59">
            <v>0</v>
          </cell>
          <cell r="X59">
            <v>0</v>
          </cell>
        </row>
        <row r="60">
          <cell r="B60" t="str">
            <v>B4Y</v>
          </cell>
          <cell r="C60" t="str">
            <v>JIHAN DIVIE</v>
          </cell>
          <cell r="D60" t="str">
            <v>TSR</v>
          </cell>
          <cell r="E60" t="str">
            <v>TRAINEE</v>
          </cell>
          <cell r="F60" t="str">
            <v>LAELY FEBRIANI</v>
          </cell>
          <cell r="G60" t="str">
            <v>TK</v>
          </cell>
          <cell r="H60">
            <v>43474</v>
          </cell>
          <cell r="I60">
            <v>11</v>
          </cell>
          <cell r="J60">
            <v>3940973.0959999999</v>
          </cell>
          <cell r="K60">
            <v>2281616.0029473682</v>
          </cell>
          <cell r="L60">
            <v>41000</v>
          </cell>
          <cell r="N60">
            <v>50000</v>
          </cell>
          <cell r="O60">
            <v>96740.518524968415</v>
          </cell>
          <cell r="P60">
            <v>0</v>
          </cell>
          <cell r="Q60">
            <v>45632.320058947364</v>
          </cell>
          <cell r="S60">
            <v>2514988.8415312842</v>
          </cell>
          <cell r="T60">
            <v>45632.320058947364</v>
          </cell>
          <cell r="U60">
            <v>0</v>
          </cell>
          <cell r="V60">
            <v>22816.160029473682</v>
          </cell>
          <cell r="W60">
            <v>0</v>
          </cell>
          <cell r="X60">
            <v>0</v>
          </cell>
        </row>
        <row r="61">
          <cell r="B61" t="str">
            <v>B6X</v>
          </cell>
          <cell r="C61" t="str">
            <v>PRIYATNA ARYA DINATA</v>
          </cell>
          <cell r="D61" t="str">
            <v>TSR</v>
          </cell>
          <cell r="E61" t="str">
            <v>TRAINEE</v>
          </cell>
          <cell r="F61" t="str">
            <v>LAELY FEBRIANI</v>
          </cell>
          <cell r="G61" t="str">
            <v>TK</v>
          </cell>
          <cell r="H61">
            <v>43529</v>
          </cell>
          <cell r="I61">
            <v>1</v>
          </cell>
          <cell r="J61">
            <v>3940973.0959999999</v>
          </cell>
          <cell r="K61">
            <v>207419.63663157893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207419.63663157893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B62" t="str">
            <v>AL7</v>
          </cell>
          <cell r="C62" t="str">
            <v xml:space="preserve">TINTIN HUTAGAOL </v>
          </cell>
          <cell r="D62" t="str">
            <v>TSR</v>
          </cell>
          <cell r="E62" t="str">
            <v>TRAINEE</v>
          </cell>
          <cell r="F62" t="str">
            <v>LEONARD SILITONGA</v>
          </cell>
          <cell r="G62" t="str">
            <v>TK</v>
          </cell>
          <cell r="H62">
            <v>40995</v>
          </cell>
          <cell r="I62">
            <v>19</v>
          </cell>
          <cell r="J62">
            <v>3940973.0959999999</v>
          </cell>
          <cell r="K62">
            <v>3940973.0959999999</v>
          </cell>
          <cell r="L62">
            <v>106000</v>
          </cell>
          <cell r="N62">
            <v>50000</v>
          </cell>
          <cell r="O62">
            <v>167097.25927039998</v>
          </cell>
          <cell r="P62">
            <v>197048.6</v>
          </cell>
          <cell r="Q62">
            <v>78819.461920000002</v>
          </cell>
          <cell r="S62">
            <v>4539938.417190399</v>
          </cell>
          <cell r="T62">
            <v>78819.461920000002</v>
          </cell>
          <cell r="U62">
            <v>0</v>
          </cell>
          <cell r="V62">
            <v>39409.730960000001</v>
          </cell>
          <cell r="W62">
            <v>0</v>
          </cell>
          <cell r="X62">
            <v>0</v>
          </cell>
        </row>
        <row r="63">
          <cell r="B63" t="str">
            <v>BZ2</v>
          </cell>
          <cell r="C63" t="str">
            <v xml:space="preserve">PURWANTI </v>
          </cell>
          <cell r="D63" t="str">
            <v>TSR</v>
          </cell>
          <cell r="E63" t="str">
            <v>TRAINEE</v>
          </cell>
          <cell r="F63" t="str">
            <v>LEONARD SILITONGA</v>
          </cell>
          <cell r="G63" t="str">
            <v>TK</v>
          </cell>
          <cell r="H63">
            <v>42326</v>
          </cell>
          <cell r="I63">
            <v>19</v>
          </cell>
          <cell r="J63">
            <v>3940973.0959999999</v>
          </cell>
          <cell r="K63">
            <v>3940973.0959999999</v>
          </cell>
          <cell r="L63">
            <v>77000</v>
          </cell>
          <cell r="N63">
            <v>25000</v>
          </cell>
          <cell r="O63">
            <v>167097.25927039998</v>
          </cell>
          <cell r="P63">
            <v>0</v>
          </cell>
          <cell r="Q63">
            <v>78819.461920000002</v>
          </cell>
          <cell r="S63">
            <v>4288889.8171903994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0</v>
          </cell>
        </row>
        <row r="64">
          <cell r="B64" t="str">
            <v>BKE</v>
          </cell>
          <cell r="C64" t="str">
            <v>EVA RATNA PUTRI</v>
          </cell>
          <cell r="D64" t="str">
            <v>TSR</v>
          </cell>
          <cell r="E64" t="str">
            <v>JUNIOR</v>
          </cell>
          <cell r="F64" t="str">
            <v>LEONARD SILITONGA</v>
          </cell>
          <cell r="G64" t="str">
            <v>TK</v>
          </cell>
          <cell r="H64">
            <v>43102</v>
          </cell>
          <cell r="I64">
            <v>19</v>
          </cell>
          <cell r="J64">
            <v>3940973.0959999999</v>
          </cell>
          <cell r="K64">
            <v>3940973.0959999999</v>
          </cell>
          <cell r="L64">
            <v>328500</v>
          </cell>
          <cell r="N64">
            <v>150000</v>
          </cell>
          <cell r="O64">
            <v>167097.25927039998</v>
          </cell>
          <cell r="P64">
            <v>197048.6</v>
          </cell>
          <cell r="Q64">
            <v>78819.461920000002</v>
          </cell>
          <cell r="S64">
            <v>4862438.417190399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54.365172543935479</v>
          </cell>
        </row>
        <row r="65">
          <cell r="B65" t="str">
            <v>BKG</v>
          </cell>
          <cell r="C65" t="str">
            <v>OCHY WULAN SARY</v>
          </cell>
          <cell r="D65" t="str">
            <v>TSR</v>
          </cell>
          <cell r="E65" t="str">
            <v>SENIOR</v>
          </cell>
          <cell r="F65" t="str">
            <v>LEONARD SILITONGA</v>
          </cell>
          <cell r="G65" t="str">
            <v>TK</v>
          </cell>
          <cell r="H65">
            <v>43102</v>
          </cell>
          <cell r="I65">
            <v>19</v>
          </cell>
          <cell r="J65">
            <v>3940973.0959999999</v>
          </cell>
          <cell r="K65">
            <v>3940973.0959999999</v>
          </cell>
          <cell r="L65">
            <v>656000</v>
          </cell>
          <cell r="N65">
            <v>200000</v>
          </cell>
          <cell r="O65">
            <v>167097.25927039998</v>
          </cell>
          <cell r="P65">
            <v>0</v>
          </cell>
          <cell r="Q65">
            <v>78819.461920000002</v>
          </cell>
          <cell r="S65">
            <v>5042889.8171903994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8625.8066725439712</v>
          </cell>
        </row>
        <row r="66">
          <cell r="B66" t="str">
            <v>BKM</v>
          </cell>
          <cell r="C66" t="str">
            <v>FITRIA WIDYANINGSIH</v>
          </cell>
          <cell r="D66" t="str">
            <v>TSR</v>
          </cell>
          <cell r="E66" t="str">
            <v>JUNIOR</v>
          </cell>
          <cell r="F66" t="str">
            <v>LEONARD SILITONGA</v>
          </cell>
          <cell r="G66" t="str">
            <v>TK</v>
          </cell>
          <cell r="H66">
            <v>43110</v>
          </cell>
          <cell r="I66">
            <v>19</v>
          </cell>
          <cell r="J66">
            <v>3940973.0959999999</v>
          </cell>
          <cell r="K66">
            <v>3940973.0959999999</v>
          </cell>
          <cell r="L66">
            <v>327000</v>
          </cell>
          <cell r="N66">
            <v>150000</v>
          </cell>
          <cell r="O66">
            <v>167097.25927039998</v>
          </cell>
          <cell r="P66">
            <v>0</v>
          </cell>
          <cell r="Q66">
            <v>78819.461920000002</v>
          </cell>
          <cell r="S66">
            <v>4663889.8171903994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</row>
        <row r="67">
          <cell r="B67" t="str">
            <v>BVZ</v>
          </cell>
          <cell r="C67" t="str">
            <v>IMAY APSARI</v>
          </cell>
          <cell r="D67" t="str">
            <v>TSR</v>
          </cell>
          <cell r="E67" t="str">
            <v>TRAINEE</v>
          </cell>
          <cell r="F67" t="str">
            <v>LEONARD SILITONGA</v>
          </cell>
          <cell r="G67" t="str">
            <v>TK</v>
          </cell>
          <cell r="H67">
            <v>43196</v>
          </cell>
          <cell r="I67">
            <v>19</v>
          </cell>
          <cell r="J67">
            <v>3940973.0959999999</v>
          </cell>
          <cell r="K67">
            <v>3940973.0959999999</v>
          </cell>
          <cell r="L67">
            <v>55000</v>
          </cell>
          <cell r="N67">
            <v>50000</v>
          </cell>
          <cell r="O67">
            <v>167097.25927039998</v>
          </cell>
          <cell r="P67">
            <v>197048.6</v>
          </cell>
          <cell r="Q67">
            <v>78819.461920000002</v>
          </cell>
          <cell r="S67">
            <v>4488938.417190399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0</v>
          </cell>
        </row>
        <row r="68">
          <cell r="B68" t="str">
            <v>BYW</v>
          </cell>
          <cell r="C68" t="str">
            <v>WULAN NOVEBRIANI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43287</v>
          </cell>
          <cell r="I68">
            <v>19</v>
          </cell>
          <cell r="J68">
            <v>3940973.0959999999</v>
          </cell>
          <cell r="K68">
            <v>3940973.0959999999</v>
          </cell>
          <cell r="L68">
            <v>354000</v>
          </cell>
          <cell r="N68">
            <v>125000</v>
          </cell>
          <cell r="O68">
            <v>167097.25927039998</v>
          </cell>
          <cell r="P68">
            <v>0</v>
          </cell>
          <cell r="Q68">
            <v>78819.461920000002</v>
          </cell>
          <cell r="S68">
            <v>4665889.8171903994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</row>
        <row r="69">
          <cell r="B69" t="str">
            <v>B2C</v>
          </cell>
          <cell r="C69" t="str">
            <v>EMY AGUSTIANINGSIH</v>
          </cell>
          <cell r="D69" t="str">
            <v>TSR</v>
          </cell>
          <cell r="E69" t="str">
            <v>JUNIOR</v>
          </cell>
          <cell r="F69" t="str">
            <v>LEONARD SILITONGA</v>
          </cell>
          <cell r="G69" t="str">
            <v>TK</v>
          </cell>
          <cell r="H69">
            <v>43376</v>
          </cell>
          <cell r="I69">
            <v>19</v>
          </cell>
          <cell r="J69">
            <v>3940973.0959999999</v>
          </cell>
          <cell r="K69">
            <v>3940973.0959999999</v>
          </cell>
          <cell r="L69">
            <v>241500</v>
          </cell>
          <cell r="N69">
            <v>150000</v>
          </cell>
          <cell r="O69">
            <v>167097.25927039998</v>
          </cell>
          <cell r="P69">
            <v>197048.6</v>
          </cell>
          <cell r="Q69">
            <v>78819.461920000002</v>
          </cell>
          <cell r="S69">
            <v>4775438.417190399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0</v>
          </cell>
        </row>
        <row r="70">
          <cell r="B70" t="str">
            <v>B2T</v>
          </cell>
          <cell r="C70" t="str">
            <v>MUHAMAD SAHRONI</v>
          </cell>
          <cell r="D70" t="str">
            <v>TSR</v>
          </cell>
          <cell r="E70" t="str">
            <v>TRAINEE</v>
          </cell>
          <cell r="F70" t="str">
            <v>LEONARD SILITONGA</v>
          </cell>
          <cell r="G70" t="str">
            <v>TK</v>
          </cell>
          <cell r="H70">
            <v>43395</v>
          </cell>
          <cell r="I70">
            <v>19</v>
          </cell>
          <cell r="J70">
            <v>3940973.0959999999</v>
          </cell>
          <cell r="K70">
            <v>3940973.0959999999</v>
          </cell>
          <cell r="L70">
            <v>56000</v>
          </cell>
          <cell r="N70">
            <v>50000</v>
          </cell>
          <cell r="O70">
            <v>167097.25927039998</v>
          </cell>
          <cell r="P70">
            <v>0</v>
          </cell>
          <cell r="Q70">
            <v>78819.461920000002</v>
          </cell>
          <cell r="S70">
            <v>4292889.8171903994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0</v>
          </cell>
        </row>
        <row r="71">
          <cell r="B71" t="str">
            <v>B3N</v>
          </cell>
          <cell r="C71" t="str">
            <v>MAULANA SITI KHODIJAH</v>
          </cell>
          <cell r="D71" t="str">
            <v>TSR</v>
          </cell>
          <cell r="E71" t="str">
            <v>JUNIOR</v>
          </cell>
          <cell r="F71" t="str">
            <v>LEONARD SILITONGA</v>
          </cell>
          <cell r="G71" t="str">
            <v>TK</v>
          </cell>
          <cell r="H71">
            <v>43418</v>
          </cell>
          <cell r="I71">
            <v>19</v>
          </cell>
          <cell r="J71">
            <v>3940973.0959999999</v>
          </cell>
          <cell r="K71">
            <v>3940973.0959999999</v>
          </cell>
          <cell r="L71">
            <v>229000</v>
          </cell>
          <cell r="N71">
            <v>150000</v>
          </cell>
          <cell r="O71">
            <v>167097.25927039998</v>
          </cell>
          <cell r="P71">
            <v>0</v>
          </cell>
          <cell r="Q71">
            <v>78819.461920000002</v>
          </cell>
          <cell r="S71">
            <v>4565889.8171903994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</row>
        <row r="72">
          <cell r="B72" t="str">
            <v>BM4</v>
          </cell>
          <cell r="C72" t="str">
            <v>DEWI KURNIA LESTARI</v>
          </cell>
          <cell r="D72" t="str">
            <v>TSR</v>
          </cell>
          <cell r="E72" t="str">
            <v>TRAINEE</v>
          </cell>
          <cell r="F72" t="str">
            <v>LEONARD SILITONGA</v>
          </cell>
          <cell r="G72" t="str">
            <v>TK</v>
          </cell>
          <cell r="H72">
            <v>43467</v>
          </cell>
          <cell r="I72">
            <v>19</v>
          </cell>
          <cell r="J72">
            <v>3940973.0959999999</v>
          </cell>
          <cell r="K72">
            <v>3940973.0959999999</v>
          </cell>
          <cell r="L72">
            <v>43000</v>
          </cell>
          <cell r="N72">
            <v>50000</v>
          </cell>
          <cell r="O72">
            <v>167097.25927039998</v>
          </cell>
          <cell r="P72">
            <v>197048.6</v>
          </cell>
          <cell r="Q72">
            <v>78819.461920000002</v>
          </cell>
          <cell r="S72">
            <v>4476938.417190399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</row>
        <row r="73">
          <cell r="B73" t="str">
            <v>B5P</v>
          </cell>
          <cell r="C73" t="str">
            <v>ADITIA SILALAHI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43490</v>
          </cell>
          <cell r="I73">
            <v>19</v>
          </cell>
          <cell r="J73">
            <v>3940973.0959999999</v>
          </cell>
          <cell r="K73">
            <v>3940973.0959999999</v>
          </cell>
          <cell r="L73">
            <v>89000</v>
          </cell>
          <cell r="N73">
            <v>50000</v>
          </cell>
          <cell r="O73">
            <v>167097.25927039998</v>
          </cell>
          <cell r="P73">
            <v>0</v>
          </cell>
          <cell r="Q73">
            <v>78819.461920000002</v>
          </cell>
          <cell r="S73">
            <v>4325889.8171903994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</row>
        <row r="74">
          <cell r="B74" t="str">
            <v>B5W</v>
          </cell>
          <cell r="C74" t="str">
            <v xml:space="preserve">NETI MARLINA </v>
          </cell>
          <cell r="D74" t="str">
            <v>TSR</v>
          </cell>
          <cell r="E74" t="str">
            <v>TRAINEE</v>
          </cell>
          <cell r="F74" t="str">
            <v>LEONARD SILITONGA</v>
          </cell>
          <cell r="G74" t="str">
            <v>TK</v>
          </cell>
          <cell r="H74">
            <v>43503</v>
          </cell>
          <cell r="I74">
            <v>19</v>
          </cell>
          <cell r="J74">
            <v>3940973.0959999999</v>
          </cell>
          <cell r="K74">
            <v>3940973.0959999999</v>
          </cell>
          <cell r="L74">
            <v>35000</v>
          </cell>
          <cell r="N74">
            <v>50000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4271889.8171903994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0</v>
          </cell>
        </row>
        <row r="75">
          <cell r="B75" t="str">
            <v>B6E</v>
          </cell>
          <cell r="C75" t="str">
            <v>CHAIRUN NISSA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43510</v>
          </cell>
          <cell r="I75">
            <v>19</v>
          </cell>
          <cell r="J75">
            <v>3940973.0959999999</v>
          </cell>
          <cell r="K75">
            <v>3940973.0959999999</v>
          </cell>
          <cell r="L75">
            <v>10000</v>
          </cell>
          <cell r="N75">
            <v>50000</v>
          </cell>
          <cell r="O75">
            <v>167097.25927039998</v>
          </cell>
          <cell r="P75">
            <v>197048.6</v>
          </cell>
          <cell r="Q75">
            <v>78819.461920000002</v>
          </cell>
          <cell r="S75">
            <v>4443938.417190399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</row>
        <row r="76">
          <cell r="B76" t="str">
            <v>B6V</v>
          </cell>
          <cell r="C76" t="str">
            <v>DWI LESTARI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43529</v>
          </cell>
          <cell r="I76">
            <v>19</v>
          </cell>
          <cell r="J76">
            <v>3940973.0959999999</v>
          </cell>
          <cell r="K76">
            <v>3940973.0959999999</v>
          </cell>
          <cell r="L76">
            <v>4000</v>
          </cell>
          <cell r="N76">
            <v>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4190889.8171903999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</row>
        <row r="77">
          <cell r="B77" t="str">
            <v>B7L</v>
          </cell>
          <cell r="C77" t="str">
            <v>LISNA HERAWATI SIMANJUNTAK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43559</v>
          </cell>
          <cell r="I77">
            <v>17</v>
          </cell>
          <cell r="J77">
            <v>3940973.0959999999</v>
          </cell>
          <cell r="K77">
            <v>3526133.8227368421</v>
          </cell>
          <cell r="L77">
            <v>14000</v>
          </cell>
          <cell r="N77">
            <v>50000</v>
          </cell>
          <cell r="O77">
            <v>149508.07408404211</v>
          </cell>
          <cell r="P77">
            <v>0</v>
          </cell>
          <cell r="Q77">
            <v>70522.676454736837</v>
          </cell>
          <cell r="S77">
            <v>3810164.573275621</v>
          </cell>
          <cell r="T77">
            <v>70522.676454736837</v>
          </cell>
          <cell r="U77">
            <v>0</v>
          </cell>
          <cell r="V77">
            <v>35261.338227368418</v>
          </cell>
          <cell r="W77">
            <v>0</v>
          </cell>
          <cell r="X77">
            <v>0</v>
          </cell>
        </row>
        <row r="78">
          <cell r="B78" t="str">
            <v>B1F</v>
          </cell>
          <cell r="C78" t="str">
            <v>RISA YULITA</v>
          </cell>
          <cell r="D78" t="str">
            <v>TSR</v>
          </cell>
          <cell r="E78" t="str">
            <v>TRAINEE</v>
          </cell>
          <cell r="F78" t="str">
            <v>LEONARD SILITONGA</v>
          </cell>
          <cell r="G78" t="str">
            <v>TK</v>
          </cell>
          <cell r="H78">
            <v>43347</v>
          </cell>
          <cell r="I78">
            <v>15</v>
          </cell>
          <cell r="J78">
            <v>3940973.0959999999</v>
          </cell>
          <cell r="K78">
            <v>3111294.5494736838</v>
          </cell>
          <cell r="L78">
            <v>73000</v>
          </cell>
          <cell r="N78">
            <v>50000</v>
          </cell>
          <cell r="O78">
            <v>131918.8888976842</v>
          </cell>
          <cell r="P78">
            <v>0</v>
          </cell>
          <cell r="Q78">
            <v>62225.890989473679</v>
          </cell>
          <cell r="S78">
            <v>3428439.3293608418</v>
          </cell>
          <cell r="T78">
            <v>62225.890989473679</v>
          </cell>
          <cell r="U78">
            <v>0</v>
          </cell>
          <cell r="V78">
            <v>31112.945494736839</v>
          </cell>
          <cell r="W78">
            <v>0</v>
          </cell>
          <cell r="X78">
            <v>0</v>
          </cell>
        </row>
        <row r="79">
          <cell r="B79" t="str">
            <v>CS2</v>
          </cell>
          <cell r="C79" t="str">
            <v>POVA PERINA SIMANJUNTAK</v>
          </cell>
          <cell r="D79" t="str">
            <v>TSR</v>
          </cell>
          <cell r="E79" t="str">
            <v>JUNIOR</v>
          </cell>
          <cell r="F79" t="str">
            <v>MUHAMMAD DANIL</v>
          </cell>
          <cell r="G79" t="str">
            <v>TK</v>
          </cell>
          <cell r="H79">
            <v>42745</v>
          </cell>
          <cell r="I79">
            <v>19</v>
          </cell>
          <cell r="J79">
            <v>3940973.0959999999</v>
          </cell>
          <cell r="K79">
            <v>3940973.0959999999</v>
          </cell>
          <cell r="L79">
            <v>216500</v>
          </cell>
          <cell r="N79">
            <v>150000</v>
          </cell>
          <cell r="O79">
            <v>167097.25927039998</v>
          </cell>
          <cell r="P79">
            <v>0</v>
          </cell>
          <cell r="Q79">
            <v>78819.461920000002</v>
          </cell>
          <cell r="S79">
            <v>4553389.8171903994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</row>
        <row r="80">
          <cell r="B80" t="str">
            <v>CT5</v>
          </cell>
          <cell r="C80" t="str">
            <v>FITRI ADI TIYANTI</v>
          </cell>
          <cell r="D80" t="str">
            <v>TSR</v>
          </cell>
          <cell r="E80" t="str">
            <v>JUNIOR</v>
          </cell>
          <cell r="F80" t="str">
            <v>MUHAMMAD DANIL</v>
          </cell>
          <cell r="G80" t="str">
            <v>TK</v>
          </cell>
          <cell r="H80">
            <v>42758</v>
          </cell>
          <cell r="I80">
            <v>19</v>
          </cell>
          <cell r="J80">
            <v>3940973.0959999999</v>
          </cell>
          <cell r="K80">
            <v>3940973.0959999999</v>
          </cell>
          <cell r="L80">
            <v>191000</v>
          </cell>
          <cell r="N80">
            <v>150000</v>
          </cell>
          <cell r="O80">
            <v>167097.25927039998</v>
          </cell>
          <cell r="P80">
            <v>0</v>
          </cell>
          <cell r="Q80">
            <v>78819.461920000002</v>
          </cell>
          <cell r="S80">
            <v>4527889.8171903994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</row>
        <row r="81">
          <cell r="B81" t="str">
            <v>BHK</v>
          </cell>
          <cell r="C81" t="str">
            <v>KHAERU AHMAD ZAKI</v>
          </cell>
          <cell r="D81" t="str">
            <v>TSR</v>
          </cell>
          <cell r="E81" t="str">
            <v>TRAINEE</v>
          </cell>
          <cell r="F81" t="str">
            <v>MUHAMMAD DANIL</v>
          </cell>
          <cell r="G81" t="str">
            <v>TK</v>
          </cell>
          <cell r="H81">
            <v>43040</v>
          </cell>
          <cell r="I81">
            <v>19</v>
          </cell>
          <cell r="J81">
            <v>3940973.0959999999</v>
          </cell>
          <cell r="K81">
            <v>3940973.0959999999</v>
          </cell>
          <cell r="L81">
            <v>96000</v>
          </cell>
          <cell r="N81">
            <v>50000</v>
          </cell>
          <cell r="O81">
            <v>167097.25927039998</v>
          </cell>
          <cell r="P81">
            <v>197048.6</v>
          </cell>
          <cell r="Q81">
            <v>78819.461920000002</v>
          </cell>
          <cell r="S81">
            <v>4529938.417190399</v>
          </cell>
          <cell r="T81">
            <v>78819.461920000002</v>
          </cell>
          <cell r="U81">
            <v>0</v>
          </cell>
          <cell r="V81">
            <v>39409.730960000001</v>
          </cell>
          <cell r="W81">
            <v>0</v>
          </cell>
          <cell r="X81">
            <v>0</v>
          </cell>
        </row>
        <row r="82">
          <cell r="B82" t="str">
            <v>BTM</v>
          </cell>
          <cell r="C82" t="str">
            <v>ELISABET SITUMEANG</v>
          </cell>
          <cell r="D82" t="str">
            <v>TSR</v>
          </cell>
          <cell r="E82" t="str">
            <v>SENIOR</v>
          </cell>
          <cell r="F82" t="str">
            <v>MUHAMMAD DANIL</v>
          </cell>
          <cell r="G82" t="str">
            <v>TK</v>
          </cell>
          <cell r="H82">
            <v>43166</v>
          </cell>
          <cell r="I82">
            <v>19</v>
          </cell>
          <cell r="J82">
            <v>3940973.0959999999</v>
          </cell>
          <cell r="K82">
            <v>3940973.0959999999</v>
          </cell>
          <cell r="L82">
            <v>660000</v>
          </cell>
          <cell r="N82">
            <v>200000</v>
          </cell>
          <cell r="O82">
            <v>167097.25927039998</v>
          </cell>
          <cell r="P82">
            <v>0</v>
          </cell>
          <cell r="Q82">
            <v>78819.461920000002</v>
          </cell>
          <cell r="S82">
            <v>5046889.8171903994</v>
          </cell>
          <cell r="T82">
            <v>78819.461920000002</v>
          </cell>
          <cell r="U82">
            <v>0</v>
          </cell>
          <cell r="V82">
            <v>39409.730960000001</v>
          </cell>
          <cell r="W82">
            <v>0</v>
          </cell>
          <cell r="X82">
            <v>8815.8066725439712</v>
          </cell>
        </row>
        <row r="83">
          <cell r="B83" t="str">
            <v>BVY</v>
          </cell>
          <cell r="C83" t="str">
            <v>FIRMAN GEA</v>
          </cell>
          <cell r="D83" t="str">
            <v>TSR</v>
          </cell>
          <cell r="E83" t="str">
            <v>SENIOR</v>
          </cell>
          <cell r="F83" t="str">
            <v>MUHAMMAD DANIL</v>
          </cell>
          <cell r="G83" t="str">
            <v>K1</v>
          </cell>
          <cell r="H83">
            <v>43196</v>
          </cell>
          <cell r="I83">
            <v>19</v>
          </cell>
          <cell r="J83">
            <v>3940973.0959999999</v>
          </cell>
          <cell r="K83">
            <v>3940973.0959999999</v>
          </cell>
          <cell r="L83">
            <v>580000</v>
          </cell>
          <cell r="N83">
            <v>200000</v>
          </cell>
          <cell r="O83">
            <v>167097.25927039998</v>
          </cell>
          <cell r="P83">
            <v>197048.6</v>
          </cell>
          <cell r="Q83">
            <v>78819.461920000002</v>
          </cell>
          <cell r="S83">
            <v>5163938.417190399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14375.615172543936</v>
          </cell>
        </row>
        <row r="84">
          <cell r="B84" t="str">
            <v>BYR</v>
          </cell>
          <cell r="C84" t="str">
            <v>KIKI YOLANDA</v>
          </cell>
          <cell r="D84" t="str">
            <v>TSR</v>
          </cell>
          <cell r="E84" t="str">
            <v>TRAINEE</v>
          </cell>
          <cell r="F84" t="str">
            <v>MUHAMMAD DANIL</v>
          </cell>
          <cell r="G84" t="str">
            <v>TK</v>
          </cell>
          <cell r="H84">
            <v>43287</v>
          </cell>
          <cell r="I84">
            <v>19</v>
          </cell>
          <cell r="J84">
            <v>3940973.0959999999</v>
          </cell>
          <cell r="K84">
            <v>3940973.0959999999</v>
          </cell>
          <cell r="L84">
            <v>95000</v>
          </cell>
          <cell r="N84">
            <v>50000</v>
          </cell>
          <cell r="O84">
            <v>167097.25927039998</v>
          </cell>
          <cell r="P84">
            <v>0</v>
          </cell>
          <cell r="Q84">
            <v>78819.461920000002</v>
          </cell>
          <cell r="S84">
            <v>4331889.8171903994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</row>
        <row r="85">
          <cell r="B85" t="str">
            <v>BZM</v>
          </cell>
          <cell r="C85" t="str">
            <v>MERY WANTI GULTOM</v>
          </cell>
          <cell r="D85" t="str">
            <v>TSR</v>
          </cell>
          <cell r="E85" t="str">
            <v>TRAINEE</v>
          </cell>
          <cell r="F85" t="str">
            <v>MUHAMMAD DANIL</v>
          </cell>
          <cell r="G85" t="str">
            <v>TK</v>
          </cell>
          <cell r="H85">
            <v>43306</v>
          </cell>
          <cell r="I85">
            <v>19</v>
          </cell>
          <cell r="J85">
            <v>3940973.0959999999</v>
          </cell>
          <cell r="K85">
            <v>3940973.0959999999</v>
          </cell>
          <cell r="L85">
            <v>23000</v>
          </cell>
          <cell r="N85">
            <v>50000</v>
          </cell>
          <cell r="O85">
            <v>167097.25927039998</v>
          </cell>
          <cell r="P85">
            <v>0</v>
          </cell>
          <cell r="Q85">
            <v>78819.461920000002</v>
          </cell>
          <cell r="S85">
            <v>4259889.8171903994</v>
          </cell>
          <cell r="T85">
            <v>78819.461920000002</v>
          </cell>
          <cell r="U85">
            <v>0</v>
          </cell>
          <cell r="V85">
            <v>39409.730960000001</v>
          </cell>
          <cell r="W85">
            <v>0</v>
          </cell>
          <cell r="X85">
            <v>0</v>
          </cell>
        </row>
        <row r="86">
          <cell r="B86" t="str">
            <v>BZT</v>
          </cell>
          <cell r="C86" t="str">
            <v>ISKA FARDONI</v>
          </cell>
          <cell r="D86" t="str">
            <v>TSR</v>
          </cell>
          <cell r="E86" t="str">
            <v>TRAINEE</v>
          </cell>
          <cell r="F86" t="str">
            <v>MUHAMMAD DANIL</v>
          </cell>
          <cell r="G86" t="str">
            <v>TK</v>
          </cell>
          <cell r="H86">
            <v>43315</v>
          </cell>
          <cell r="I86">
            <v>19</v>
          </cell>
          <cell r="J86">
            <v>3940973.0959999999</v>
          </cell>
          <cell r="K86">
            <v>3940973.0959999999</v>
          </cell>
          <cell r="L86">
            <v>78000</v>
          </cell>
          <cell r="N86">
            <v>50000</v>
          </cell>
          <cell r="O86">
            <v>167097.25927039998</v>
          </cell>
          <cell r="P86">
            <v>197048.6</v>
          </cell>
          <cell r="Q86">
            <v>78819.461920000002</v>
          </cell>
          <cell r="S86">
            <v>4511938.417190399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</row>
        <row r="87">
          <cell r="B87" t="str">
            <v>B2W</v>
          </cell>
          <cell r="C87" t="str">
            <v>BAGUS AKBAR FEBRIANTO</v>
          </cell>
          <cell r="D87" t="str">
            <v>TSR</v>
          </cell>
          <cell r="E87" t="str">
            <v>JUNIOR</v>
          </cell>
          <cell r="F87" t="str">
            <v>MUHAMMAD DANIL</v>
          </cell>
          <cell r="G87" t="str">
            <v>TK</v>
          </cell>
          <cell r="H87">
            <v>43405</v>
          </cell>
          <cell r="I87">
            <v>19</v>
          </cell>
          <cell r="J87">
            <v>3940973.0959999999</v>
          </cell>
          <cell r="K87">
            <v>3940973.0959999999</v>
          </cell>
          <cell r="L87">
            <v>198000</v>
          </cell>
          <cell r="N87">
            <v>150000</v>
          </cell>
          <cell r="O87">
            <v>167097.25927039998</v>
          </cell>
          <cell r="P87">
            <v>197048.6</v>
          </cell>
          <cell r="Q87">
            <v>78819.461920000002</v>
          </cell>
          <cell r="S87">
            <v>4731938.417190399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0</v>
          </cell>
        </row>
        <row r="88">
          <cell r="B88" t="str">
            <v>B3D</v>
          </cell>
          <cell r="C88" t="str">
            <v>APRILLIANI AROFAH</v>
          </cell>
          <cell r="D88" t="str">
            <v>TSR</v>
          </cell>
          <cell r="E88" t="str">
            <v>TRAINEE</v>
          </cell>
          <cell r="F88" t="str">
            <v>MUHAMMAD DANIL</v>
          </cell>
          <cell r="G88" t="str">
            <v>TK</v>
          </cell>
          <cell r="H88">
            <v>43406</v>
          </cell>
          <cell r="I88">
            <v>19</v>
          </cell>
          <cell r="J88">
            <v>3940973.0959999999</v>
          </cell>
          <cell r="K88">
            <v>3940973.0959999999</v>
          </cell>
          <cell r="L88">
            <v>94000</v>
          </cell>
          <cell r="N88">
            <v>50000</v>
          </cell>
          <cell r="O88">
            <v>167097.25927039998</v>
          </cell>
          <cell r="P88">
            <v>197048.6</v>
          </cell>
          <cell r="Q88">
            <v>78819.461920000002</v>
          </cell>
          <cell r="S88">
            <v>4527938.417190399</v>
          </cell>
          <cell r="T88">
            <v>78819.461920000002</v>
          </cell>
          <cell r="U88">
            <v>0</v>
          </cell>
          <cell r="V88">
            <v>39409.730960000001</v>
          </cell>
          <cell r="W88">
            <v>0</v>
          </cell>
          <cell r="X88">
            <v>0</v>
          </cell>
        </row>
        <row r="89">
          <cell r="B89" t="str">
            <v>B4L</v>
          </cell>
          <cell r="C89" t="str">
            <v>EVITA ZANI</v>
          </cell>
          <cell r="D89" t="str">
            <v>TSR</v>
          </cell>
          <cell r="E89" t="str">
            <v>TRAINEE</v>
          </cell>
          <cell r="F89" t="str">
            <v>MUHAMMAD DANIL</v>
          </cell>
          <cell r="G89" t="str">
            <v>TK</v>
          </cell>
          <cell r="H89">
            <v>43472</v>
          </cell>
          <cell r="I89">
            <v>19</v>
          </cell>
          <cell r="J89">
            <v>3940973.0959999999</v>
          </cell>
          <cell r="K89">
            <v>3940973.0959999999</v>
          </cell>
          <cell r="L89">
            <v>68000</v>
          </cell>
          <cell r="N89">
            <v>50000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4304889.8171903994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</row>
        <row r="90">
          <cell r="B90" t="str">
            <v>B5Y</v>
          </cell>
          <cell r="C90" t="str">
            <v xml:space="preserve">ERICK PRATAMA PUTRA </v>
          </cell>
          <cell r="D90" t="str">
            <v>TSR</v>
          </cell>
          <cell r="E90" t="str">
            <v>TRAINEE</v>
          </cell>
          <cell r="F90" t="str">
            <v>MUHAMMAD DANIL</v>
          </cell>
          <cell r="G90" t="str">
            <v>TK</v>
          </cell>
          <cell r="H90">
            <v>43507</v>
          </cell>
          <cell r="I90">
            <v>19</v>
          </cell>
          <cell r="J90">
            <v>3940973.0959999999</v>
          </cell>
          <cell r="K90">
            <v>3940973.0959999999</v>
          </cell>
          <cell r="L90">
            <v>62000</v>
          </cell>
          <cell r="N90">
            <v>50000</v>
          </cell>
          <cell r="O90">
            <v>167097.25927039998</v>
          </cell>
          <cell r="P90">
            <v>197048.6</v>
          </cell>
          <cell r="Q90">
            <v>78819.461920000002</v>
          </cell>
          <cell r="S90">
            <v>4495938.417190399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</row>
        <row r="91">
          <cell r="B91" t="str">
            <v>B7C</v>
          </cell>
          <cell r="C91" t="str">
            <v xml:space="preserve">YOGI KHARISMA </v>
          </cell>
          <cell r="D91" t="str">
            <v>TSR</v>
          </cell>
          <cell r="E91" t="str">
            <v>TRAINEE</v>
          </cell>
          <cell r="F91" t="str">
            <v>MUHAMMAD DANIL</v>
          </cell>
          <cell r="G91" t="str">
            <v>K1</v>
          </cell>
          <cell r="H91">
            <v>43529</v>
          </cell>
          <cell r="I91">
            <v>19</v>
          </cell>
          <cell r="J91">
            <v>3940973.0959999999</v>
          </cell>
          <cell r="K91">
            <v>3940973.0959999999</v>
          </cell>
          <cell r="L91">
            <v>30000</v>
          </cell>
          <cell r="N91">
            <v>50000</v>
          </cell>
          <cell r="O91">
            <v>167097.25927039998</v>
          </cell>
          <cell r="P91">
            <v>0</v>
          </cell>
          <cell r="Q91">
            <v>78819.461920000002</v>
          </cell>
          <cell r="S91">
            <v>4266889.8171903994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0</v>
          </cell>
        </row>
        <row r="92">
          <cell r="B92" t="str">
            <v>B7T</v>
          </cell>
          <cell r="C92" t="str">
            <v xml:space="preserve">AI NAHNU NADILAH </v>
          </cell>
          <cell r="D92" t="str">
            <v>TSR</v>
          </cell>
          <cell r="E92" t="str">
            <v>TRAINEE</v>
          </cell>
          <cell r="F92" t="str">
            <v>MUHAMMAD DANIL</v>
          </cell>
          <cell r="G92" t="str">
            <v>TK</v>
          </cell>
          <cell r="H92">
            <v>43567</v>
          </cell>
          <cell r="I92">
            <v>11</v>
          </cell>
          <cell r="J92">
            <v>3940973.0959999999</v>
          </cell>
          <cell r="K92">
            <v>2281616.0029473682</v>
          </cell>
          <cell r="L92">
            <v>11000</v>
          </cell>
          <cell r="N92">
            <v>25000</v>
          </cell>
          <cell r="O92">
            <v>96740.518524968415</v>
          </cell>
          <cell r="P92">
            <v>0</v>
          </cell>
          <cell r="Q92">
            <v>45632.320058947364</v>
          </cell>
          <cell r="S92">
            <v>2459988.8415312842</v>
          </cell>
          <cell r="T92">
            <v>45632.320058947364</v>
          </cell>
          <cell r="U92">
            <v>0</v>
          </cell>
          <cell r="V92">
            <v>22816.160029473682</v>
          </cell>
          <cell r="W92">
            <v>0</v>
          </cell>
          <cell r="X92">
            <v>0</v>
          </cell>
        </row>
        <row r="93">
          <cell r="B93" t="str">
            <v>B7Y</v>
          </cell>
          <cell r="C93" t="str">
            <v xml:space="preserve">BAMBANG PELU </v>
          </cell>
          <cell r="D93" t="str">
            <v>TSR</v>
          </cell>
          <cell r="E93" t="str">
            <v>TRAINEE</v>
          </cell>
          <cell r="F93" t="str">
            <v>MUHAMMAD DANIL</v>
          </cell>
          <cell r="G93" t="str">
            <v>TK</v>
          </cell>
          <cell r="H93">
            <v>43571</v>
          </cell>
          <cell r="I93">
            <v>9</v>
          </cell>
          <cell r="J93">
            <v>3940973.0959999999</v>
          </cell>
          <cell r="K93">
            <v>1866776.7296842104</v>
          </cell>
          <cell r="L93">
            <v>0</v>
          </cell>
          <cell r="N93">
            <v>0</v>
          </cell>
          <cell r="O93">
            <v>79151.333338610522</v>
          </cell>
          <cell r="P93">
            <v>0</v>
          </cell>
          <cell r="Q93">
            <v>37335.534593684206</v>
          </cell>
          <cell r="S93">
            <v>1983263.5976165051</v>
          </cell>
          <cell r="T93">
            <v>37335.534593684206</v>
          </cell>
          <cell r="U93">
            <v>0</v>
          </cell>
          <cell r="V93">
            <v>18667.767296842103</v>
          </cell>
          <cell r="W93">
            <v>0</v>
          </cell>
          <cell r="X93">
            <v>0</v>
          </cell>
        </row>
        <row r="94">
          <cell r="B94" t="str">
            <v>B8F</v>
          </cell>
          <cell r="C94" t="str">
            <v xml:space="preserve">TRI KUSUMA WARDANI </v>
          </cell>
          <cell r="D94" t="str">
            <v>TSR</v>
          </cell>
          <cell r="E94" t="str">
            <v>TRAINEE</v>
          </cell>
          <cell r="F94" t="str">
            <v>MUHAMMAD DANIL</v>
          </cell>
          <cell r="G94" t="str">
            <v>TK</v>
          </cell>
          <cell r="H94">
            <v>43580</v>
          </cell>
          <cell r="I94">
            <v>4</v>
          </cell>
          <cell r="J94">
            <v>3940973.0959999999</v>
          </cell>
          <cell r="K94">
            <v>829678.54652631574</v>
          </cell>
          <cell r="L94">
            <v>0</v>
          </cell>
          <cell r="N94">
            <v>0</v>
          </cell>
          <cell r="O94">
            <v>35178.370372715784</v>
          </cell>
          <cell r="P94">
            <v>0</v>
          </cell>
          <cell r="Q94">
            <v>16593.570930526315</v>
          </cell>
          <cell r="S94">
            <v>881450.48782955785</v>
          </cell>
          <cell r="T94">
            <v>16593.570930526315</v>
          </cell>
          <cell r="U94">
            <v>0</v>
          </cell>
          <cell r="V94">
            <v>8296.7854652631577</v>
          </cell>
          <cell r="W94">
            <v>0</v>
          </cell>
          <cell r="X94">
            <v>0</v>
          </cell>
        </row>
        <row r="95">
          <cell r="B95" t="str">
            <v>B5A</v>
          </cell>
          <cell r="C95" t="str">
            <v xml:space="preserve">ANNISA NURUL ILMI </v>
          </cell>
          <cell r="D95" t="str">
            <v>TSR</v>
          </cell>
          <cell r="E95" t="str">
            <v>TRAINEE</v>
          </cell>
          <cell r="F95" t="str">
            <v>MUHAMMAD DANIL</v>
          </cell>
          <cell r="G95" t="str">
            <v>TK</v>
          </cell>
          <cell r="H95">
            <v>43480</v>
          </cell>
          <cell r="I95">
            <v>12</v>
          </cell>
          <cell r="J95">
            <v>3940973.0959999999</v>
          </cell>
          <cell r="K95">
            <v>2489035.6395789473</v>
          </cell>
          <cell r="L95">
            <v>59000</v>
          </cell>
          <cell r="N95">
            <v>50000</v>
          </cell>
          <cell r="O95">
            <v>105535.11111814737</v>
          </cell>
          <cell r="P95">
            <v>197048.6</v>
          </cell>
          <cell r="Q95">
            <v>49780.712791578946</v>
          </cell>
          <cell r="S95">
            <v>2950400.0634886734</v>
          </cell>
          <cell r="T95">
            <v>49780.712791578946</v>
          </cell>
          <cell r="U95">
            <v>0</v>
          </cell>
          <cell r="V95">
            <v>24890.356395789473</v>
          </cell>
          <cell r="W95">
            <v>0</v>
          </cell>
          <cell r="X95">
            <v>0</v>
          </cell>
        </row>
        <row r="96">
          <cell r="B96" t="str">
            <v>CG1</v>
          </cell>
          <cell r="C96" t="str">
            <v>PUJI LESTARI</v>
          </cell>
          <cell r="D96" t="str">
            <v>TSR</v>
          </cell>
          <cell r="E96" t="str">
            <v>SENIOR</v>
          </cell>
          <cell r="F96" t="str">
            <v>RHEGHEN SOEKARNO POETRA</v>
          </cell>
          <cell r="G96" t="str">
            <v>TK</v>
          </cell>
          <cell r="H96">
            <v>41505</v>
          </cell>
          <cell r="I96">
            <v>19</v>
          </cell>
          <cell r="J96">
            <v>3940973.0959999999</v>
          </cell>
          <cell r="K96">
            <v>3940973.0959999999</v>
          </cell>
          <cell r="L96">
            <v>668000</v>
          </cell>
          <cell r="N96">
            <v>200000</v>
          </cell>
          <cell r="O96">
            <v>167097.25927039998</v>
          </cell>
          <cell r="P96">
            <v>197048.6</v>
          </cell>
          <cell r="Q96">
            <v>78819.461920000002</v>
          </cell>
          <cell r="S96">
            <v>5251938.417190399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18555.615172543938</v>
          </cell>
        </row>
        <row r="97">
          <cell r="B97" t="str">
            <v>BQ9</v>
          </cell>
          <cell r="C97" t="str">
            <v>RIZKIAH</v>
          </cell>
          <cell r="D97" t="str">
            <v>TSR</v>
          </cell>
          <cell r="E97" t="str">
            <v>JUNIOR</v>
          </cell>
          <cell r="F97" t="str">
            <v>RHEGHEN SOEKARNO POETRA</v>
          </cell>
          <cell r="G97" t="str">
            <v>TK</v>
          </cell>
          <cell r="H97">
            <v>42011</v>
          </cell>
          <cell r="I97">
            <v>19</v>
          </cell>
          <cell r="J97">
            <v>3940973.0959999999</v>
          </cell>
          <cell r="K97">
            <v>3940973.0959999999</v>
          </cell>
          <cell r="L97">
            <v>324000</v>
          </cell>
          <cell r="N97">
            <v>150000</v>
          </cell>
          <cell r="O97">
            <v>167097.25927039998</v>
          </cell>
          <cell r="P97">
            <v>197048.6</v>
          </cell>
          <cell r="Q97">
            <v>78819.461920000002</v>
          </cell>
          <cell r="S97">
            <v>4857938.417190399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</row>
        <row r="98">
          <cell r="B98" t="str">
            <v>BZ3</v>
          </cell>
          <cell r="C98" t="str">
            <v>WENDY SAPUTRA</v>
          </cell>
          <cell r="D98" t="str">
            <v>TSR</v>
          </cell>
          <cell r="E98" t="str">
            <v>JUNIOR</v>
          </cell>
          <cell r="F98" t="str">
            <v>RHEGHEN SOEKARNO POETRA</v>
          </cell>
          <cell r="G98" t="str">
            <v>K0</v>
          </cell>
          <cell r="H98">
            <v>42326</v>
          </cell>
          <cell r="I98">
            <v>19</v>
          </cell>
          <cell r="J98">
            <v>3940973.0959999999</v>
          </cell>
          <cell r="K98">
            <v>3940973.0959999999</v>
          </cell>
          <cell r="L98">
            <v>263500</v>
          </cell>
          <cell r="N98">
            <v>125000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4575389.8171903994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</row>
        <row r="99">
          <cell r="B99" t="str">
            <v>BZ8</v>
          </cell>
          <cell r="C99" t="str">
            <v>ROSLINA BR MANALU</v>
          </cell>
          <cell r="D99" t="str">
            <v>TSR</v>
          </cell>
          <cell r="E99" t="str">
            <v>JUNIOR</v>
          </cell>
          <cell r="F99" t="str">
            <v>RHEGHEN SOEKARNO POETRA</v>
          </cell>
          <cell r="G99" t="str">
            <v>TK</v>
          </cell>
          <cell r="H99">
            <v>42331</v>
          </cell>
          <cell r="I99">
            <v>19</v>
          </cell>
          <cell r="J99">
            <v>3940973.0959999999</v>
          </cell>
          <cell r="K99">
            <v>3940973.0959999999</v>
          </cell>
          <cell r="L99">
            <v>274500</v>
          </cell>
          <cell r="N99">
            <v>150000</v>
          </cell>
          <cell r="O99">
            <v>167097.25927039998</v>
          </cell>
          <cell r="P99">
            <v>197048.6</v>
          </cell>
          <cell r="Q99">
            <v>78819.461920000002</v>
          </cell>
          <cell r="S99">
            <v>4808438.417190399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</row>
        <row r="100">
          <cell r="B100" t="str">
            <v>BEF</v>
          </cell>
          <cell r="C100" t="str">
            <v>BERLIANA ROSINTA ULI S</v>
          </cell>
          <cell r="D100" t="str">
            <v>TSR</v>
          </cell>
          <cell r="E100" t="str">
            <v>JUNIOR</v>
          </cell>
          <cell r="F100" t="str">
            <v>RHEGHEN SOEKARNO POETRA</v>
          </cell>
          <cell r="G100" t="str">
            <v>TK</v>
          </cell>
          <cell r="H100">
            <v>42958</v>
          </cell>
          <cell r="I100">
            <v>19</v>
          </cell>
          <cell r="J100">
            <v>3940973.0959999999</v>
          </cell>
          <cell r="K100">
            <v>3940973.0959999999</v>
          </cell>
          <cell r="L100">
            <v>349500</v>
          </cell>
          <cell r="N100">
            <v>150000</v>
          </cell>
          <cell r="O100">
            <v>167097.25927039998</v>
          </cell>
          <cell r="P100">
            <v>0</v>
          </cell>
          <cell r="Q100">
            <v>78819.461920000002</v>
          </cell>
          <cell r="S100">
            <v>4686389.8171903994</v>
          </cell>
          <cell r="T100">
            <v>78819.461920000002</v>
          </cell>
          <cell r="U100">
            <v>0</v>
          </cell>
          <cell r="V100">
            <v>39409.730960000001</v>
          </cell>
          <cell r="W100">
            <v>0</v>
          </cell>
          <cell r="X100">
            <v>0</v>
          </cell>
        </row>
        <row r="101">
          <cell r="B101" t="str">
            <v>BGV</v>
          </cell>
          <cell r="C101" t="str">
            <v>DENNIS MAULANA</v>
          </cell>
          <cell r="D101" t="str">
            <v>TSR</v>
          </cell>
          <cell r="E101" t="str">
            <v>SENIOR</v>
          </cell>
          <cell r="F101" t="str">
            <v>RHEGHEN SOEKARNO POETRA</v>
          </cell>
          <cell r="G101" t="str">
            <v>TK</v>
          </cell>
          <cell r="H101">
            <v>43025</v>
          </cell>
          <cell r="I101">
            <v>19</v>
          </cell>
          <cell r="J101">
            <v>3940973.0959999999</v>
          </cell>
          <cell r="K101">
            <v>3940973.0959999999</v>
          </cell>
          <cell r="L101">
            <v>828000</v>
          </cell>
          <cell r="N101">
            <v>200000</v>
          </cell>
          <cell r="O101">
            <v>167097.25927039998</v>
          </cell>
          <cell r="P101">
            <v>0</v>
          </cell>
          <cell r="Q101">
            <v>78819.461920000002</v>
          </cell>
          <cell r="S101">
            <v>5214889.8171903994</v>
          </cell>
          <cell r="T101">
            <v>78819.461920000002</v>
          </cell>
          <cell r="U101">
            <v>0</v>
          </cell>
          <cell r="V101">
            <v>39409.730960000001</v>
          </cell>
          <cell r="W101">
            <v>0</v>
          </cell>
          <cell r="X101">
            <v>16795.806672543971</v>
          </cell>
        </row>
        <row r="102">
          <cell r="B102" t="str">
            <v>BHH</v>
          </cell>
          <cell r="C102" t="str">
            <v>EVA LAMTIUR HUTASOIT</v>
          </cell>
          <cell r="D102" t="str">
            <v>TSR</v>
          </cell>
          <cell r="E102" t="str">
            <v>JUNIOR</v>
          </cell>
          <cell r="F102" t="str">
            <v>RHEGHEN SOEKARNO POETRA</v>
          </cell>
          <cell r="G102" t="str">
            <v>TK</v>
          </cell>
          <cell r="H102">
            <v>43040</v>
          </cell>
          <cell r="I102">
            <v>19</v>
          </cell>
          <cell r="J102">
            <v>3940973.0959999999</v>
          </cell>
          <cell r="K102">
            <v>3940973.0959999999</v>
          </cell>
          <cell r="L102">
            <v>309000</v>
          </cell>
          <cell r="N102">
            <v>150000</v>
          </cell>
          <cell r="O102">
            <v>167097.25927039998</v>
          </cell>
          <cell r="P102">
            <v>0</v>
          </cell>
          <cell r="Q102">
            <v>78819.461920000002</v>
          </cell>
          <cell r="S102">
            <v>4645889.8171903994</v>
          </cell>
          <cell r="T102">
            <v>78819.461920000002</v>
          </cell>
          <cell r="U102">
            <v>0</v>
          </cell>
          <cell r="V102">
            <v>39409.730960000001</v>
          </cell>
          <cell r="W102">
            <v>0</v>
          </cell>
          <cell r="X102">
            <v>0</v>
          </cell>
        </row>
        <row r="103">
          <cell r="B103" t="str">
            <v>BXB</v>
          </cell>
          <cell r="C103" t="str">
            <v>FAID PRATAMA ARIF SANTOSO</v>
          </cell>
          <cell r="D103" t="str">
            <v>TSR</v>
          </cell>
          <cell r="E103" t="str">
            <v>SENIOR</v>
          </cell>
          <cell r="F103" t="str">
            <v>RHEGHEN SOEKARNO POETRA</v>
          </cell>
          <cell r="G103" t="str">
            <v>TK</v>
          </cell>
          <cell r="H103">
            <v>43223</v>
          </cell>
          <cell r="I103">
            <v>19</v>
          </cell>
          <cell r="J103">
            <v>3940973.0959999999</v>
          </cell>
          <cell r="K103">
            <v>3940973.0959999999</v>
          </cell>
          <cell r="L103">
            <v>696000</v>
          </cell>
          <cell r="N103">
            <v>200000</v>
          </cell>
          <cell r="O103">
            <v>167097.25927039998</v>
          </cell>
          <cell r="P103">
            <v>197048.6</v>
          </cell>
          <cell r="Q103">
            <v>78819.461920000002</v>
          </cell>
          <cell r="S103">
            <v>5279938.417190399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19885.615172543938</v>
          </cell>
        </row>
        <row r="104">
          <cell r="B104" t="str">
            <v>BZE</v>
          </cell>
          <cell r="C104" t="str">
            <v>ALEN MALEZA</v>
          </cell>
          <cell r="D104" t="str">
            <v>TSR</v>
          </cell>
          <cell r="E104" t="str">
            <v>JUNIOR</v>
          </cell>
          <cell r="F104" t="str">
            <v>RHEGHEN SOEKARNO POETRA</v>
          </cell>
          <cell r="G104" t="str">
            <v>TK</v>
          </cell>
          <cell r="H104">
            <v>43297</v>
          </cell>
          <cell r="I104">
            <v>19</v>
          </cell>
          <cell r="J104">
            <v>3940973.0959999999</v>
          </cell>
          <cell r="K104">
            <v>3940973.0959999999</v>
          </cell>
          <cell r="L104">
            <v>214500</v>
          </cell>
          <cell r="N104">
            <v>150000</v>
          </cell>
          <cell r="O104">
            <v>167097.25927039998</v>
          </cell>
          <cell r="P104">
            <v>197048.6</v>
          </cell>
          <cell r="Q104">
            <v>78819.461920000002</v>
          </cell>
          <cell r="S104">
            <v>4748438.417190399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</row>
        <row r="105">
          <cell r="B105" t="str">
            <v>B0N</v>
          </cell>
          <cell r="C105" t="str">
            <v>ARYA KAMANDANU</v>
          </cell>
          <cell r="D105" t="str">
            <v>TSR</v>
          </cell>
          <cell r="E105" t="str">
            <v>TRAINEE</v>
          </cell>
          <cell r="F105" t="str">
            <v>RHEGHEN SOEKARNO POETRA</v>
          </cell>
          <cell r="G105" t="str">
            <v>TK</v>
          </cell>
          <cell r="H105">
            <v>43336</v>
          </cell>
          <cell r="I105">
            <v>19</v>
          </cell>
          <cell r="J105">
            <v>3940973.0959999999</v>
          </cell>
          <cell r="K105">
            <v>3940973.0959999999</v>
          </cell>
          <cell r="L105">
            <v>109000</v>
          </cell>
          <cell r="N105">
            <v>50000</v>
          </cell>
          <cell r="O105">
            <v>167097.25927039998</v>
          </cell>
          <cell r="P105">
            <v>197048.6</v>
          </cell>
          <cell r="Q105">
            <v>78819.461920000002</v>
          </cell>
          <cell r="S105">
            <v>4542938.417190399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</row>
        <row r="106">
          <cell r="B106" t="str">
            <v>BP0</v>
          </cell>
          <cell r="C106" t="str">
            <v>HANIAH</v>
          </cell>
          <cell r="D106" t="str">
            <v>TSR</v>
          </cell>
          <cell r="E106" t="str">
            <v>JUNIOR</v>
          </cell>
          <cell r="F106" t="str">
            <v>RHEGHEN SOEKARNO POETRA</v>
          </cell>
          <cell r="G106" t="str">
            <v>TK</v>
          </cell>
          <cell r="H106">
            <v>43346</v>
          </cell>
          <cell r="I106">
            <v>19</v>
          </cell>
          <cell r="J106">
            <v>3940973.0959999999</v>
          </cell>
          <cell r="K106">
            <v>3940973.0959999999</v>
          </cell>
          <cell r="L106">
            <v>291000</v>
          </cell>
          <cell r="N106">
            <v>150000</v>
          </cell>
          <cell r="O106">
            <v>167097.25927039998</v>
          </cell>
          <cell r="P106">
            <v>0</v>
          </cell>
          <cell r="Q106">
            <v>78819.461920000002</v>
          </cell>
          <cell r="S106">
            <v>4627889.8171903994</v>
          </cell>
          <cell r="T106">
            <v>78819.461920000002</v>
          </cell>
          <cell r="U106">
            <v>0</v>
          </cell>
          <cell r="V106">
            <v>39409.730960000001</v>
          </cell>
          <cell r="W106">
            <v>0</v>
          </cell>
          <cell r="X106">
            <v>0</v>
          </cell>
        </row>
        <row r="107">
          <cell r="B107" t="str">
            <v>B3H</v>
          </cell>
          <cell r="C107" t="str">
            <v>ROMAN DONY</v>
          </cell>
          <cell r="D107" t="str">
            <v>TSR</v>
          </cell>
          <cell r="E107" t="str">
            <v>JUNIOR</v>
          </cell>
          <cell r="F107" t="str">
            <v>RHEGHEN SOEKARNO POETRA</v>
          </cell>
          <cell r="G107" t="str">
            <v>TK</v>
          </cell>
          <cell r="H107">
            <v>43413</v>
          </cell>
          <cell r="I107">
            <v>19</v>
          </cell>
          <cell r="J107">
            <v>3940973.0959999999</v>
          </cell>
          <cell r="K107">
            <v>3940973.0959999999</v>
          </cell>
          <cell r="L107">
            <v>392500</v>
          </cell>
          <cell r="N107">
            <v>150000</v>
          </cell>
          <cell r="O107">
            <v>167097.25927039998</v>
          </cell>
          <cell r="P107">
            <v>0</v>
          </cell>
          <cell r="Q107">
            <v>78819.461920000002</v>
          </cell>
          <cell r="S107">
            <v>4729389.8171903994</v>
          </cell>
          <cell r="T107">
            <v>78819.461920000002</v>
          </cell>
          <cell r="U107">
            <v>0</v>
          </cell>
          <cell r="V107">
            <v>39409.730960000001</v>
          </cell>
          <cell r="W107">
            <v>0</v>
          </cell>
          <cell r="X107">
            <v>0</v>
          </cell>
        </row>
        <row r="108">
          <cell r="B108" t="str">
            <v>B5F</v>
          </cell>
          <cell r="C108" t="str">
            <v>HARUMANSYAH</v>
          </cell>
          <cell r="D108" t="str">
            <v>TSR</v>
          </cell>
          <cell r="E108" t="str">
            <v>TRAINEE</v>
          </cell>
          <cell r="F108" t="str">
            <v>RHEGHEN SOEKARNO POETRA</v>
          </cell>
          <cell r="G108" t="str">
            <v>TK</v>
          </cell>
          <cell r="H108">
            <v>43481</v>
          </cell>
          <cell r="I108">
            <v>19</v>
          </cell>
          <cell r="J108">
            <v>3940973.0959999999</v>
          </cell>
          <cell r="K108">
            <v>3940973.0959999999</v>
          </cell>
          <cell r="L108">
            <v>78000</v>
          </cell>
          <cell r="N108">
            <v>50000</v>
          </cell>
          <cell r="O108">
            <v>167097.25927039998</v>
          </cell>
          <cell r="P108">
            <v>197048.6</v>
          </cell>
          <cell r="Q108">
            <v>78819.461920000002</v>
          </cell>
          <cell r="S108">
            <v>4511938.417190399</v>
          </cell>
          <cell r="T108">
            <v>78819.461920000002</v>
          </cell>
          <cell r="U108">
            <v>0</v>
          </cell>
          <cell r="V108">
            <v>39409.730960000001</v>
          </cell>
          <cell r="W108">
            <v>0</v>
          </cell>
          <cell r="X108">
            <v>0</v>
          </cell>
        </row>
        <row r="109">
          <cell r="B109" t="str">
            <v>B5Q</v>
          </cell>
          <cell r="C109" t="str">
            <v xml:space="preserve">ITA PURNAMA SARI </v>
          </cell>
          <cell r="D109" t="str">
            <v>TSR</v>
          </cell>
          <cell r="E109" t="str">
            <v>TRAINEE</v>
          </cell>
          <cell r="F109" t="str">
            <v>RHEGHEN SOEKARNO POETRA</v>
          </cell>
          <cell r="G109" t="str">
            <v>TK</v>
          </cell>
          <cell r="H109">
            <v>43490</v>
          </cell>
          <cell r="I109">
            <v>19</v>
          </cell>
          <cell r="J109">
            <v>3940973.0959999999</v>
          </cell>
          <cell r="K109">
            <v>3940973.0959999999</v>
          </cell>
          <cell r="L109">
            <v>76000</v>
          </cell>
          <cell r="N109">
            <v>50000</v>
          </cell>
          <cell r="O109">
            <v>167097.25927039998</v>
          </cell>
          <cell r="P109">
            <v>197048.6</v>
          </cell>
          <cell r="Q109">
            <v>78819.461920000002</v>
          </cell>
          <cell r="S109">
            <v>4509938.417190399</v>
          </cell>
          <cell r="T109">
            <v>78819.461920000002</v>
          </cell>
          <cell r="U109">
            <v>0</v>
          </cell>
          <cell r="V109">
            <v>39409.730960000001</v>
          </cell>
          <cell r="W109">
            <v>0</v>
          </cell>
          <cell r="X109">
            <v>0</v>
          </cell>
        </row>
        <row r="110">
          <cell r="B110" t="str">
            <v>B7E</v>
          </cell>
          <cell r="C110" t="str">
            <v>NANDA TIARA</v>
          </cell>
          <cell r="D110" t="str">
            <v>TSR</v>
          </cell>
          <cell r="E110" t="str">
            <v>TRAINEE</v>
          </cell>
          <cell r="F110" t="str">
            <v>RHEGHEN SOEKARNO POETRA</v>
          </cell>
          <cell r="G110" t="str">
            <v>TK</v>
          </cell>
          <cell r="H110">
            <v>43546</v>
          </cell>
          <cell r="I110">
            <v>19</v>
          </cell>
          <cell r="J110">
            <v>3940973.0959999999</v>
          </cell>
          <cell r="K110">
            <v>3940973.0959999999</v>
          </cell>
          <cell r="L110">
            <v>93000</v>
          </cell>
          <cell r="N110">
            <v>50000</v>
          </cell>
          <cell r="O110">
            <v>167097.25927039998</v>
          </cell>
          <cell r="P110">
            <v>0</v>
          </cell>
          <cell r="Q110">
            <v>78819.461920000002</v>
          </cell>
          <cell r="S110">
            <v>4329889.8171903994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</row>
        <row r="111">
          <cell r="B111" t="str">
            <v>B7P</v>
          </cell>
          <cell r="C111" t="str">
            <v>DIAN APRIMAYENI</v>
          </cell>
          <cell r="D111" t="str">
            <v>TSR</v>
          </cell>
          <cell r="E111" t="str">
            <v>TRAINEE</v>
          </cell>
          <cell r="F111" t="str">
            <v>RHEGHEN SOEKARNO POETRA</v>
          </cell>
          <cell r="G111" t="str">
            <v>TK</v>
          </cell>
          <cell r="H111">
            <v>43564</v>
          </cell>
          <cell r="I111">
            <v>14</v>
          </cell>
          <cell r="J111">
            <v>3940973.0959999999</v>
          </cell>
          <cell r="K111">
            <v>2903874.9128421051</v>
          </cell>
          <cell r="L111">
            <v>11000</v>
          </cell>
          <cell r="N111">
            <v>25000</v>
          </cell>
          <cell r="O111">
            <v>123124.29630450526</v>
          </cell>
          <cell r="P111">
            <v>0</v>
          </cell>
          <cell r="Q111">
            <v>58077.498256842104</v>
          </cell>
          <cell r="S111">
            <v>3121076.7074034526</v>
          </cell>
          <cell r="T111">
            <v>58077.498256842104</v>
          </cell>
          <cell r="U111">
            <v>0</v>
          </cell>
          <cell r="V111">
            <v>29038.749128421052</v>
          </cell>
          <cell r="W111">
            <v>0</v>
          </cell>
          <cell r="X111">
            <v>0</v>
          </cell>
        </row>
        <row r="112">
          <cell r="B112" t="str">
            <v>BS1</v>
          </cell>
          <cell r="C112" t="str">
            <v xml:space="preserve">SITI ZAHROHWATI </v>
          </cell>
          <cell r="D112" t="str">
            <v>TSR</v>
          </cell>
          <cell r="E112" t="str">
            <v>SENIOR</v>
          </cell>
          <cell r="F112" t="str">
            <v>RICKA WIJAYANTI</v>
          </cell>
          <cell r="G112" t="str">
            <v>TK</v>
          </cell>
          <cell r="H112">
            <v>42023</v>
          </cell>
          <cell r="I112">
            <v>19</v>
          </cell>
          <cell r="J112">
            <v>3940973.0959999999</v>
          </cell>
          <cell r="K112">
            <v>3940973.0959999999</v>
          </cell>
          <cell r="L112">
            <v>656000</v>
          </cell>
          <cell r="N112">
            <v>200000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5239938.417190399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17985.615172543938</v>
          </cell>
        </row>
        <row r="113">
          <cell r="B113" t="str">
            <v>BS8</v>
          </cell>
          <cell r="C113" t="str">
            <v xml:space="preserve">MIANDARY RAHAYU AGISTA </v>
          </cell>
          <cell r="D113" t="str">
            <v>TSR</v>
          </cell>
          <cell r="E113" t="str">
            <v>SENIOR</v>
          </cell>
          <cell r="F113" t="str">
            <v>RICKA WIJAYANTI</v>
          </cell>
          <cell r="G113" t="str">
            <v>TK</v>
          </cell>
          <cell r="H113">
            <v>42047</v>
          </cell>
          <cell r="I113">
            <v>19</v>
          </cell>
          <cell r="J113">
            <v>3940973.0959999999</v>
          </cell>
          <cell r="K113">
            <v>3940973.0959999999</v>
          </cell>
          <cell r="L113">
            <v>676000</v>
          </cell>
          <cell r="N113">
            <v>200000</v>
          </cell>
          <cell r="O113">
            <v>167097.25927039998</v>
          </cell>
          <cell r="P113">
            <v>197048.6</v>
          </cell>
          <cell r="Q113">
            <v>78819.461920000002</v>
          </cell>
          <cell r="S113">
            <v>5259938.417190399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18935.615172543938</v>
          </cell>
        </row>
        <row r="114">
          <cell r="B114" t="str">
            <v>CD6</v>
          </cell>
          <cell r="C114" t="str">
            <v>NUR KEMALA DEWI</v>
          </cell>
          <cell r="D114" t="str">
            <v>TSR</v>
          </cell>
          <cell r="E114" t="str">
            <v>JUNIOR</v>
          </cell>
          <cell r="F114" t="str">
            <v>RICKA WIJAYANTI</v>
          </cell>
          <cell r="G114" t="str">
            <v>TK</v>
          </cell>
          <cell r="H114">
            <v>42402</v>
          </cell>
          <cell r="I114">
            <v>19</v>
          </cell>
          <cell r="J114">
            <v>3940973.0959999999</v>
          </cell>
          <cell r="K114">
            <v>3940973.0959999999</v>
          </cell>
          <cell r="L114">
            <v>208500</v>
          </cell>
          <cell r="N114">
            <v>150000</v>
          </cell>
          <cell r="O114">
            <v>167097.25927039998</v>
          </cell>
          <cell r="P114">
            <v>0</v>
          </cell>
          <cell r="Q114">
            <v>78819.461920000002</v>
          </cell>
          <cell r="S114">
            <v>4545389.8171903994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0</v>
          </cell>
        </row>
        <row r="115">
          <cell r="B115" t="str">
            <v>CS1</v>
          </cell>
          <cell r="C115" t="str">
            <v>INDAH PERMATA SARI</v>
          </cell>
          <cell r="D115" t="str">
            <v>TSR</v>
          </cell>
          <cell r="E115" t="str">
            <v>SENIOR</v>
          </cell>
          <cell r="F115" t="str">
            <v>RICKA WIJAYANTI</v>
          </cell>
          <cell r="G115" t="str">
            <v>TK</v>
          </cell>
          <cell r="H115">
            <v>42745</v>
          </cell>
          <cell r="I115">
            <v>19</v>
          </cell>
          <cell r="J115">
            <v>3940973.0959999999</v>
          </cell>
          <cell r="K115">
            <v>3940973.0959999999</v>
          </cell>
          <cell r="L115">
            <v>608000</v>
          </cell>
          <cell r="N115">
            <v>200000</v>
          </cell>
          <cell r="O115">
            <v>167097.25927039998</v>
          </cell>
          <cell r="P115">
            <v>197048.6</v>
          </cell>
          <cell r="Q115">
            <v>78819.461920000002</v>
          </cell>
          <cell r="S115">
            <v>5191938.417190399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15705.615172543936</v>
          </cell>
        </row>
        <row r="116">
          <cell r="B116" t="str">
            <v>BLT</v>
          </cell>
          <cell r="C116" t="str">
            <v xml:space="preserve">ASRIL AZIM </v>
          </cell>
          <cell r="D116" t="str">
            <v>TSR</v>
          </cell>
          <cell r="E116" t="str">
            <v>JUNIOR</v>
          </cell>
          <cell r="F116" t="str">
            <v>RICKA WIJAYANTI</v>
          </cell>
          <cell r="G116" t="str">
            <v>K1</v>
          </cell>
          <cell r="H116">
            <v>43132</v>
          </cell>
          <cell r="I116">
            <v>19</v>
          </cell>
          <cell r="J116">
            <v>3940973.0959999999</v>
          </cell>
          <cell r="K116">
            <v>3940973.0959999999</v>
          </cell>
          <cell r="L116">
            <v>250500</v>
          </cell>
          <cell r="N116">
            <v>150000</v>
          </cell>
          <cell r="O116">
            <v>167097.25927039998</v>
          </cell>
          <cell r="P116">
            <v>0</v>
          </cell>
          <cell r="Q116">
            <v>78819.461920000002</v>
          </cell>
          <cell r="S116">
            <v>4587389.8171903994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0</v>
          </cell>
        </row>
        <row r="117">
          <cell r="B117" t="str">
            <v>BXF</v>
          </cell>
          <cell r="C117" t="str">
            <v>IMAM MUNTAHA</v>
          </cell>
          <cell r="D117" t="str">
            <v>TSR</v>
          </cell>
          <cell r="E117" t="str">
            <v>JUNIOR</v>
          </cell>
          <cell r="F117" t="str">
            <v>RICKA WIJAYANTI</v>
          </cell>
          <cell r="G117" t="str">
            <v>TK</v>
          </cell>
          <cell r="H117">
            <v>43223</v>
          </cell>
          <cell r="I117">
            <v>19</v>
          </cell>
          <cell r="J117">
            <v>3940973.0959999999</v>
          </cell>
          <cell r="K117">
            <v>3940973.0959999999</v>
          </cell>
          <cell r="L117">
            <v>376000</v>
          </cell>
          <cell r="N117">
            <v>150000</v>
          </cell>
          <cell r="O117">
            <v>167097.25927039998</v>
          </cell>
          <cell r="P117">
            <v>197048.6</v>
          </cell>
          <cell r="Q117">
            <v>78819.461920000002</v>
          </cell>
          <cell r="S117">
            <v>4909938.417190399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2310.6151725439354</v>
          </cell>
        </row>
        <row r="118">
          <cell r="B118" t="str">
            <v>BXG</v>
          </cell>
          <cell r="C118" t="str">
            <v>MIKA DORIS GULTOM</v>
          </cell>
          <cell r="D118" t="str">
            <v>TSR</v>
          </cell>
          <cell r="E118" t="str">
            <v>SENIOR</v>
          </cell>
          <cell r="F118" t="str">
            <v>RICKA WIJAYANTI</v>
          </cell>
          <cell r="G118" t="str">
            <v>TK</v>
          </cell>
          <cell r="H118">
            <v>43224</v>
          </cell>
          <cell r="I118">
            <v>19</v>
          </cell>
          <cell r="J118">
            <v>3940973.0959999999</v>
          </cell>
          <cell r="K118">
            <v>3940973.0959999999</v>
          </cell>
          <cell r="L118">
            <v>484000</v>
          </cell>
          <cell r="N118">
            <v>200000</v>
          </cell>
          <cell r="O118">
            <v>167097.25927039998</v>
          </cell>
          <cell r="P118">
            <v>197048.6</v>
          </cell>
          <cell r="Q118">
            <v>78819.461920000002</v>
          </cell>
          <cell r="S118">
            <v>5067938.417190399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9815.6151725439358</v>
          </cell>
        </row>
        <row r="119">
          <cell r="B119" t="str">
            <v>BZG</v>
          </cell>
          <cell r="C119" t="str">
            <v>EZRA NIHITA SINAGA</v>
          </cell>
          <cell r="D119" t="str">
            <v>TSR</v>
          </cell>
          <cell r="E119" t="str">
            <v>JUNIOR</v>
          </cell>
          <cell r="F119" t="str">
            <v>RICKA WIJAYANTI</v>
          </cell>
          <cell r="G119" t="str">
            <v>TK</v>
          </cell>
          <cell r="H119">
            <v>43299</v>
          </cell>
          <cell r="I119">
            <v>19</v>
          </cell>
          <cell r="J119">
            <v>3940973.0959999999</v>
          </cell>
          <cell r="K119">
            <v>3940973.0959999999</v>
          </cell>
          <cell r="L119">
            <v>331000</v>
          </cell>
          <cell r="N119">
            <v>150000</v>
          </cell>
          <cell r="O119">
            <v>167097.25927039998</v>
          </cell>
          <cell r="P119">
            <v>0</v>
          </cell>
          <cell r="Q119">
            <v>78819.461920000002</v>
          </cell>
          <cell r="S119">
            <v>4667889.8171903994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</row>
        <row r="120">
          <cell r="B120" t="str">
            <v>BZL</v>
          </cell>
          <cell r="C120" t="str">
            <v>CANDRA DINATA</v>
          </cell>
          <cell r="D120" t="str">
            <v>TSR</v>
          </cell>
          <cell r="E120" t="str">
            <v>JUNIOR</v>
          </cell>
          <cell r="F120" t="str">
            <v>RICKA WIJAYANTI</v>
          </cell>
          <cell r="G120" t="str">
            <v>TK</v>
          </cell>
          <cell r="H120">
            <v>43306</v>
          </cell>
          <cell r="I120">
            <v>19</v>
          </cell>
          <cell r="J120">
            <v>3940973.0959999999</v>
          </cell>
          <cell r="K120">
            <v>3940973.0959999999</v>
          </cell>
          <cell r="L120">
            <v>281500</v>
          </cell>
          <cell r="N120">
            <v>150000</v>
          </cell>
          <cell r="O120">
            <v>167097.25927039998</v>
          </cell>
          <cell r="P120">
            <v>197048.6</v>
          </cell>
          <cell r="Q120">
            <v>78819.461920000002</v>
          </cell>
          <cell r="S120">
            <v>4815438.417190399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</row>
        <row r="121">
          <cell r="B121" t="str">
            <v>B4B</v>
          </cell>
          <cell r="C121" t="str">
            <v>INDAH WULANDARI</v>
          </cell>
          <cell r="D121" t="str">
            <v>TSR</v>
          </cell>
          <cell r="E121" t="str">
            <v>JUNIOR</v>
          </cell>
          <cell r="F121" t="str">
            <v>RICKA WIJAYANTI</v>
          </cell>
          <cell r="G121" t="str">
            <v>TK</v>
          </cell>
          <cell r="H121">
            <v>43447</v>
          </cell>
          <cell r="I121">
            <v>19</v>
          </cell>
          <cell r="J121">
            <v>3940973.0959999999</v>
          </cell>
          <cell r="K121">
            <v>3940973.0959999999</v>
          </cell>
          <cell r="L121">
            <v>227000</v>
          </cell>
          <cell r="N121">
            <v>150000</v>
          </cell>
          <cell r="O121">
            <v>167097.25927039998</v>
          </cell>
          <cell r="P121">
            <v>0</v>
          </cell>
          <cell r="Q121">
            <v>78819.461920000002</v>
          </cell>
          <cell r="S121">
            <v>4563889.8171903994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</row>
        <row r="122">
          <cell r="B122" t="str">
            <v>B4T</v>
          </cell>
          <cell r="C122" t="str">
            <v>MUHAMMAD RIZKI</v>
          </cell>
          <cell r="D122" t="str">
            <v>TSR</v>
          </cell>
          <cell r="E122" t="str">
            <v>TRAINEE</v>
          </cell>
          <cell r="F122" t="str">
            <v>RICKA WIJAYANTI</v>
          </cell>
          <cell r="G122" t="str">
            <v>TK</v>
          </cell>
          <cell r="H122">
            <v>43474</v>
          </cell>
          <cell r="I122">
            <v>19</v>
          </cell>
          <cell r="J122">
            <v>3940973.0959999999</v>
          </cell>
          <cell r="K122">
            <v>3940973.0959999999</v>
          </cell>
          <cell r="L122">
            <v>61000</v>
          </cell>
          <cell r="N122">
            <v>50000</v>
          </cell>
          <cell r="O122">
            <v>167097.25927039998</v>
          </cell>
          <cell r="P122">
            <v>197048.6</v>
          </cell>
          <cell r="Q122">
            <v>78819.461920000002</v>
          </cell>
          <cell r="S122">
            <v>4494938.417190399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</row>
        <row r="123">
          <cell r="B123" t="str">
            <v>BQ1</v>
          </cell>
          <cell r="C123" t="str">
            <v>IRFINSYAH</v>
          </cell>
          <cell r="D123" t="str">
            <v>TSR</v>
          </cell>
          <cell r="E123" t="str">
            <v>TRAINEE</v>
          </cell>
          <cell r="F123" t="str">
            <v>RICKA WIJAYANTI</v>
          </cell>
          <cell r="G123" t="str">
            <v>TK</v>
          </cell>
          <cell r="H123">
            <v>43507</v>
          </cell>
          <cell r="I123">
            <v>19</v>
          </cell>
          <cell r="J123">
            <v>3940973.0959999999</v>
          </cell>
          <cell r="K123">
            <v>3940973.0959999999</v>
          </cell>
          <cell r="L123">
            <v>30000</v>
          </cell>
          <cell r="N123">
            <v>50000</v>
          </cell>
          <cell r="O123">
            <v>167097.25927039998</v>
          </cell>
          <cell r="P123">
            <v>197048.6</v>
          </cell>
          <cell r="Q123">
            <v>78819.461920000002</v>
          </cell>
          <cell r="S123">
            <v>4463938.417190399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0</v>
          </cell>
        </row>
        <row r="124">
          <cell r="B124" t="str">
            <v>B7J</v>
          </cell>
          <cell r="C124" t="str">
            <v>WINDA PRATIWI</v>
          </cell>
          <cell r="D124" t="str">
            <v>TSR</v>
          </cell>
          <cell r="E124" t="str">
            <v>TRAINEE</v>
          </cell>
          <cell r="F124" t="str">
            <v>RICKA WIJAYANTI</v>
          </cell>
          <cell r="G124" t="str">
            <v>TK</v>
          </cell>
          <cell r="H124">
            <v>43549</v>
          </cell>
          <cell r="I124">
            <v>19</v>
          </cell>
          <cell r="J124">
            <v>3940973.0959999999</v>
          </cell>
          <cell r="K124">
            <v>3940973.0959999999</v>
          </cell>
          <cell r="L124">
            <v>25000</v>
          </cell>
          <cell r="N124">
            <v>50000</v>
          </cell>
          <cell r="O124">
            <v>167097.25927039998</v>
          </cell>
          <cell r="P124">
            <v>0</v>
          </cell>
          <cell r="Q124">
            <v>78819.461920000002</v>
          </cell>
          <cell r="S124">
            <v>4261889.8171903994</v>
          </cell>
          <cell r="T124">
            <v>78819.461920000002</v>
          </cell>
          <cell r="U124">
            <v>0</v>
          </cell>
          <cell r="V124">
            <v>39409.730960000001</v>
          </cell>
          <cell r="W124">
            <v>0</v>
          </cell>
          <cell r="X124">
            <v>0</v>
          </cell>
        </row>
        <row r="125">
          <cell r="B125" t="str">
            <v>B7V</v>
          </cell>
          <cell r="C125" t="str">
            <v>ANGGIT DYAH SUPOYO</v>
          </cell>
          <cell r="D125" t="str">
            <v>TSR</v>
          </cell>
          <cell r="E125" t="str">
            <v>TRAINEE</v>
          </cell>
          <cell r="F125" t="str">
            <v>RICKA WIJAYANTI</v>
          </cell>
          <cell r="G125" t="str">
            <v>TK</v>
          </cell>
          <cell r="H125">
            <v>43567</v>
          </cell>
          <cell r="I125">
            <v>11</v>
          </cell>
          <cell r="J125">
            <v>3940973.0959999999</v>
          </cell>
          <cell r="K125">
            <v>2281616.0029473682</v>
          </cell>
          <cell r="L125">
            <v>18000</v>
          </cell>
          <cell r="N125">
            <v>25000</v>
          </cell>
          <cell r="O125">
            <v>96740.518524968415</v>
          </cell>
          <cell r="P125">
            <v>0</v>
          </cell>
          <cell r="Q125">
            <v>45632.320058947364</v>
          </cell>
          <cell r="S125">
            <v>2466988.8415312842</v>
          </cell>
          <cell r="T125">
            <v>45632.320058947364</v>
          </cell>
          <cell r="U125">
            <v>0</v>
          </cell>
          <cell r="V125">
            <v>22816.160029473682</v>
          </cell>
          <cell r="W125">
            <v>0</v>
          </cell>
          <cell r="X125">
            <v>0</v>
          </cell>
        </row>
        <row r="126">
          <cell r="B126" t="str">
            <v>B7X</v>
          </cell>
          <cell r="C126" t="str">
            <v>MUHAMMAD JURDILAH GHALIB PUTRA</v>
          </cell>
          <cell r="D126" t="str">
            <v>TSR</v>
          </cell>
          <cell r="E126" t="str">
            <v>TRAINEE</v>
          </cell>
          <cell r="F126" t="str">
            <v>RICKA WIJAYANTI</v>
          </cell>
          <cell r="G126" t="str">
            <v>TK</v>
          </cell>
          <cell r="H126">
            <v>43567</v>
          </cell>
          <cell r="I126">
            <v>11</v>
          </cell>
          <cell r="J126">
            <v>3940973.0959999999</v>
          </cell>
          <cell r="K126">
            <v>2281616.0029473682</v>
          </cell>
          <cell r="L126">
            <v>4000</v>
          </cell>
          <cell r="N126">
            <v>25000</v>
          </cell>
          <cell r="O126">
            <v>96740.518524968415</v>
          </cell>
          <cell r="P126">
            <v>0</v>
          </cell>
          <cell r="Q126">
            <v>45632.320058947364</v>
          </cell>
          <cell r="S126">
            <v>2452988.8415312842</v>
          </cell>
          <cell r="T126">
            <v>45632.320058947364</v>
          </cell>
          <cell r="U126">
            <v>0</v>
          </cell>
          <cell r="V126">
            <v>22816.160029473682</v>
          </cell>
          <cell r="W126">
            <v>0</v>
          </cell>
          <cell r="X126">
            <v>0</v>
          </cell>
        </row>
        <row r="127">
          <cell r="B127" t="str">
            <v>B8E</v>
          </cell>
          <cell r="C127" t="str">
            <v xml:space="preserve">ILHAM HIDAYATULOH </v>
          </cell>
          <cell r="D127" t="str">
            <v>TSR</v>
          </cell>
          <cell r="E127" t="str">
            <v>TRAINEE</v>
          </cell>
          <cell r="F127" t="str">
            <v>RICKA WIJAYANTI</v>
          </cell>
          <cell r="G127" t="str">
            <v>TK</v>
          </cell>
          <cell r="H127">
            <v>43580</v>
          </cell>
          <cell r="I127">
            <v>4</v>
          </cell>
          <cell r="J127">
            <v>3940973.0959999999</v>
          </cell>
          <cell r="K127">
            <v>829678.54652631574</v>
          </cell>
          <cell r="L127">
            <v>0</v>
          </cell>
          <cell r="N127">
            <v>0</v>
          </cell>
          <cell r="O127">
            <v>35178.370372715784</v>
          </cell>
          <cell r="P127">
            <v>0</v>
          </cell>
          <cell r="Q127">
            <v>16593.570930526315</v>
          </cell>
          <cell r="S127">
            <v>881450.48782955785</v>
          </cell>
          <cell r="T127">
            <v>16593.570930526315</v>
          </cell>
          <cell r="U127">
            <v>0</v>
          </cell>
          <cell r="V127">
            <v>8296.7854652631577</v>
          </cell>
          <cell r="W127">
            <v>0</v>
          </cell>
          <cell r="X127">
            <v>0</v>
          </cell>
        </row>
        <row r="128">
          <cell r="B128" t="str">
            <v>B7B</v>
          </cell>
          <cell r="C128" t="str">
            <v xml:space="preserve">ANNA MARIANA </v>
          </cell>
          <cell r="D128" t="str">
            <v>TSR</v>
          </cell>
          <cell r="E128" t="str">
            <v>TRAINEE</v>
          </cell>
          <cell r="F128" t="str">
            <v>RICKA WIJAYANTI</v>
          </cell>
          <cell r="G128" t="str">
            <v>TK</v>
          </cell>
          <cell r="H128">
            <v>43535</v>
          </cell>
          <cell r="I128">
            <v>12</v>
          </cell>
          <cell r="J128">
            <v>3940973.0959999999</v>
          </cell>
          <cell r="K128">
            <v>2489035.6395789473</v>
          </cell>
          <cell r="L128">
            <v>19000</v>
          </cell>
          <cell r="N128">
            <v>50000</v>
          </cell>
          <cell r="O128">
            <v>105535.11111814737</v>
          </cell>
          <cell r="P128">
            <v>0</v>
          </cell>
          <cell r="Q128">
            <v>49780.712791578946</v>
          </cell>
          <cell r="S128">
            <v>2713351.4634886733</v>
          </cell>
          <cell r="T128">
            <v>49780.712791578946</v>
          </cell>
          <cell r="U128">
            <v>0</v>
          </cell>
          <cell r="V128">
            <v>24890.356395789473</v>
          </cell>
          <cell r="W128">
            <v>0</v>
          </cell>
          <cell r="X128">
            <v>0</v>
          </cell>
        </row>
        <row r="129">
          <cell r="B129" t="str">
            <v>BZW</v>
          </cell>
          <cell r="C129" t="str">
            <v>FRISKA AGUSTINA SIANTURI</v>
          </cell>
          <cell r="D129" t="str">
            <v>TSR</v>
          </cell>
          <cell r="E129" t="str">
            <v>TRAINEE</v>
          </cell>
          <cell r="F129" t="str">
            <v>RICKA WIJAYANTI</v>
          </cell>
          <cell r="G129" t="str">
            <v>TK</v>
          </cell>
          <cell r="H129">
            <v>43320</v>
          </cell>
          <cell r="I129">
            <v>4</v>
          </cell>
          <cell r="J129">
            <v>3940973.0959999999</v>
          </cell>
          <cell r="K129">
            <v>829678.54652631574</v>
          </cell>
          <cell r="L129">
            <v>39000</v>
          </cell>
          <cell r="N129">
            <v>25000</v>
          </cell>
          <cell r="O129">
            <v>35178.370372715784</v>
          </cell>
          <cell r="P129">
            <v>0</v>
          </cell>
          <cell r="Q129">
            <v>16593.570930526315</v>
          </cell>
          <cell r="S129">
            <v>945450.48782955785</v>
          </cell>
          <cell r="T129">
            <v>16593.570930526315</v>
          </cell>
          <cell r="U129">
            <v>0</v>
          </cell>
          <cell r="V129">
            <v>8296.7854652631577</v>
          </cell>
          <cell r="W129">
            <v>0</v>
          </cell>
          <cell r="X129">
            <v>0</v>
          </cell>
        </row>
        <row r="130">
          <cell r="B130" t="str">
            <v>BX2</v>
          </cell>
          <cell r="C130" t="str">
            <v xml:space="preserve">NUR INDAH SARI </v>
          </cell>
          <cell r="D130" t="str">
            <v>TSR</v>
          </cell>
          <cell r="E130" t="str">
            <v>SENIOR</v>
          </cell>
          <cell r="F130" t="str">
            <v>TRI KURNIA SETIANTO</v>
          </cell>
          <cell r="G130" t="str">
            <v>TK</v>
          </cell>
          <cell r="H130">
            <v>42270</v>
          </cell>
          <cell r="I130">
            <v>19</v>
          </cell>
          <cell r="J130">
            <v>3940973.0959999999</v>
          </cell>
          <cell r="K130">
            <v>3940973.0959999999</v>
          </cell>
          <cell r="L130">
            <v>636000</v>
          </cell>
          <cell r="N130">
            <v>175000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4997889.8171903994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6488.3066725439703</v>
          </cell>
        </row>
        <row r="131">
          <cell r="B131" t="str">
            <v>CC9</v>
          </cell>
          <cell r="C131" t="str">
            <v>PAULINA ANARCI NALU</v>
          </cell>
          <cell r="D131" t="str">
            <v>TSR</v>
          </cell>
          <cell r="E131" t="str">
            <v>JUNIOR</v>
          </cell>
          <cell r="F131" t="str">
            <v>TRI KURNIA SETIANTO</v>
          </cell>
          <cell r="G131" t="str">
            <v>TK</v>
          </cell>
          <cell r="H131">
            <v>42391</v>
          </cell>
          <cell r="I131">
            <v>19</v>
          </cell>
          <cell r="J131">
            <v>3940973.0959999999</v>
          </cell>
          <cell r="K131">
            <v>3940973.0959999999</v>
          </cell>
          <cell r="L131">
            <v>253500</v>
          </cell>
          <cell r="N131">
            <v>150000</v>
          </cell>
          <cell r="O131">
            <v>167097.25927039998</v>
          </cell>
          <cell r="P131">
            <v>197048.6</v>
          </cell>
          <cell r="Q131">
            <v>78819.461920000002</v>
          </cell>
          <cell r="S131">
            <v>4787438.417190399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</row>
        <row r="132">
          <cell r="B132" t="str">
            <v>CF5</v>
          </cell>
          <cell r="C132" t="str">
            <v xml:space="preserve">HARMAINI ARLIA </v>
          </cell>
          <cell r="D132" t="str">
            <v>TSR</v>
          </cell>
          <cell r="E132" t="str">
            <v>JUNIOR</v>
          </cell>
          <cell r="F132" t="str">
            <v>TRI KURNIA SETIANTO</v>
          </cell>
          <cell r="G132" t="str">
            <v>TK</v>
          </cell>
          <cell r="H132">
            <v>42430</v>
          </cell>
          <cell r="I132">
            <v>19</v>
          </cell>
          <cell r="J132">
            <v>3940973.0959999999</v>
          </cell>
          <cell r="K132">
            <v>3940973.0959999999</v>
          </cell>
          <cell r="L132">
            <v>335500</v>
          </cell>
          <cell r="N132">
            <v>150000</v>
          </cell>
          <cell r="O132">
            <v>167097.25927039998</v>
          </cell>
          <cell r="P132">
            <v>197048.6</v>
          </cell>
          <cell r="Q132">
            <v>78819.461920000002</v>
          </cell>
          <cell r="S132">
            <v>4869438.417190399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386.86517254393544</v>
          </cell>
        </row>
        <row r="133">
          <cell r="B133" t="str">
            <v>CM6</v>
          </cell>
          <cell r="C133" t="str">
            <v>AIS SUTRISNAWATI HANDAYANI</v>
          </cell>
          <cell r="D133" t="str">
            <v>TSR</v>
          </cell>
          <cell r="E133" t="str">
            <v>JUNIOR</v>
          </cell>
          <cell r="F133" t="str">
            <v>TRI KURNIA SETIANTO</v>
          </cell>
          <cell r="G133" t="str">
            <v>TK</v>
          </cell>
          <cell r="H133">
            <v>42629</v>
          </cell>
          <cell r="I133">
            <v>19</v>
          </cell>
          <cell r="J133">
            <v>3940973.0959999999</v>
          </cell>
          <cell r="K133">
            <v>3940973.0959999999</v>
          </cell>
          <cell r="L133">
            <v>393500</v>
          </cell>
          <cell r="N133">
            <v>150000</v>
          </cell>
          <cell r="O133">
            <v>167097.25927039998</v>
          </cell>
          <cell r="P133">
            <v>0</v>
          </cell>
          <cell r="Q133">
            <v>78819.461920000002</v>
          </cell>
          <cell r="S133">
            <v>4730389.8171903994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</row>
        <row r="134">
          <cell r="B134" t="str">
            <v>CN8</v>
          </cell>
          <cell r="C134" t="str">
            <v>MESI ASLIA</v>
          </cell>
          <cell r="D134" t="str">
            <v>TSR</v>
          </cell>
          <cell r="E134" t="str">
            <v>JUNIOR</v>
          </cell>
          <cell r="F134" t="str">
            <v>TRI KURNIA SETIANTO</v>
          </cell>
          <cell r="G134" t="str">
            <v>TK</v>
          </cell>
          <cell r="H134">
            <v>42654</v>
          </cell>
          <cell r="I134">
            <v>19</v>
          </cell>
          <cell r="J134">
            <v>3940973.0959999999</v>
          </cell>
          <cell r="K134">
            <v>3940973.0959999999</v>
          </cell>
          <cell r="L134">
            <v>248000</v>
          </cell>
          <cell r="M134">
            <v>0</v>
          </cell>
          <cell r="N134">
            <v>150000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4584889.8171903994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</row>
        <row r="135">
          <cell r="B135" t="str">
            <v>CQ3</v>
          </cell>
          <cell r="C135" t="str">
            <v>RIZKY MAULANA</v>
          </cell>
          <cell r="D135" t="str">
            <v>TSR</v>
          </cell>
          <cell r="E135" t="str">
            <v>TRAINEE</v>
          </cell>
          <cell r="F135" t="str">
            <v>TRI KURNIA SETIANTO</v>
          </cell>
          <cell r="G135" t="str">
            <v>TK</v>
          </cell>
          <cell r="H135">
            <v>42685</v>
          </cell>
          <cell r="I135">
            <v>19</v>
          </cell>
          <cell r="J135">
            <v>3940973.0959999999</v>
          </cell>
          <cell r="K135">
            <v>3940973.0959999999</v>
          </cell>
          <cell r="L135">
            <v>99000</v>
          </cell>
          <cell r="N135">
            <v>50000</v>
          </cell>
          <cell r="O135">
            <v>167097.25927039998</v>
          </cell>
          <cell r="P135">
            <v>0</v>
          </cell>
          <cell r="Q135">
            <v>78819.461920000002</v>
          </cell>
          <cell r="S135">
            <v>4335889.8171903994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</row>
        <row r="136">
          <cell r="B136" t="str">
            <v>CT3</v>
          </cell>
          <cell r="C136" t="str">
            <v>ISAH JULIANA SINAGA</v>
          </cell>
          <cell r="D136" t="str">
            <v>TSR</v>
          </cell>
          <cell r="E136" t="str">
            <v>SENIOR</v>
          </cell>
          <cell r="F136" t="str">
            <v>TRI KURNIA SETIANTO</v>
          </cell>
          <cell r="G136" t="str">
            <v>TK</v>
          </cell>
          <cell r="H136">
            <v>42753</v>
          </cell>
          <cell r="I136">
            <v>19</v>
          </cell>
          <cell r="J136">
            <v>3940973.0959999999</v>
          </cell>
          <cell r="K136">
            <v>3940973.0959999999</v>
          </cell>
          <cell r="L136">
            <v>540000</v>
          </cell>
          <cell r="N136">
            <v>200000</v>
          </cell>
          <cell r="O136">
            <v>167097.25927039998</v>
          </cell>
          <cell r="P136">
            <v>197048.6</v>
          </cell>
          <cell r="Q136">
            <v>78819.461920000002</v>
          </cell>
          <cell r="S136">
            <v>5123938.417190399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12475.615172543936</v>
          </cell>
        </row>
        <row r="137">
          <cell r="B137" t="str">
            <v>BJZ</v>
          </cell>
          <cell r="C137" t="str">
            <v>DIDI SETIAWAN</v>
          </cell>
          <cell r="D137" t="str">
            <v>TSR</v>
          </cell>
          <cell r="E137" t="str">
            <v>JUNIOR</v>
          </cell>
          <cell r="F137" t="str">
            <v>TRI KURNIA SETIANTO</v>
          </cell>
          <cell r="G137" t="str">
            <v>TK</v>
          </cell>
          <cell r="H137">
            <v>43083</v>
          </cell>
          <cell r="I137">
            <v>19</v>
          </cell>
          <cell r="J137">
            <v>3940973.0959999999</v>
          </cell>
          <cell r="K137">
            <v>3940973.0959999999</v>
          </cell>
          <cell r="L137">
            <v>240500</v>
          </cell>
          <cell r="N137">
            <v>150000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4577389.8171903994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</row>
        <row r="138">
          <cell r="B138" t="str">
            <v>BWW</v>
          </cell>
          <cell r="C138" t="str">
            <v>MUCHLIS HAKIM</v>
          </cell>
          <cell r="D138" t="str">
            <v>TSR</v>
          </cell>
          <cell r="E138" t="str">
            <v>JUNIOR</v>
          </cell>
          <cell r="F138" t="str">
            <v>TRI KURNIA SETIANTO</v>
          </cell>
          <cell r="G138" t="str">
            <v>TK</v>
          </cell>
          <cell r="H138">
            <v>43216</v>
          </cell>
          <cell r="I138">
            <v>19</v>
          </cell>
          <cell r="J138">
            <v>3940973.0959999999</v>
          </cell>
          <cell r="K138">
            <v>3940973.0959999999</v>
          </cell>
          <cell r="L138">
            <v>248500</v>
          </cell>
          <cell r="N138">
            <v>150000</v>
          </cell>
          <cell r="O138">
            <v>167097.25927039998</v>
          </cell>
          <cell r="P138">
            <v>0</v>
          </cell>
          <cell r="Q138">
            <v>78819.461920000002</v>
          </cell>
          <cell r="S138">
            <v>4585389.8171903994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</row>
        <row r="139">
          <cell r="B139" t="str">
            <v>B2D</v>
          </cell>
          <cell r="C139" t="str">
            <v>LISA ANGGELA SARI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43375</v>
          </cell>
          <cell r="I139">
            <v>19</v>
          </cell>
          <cell r="J139">
            <v>3940973.0959999999</v>
          </cell>
          <cell r="K139">
            <v>3940973.0959999999</v>
          </cell>
          <cell r="L139">
            <v>44000</v>
          </cell>
          <cell r="N139">
            <v>50000</v>
          </cell>
          <cell r="O139">
            <v>167097.25927039998</v>
          </cell>
          <cell r="P139">
            <v>197048.6</v>
          </cell>
          <cell r="Q139">
            <v>78819.461920000002</v>
          </cell>
          <cell r="S139">
            <v>4477938.417190399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</row>
        <row r="140">
          <cell r="B140" t="str">
            <v>B3C</v>
          </cell>
          <cell r="C140" t="str">
            <v>TESYA ANDRIANI</v>
          </cell>
          <cell r="D140" t="str">
            <v>TSR</v>
          </cell>
          <cell r="E140" t="str">
            <v>TRAINEE</v>
          </cell>
          <cell r="F140" t="str">
            <v>TRI KURNIA SETIANTO</v>
          </cell>
          <cell r="G140" t="str">
            <v>TK</v>
          </cell>
          <cell r="H140">
            <v>43405</v>
          </cell>
          <cell r="I140">
            <v>19</v>
          </cell>
          <cell r="J140">
            <v>3940973.0959999999</v>
          </cell>
          <cell r="K140">
            <v>3940973.0959999999</v>
          </cell>
          <cell r="L140">
            <v>56000</v>
          </cell>
          <cell r="N140">
            <v>50000</v>
          </cell>
          <cell r="O140">
            <v>167097.25927039998</v>
          </cell>
          <cell r="P140">
            <v>0</v>
          </cell>
          <cell r="Q140">
            <v>78819.461920000002</v>
          </cell>
          <cell r="S140">
            <v>4292889.8171903994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</row>
        <row r="141">
          <cell r="B141" t="str">
            <v>B4H</v>
          </cell>
          <cell r="C141" t="str">
            <v>SISKA RELINA GULTOM</v>
          </cell>
          <cell r="D141" t="str">
            <v>TSR</v>
          </cell>
          <cell r="E141" t="str">
            <v>JUNIOR</v>
          </cell>
          <cell r="F141" t="str">
            <v>TRI KURNIA SETIANTO</v>
          </cell>
          <cell r="G141" t="str">
            <v>TK</v>
          </cell>
          <cell r="H141">
            <v>43460</v>
          </cell>
          <cell r="I141">
            <v>19</v>
          </cell>
          <cell r="J141">
            <v>3940973.0959999999</v>
          </cell>
          <cell r="K141">
            <v>3940973.0959999999</v>
          </cell>
          <cell r="L141">
            <v>202000</v>
          </cell>
          <cell r="N141">
            <v>150000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4538889.8171903994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</row>
        <row r="142">
          <cell r="B142" t="str">
            <v>B4N</v>
          </cell>
          <cell r="C142" t="str">
            <v>MELISA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43472</v>
          </cell>
          <cell r="I142">
            <v>19</v>
          </cell>
          <cell r="J142">
            <v>3940973.0959999999</v>
          </cell>
          <cell r="K142">
            <v>3940973.0959999999</v>
          </cell>
          <cell r="L142">
            <v>74000</v>
          </cell>
          <cell r="N142">
            <v>50000</v>
          </cell>
          <cell r="O142">
            <v>167097.25927039998</v>
          </cell>
          <cell r="P142">
            <v>197048.6</v>
          </cell>
          <cell r="Q142">
            <v>78819.461920000002</v>
          </cell>
          <cell r="S142">
            <v>4507938.417190399</v>
          </cell>
          <cell r="T142">
            <v>78819.461920000002</v>
          </cell>
          <cell r="U142">
            <v>0</v>
          </cell>
          <cell r="V142">
            <v>39409.730960000001</v>
          </cell>
          <cell r="W142">
            <v>0</v>
          </cell>
          <cell r="X142">
            <v>0</v>
          </cell>
        </row>
        <row r="143">
          <cell r="B143" t="str">
            <v>B5L</v>
          </cell>
          <cell r="C143" t="str">
            <v>SITI EVIYANTI</v>
          </cell>
          <cell r="D143" t="str">
            <v>TSR</v>
          </cell>
          <cell r="E143" t="str">
            <v>TRAINEE</v>
          </cell>
          <cell r="F143" t="str">
            <v>TRI KURNIA SETIANTO</v>
          </cell>
          <cell r="G143" t="str">
            <v>TK</v>
          </cell>
          <cell r="H143">
            <v>43489</v>
          </cell>
          <cell r="I143">
            <v>19</v>
          </cell>
          <cell r="J143">
            <v>3940973.0959999999</v>
          </cell>
          <cell r="K143">
            <v>3940973.0959999999</v>
          </cell>
          <cell r="L143">
            <v>47000</v>
          </cell>
          <cell r="N143">
            <v>50000</v>
          </cell>
          <cell r="O143">
            <v>167097.25927039998</v>
          </cell>
          <cell r="P143">
            <v>0</v>
          </cell>
          <cell r="Q143">
            <v>78819.461920000002</v>
          </cell>
          <cell r="S143">
            <v>4283889.8171903994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</row>
        <row r="144">
          <cell r="B144" t="str">
            <v>B6A</v>
          </cell>
          <cell r="C144" t="str">
            <v xml:space="preserve">IKE GALIH PERTIWI </v>
          </cell>
          <cell r="D144" t="str">
            <v>TSR</v>
          </cell>
          <cell r="E144" t="str">
            <v>TRAINEE</v>
          </cell>
          <cell r="F144" t="str">
            <v>TRI KURNIA SETIANTO</v>
          </cell>
          <cell r="G144" t="str">
            <v>TK</v>
          </cell>
          <cell r="H144">
            <v>43507</v>
          </cell>
          <cell r="I144">
            <v>19</v>
          </cell>
          <cell r="J144">
            <v>3940973.0959999999</v>
          </cell>
          <cell r="K144">
            <v>3940973.0959999999</v>
          </cell>
          <cell r="L144">
            <v>52000</v>
          </cell>
          <cell r="N144">
            <v>50000</v>
          </cell>
          <cell r="O144">
            <v>167097.25927039998</v>
          </cell>
          <cell r="P144">
            <v>0</v>
          </cell>
          <cell r="Q144">
            <v>78819.461920000002</v>
          </cell>
          <cell r="S144">
            <v>4288889.8171903994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0</v>
          </cell>
        </row>
        <row r="145">
          <cell r="B145" t="str">
            <v>B6D</v>
          </cell>
          <cell r="C145" t="str">
            <v>WILDAN HANIFAH SUHENDRI</v>
          </cell>
          <cell r="D145" t="str">
            <v>TSR</v>
          </cell>
          <cell r="E145" t="str">
            <v>TRAINEE</v>
          </cell>
          <cell r="F145" t="str">
            <v>TRI KURNIA SETIANTO</v>
          </cell>
          <cell r="G145" t="str">
            <v>TK</v>
          </cell>
          <cell r="H145">
            <v>43510</v>
          </cell>
          <cell r="I145">
            <v>19</v>
          </cell>
          <cell r="J145">
            <v>3940973.0959999999</v>
          </cell>
          <cell r="K145">
            <v>3940973.0959999999</v>
          </cell>
          <cell r="L145">
            <v>33000</v>
          </cell>
          <cell r="N145">
            <v>50000</v>
          </cell>
          <cell r="O145">
            <v>167097.25927039998</v>
          </cell>
          <cell r="P145">
            <v>0</v>
          </cell>
          <cell r="Q145">
            <v>78819.461920000002</v>
          </cell>
          <cell r="S145">
            <v>4269889.8171903994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</row>
        <row r="146">
          <cell r="B146" t="str">
            <v>B6W</v>
          </cell>
          <cell r="C146" t="str">
            <v>LIDYA PARIDA HUTASOIT</v>
          </cell>
          <cell r="D146" t="str">
            <v>TSR</v>
          </cell>
          <cell r="E146" t="str">
            <v>TRAINEE</v>
          </cell>
          <cell r="F146" t="str">
            <v>TRI KURNIA SETIANTO</v>
          </cell>
          <cell r="G146" t="str">
            <v>TK</v>
          </cell>
          <cell r="H146">
            <v>43529</v>
          </cell>
          <cell r="I146">
            <v>9</v>
          </cell>
          <cell r="J146">
            <v>3940973.0959999999</v>
          </cell>
          <cell r="K146">
            <v>1866776.7296842104</v>
          </cell>
          <cell r="L146">
            <v>0</v>
          </cell>
          <cell r="N146">
            <v>0</v>
          </cell>
          <cell r="O146">
            <v>79151.333338610522</v>
          </cell>
          <cell r="P146">
            <v>0</v>
          </cell>
          <cell r="Q146">
            <v>37335.534593684206</v>
          </cell>
          <cell r="S146">
            <v>1983263.5976165051</v>
          </cell>
          <cell r="T146">
            <v>37335.534593684206</v>
          </cell>
          <cell r="U146">
            <v>0</v>
          </cell>
          <cell r="V146">
            <v>18667.767296842103</v>
          </cell>
          <cell r="W146">
            <v>0</v>
          </cell>
          <cell r="X146">
            <v>0</v>
          </cell>
        </row>
        <row r="147">
          <cell r="B147" t="str">
            <v>S25</v>
          </cell>
          <cell r="C147" t="str">
            <v>TRI KURNIA SETIANTO</v>
          </cell>
          <cell r="D147" t="str">
            <v>SPV</v>
          </cell>
          <cell r="E147" t="str">
            <v>JUNIOR</v>
          </cell>
          <cell r="F147" t="str">
            <v>TATIK OKTAVIA</v>
          </cell>
          <cell r="G147" t="str">
            <v>K3</v>
          </cell>
          <cell r="H147">
            <v>41935</v>
          </cell>
          <cell r="I147">
            <v>19</v>
          </cell>
          <cell r="J147">
            <v>3940973.0959999999</v>
          </cell>
          <cell r="K147">
            <v>3940973.0959999999</v>
          </cell>
          <cell r="L147">
            <v>510650</v>
          </cell>
          <cell r="N147">
            <v>550000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5444588.417190399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0</v>
          </cell>
        </row>
        <row r="148">
          <cell r="B148" t="str">
            <v>S27</v>
          </cell>
          <cell r="C148" t="str">
            <v>LEONARD SILITONGA</v>
          </cell>
          <cell r="D148" t="str">
            <v>SPV</v>
          </cell>
          <cell r="E148" t="str">
            <v>JUNIOR</v>
          </cell>
          <cell r="F148" t="str">
            <v>TATIK OKTAVIA</v>
          </cell>
          <cell r="G148" t="str">
            <v>K0</v>
          </cell>
          <cell r="H148">
            <v>42779</v>
          </cell>
          <cell r="I148">
            <v>19</v>
          </cell>
          <cell r="J148">
            <v>3940973.0959999999</v>
          </cell>
          <cell r="K148">
            <v>3940973.0959999999</v>
          </cell>
          <cell r="L148">
            <v>457100</v>
          </cell>
          <cell r="N148">
            <v>550000</v>
          </cell>
          <cell r="O148">
            <v>167097.25927039998</v>
          </cell>
          <cell r="P148">
            <v>197048.6</v>
          </cell>
          <cell r="Q148">
            <v>78819.461920000002</v>
          </cell>
          <cell r="S148">
            <v>5391038.417190399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6412.8651725439349</v>
          </cell>
        </row>
        <row r="149">
          <cell r="B149" t="str">
            <v>S35</v>
          </cell>
          <cell r="C149" t="str">
            <v>EDWARD SITOMPUL</v>
          </cell>
          <cell r="D149" t="str">
            <v>SPV</v>
          </cell>
          <cell r="E149" t="str">
            <v>JUNIOR</v>
          </cell>
          <cell r="F149" t="str">
            <v>TATIK OKTAVIA</v>
          </cell>
          <cell r="G149" t="str">
            <v>K2</v>
          </cell>
          <cell r="H149">
            <v>43203</v>
          </cell>
          <cell r="I149">
            <v>19</v>
          </cell>
          <cell r="J149">
            <v>3940973.0959999999</v>
          </cell>
          <cell r="K149">
            <v>3940973.0959999999</v>
          </cell>
          <cell r="L149">
            <v>636550</v>
          </cell>
          <cell r="N149">
            <v>550000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5570488.417190399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TATIK OKTAVIA</v>
          </cell>
          <cell r="G150" t="str">
            <v>TK</v>
          </cell>
          <cell r="H150">
            <v>43259</v>
          </cell>
          <cell r="I150">
            <v>19</v>
          </cell>
          <cell r="J150">
            <v>3940973.0959999999</v>
          </cell>
          <cell r="K150">
            <v>3940973.0959999999</v>
          </cell>
          <cell r="L150">
            <v>516400</v>
          </cell>
          <cell r="N150">
            <v>550000</v>
          </cell>
          <cell r="O150">
            <v>167097.25927039998</v>
          </cell>
          <cell r="P150">
            <v>197048.6</v>
          </cell>
          <cell r="Q150">
            <v>78819.461920000002</v>
          </cell>
          <cell r="S150">
            <v>5450338.417190399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27979.615172543934</v>
          </cell>
        </row>
        <row r="151">
          <cell r="B151" t="str">
            <v>S39</v>
          </cell>
          <cell r="C151" t="str">
            <v>RHEGHEN SOEKARNO PUTRA</v>
          </cell>
          <cell r="D151" t="str">
            <v>SPV</v>
          </cell>
          <cell r="E151" t="str">
            <v>JUNIOR</v>
          </cell>
          <cell r="F151" t="str">
            <v>TATIK OKTAVIA</v>
          </cell>
          <cell r="G151" t="str">
            <v>TK</v>
          </cell>
          <cell r="H151">
            <v>42682</v>
          </cell>
          <cell r="I151">
            <v>19</v>
          </cell>
          <cell r="J151">
            <v>3940973.0959999999</v>
          </cell>
          <cell r="K151">
            <v>3940973.0959999999</v>
          </cell>
          <cell r="L151">
            <v>661300</v>
          </cell>
          <cell r="N151">
            <v>550000</v>
          </cell>
          <cell r="O151">
            <v>167097.25927039998</v>
          </cell>
          <cell r="P151">
            <v>0</v>
          </cell>
          <cell r="Q151">
            <v>78819.461920000002</v>
          </cell>
          <cell r="S151">
            <v>5398189.8171903994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25502.556672543971</v>
          </cell>
        </row>
        <row r="152">
          <cell r="B152" t="str">
            <v>S40</v>
          </cell>
          <cell r="C152" t="str">
            <v>FARHAN ALFARISI</v>
          </cell>
          <cell r="D152" t="str">
            <v>SPV</v>
          </cell>
          <cell r="E152" t="str">
            <v>TRAINEE</v>
          </cell>
          <cell r="F152" t="str">
            <v>TATIK OKTAVIA</v>
          </cell>
          <cell r="G152" t="str">
            <v>K1</v>
          </cell>
          <cell r="H152">
            <v>42208</v>
          </cell>
          <cell r="I152">
            <v>19</v>
          </cell>
          <cell r="J152">
            <v>3940973.0959999999</v>
          </cell>
          <cell r="K152">
            <v>3940973.0959999999</v>
          </cell>
          <cell r="L152">
            <v>319700</v>
          </cell>
          <cell r="N152">
            <v>350000</v>
          </cell>
          <cell r="O152">
            <v>167097.25927039998</v>
          </cell>
          <cell r="P152">
            <v>197048.6</v>
          </cell>
          <cell r="Q152">
            <v>78819.461920000002</v>
          </cell>
          <cell r="S152">
            <v>5053638.417190399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0</v>
          </cell>
        </row>
        <row r="153">
          <cell r="B153" t="str">
            <v>S41</v>
          </cell>
          <cell r="C153" t="str">
            <v>MUHAMMAD DANIL</v>
          </cell>
          <cell r="D153" t="str">
            <v>SPV</v>
          </cell>
          <cell r="E153" t="str">
            <v>TRAINEE</v>
          </cell>
          <cell r="F153" t="str">
            <v>TATIK OKTAVIA</v>
          </cell>
          <cell r="G153" t="str">
            <v>TK</v>
          </cell>
          <cell r="H153">
            <v>43132</v>
          </cell>
          <cell r="I153">
            <v>19</v>
          </cell>
          <cell r="J153">
            <v>3940973.0959999999</v>
          </cell>
          <cell r="K153">
            <v>3940973.0959999999</v>
          </cell>
          <cell r="L153">
            <v>227900</v>
          </cell>
          <cell r="N153">
            <v>350000</v>
          </cell>
          <cell r="O153">
            <v>167097.25927039998</v>
          </cell>
          <cell r="P153">
            <v>0</v>
          </cell>
          <cell r="Q153">
            <v>78819.461920000002</v>
          </cell>
          <cell r="S153">
            <v>4764789.8171903994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0</v>
          </cell>
        </row>
        <row r="154">
          <cell r="B154" t="str">
            <v>A01</v>
          </cell>
          <cell r="C154" t="str">
            <v>HERNIDA</v>
          </cell>
          <cell r="D154" t="str">
            <v>SPV</v>
          </cell>
          <cell r="E154">
            <v>0</v>
          </cell>
          <cell r="F154" t="str">
            <v>TATIK OKTAVIA</v>
          </cell>
          <cell r="G154" t="str">
            <v>TK</v>
          </cell>
          <cell r="H154">
            <v>41701</v>
          </cell>
          <cell r="I154">
            <v>19</v>
          </cell>
          <cell r="J154">
            <v>3940973.0959999999</v>
          </cell>
          <cell r="K154">
            <v>3940973.0959999999</v>
          </cell>
          <cell r="L154">
            <v>2420400</v>
          </cell>
          <cell r="N154">
            <v>550000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7354338.417190399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118419.61517254396</v>
          </cell>
        </row>
        <row r="155">
          <cell r="B155" t="str">
            <v>S32</v>
          </cell>
          <cell r="C155" t="str">
            <v>LAELY FEBRIANI</v>
          </cell>
          <cell r="D155" t="str">
            <v>SPV</v>
          </cell>
          <cell r="E155" t="str">
            <v>TRAINEE</v>
          </cell>
          <cell r="F155" t="str">
            <v>TATIK OKTAVIA</v>
          </cell>
          <cell r="G155" t="str">
            <v>TK</v>
          </cell>
          <cell r="H155">
            <v>43160</v>
          </cell>
          <cell r="I155">
            <v>17</v>
          </cell>
          <cell r="J155">
            <v>3940973.0959999999</v>
          </cell>
          <cell r="K155">
            <v>3526133.8227368421</v>
          </cell>
          <cell r="L155">
            <v>291600</v>
          </cell>
          <cell r="N155">
            <v>300000</v>
          </cell>
          <cell r="O155">
            <v>149508.07408404211</v>
          </cell>
          <cell r="P155">
            <v>197048.6</v>
          </cell>
          <cell r="Q155">
            <v>70522.676454736837</v>
          </cell>
          <cell r="S155">
            <v>4534813.1732756207</v>
          </cell>
          <cell r="T155">
            <v>70522.676454736837</v>
          </cell>
          <cell r="U155">
            <v>0</v>
          </cell>
          <cell r="V155">
            <v>35261.338227368418</v>
          </cell>
          <cell r="W155">
            <v>0</v>
          </cell>
          <cell r="X155">
            <v>0</v>
          </cell>
        </row>
        <row r="156">
          <cell r="B156" t="str">
            <v>Q44</v>
          </cell>
          <cell r="C156" t="str">
            <v xml:space="preserve">WIDANINGSIH </v>
          </cell>
          <cell r="D156" t="str">
            <v>QC</v>
          </cell>
          <cell r="E156">
            <v>0</v>
          </cell>
          <cell r="F156" t="str">
            <v>HERNIDA</v>
          </cell>
          <cell r="G156" t="str">
            <v>TK</v>
          </cell>
          <cell r="H156">
            <v>41171</v>
          </cell>
          <cell r="I156">
            <v>19</v>
          </cell>
          <cell r="J156">
            <v>3940973.0959999999</v>
          </cell>
          <cell r="K156">
            <v>3940973.0959999999</v>
          </cell>
          <cell r="L156">
            <v>1143200</v>
          </cell>
          <cell r="N156">
            <v>50000</v>
          </cell>
          <cell r="O156">
            <v>167097.25927039998</v>
          </cell>
          <cell r="P156">
            <v>197048.6</v>
          </cell>
          <cell r="Q156">
            <v>78819.461920000002</v>
          </cell>
          <cell r="S156">
            <v>5577138.417190399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34002.615172543934</v>
          </cell>
        </row>
        <row r="157">
          <cell r="B157" t="str">
            <v>Q45</v>
          </cell>
          <cell r="C157" t="str">
            <v xml:space="preserve">IRMA KURNIAWATI </v>
          </cell>
          <cell r="D157" t="str">
            <v>QC</v>
          </cell>
          <cell r="E157">
            <v>0</v>
          </cell>
          <cell r="F157" t="str">
            <v>HERNIDA</v>
          </cell>
          <cell r="G157" t="str">
            <v>TK</v>
          </cell>
          <cell r="H157">
            <v>41183</v>
          </cell>
          <cell r="I157">
            <v>19</v>
          </cell>
          <cell r="J157">
            <v>3940973.0959999999</v>
          </cell>
          <cell r="K157">
            <v>3940973.0959999999</v>
          </cell>
          <cell r="L157">
            <v>1324800</v>
          </cell>
          <cell r="N157">
            <v>50000</v>
          </cell>
          <cell r="O157">
            <v>167097.25927039998</v>
          </cell>
          <cell r="P157">
            <v>0</v>
          </cell>
          <cell r="Q157">
            <v>78819.461920000002</v>
          </cell>
          <cell r="S157">
            <v>5561689.8171903994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33268.806672543971</v>
          </cell>
        </row>
        <row r="158">
          <cell r="B158" t="str">
            <v>Q46</v>
          </cell>
          <cell r="C158" t="str">
            <v xml:space="preserve">HERI PRIONO </v>
          </cell>
          <cell r="D158" t="str">
            <v>QC</v>
          </cell>
          <cell r="E158">
            <v>0</v>
          </cell>
          <cell r="F158" t="str">
            <v>HERNIDA</v>
          </cell>
          <cell r="G158" t="str">
            <v>K2</v>
          </cell>
          <cell r="H158">
            <v>41277</v>
          </cell>
          <cell r="I158">
            <v>19</v>
          </cell>
          <cell r="J158">
            <v>3940973.0959999999</v>
          </cell>
          <cell r="K158">
            <v>3940973.0959999999</v>
          </cell>
          <cell r="L158">
            <v>1068800</v>
          </cell>
          <cell r="N158">
            <v>50000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5502738.417190399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0</v>
          </cell>
        </row>
        <row r="159">
          <cell r="B159" t="str">
            <v>Q48</v>
          </cell>
          <cell r="C159" t="str">
            <v xml:space="preserve">AFRIANI AYUNINGSETIA </v>
          </cell>
          <cell r="D159" t="str">
            <v>QC</v>
          </cell>
          <cell r="E159">
            <v>0</v>
          </cell>
          <cell r="F159" t="str">
            <v>HERNIDA</v>
          </cell>
          <cell r="G159" t="str">
            <v>TK</v>
          </cell>
          <cell r="H159">
            <v>41239</v>
          </cell>
          <cell r="I159">
            <v>19</v>
          </cell>
          <cell r="J159">
            <v>3940973.0959999999</v>
          </cell>
          <cell r="K159">
            <v>3940973.0959999999</v>
          </cell>
          <cell r="L159">
            <v>1265000</v>
          </cell>
          <cell r="N159">
            <v>50000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5698938.417190399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39788.115172543934</v>
          </cell>
        </row>
        <row r="160">
          <cell r="B160" t="str">
            <v>Q64</v>
          </cell>
          <cell r="C160" t="str">
            <v xml:space="preserve">KRISTIYANI </v>
          </cell>
          <cell r="D160" t="str">
            <v>QC</v>
          </cell>
          <cell r="E160">
            <v>0</v>
          </cell>
          <cell r="F160" t="str">
            <v>HERNIDA</v>
          </cell>
          <cell r="G160" t="str">
            <v>TK</v>
          </cell>
          <cell r="H160">
            <v>42219</v>
          </cell>
          <cell r="I160">
            <v>19</v>
          </cell>
          <cell r="J160">
            <v>3940973.0959999999</v>
          </cell>
          <cell r="K160">
            <v>3940973.0959999999</v>
          </cell>
          <cell r="L160">
            <v>1117800</v>
          </cell>
          <cell r="N160">
            <v>50000</v>
          </cell>
          <cell r="O160">
            <v>167097.25927039998</v>
          </cell>
          <cell r="P160">
            <v>197048.6</v>
          </cell>
          <cell r="Q160">
            <v>78819.461920000002</v>
          </cell>
          <cell r="S160">
            <v>5551738.417190399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32796.115172543934</v>
          </cell>
        </row>
        <row r="161">
          <cell r="B161" t="str">
            <v>Q70</v>
          </cell>
          <cell r="C161" t="str">
            <v>MUSADI</v>
          </cell>
          <cell r="D161" t="str">
            <v>QC</v>
          </cell>
          <cell r="E161">
            <v>0</v>
          </cell>
          <cell r="F161" t="str">
            <v>HERNIDA</v>
          </cell>
          <cell r="G161" t="str">
            <v>K1</v>
          </cell>
          <cell r="H161">
            <v>42461</v>
          </cell>
          <cell r="I161">
            <v>19</v>
          </cell>
          <cell r="J161">
            <v>3940973.0959999999</v>
          </cell>
          <cell r="K161">
            <v>3940973.0959999999</v>
          </cell>
          <cell r="L161">
            <v>1251400</v>
          </cell>
          <cell r="N161">
            <v>50000</v>
          </cell>
          <cell r="O161">
            <v>167097.25927039998</v>
          </cell>
          <cell r="P161">
            <v>197048.6</v>
          </cell>
          <cell r="Q161">
            <v>78819.461920000002</v>
          </cell>
          <cell r="S161">
            <v>5685338.417190399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1642.1151725439356</v>
          </cell>
        </row>
        <row r="162">
          <cell r="B162" t="str">
            <v>Q73</v>
          </cell>
          <cell r="C162" t="str">
            <v>SEKAR GEBYAR GUMELAR</v>
          </cell>
          <cell r="D162" t="str">
            <v>QC</v>
          </cell>
          <cell r="E162">
            <v>0</v>
          </cell>
          <cell r="F162" t="str">
            <v>HERNIDA</v>
          </cell>
          <cell r="G162" t="str">
            <v>TK</v>
          </cell>
          <cell r="H162">
            <v>42607</v>
          </cell>
          <cell r="I162">
            <v>19</v>
          </cell>
          <cell r="J162">
            <v>3940973.0959999999</v>
          </cell>
          <cell r="K162">
            <v>3940973.0959999999</v>
          </cell>
          <cell r="L162">
            <v>1195400</v>
          </cell>
          <cell r="N162">
            <v>50000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5629338.417190399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36482.115172543934</v>
          </cell>
        </row>
        <row r="163">
          <cell r="B163" t="str">
            <v>Q66</v>
          </cell>
          <cell r="C163" t="str">
            <v>YENI</v>
          </cell>
          <cell r="D163" t="str">
            <v>QC</v>
          </cell>
          <cell r="E163">
            <v>0</v>
          </cell>
          <cell r="F163" t="str">
            <v>HERNIDA</v>
          </cell>
          <cell r="G163" t="str">
            <v>TK</v>
          </cell>
          <cell r="H163">
            <v>42278</v>
          </cell>
          <cell r="I163">
            <v>19</v>
          </cell>
          <cell r="J163">
            <v>3940973.0959999999</v>
          </cell>
          <cell r="K163">
            <v>3940973.0959999999</v>
          </cell>
          <cell r="L163">
            <v>1068000</v>
          </cell>
          <cell r="N163">
            <v>50000</v>
          </cell>
          <cell r="O163">
            <v>167097.25927039998</v>
          </cell>
          <cell r="P163">
            <v>197048.6</v>
          </cell>
          <cell r="Q163">
            <v>78819.461920000002</v>
          </cell>
          <cell r="S163">
            <v>5501938.417190399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30430.615172543938</v>
          </cell>
        </row>
        <row r="164">
          <cell r="B164" t="str">
            <v>Q71</v>
          </cell>
          <cell r="C164" t="str">
            <v>IDA ROSIDA</v>
          </cell>
          <cell r="D164" t="str">
            <v>QC</v>
          </cell>
          <cell r="E164">
            <v>0</v>
          </cell>
          <cell r="F164" t="str">
            <v>HERNIDA</v>
          </cell>
          <cell r="G164" t="str">
            <v>TK</v>
          </cell>
          <cell r="H164">
            <v>42675</v>
          </cell>
          <cell r="I164">
            <v>19</v>
          </cell>
          <cell r="J164">
            <v>3940973.0959999999</v>
          </cell>
          <cell r="K164">
            <v>3940973.0959999999</v>
          </cell>
          <cell r="L164">
            <v>1083800</v>
          </cell>
          <cell r="N164">
            <v>50000</v>
          </cell>
          <cell r="O164">
            <v>167097.25927039998</v>
          </cell>
          <cell r="P164">
            <v>197048.6</v>
          </cell>
          <cell r="Q164">
            <v>78819.461920000002</v>
          </cell>
          <cell r="S164">
            <v>5517738.417190399</v>
          </cell>
          <cell r="T164">
            <v>78819.461920000002</v>
          </cell>
          <cell r="U164">
            <v>0</v>
          </cell>
          <cell r="V164">
            <v>39409.730960000001</v>
          </cell>
          <cell r="W164">
            <v>0</v>
          </cell>
          <cell r="X164">
            <v>31181.115172543938</v>
          </cell>
        </row>
        <row r="165">
          <cell r="B165" t="str">
            <v>Q72</v>
          </cell>
          <cell r="C165" t="str">
            <v>AGUNG WIDYA UTAMA</v>
          </cell>
          <cell r="D165" t="str">
            <v>QC</v>
          </cell>
          <cell r="E165">
            <v>0</v>
          </cell>
          <cell r="F165" t="str">
            <v>HERNIDA</v>
          </cell>
          <cell r="G165" t="str">
            <v>K2</v>
          </cell>
          <cell r="H165">
            <v>41542</v>
          </cell>
          <cell r="I165">
            <v>19</v>
          </cell>
          <cell r="J165">
            <v>3940973.0959999999</v>
          </cell>
          <cell r="K165">
            <v>3940973.0959999999</v>
          </cell>
          <cell r="L165">
            <v>933800</v>
          </cell>
          <cell r="N165">
            <v>50000</v>
          </cell>
          <cell r="O165">
            <v>167097.25927039998</v>
          </cell>
          <cell r="P165">
            <v>197048.6</v>
          </cell>
          <cell r="Q165">
            <v>78819.461920000002</v>
          </cell>
          <cell r="S165">
            <v>5367738.417190399</v>
          </cell>
          <cell r="T165">
            <v>78819.461920000002</v>
          </cell>
          <cell r="U165">
            <v>0</v>
          </cell>
          <cell r="V165">
            <v>39409.730960000001</v>
          </cell>
          <cell r="W165">
            <v>0</v>
          </cell>
          <cell r="X165">
            <v>0</v>
          </cell>
        </row>
        <row r="166">
          <cell r="B166" t="str">
            <v>ADM05</v>
          </cell>
          <cell r="C166" t="str">
            <v>PURNANING</v>
          </cell>
          <cell r="D166" t="str">
            <v>Adm</v>
          </cell>
          <cell r="E166">
            <v>0</v>
          </cell>
          <cell r="F166" t="str">
            <v>HERNIDA</v>
          </cell>
          <cell r="G166" t="str">
            <v>TK</v>
          </cell>
          <cell r="H166">
            <v>42485</v>
          </cell>
          <cell r="I166">
            <v>19</v>
          </cell>
          <cell r="J166">
            <v>3940973.0959999999</v>
          </cell>
          <cell r="K166">
            <v>3940973.0959999999</v>
          </cell>
          <cell r="L166">
            <v>348000</v>
          </cell>
          <cell r="N166">
            <v>25000</v>
          </cell>
          <cell r="O166">
            <v>167097.25927039998</v>
          </cell>
          <cell r="P166">
            <v>197048.6</v>
          </cell>
          <cell r="Q166">
            <v>78819.461920000002</v>
          </cell>
          <cell r="S166">
            <v>4756938.417190399</v>
          </cell>
          <cell r="T166">
            <v>78819.461920000002</v>
          </cell>
          <cell r="U166">
            <v>0</v>
          </cell>
          <cell r="V166">
            <v>39409.730960000001</v>
          </cell>
          <cell r="W166">
            <v>0</v>
          </cell>
          <cell r="X166">
            <v>0</v>
          </cell>
        </row>
        <row r="167">
          <cell r="B167" t="str">
            <v>ADM39</v>
          </cell>
          <cell r="C167" t="str">
            <v>SYAMSURI</v>
          </cell>
          <cell r="D167" t="str">
            <v>Adm</v>
          </cell>
          <cell r="E167">
            <v>0</v>
          </cell>
          <cell r="F167" t="str">
            <v>HERNIDA</v>
          </cell>
          <cell r="G167" t="str">
            <v>TK</v>
          </cell>
          <cell r="H167">
            <v>43250</v>
          </cell>
          <cell r="I167">
            <v>19</v>
          </cell>
          <cell r="J167">
            <v>3940973.0959999999</v>
          </cell>
          <cell r="K167">
            <v>3940973.0959999999</v>
          </cell>
          <cell r="L167">
            <v>352000</v>
          </cell>
          <cell r="N167">
            <v>50000</v>
          </cell>
          <cell r="O167">
            <v>167097.25927039998</v>
          </cell>
          <cell r="P167">
            <v>197048.6</v>
          </cell>
          <cell r="Q167">
            <v>78819.461920000002</v>
          </cell>
          <cell r="S167">
            <v>4785938.417190399</v>
          </cell>
          <cell r="T167">
            <v>78819.461920000002</v>
          </cell>
          <cell r="U167">
            <v>0</v>
          </cell>
          <cell r="V167">
            <v>39409.730960000001</v>
          </cell>
          <cell r="W167">
            <v>0</v>
          </cell>
          <cell r="X167">
            <v>0</v>
          </cell>
        </row>
        <row r="168">
          <cell r="B168" t="str">
            <v>A15</v>
          </cell>
          <cell r="C168" t="str">
            <v>GITA PEBRIANI</v>
          </cell>
          <cell r="D168" t="str">
            <v>Adm</v>
          </cell>
          <cell r="E168">
            <v>0</v>
          </cell>
          <cell r="F168" t="str">
            <v>HERNIDA</v>
          </cell>
          <cell r="G168" t="str">
            <v>TK</v>
          </cell>
          <cell r="H168">
            <v>42801</v>
          </cell>
          <cell r="I168">
            <v>19</v>
          </cell>
          <cell r="J168">
            <v>3940973.0959999999</v>
          </cell>
          <cell r="K168">
            <v>3940973.0959999999</v>
          </cell>
          <cell r="L168">
            <v>348000</v>
          </cell>
          <cell r="N168">
            <v>208213</v>
          </cell>
          <cell r="O168">
            <v>167097.25927039998</v>
          </cell>
          <cell r="P168">
            <v>0</v>
          </cell>
          <cell r="Q168">
            <v>78819.461920000002</v>
          </cell>
          <cell r="S168">
            <v>4743102.8171903994</v>
          </cell>
          <cell r="T168">
            <v>78819.461920000002</v>
          </cell>
          <cell r="U168">
            <v>0</v>
          </cell>
          <cell r="V168">
            <v>39409.730960000001</v>
          </cell>
          <cell r="W168">
            <v>0</v>
          </cell>
          <cell r="X168">
            <v>0</v>
          </cell>
        </row>
        <row r="169">
          <cell r="B169" t="str">
            <v>BXZ</v>
          </cell>
          <cell r="C169" t="str">
            <v>AYU SOFITA</v>
          </cell>
          <cell r="D169" t="str">
            <v>Adm</v>
          </cell>
          <cell r="E169">
            <v>0</v>
          </cell>
          <cell r="F169" t="str">
            <v>HERNIDA</v>
          </cell>
          <cell r="G169" t="str">
            <v>TK</v>
          </cell>
          <cell r="H169">
            <v>43283</v>
          </cell>
          <cell r="I169">
            <v>19</v>
          </cell>
          <cell r="J169">
            <v>3940973.0959999999</v>
          </cell>
          <cell r="K169">
            <v>3940973.0959999999</v>
          </cell>
          <cell r="L169">
            <v>352000</v>
          </cell>
          <cell r="N169">
            <v>0</v>
          </cell>
          <cell r="O169">
            <v>167097.25927039998</v>
          </cell>
          <cell r="P169">
            <v>0</v>
          </cell>
          <cell r="Q169">
            <v>78819.461920000002</v>
          </cell>
          <cell r="S169">
            <v>4538889.8171903994</v>
          </cell>
          <cell r="T169">
            <v>78819.461920000002</v>
          </cell>
          <cell r="U169">
            <v>0</v>
          </cell>
          <cell r="V169">
            <v>39409.730960000001</v>
          </cell>
          <cell r="W169">
            <v>0</v>
          </cell>
          <cell r="X169">
            <v>0</v>
          </cell>
        </row>
        <row r="173">
          <cell r="J173">
            <v>626614722.26399958</v>
          </cell>
          <cell r="K173">
            <v>587412410.94063163</v>
          </cell>
          <cell r="L173">
            <v>48825600</v>
          </cell>
          <cell r="M173">
            <v>0</v>
          </cell>
          <cell r="N173">
            <v>18533213</v>
          </cell>
          <cell r="O173">
            <v>24897491.631289579</v>
          </cell>
          <cell r="P173">
            <v>14187499.199999982</v>
          </cell>
          <cell r="Q173">
            <v>11744099.826080009</v>
          </cell>
          <cell r="R173">
            <v>0</v>
          </cell>
          <cell r="S173">
            <v>705600314.5980016</v>
          </cell>
          <cell r="T173">
            <v>11744099.826080009</v>
          </cell>
          <cell r="U173">
            <v>0</v>
          </cell>
          <cell r="V173">
            <v>5872049.9130400047</v>
          </cell>
          <cell r="W173">
            <v>0</v>
          </cell>
          <cell r="X173">
            <v>705591.50271158188</v>
          </cell>
        </row>
        <row r="176">
          <cell r="C176" t="str">
            <v>Jakarta, 06 Mei 2019</v>
          </cell>
        </row>
        <row r="177">
          <cell r="C177" t="str">
            <v>Prepared by,</v>
          </cell>
          <cell r="W177" t="str">
            <v>Approved by,</v>
          </cell>
        </row>
        <row r="181">
          <cell r="C181" t="str">
            <v>Maulana Sarif H</v>
          </cell>
          <cell r="W181" t="str">
            <v>Hermanus Julianto</v>
          </cell>
        </row>
        <row r="182">
          <cell r="C182" t="str">
            <v>Admin HRD</v>
          </cell>
          <cell r="W182" t="str">
            <v>H R D</v>
          </cell>
        </row>
        <row r="187">
          <cell r="F187" t="str">
            <v>TSR</v>
          </cell>
          <cell r="J187">
            <v>524149421.76800054</v>
          </cell>
          <cell r="K187">
            <v>487436146.08421093</v>
          </cell>
          <cell r="L187">
            <v>29847000</v>
          </cell>
          <cell r="M187">
            <v>0</v>
          </cell>
          <cell r="N187">
            <v>13350000</v>
          </cell>
          <cell r="O187">
            <v>20658498.001377329</v>
          </cell>
          <cell r="P187">
            <v>10640624.399999989</v>
          </cell>
          <cell r="Q187">
            <v>9744574.5289515741</v>
          </cell>
          <cell r="R187">
            <v>0</v>
          </cell>
          <cell r="S187">
            <v>571676843.01453924</v>
          </cell>
          <cell r="T187">
            <v>9744574.5289515741</v>
          </cell>
          <cell r="U187">
            <v>0</v>
          </cell>
          <cell r="V187">
            <v>4872287.2644757871</v>
          </cell>
          <cell r="W187">
            <v>0</v>
          </cell>
          <cell r="X187">
            <v>287685.23764105479</v>
          </cell>
        </row>
        <row r="188">
          <cell r="F188" t="str">
            <v>SPV</v>
          </cell>
          <cell r="J188">
            <v>35468757.864</v>
          </cell>
          <cell r="K188">
            <v>33394561.497684214</v>
          </cell>
          <cell r="L188">
            <v>3186700</v>
          </cell>
          <cell r="M188">
            <v>0</v>
          </cell>
          <cell r="N188">
            <v>3200000</v>
          </cell>
          <cell r="O188">
            <v>1415929.4075018107</v>
          </cell>
          <cell r="P188">
            <v>985243</v>
          </cell>
          <cell r="Q188">
            <v>667891.22995368438</v>
          </cell>
          <cell r="R188">
            <v>0</v>
          </cell>
          <cell r="S188">
            <v>42850325.135139704</v>
          </cell>
          <cell r="T188">
            <v>667891.22995368438</v>
          </cell>
          <cell r="U188">
            <v>0</v>
          </cell>
          <cell r="V188">
            <v>333945.61497684219</v>
          </cell>
          <cell r="W188">
            <v>0</v>
          </cell>
          <cell r="X188">
            <v>59895.037017631839</v>
          </cell>
        </row>
        <row r="189">
          <cell r="F189" t="str">
            <v>QC</v>
          </cell>
          <cell r="J189">
            <v>39409730.960000001</v>
          </cell>
          <cell r="K189">
            <v>38994891.686736844</v>
          </cell>
          <cell r="L189">
            <v>11306300</v>
          </cell>
          <cell r="M189">
            <v>0</v>
          </cell>
          <cell r="N189">
            <v>1550000</v>
          </cell>
          <cell r="O189">
            <v>1653383.4075176422</v>
          </cell>
          <cell r="P189">
            <v>1576388.8000000003</v>
          </cell>
          <cell r="Q189">
            <v>779897.83373473701</v>
          </cell>
          <cell r="R189">
            <v>0</v>
          </cell>
          <cell r="S189">
            <v>55860861.727989227</v>
          </cell>
          <cell r="T189">
            <v>779897.83373473701</v>
          </cell>
          <cell r="U189">
            <v>0</v>
          </cell>
          <cell r="V189">
            <v>389948.91686736851</v>
          </cell>
          <cell r="W189">
            <v>0</v>
          </cell>
          <cell r="X189">
            <v>296399.49770780763</v>
          </cell>
        </row>
        <row r="190">
          <cell r="F190" t="str">
            <v>ADMIN</v>
          </cell>
          <cell r="J190">
            <v>15763892.384</v>
          </cell>
          <cell r="K190">
            <v>15763892.384</v>
          </cell>
          <cell r="L190">
            <v>3433600</v>
          </cell>
          <cell r="M190">
            <v>0</v>
          </cell>
          <cell r="N190">
            <v>175000</v>
          </cell>
          <cell r="O190">
            <v>668389.03708159993</v>
          </cell>
          <cell r="P190">
            <v>788194.4</v>
          </cell>
          <cell r="Q190">
            <v>315277.84768000001</v>
          </cell>
          <cell r="R190">
            <v>0</v>
          </cell>
          <cell r="S190">
            <v>21144353.668761596</v>
          </cell>
          <cell r="T190">
            <v>315277.84768000001</v>
          </cell>
          <cell r="U190">
            <v>0</v>
          </cell>
          <cell r="V190">
            <v>157638.92384</v>
          </cell>
          <cell r="W190">
            <v>0</v>
          </cell>
          <cell r="X190">
            <v>61611.730345087875</v>
          </cell>
        </row>
        <row r="191">
          <cell r="F191" t="str">
            <v>Total</v>
          </cell>
          <cell r="J191">
            <v>614791802.97600055</v>
          </cell>
          <cell r="K191">
            <v>575589491.652632</v>
          </cell>
          <cell r="L191">
            <v>47773600</v>
          </cell>
          <cell r="M191">
            <v>0</v>
          </cell>
          <cell r="N191">
            <v>18275000</v>
          </cell>
          <cell r="O191">
            <v>24396199.85347838</v>
          </cell>
          <cell r="P191">
            <v>13990450.59999999</v>
          </cell>
          <cell r="Q191">
            <v>11507641.440319996</v>
          </cell>
          <cell r="R191">
            <v>0</v>
          </cell>
          <cell r="S191">
            <v>691532383.54642975</v>
          </cell>
          <cell r="T191">
            <v>11507641.440319996</v>
          </cell>
          <cell r="U191">
            <v>0</v>
          </cell>
          <cell r="V191">
            <v>5753820.7201599982</v>
          </cell>
          <cell r="W191">
            <v>0</v>
          </cell>
          <cell r="X191">
            <v>705591.502711582</v>
          </cell>
        </row>
      </sheetData>
      <sheetData sheetId="5"/>
      <sheetData sheetId="6">
        <row r="8">
          <cell r="B8" t="str">
            <v>BJB</v>
          </cell>
          <cell r="C8" t="str">
            <v>NANDA SITI HAMZAINI</v>
          </cell>
          <cell r="D8">
            <v>50000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50000</v>
          </cell>
          <cell r="E9">
            <v>100000</v>
          </cell>
        </row>
        <row r="10">
          <cell r="B10" t="str">
            <v>CF3</v>
          </cell>
          <cell r="C10" t="str">
            <v xml:space="preserve">SEPTIANINGRUM </v>
          </cell>
          <cell r="D10">
            <v>50000</v>
          </cell>
          <cell r="E10">
            <v>100000</v>
          </cell>
        </row>
        <row r="11">
          <cell r="B11" t="str">
            <v>CT2</v>
          </cell>
          <cell r="C11" t="str">
            <v>KHAIRUL RAMDHANI AL MAKMURI</v>
          </cell>
          <cell r="D11">
            <v>50000</v>
          </cell>
          <cell r="E11">
            <v>100000</v>
          </cell>
        </row>
        <row r="12">
          <cell r="B12" t="str">
            <v>BFH</v>
          </cell>
          <cell r="C12" t="str">
            <v>RAHMA YANTI</v>
          </cell>
          <cell r="D12">
            <v>50000</v>
          </cell>
          <cell r="E12">
            <v>150000</v>
          </cell>
        </row>
        <row r="13">
          <cell r="B13" t="str">
            <v>BKL</v>
          </cell>
          <cell r="C13" t="str">
            <v>DIANA SARI</v>
          </cell>
          <cell r="D13">
            <v>50000</v>
          </cell>
          <cell r="E13">
            <v>100000</v>
          </cell>
        </row>
        <row r="14">
          <cell r="B14" t="str">
            <v>BXK</v>
          </cell>
          <cell r="C14" t="str">
            <v>LUSI NOVITA SIMARMATA</v>
          </cell>
          <cell r="D14">
            <v>50000</v>
          </cell>
          <cell r="E14">
            <v>100000</v>
          </cell>
        </row>
        <row r="15">
          <cell r="B15" t="str">
            <v>BYN</v>
          </cell>
          <cell r="C15" t="str">
            <v>RAHAYU MARTININGSIH</v>
          </cell>
          <cell r="D15">
            <v>50000</v>
          </cell>
          <cell r="E15">
            <v>0</v>
          </cell>
        </row>
        <row r="16">
          <cell r="B16" t="str">
            <v>B0L</v>
          </cell>
          <cell r="C16" t="str">
            <v>CITRA AMALIA</v>
          </cell>
          <cell r="D16">
            <v>50000</v>
          </cell>
          <cell r="E16">
            <v>100000</v>
          </cell>
        </row>
        <row r="17">
          <cell r="B17" t="str">
            <v>B3A</v>
          </cell>
          <cell r="C17" t="str">
            <v>NOVALINA PRANSISCA HUTAPEA</v>
          </cell>
          <cell r="D17">
            <v>50000</v>
          </cell>
          <cell r="E17">
            <v>0</v>
          </cell>
        </row>
        <row r="18">
          <cell r="B18" t="str">
            <v>B3E</v>
          </cell>
          <cell r="C18" t="str">
            <v>DEWI LESTARI</v>
          </cell>
          <cell r="D18">
            <v>50000</v>
          </cell>
          <cell r="E18">
            <v>100000</v>
          </cell>
        </row>
        <row r="19">
          <cell r="B19" t="str">
            <v>B5K</v>
          </cell>
          <cell r="C19" t="str">
            <v>MUHAMMAD LUTFI NAUFAL</v>
          </cell>
          <cell r="D19">
            <v>50000</v>
          </cell>
          <cell r="E19">
            <v>0</v>
          </cell>
        </row>
        <row r="20">
          <cell r="B20" t="str">
            <v>B6Y</v>
          </cell>
          <cell r="C20" t="str">
            <v>INDAH KUSUMANINGTYAS</v>
          </cell>
          <cell r="D20">
            <v>50000</v>
          </cell>
          <cell r="E20">
            <v>0</v>
          </cell>
        </row>
        <row r="21">
          <cell r="B21" t="str">
            <v>B6Z</v>
          </cell>
          <cell r="C21" t="str">
            <v>WELLYS DANIATI HALAWA</v>
          </cell>
          <cell r="D21">
            <v>50000</v>
          </cell>
          <cell r="E21">
            <v>0</v>
          </cell>
        </row>
        <row r="22">
          <cell r="B22" t="str">
            <v>B7R</v>
          </cell>
          <cell r="C22" t="str">
            <v>NOFIAN HADI</v>
          </cell>
          <cell r="D22">
            <v>25000</v>
          </cell>
          <cell r="E22">
            <v>0</v>
          </cell>
        </row>
        <row r="23">
          <cell r="B23" t="str">
            <v>B7Z</v>
          </cell>
          <cell r="C23" t="str">
            <v xml:space="preserve">CICI MINARTI SAGALA </v>
          </cell>
          <cell r="D23">
            <v>0</v>
          </cell>
          <cell r="E23">
            <v>0</v>
          </cell>
        </row>
        <row r="24">
          <cell r="B24" t="str">
            <v>B6T</v>
          </cell>
          <cell r="C24" t="str">
            <v>ALVIN SAHENDRA</v>
          </cell>
          <cell r="D24">
            <v>25000</v>
          </cell>
          <cell r="E24">
            <v>0</v>
          </cell>
        </row>
        <row r="25">
          <cell r="B25" t="str">
            <v>BMG</v>
          </cell>
          <cell r="C25" t="str">
            <v>PANI PENDI APRIANI</v>
          </cell>
          <cell r="D25">
            <v>25000</v>
          </cell>
          <cell r="E25">
            <v>0</v>
          </cell>
        </row>
        <row r="26">
          <cell r="B26" t="str">
            <v>AJ7</v>
          </cell>
          <cell r="C26" t="str">
            <v xml:space="preserve">NURHASANAH </v>
          </cell>
          <cell r="D26">
            <v>50000</v>
          </cell>
          <cell r="E26">
            <v>150000</v>
          </cell>
        </row>
        <row r="27">
          <cell r="B27" t="str">
            <v>CB1</v>
          </cell>
          <cell r="C27" t="str">
            <v xml:space="preserve">YOSNINA SUTRA NINGSIH </v>
          </cell>
          <cell r="D27">
            <v>50000</v>
          </cell>
          <cell r="E27">
            <v>150000</v>
          </cell>
        </row>
        <row r="28">
          <cell r="B28" t="str">
            <v>CF4</v>
          </cell>
          <cell r="C28" t="str">
            <v>SITI MAESYAROH</v>
          </cell>
          <cell r="D28">
            <v>50000</v>
          </cell>
          <cell r="E28">
            <v>0</v>
          </cell>
        </row>
        <row r="29">
          <cell r="B29" t="str">
            <v>BFZ</v>
          </cell>
          <cell r="C29" t="str">
            <v>RINI VALIANI YUADU</v>
          </cell>
          <cell r="D29">
            <v>50000</v>
          </cell>
          <cell r="E29">
            <v>150000</v>
          </cell>
        </row>
        <row r="30">
          <cell r="B30" t="str">
            <v>BJQ</v>
          </cell>
          <cell r="C30" t="str">
            <v>ASEP MUHAMMAD NURDIN</v>
          </cell>
          <cell r="D30">
            <v>50000</v>
          </cell>
          <cell r="E30">
            <v>0</v>
          </cell>
        </row>
        <row r="31">
          <cell r="B31" t="str">
            <v>BXD</v>
          </cell>
          <cell r="C31" t="str">
            <v>ILHAM MUNANDAR</v>
          </cell>
          <cell r="D31">
            <v>50000</v>
          </cell>
          <cell r="E31">
            <v>0</v>
          </cell>
        </row>
        <row r="32">
          <cell r="B32" t="str">
            <v>BXV</v>
          </cell>
          <cell r="C32" t="str">
            <v>ADE SUKARA</v>
          </cell>
          <cell r="D32">
            <v>50000</v>
          </cell>
          <cell r="E32">
            <v>0</v>
          </cell>
        </row>
        <row r="33">
          <cell r="B33" t="str">
            <v>BZJ</v>
          </cell>
          <cell r="C33" t="str">
            <v>HUDI SETIAWAN</v>
          </cell>
          <cell r="D33">
            <v>50000</v>
          </cell>
          <cell r="E33">
            <v>100000</v>
          </cell>
        </row>
        <row r="34">
          <cell r="B34" t="str">
            <v>B0X</v>
          </cell>
          <cell r="C34" t="str">
            <v>DWI PUTRI YULIANI</v>
          </cell>
          <cell r="D34">
            <v>25000</v>
          </cell>
          <cell r="E34">
            <v>0</v>
          </cell>
        </row>
        <row r="35">
          <cell r="B35" t="str">
            <v>B1C</v>
          </cell>
          <cell r="C35" t="str">
            <v>SETIA SARYANI MANIHURUK</v>
          </cell>
          <cell r="D35">
            <v>50000</v>
          </cell>
          <cell r="E35">
            <v>0</v>
          </cell>
        </row>
        <row r="36">
          <cell r="B36" t="str">
            <v>B2F</v>
          </cell>
          <cell r="C36" t="str">
            <v>YULIANI</v>
          </cell>
          <cell r="D36">
            <v>50000</v>
          </cell>
          <cell r="E36">
            <v>100000</v>
          </cell>
        </row>
        <row r="37">
          <cell r="B37" t="str">
            <v>B2K</v>
          </cell>
          <cell r="C37" t="str">
            <v>SELLY HERLINA</v>
          </cell>
          <cell r="D37">
            <v>50000</v>
          </cell>
          <cell r="E37">
            <v>100000</v>
          </cell>
        </row>
        <row r="38">
          <cell r="B38" t="str">
            <v>BFM</v>
          </cell>
          <cell r="C38" t="str">
            <v>SURI LUKMANA WAHYU</v>
          </cell>
          <cell r="D38">
            <v>50000</v>
          </cell>
          <cell r="E38">
            <v>0</v>
          </cell>
        </row>
        <row r="39">
          <cell r="B39" t="str">
            <v>B4K</v>
          </cell>
          <cell r="C39" t="str">
            <v>SISWANINGSIH</v>
          </cell>
          <cell r="D39">
            <v>50000</v>
          </cell>
          <cell r="E39">
            <v>0</v>
          </cell>
        </row>
        <row r="40">
          <cell r="B40" t="str">
            <v>B6C</v>
          </cell>
          <cell r="C40" t="str">
            <v>FIRDAYANTI AGUSTIN</v>
          </cell>
          <cell r="D40">
            <v>50000</v>
          </cell>
          <cell r="E40">
            <v>0</v>
          </cell>
        </row>
        <row r="41">
          <cell r="B41" t="str">
            <v>B7D</v>
          </cell>
          <cell r="C41" t="str">
            <v>VALENTINA LUSIANA</v>
          </cell>
          <cell r="D41">
            <v>50000</v>
          </cell>
          <cell r="E41">
            <v>0</v>
          </cell>
        </row>
        <row r="42">
          <cell r="B42" t="str">
            <v>BQ7</v>
          </cell>
          <cell r="C42" t="str">
            <v>ATIK MURNIASIH</v>
          </cell>
          <cell r="D42">
            <v>50000</v>
          </cell>
          <cell r="E42">
            <v>100000</v>
          </cell>
        </row>
        <row r="43">
          <cell r="B43" t="str">
            <v>BT9</v>
          </cell>
          <cell r="C43" t="str">
            <v xml:space="preserve">HENNI APRILIA </v>
          </cell>
          <cell r="D43">
            <v>50000</v>
          </cell>
          <cell r="E43">
            <v>100000</v>
          </cell>
        </row>
        <row r="44">
          <cell r="B44" t="str">
            <v>CA8</v>
          </cell>
          <cell r="C44" t="str">
            <v>BUKHARI AJI SAPUTRA</v>
          </cell>
          <cell r="D44">
            <v>50000</v>
          </cell>
          <cell r="E44">
            <v>150000</v>
          </cell>
        </row>
        <row r="45">
          <cell r="B45" t="str">
            <v>CG7</v>
          </cell>
          <cell r="C45" t="str">
            <v>DEWI AYU KOMALASARI</v>
          </cell>
          <cell r="D45">
            <v>50000</v>
          </cell>
          <cell r="E45">
            <v>0</v>
          </cell>
        </row>
        <row r="46">
          <cell r="B46" t="str">
            <v>BGD</v>
          </cell>
          <cell r="C46" t="str">
            <v>OCHA WULAN SARI</v>
          </cell>
          <cell r="D46">
            <v>50000</v>
          </cell>
          <cell r="E46">
            <v>150000</v>
          </cell>
        </row>
        <row r="47">
          <cell r="B47" t="str">
            <v>BKQ</v>
          </cell>
          <cell r="C47" t="str">
            <v>SELLA DWI APRILIA</v>
          </cell>
          <cell r="D47">
            <v>50000</v>
          </cell>
          <cell r="E47">
            <v>100000</v>
          </cell>
        </row>
        <row r="48">
          <cell r="B48" t="str">
            <v>BMH</v>
          </cell>
          <cell r="C48" t="str">
            <v>REREN DWI SINTA</v>
          </cell>
          <cell r="D48">
            <v>50000</v>
          </cell>
          <cell r="E48">
            <v>100000</v>
          </cell>
        </row>
        <row r="49">
          <cell r="B49" t="str">
            <v>B0Z</v>
          </cell>
          <cell r="C49" t="str">
            <v>AULIA DEWI MASHITA</v>
          </cell>
          <cell r="D49">
            <v>50000</v>
          </cell>
          <cell r="E49">
            <v>0</v>
          </cell>
        </row>
        <row r="50">
          <cell r="B50" t="str">
            <v>B1W</v>
          </cell>
          <cell r="C50" t="str">
            <v>NUR AINI QALBI</v>
          </cell>
          <cell r="D50">
            <v>50000</v>
          </cell>
          <cell r="E50">
            <v>0</v>
          </cell>
        </row>
        <row r="51">
          <cell r="B51" t="str">
            <v>B2L</v>
          </cell>
          <cell r="C51" t="str">
            <v>FAKHRURROZI</v>
          </cell>
          <cell r="D51">
            <v>50000</v>
          </cell>
          <cell r="E51">
            <v>0</v>
          </cell>
        </row>
        <row r="52">
          <cell r="B52" t="str">
            <v>B3G</v>
          </cell>
          <cell r="C52" t="str">
            <v>SUCIATI</v>
          </cell>
          <cell r="D52">
            <v>50000</v>
          </cell>
          <cell r="E52">
            <v>100000</v>
          </cell>
        </row>
        <row r="53">
          <cell r="B53" t="str">
            <v>B3X</v>
          </cell>
          <cell r="C53" t="str">
            <v>IRFAN NOVIANTO</v>
          </cell>
          <cell r="D53">
            <v>50000</v>
          </cell>
          <cell r="E53">
            <v>100000</v>
          </cell>
        </row>
        <row r="54">
          <cell r="B54" t="str">
            <v>B5H</v>
          </cell>
          <cell r="C54" t="str">
            <v>BETA YOLANDA FITRI</v>
          </cell>
          <cell r="D54">
            <v>50000</v>
          </cell>
          <cell r="E54">
            <v>0</v>
          </cell>
        </row>
        <row r="55">
          <cell r="B55" t="str">
            <v>B5T</v>
          </cell>
          <cell r="C55" t="str">
            <v>YUSUP AGUNG WIBOWO</v>
          </cell>
          <cell r="D55">
            <v>50000</v>
          </cell>
          <cell r="E55">
            <v>0</v>
          </cell>
        </row>
        <row r="56">
          <cell r="B56" t="str">
            <v>B7Q</v>
          </cell>
          <cell r="C56" t="str">
            <v xml:space="preserve">PUTRI CHANDRAWULAN </v>
          </cell>
          <cell r="D56">
            <v>25000</v>
          </cell>
          <cell r="E56">
            <v>0</v>
          </cell>
        </row>
        <row r="57">
          <cell r="B57" t="str">
            <v>B4Y</v>
          </cell>
          <cell r="C57" t="str">
            <v>JIHAN DIVIE</v>
          </cell>
          <cell r="D57">
            <v>50000</v>
          </cell>
          <cell r="E57">
            <v>0</v>
          </cell>
        </row>
        <row r="58">
          <cell r="B58" t="str">
            <v>B6X</v>
          </cell>
          <cell r="C58" t="str">
            <v>PRIYATNA ARYA DINATA</v>
          </cell>
          <cell r="D58">
            <v>0</v>
          </cell>
          <cell r="E58">
            <v>0</v>
          </cell>
        </row>
        <row r="59">
          <cell r="B59" t="str">
            <v>AL7</v>
          </cell>
          <cell r="C59" t="str">
            <v xml:space="preserve">TINTIN HUTAGAOL </v>
          </cell>
          <cell r="D59">
            <v>50000</v>
          </cell>
          <cell r="E59">
            <v>0</v>
          </cell>
        </row>
        <row r="60">
          <cell r="B60" t="str">
            <v>BZ2</v>
          </cell>
          <cell r="C60" t="str">
            <v xml:space="preserve">PURWANTI </v>
          </cell>
          <cell r="D60">
            <v>25000</v>
          </cell>
          <cell r="E60">
            <v>0</v>
          </cell>
        </row>
        <row r="61">
          <cell r="B61" t="str">
            <v>BKE</v>
          </cell>
          <cell r="C61" t="str">
            <v>EVA RATNA PUTRI</v>
          </cell>
          <cell r="D61">
            <v>50000</v>
          </cell>
          <cell r="E61">
            <v>100000</v>
          </cell>
        </row>
        <row r="62">
          <cell r="B62" t="str">
            <v>BKG</v>
          </cell>
          <cell r="C62" t="str">
            <v>OCHY WULAN SARY</v>
          </cell>
          <cell r="D62">
            <v>50000</v>
          </cell>
          <cell r="E62">
            <v>150000</v>
          </cell>
        </row>
        <row r="63">
          <cell r="B63" t="str">
            <v>BKM</v>
          </cell>
          <cell r="C63" t="str">
            <v>FITRIA WIDYANINGSIH</v>
          </cell>
          <cell r="D63">
            <v>50000</v>
          </cell>
          <cell r="E63">
            <v>100000</v>
          </cell>
        </row>
        <row r="64">
          <cell r="B64" t="str">
            <v>BVZ</v>
          </cell>
          <cell r="C64" t="str">
            <v>IMAY APSARI</v>
          </cell>
          <cell r="D64">
            <v>50000</v>
          </cell>
          <cell r="E64">
            <v>0</v>
          </cell>
        </row>
        <row r="65">
          <cell r="B65" t="str">
            <v>BYW</v>
          </cell>
          <cell r="C65" t="str">
            <v>WULAN NOVEBRIANI</v>
          </cell>
          <cell r="D65">
            <v>25000</v>
          </cell>
          <cell r="E65">
            <v>100000</v>
          </cell>
        </row>
        <row r="66">
          <cell r="B66" t="str">
            <v>B2C</v>
          </cell>
          <cell r="C66" t="str">
            <v>EMY AGUSTIANINGSIH</v>
          </cell>
          <cell r="D66">
            <v>50000</v>
          </cell>
          <cell r="E66">
            <v>100000</v>
          </cell>
        </row>
        <row r="67">
          <cell r="B67" t="str">
            <v>B2T</v>
          </cell>
          <cell r="C67" t="str">
            <v>MUHAMAD SAHRONI</v>
          </cell>
          <cell r="D67">
            <v>50000</v>
          </cell>
          <cell r="E67">
            <v>0</v>
          </cell>
        </row>
        <row r="68">
          <cell r="B68" t="str">
            <v>B3N</v>
          </cell>
          <cell r="C68" t="str">
            <v>MAULANA SITI KHODIJAH</v>
          </cell>
          <cell r="D68">
            <v>50000</v>
          </cell>
          <cell r="E68">
            <v>100000</v>
          </cell>
        </row>
        <row r="69">
          <cell r="B69" t="str">
            <v>BM4</v>
          </cell>
          <cell r="C69" t="str">
            <v>DEWI KURNIA LESTARI</v>
          </cell>
          <cell r="D69">
            <v>50000</v>
          </cell>
          <cell r="E69">
            <v>0</v>
          </cell>
        </row>
        <row r="70">
          <cell r="B70" t="str">
            <v>B5P</v>
          </cell>
          <cell r="C70" t="str">
            <v>ADITIA SILALAHI</v>
          </cell>
          <cell r="D70">
            <v>50000</v>
          </cell>
          <cell r="E70">
            <v>0</v>
          </cell>
        </row>
        <row r="71">
          <cell r="B71" t="str">
            <v>B5W</v>
          </cell>
          <cell r="C71" t="str">
            <v xml:space="preserve">NETI MARLINA </v>
          </cell>
          <cell r="D71">
            <v>50000</v>
          </cell>
          <cell r="E71">
            <v>0</v>
          </cell>
        </row>
        <row r="72">
          <cell r="B72" t="str">
            <v>B6E</v>
          </cell>
          <cell r="C72" t="str">
            <v>CHAIRUN NISSA</v>
          </cell>
          <cell r="D72">
            <v>50000</v>
          </cell>
          <cell r="E72">
            <v>0</v>
          </cell>
        </row>
        <row r="73">
          <cell r="B73" t="str">
            <v>B6V</v>
          </cell>
          <cell r="C73" t="str">
            <v>DWI LESTARI</v>
          </cell>
          <cell r="D73">
            <v>0</v>
          </cell>
          <cell r="E73">
            <v>0</v>
          </cell>
        </row>
        <row r="74">
          <cell r="B74" t="str">
            <v>B7L</v>
          </cell>
          <cell r="C74" t="str">
            <v>LISNA HERAWATI SIMANJUNTAK</v>
          </cell>
          <cell r="D74">
            <v>50000</v>
          </cell>
          <cell r="E74">
            <v>0</v>
          </cell>
        </row>
        <row r="75">
          <cell r="B75" t="str">
            <v>B1F</v>
          </cell>
          <cell r="C75" t="str">
            <v>RISA YULITA</v>
          </cell>
          <cell r="D75">
            <v>50000</v>
          </cell>
          <cell r="E75">
            <v>0</v>
          </cell>
        </row>
        <row r="76">
          <cell r="B76" t="str">
            <v>CS2</v>
          </cell>
          <cell r="C76" t="str">
            <v>POVA PERINA SIMANJUNTAK</v>
          </cell>
          <cell r="D76">
            <v>50000</v>
          </cell>
          <cell r="E76">
            <v>100000</v>
          </cell>
        </row>
        <row r="77">
          <cell r="B77" t="str">
            <v>CT5</v>
          </cell>
          <cell r="C77" t="str">
            <v>FITRI ADI TIYANTI</v>
          </cell>
          <cell r="D77">
            <v>50000</v>
          </cell>
          <cell r="E77">
            <v>100000</v>
          </cell>
        </row>
        <row r="78">
          <cell r="B78" t="str">
            <v>BHK</v>
          </cell>
          <cell r="C78" t="str">
            <v>KHAERU AHMAD ZAKI</v>
          </cell>
          <cell r="D78">
            <v>50000</v>
          </cell>
          <cell r="E78">
            <v>0</v>
          </cell>
        </row>
        <row r="79">
          <cell r="B79" t="str">
            <v>BTM</v>
          </cell>
          <cell r="C79" t="str">
            <v>ELISABET SITUMEANG</v>
          </cell>
          <cell r="D79">
            <v>50000</v>
          </cell>
          <cell r="E79">
            <v>150000</v>
          </cell>
        </row>
        <row r="80">
          <cell r="B80" t="str">
            <v>BVY</v>
          </cell>
          <cell r="C80" t="str">
            <v>FIRMAN GEA</v>
          </cell>
          <cell r="D80">
            <v>50000</v>
          </cell>
          <cell r="E80">
            <v>150000</v>
          </cell>
        </row>
        <row r="81">
          <cell r="B81" t="str">
            <v>BYR</v>
          </cell>
          <cell r="C81" t="str">
            <v>KIKI YOLANDA</v>
          </cell>
          <cell r="D81">
            <v>50000</v>
          </cell>
          <cell r="E81">
            <v>0</v>
          </cell>
        </row>
        <row r="82">
          <cell r="B82" t="str">
            <v>BZM</v>
          </cell>
          <cell r="C82" t="str">
            <v>MERY WANTI GULTOM</v>
          </cell>
          <cell r="D82">
            <v>50000</v>
          </cell>
          <cell r="E82">
            <v>0</v>
          </cell>
        </row>
        <row r="83">
          <cell r="B83" t="str">
            <v>BZT</v>
          </cell>
          <cell r="C83" t="str">
            <v>ISKA FARDONI</v>
          </cell>
          <cell r="D83">
            <v>50000</v>
          </cell>
          <cell r="E83">
            <v>0</v>
          </cell>
        </row>
        <row r="84">
          <cell r="B84" t="str">
            <v>B2W</v>
          </cell>
          <cell r="C84" t="str">
            <v>BAGUS AKBAR FEBRIANTO</v>
          </cell>
          <cell r="D84">
            <v>50000</v>
          </cell>
          <cell r="E84">
            <v>100000</v>
          </cell>
        </row>
        <row r="85">
          <cell r="B85" t="str">
            <v>B3D</v>
          </cell>
          <cell r="C85" t="str">
            <v>APRILLIANI AROFAH</v>
          </cell>
          <cell r="D85">
            <v>50000</v>
          </cell>
          <cell r="E85">
            <v>0</v>
          </cell>
        </row>
        <row r="86">
          <cell r="B86" t="str">
            <v>B4L</v>
          </cell>
          <cell r="C86" t="str">
            <v>EVITA ZANI</v>
          </cell>
          <cell r="D86">
            <v>50000</v>
          </cell>
          <cell r="E86">
            <v>0</v>
          </cell>
        </row>
        <row r="87">
          <cell r="B87" t="str">
            <v>B5Y</v>
          </cell>
          <cell r="C87" t="str">
            <v xml:space="preserve">ERICK PRATAMA PUTRA </v>
          </cell>
          <cell r="D87">
            <v>50000</v>
          </cell>
          <cell r="E87">
            <v>0</v>
          </cell>
        </row>
        <row r="88">
          <cell r="B88" t="str">
            <v>B7C</v>
          </cell>
          <cell r="C88" t="str">
            <v xml:space="preserve">YOGI KHARISMA </v>
          </cell>
          <cell r="D88">
            <v>50000</v>
          </cell>
          <cell r="E88">
            <v>0</v>
          </cell>
        </row>
        <row r="89">
          <cell r="B89" t="str">
            <v>B7T</v>
          </cell>
          <cell r="C89" t="str">
            <v xml:space="preserve">AI NAHNU NADILAH </v>
          </cell>
          <cell r="D89">
            <v>25000</v>
          </cell>
          <cell r="E89">
            <v>0</v>
          </cell>
        </row>
        <row r="90">
          <cell r="B90" t="str">
            <v>B7Y</v>
          </cell>
          <cell r="C90" t="str">
            <v xml:space="preserve">BAMBANG PELU </v>
          </cell>
          <cell r="D90">
            <v>0</v>
          </cell>
          <cell r="E90">
            <v>0</v>
          </cell>
        </row>
        <row r="91">
          <cell r="B91" t="str">
            <v>B8F</v>
          </cell>
          <cell r="C91" t="str">
            <v xml:space="preserve">TRI KUSUMA WARDANI </v>
          </cell>
          <cell r="D91">
            <v>0</v>
          </cell>
          <cell r="E91">
            <v>0</v>
          </cell>
        </row>
        <row r="92">
          <cell r="B92" t="str">
            <v>B5A</v>
          </cell>
          <cell r="C92" t="str">
            <v xml:space="preserve">ANNISA NURUL ILMI </v>
          </cell>
          <cell r="D92">
            <v>50000</v>
          </cell>
          <cell r="E92">
            <v>0</v>
          </cell>
        </row>
        <row r="93">
          <cell r="B93" t="str">
            <v>CG1</v>
          </cell>
          <cell r="C93" t="str">
            <v>PUJI LESTARI</v>
          </cell>
          <cell r="D93">
            <v>50000</v>
          </cell>
          <cell r="E93">
            <v>150000</v>
          </cell>
        </row>
        <row r="94">
          <cell r="B94" t="str">
            <v>BQ9</v>
          </cell>
          <cell r="C94" t="str">
            <v>RIZKIAH</v>
          </cell>
          <cell r="D94">
            <v>50000</v>
          </cell>
          <cell r="E94">
            <v>100000</v>
          </cell>
        </row>
        <row r="95">
          <cell r="B95" t="str">
            <v>BZ3</v>
          </cell>
          <cell r="C95" t="str">
            <v>WENDY SAPUTRA</v>
          </cell>
          <cell r="D95">
            <v>25000</v>
          </cell>
          <cell r="E95">
            <v>100000</v>
          </cell>
        </row>
        <row r="96">
          <cell r="B96" t="str">
            <v>BZ8</v>
          </cell>
          <cell r="C96" t="str">
            <v>ROSLINA BR MANALU</v>
          </cell>
          <cell r="D96">
            <v>50000</v>
          </cell>
          <cell r="E96">
            <v>100000</v>
          </cell>
        </row>
        <row r="97">
          <cell r="B97" t="str">
            <v>BEF</v>
          </cell>
          <cell r="C97" t="str">
            <v>BERLIANA ROSINTA ULI S</v>
          </cell>
          <cell r="D97">
            <v>50000</v>
          </cell>
          <cell r="E97">
            <v>100000</v>
          </cell>
        </row>
        <row r="98">
          <cell r="B98" t="str">
            <v>BGV</v>
          </cell>
          <cell r="C98" t="str">
            <v>DENNIS MAULANA</v>
          </cell>
          <cell r="D98">
            <v>50000</v>
          </cell>
          <cell r="E98">
            <v>150000</v>
          </cell>
        </row>
        <row r="99">
          <cell r="B99" t="str">
            <v>BHH</v>
          </cell>
          <cell r="C99" t="str">
            <v>EVA LAMTIUR HUTASOIT</v>
          </cell>
          <cell r="D99">
            <v>50000</v>
          </cell>
          <cell r="E99">
            <v>100000</v>
          </cell>
        </row>
        <row r="100">
          <cell r="B100" t="str">
            <v>BXB</v>
          </cell>
          <cell r="C100" t="str">
            <v>FAID PRATAMA ARIF SANTOSO</v>
          </cell>
          <cell r="D100">
            <v>50000</v>
          </cell>
          <cell r="E100">
            <v>150000</v>
          </cell>
        </row>
        <row r="101">
          <cell r="B101" t="str">
            <v>BZE</v>
          </cell>
          <cell r="C101" t="str">
            <v>ALEN MALEZA</v>
          </cell>
          <cell r="D101">
            <v>50000</v>
          </cell>
          <cell r="E101">
            <v>100000</v>
          </cell>
        </row>
        <row r="102">
          <cell r="B102" t="str">
            <v>B0N</v>
          </cell>
          <cell r="C102" t="str">
            <v>ARYA KAMANDANU</v>
          </cell>
          <cell r="D102">
            <v>50000</v>
          </cell>
          <cell r="E102">
            <v>0</v>
          </cell>
        </row>
        <row r="103">
          <cell r="B103" t="str">
            <v>BP0</v>
          </cell>
          <cell r="C103" t="str">
            <v>HANIAH</v>
          </cell>
          <cell r="D103">
            <v>50000</v>
          </cell>
          <cell r="E103">
            <v>100000</v>
          </cell>
        </row>
        <row r="104">
          <cell r="B104" t="str">
            <v>B3H</v>
          </cell>
          <cell r="C104" t="str">
            <v>ROMAN DONY</v>
          </cell>
          <cell r="D104">
            <v>50000</v>
          </cell>
          <cell r="E104">
            <v>100000</v>
          </cell>
        </row>
        <row r="105">
          <cell r="B105" t="str">
            <v>B5F</v>
          </cell>
          <cell r="C105" t="str">
            <v>HARUMANSYAH</v>
          </cell>
          <cell r="D105">
            <v>50000</v>
          </cell>
          <cell r="E105">
            <v>0</v>
          </cell>
        </row>
        <row r="106">
          <cell r="B106" t="str">
            <v>B5Q</v>
          </cell>
          <cell r="C106" t="str">
            <v xml:space="preserve">ITA PURNAMA SARI </v>
          </cell>
          <cell r="D106">
            <v>50000</v>
          </cell>
          <cell r="E106">
            <v>0</v>
          </cell>
        </row>
        <row r="107">
          <cell r="B107" t="str">
            <v>B7E</v>
          </cell>
          <cell r="C107" t="str">
            <v>NANDA TIARA</v>
          </cell>
          <cell r="D107">
            <v>50000</v>
          </cell>
          <cell r="E107">
            <v>0</v>
          </cell>
        </row>
        <row r="108">
          <cell r="B108" t="str">
            <v>B7P</v>
          </cell>
          <cell r="C108" t="str">
            <v>DIAN APRIMAYENI</v>
          </cell>
          <cell r="D108">
            <v>25000</v>
          </cell>
          <cell r="E108">
            <v>0</v>
          </cell>
        </row>
        <row r="109">
          <cell r="B109" t="str">
            <v>BS1</v>
          </cell>
          <cell r="C109" t="str">
            <v xml:space="preserve">SITI ZAHROHWATI </v>
          </cell>
          <cell r="D109">
            <v>50000</v>
          </cell>
          <cell r="E109">
            <v>150000</v>
          </cell>
        </row>
        <row r="110">
          <cell r="B110" t="str">
            <v>BS8</v>
          </cell>
          <cell r="C110" t="str">
            <v xml:space="preserve">MIANDARY RAHAYU AGISTA </v>
          </cell>
          <cell r="D110">
            <v>50000</v>
          </cell>
          <cell r="E110">
            <v>150000</v>
          </cell>
        </row>
        <row r="111">
          <cell r="B111" t="str">
            <v>CD6</v>
          </cell>
          <cell r="C111" t="str">
            <v>NUR KEMALA DEWI</v>
          </cell>
          <cell r="D111">
            <v>50000</v>
          </cell>
          <cell r="E111">
            <v>100000</v>
          </cell>
        </row>
        <row r="112">
          <cell r="B112" t="str">
            <v>CS1</v>
          </cell>
          <cell r="C112" t="str">
            <v>INDAH PERMATA SARI</v>
          </cell>
          <cell r="D112">
            <v>50000</v>
          </cell>
          <cell r="E112">
            <v>150000</v>
          </cell>
        </row>
        <row r="113">
          <cell r="B113" t="str">
            <v>BLT</v>
          </cell>
          <cell r="C113" t="str">
            <v xml:space="preserve">ASRIL AZIM </v>
          </cell>
          <cell r="D113">
            <v>50000</v>
          </cell>
          <cell r="E113">
            <v>100000</v>
          </cell>
        </row>
        <row r="114">
          <cell r="B114" t="str">
            <v>BXF</v>
          </cell>
          <cell r="C114" t="str">
            <v>IMAM MUNTAHA</v>
          </cell>
          <cell r="D114">
            <v>50000</v>
          </cell>
          <cell r="E114">
            <v>100000</v>
          </cell>
        </row>
        <row r="115">
          <cell r="B115" t="str">
            <v>BXG</v>
          </cell>
          <cell r="C115" t="str">
            <v>MIKA DORIS GULTOM</v>
          </cell>
          <cell r="D115">
            <v>50000</v>
          </cell>
          <cell r="E115">
            <v>150000</v>
          </cell>
        </row>
        <row r="116">
          <cell r="B116" t="str">
            <v>BZG</v>
          </cell>
          <cell r="C116" t="str">
            <v>EZRA NIHITA SINAGA</v>
          </cell>
          <cell r="D116">
            <v>50000</v>
          </cell>
          <cell r="E116">
            <v>100000</v>
          </cell>
        </row>
        <row r="117">
          <cell r="B117" t="str">
            <v>BZL</v>
          </cell>
          <cell r="C117" t="str">
            <v>CANDRA DINATA</v>
          </cell>
          <cell r="D117">
            <v>50000</v>
          </cell>
          <cell r="E117">
            <v>100000</v>
          </cell>
        </row>
        <row r="118">
          <cell r="B118" t="str">
            <v>B4B</v>
          </cell>
          <cell r="C118" t="str">
            <v>INDAH WULANDARI</v>
          </cell>
          <cell r="D118">
            <v>50000</v>
          </cell>
          <cell r="E118">
            <v>100000</v>
          </cell>
        </row>
        <row r="119">
          <cell r="B119" t="str">
            <v>B4T</v>
          </cell>
          <cell r="C119" t="str">
            <v>MUHAMMAD RIZKI</v>
          </cell>
          <cell r="D119">
            <v>50000</v>
          </cell>
          <cell r="E119">
            <v>0</v>
          </cell>
        </row>
        <row r="120">
          <cell r="B120" t="str">
            <v>BQ1</v>
          </cell>
          <cell r="C120" t="str">
            <v>IRFINSYAH</v>
          </cell>
          <cell r="D120">
            <v>50000</v>
          </cell>
          <cell r="E120">
            <v>0</v>
          </cell>
        </row>
        <row r="121">
          <cell r="B121" t="str">
            <v>B7J</v>
          </cell>
          <cell r="C121" t="str">
            <v>WINDA PRATIWI</v>
          </cell>
          <cell r="D121">
            <v>50000</v>
          </cell>
          <cell r="E121">
            <v>0</v>
          </cell>
        </row>
        <row r="122">
          <cell r="B122" t="str">
            <v>B7V</v>
          </cell>
          <cell r="C122" t="str">
            <v>ANGGIT DYAH SUPOYO</v>
          </cell>
          <cell r="D122">
            <v>25000</v>
          </cell>
          <cell r="E122">
            <v>0</v>
          </cell>
        </row>
        <row r="123">
          <cell r="B123" t="str">
            <v>B7X</v>
          </cell>
          <cell r="C123" t="str">
            <v>MUHAMMAD JURDILAH GHALIB PUTRA</v>
          </cell>
          <cell r="D123">
            <v>25000</v>
          </cell>
          <cell r="E123">
            <v>0</v>
          </cell>
        </row>
        <row r="124">
          <cell r="B124" t="str">
            <v>B8E</v>
          </cell>
          <cell r="C124" t="str">
            <v xml:space="preserve">ILHAM HIDAYATULOH </v>
          </cell>
          <cell r="D124">
            <v>0</v>
          </cell>
          <cell r="E124">
            <v>0</v>
          </cell>
        </row>
        <row r="125">
          <cell r="B125" t="str">
            <v>B7B</v>
          </cell>
          <cell r="C125" t="str">
            <v xml:space="preserve">ANNA MARIANA </v>
          </cell>
          <cell r="D125">
            <v>50000</v>
          </cell>
          <cell r="E125">
            <v>0</v>
          </cell>
        </row>
        <row r="126">
          <cell r="B126" t="str">
            <v>BZW</v>
          </cell>
          <cell r="C126" t="str">
            <v>FRISKA AGUSTINA SIANTURI</v>
          </cell>
          <cell r="D126">
            <v>25000</v>
          </cell>
          <cell r="E126">
            <v>0</v>
          </cell>
        </row>
        <row r="127">
          <cell r="B127" t="str">
            <v>BX2</v>
          </cell>
          <cell r="C127" t="str">
            <v xml:space="preserve">NUR INDAH SARI </v>
          </cell>
          <cell r="D127">
            <v>25000</v>
          </cell>
          <cell r="E127">
            <v>150000</v>
          </cell>
        </row>
        <row r="128">
          <cell r="B128" t="str">
            <v>CC9</v>
          </cell>
          <cell r="C128" t="str">
            <v>PAULINA ANARCI NALU</v>
          </cell>
          <cell r="D128">
            <v>50000</v>
          </cell>
          <cell r="E128">
            <v>100000</v>
          </cell>
        </row>
        <row r="129">
          <cell r="B129" t="str">
            <v>CF5</v>
          </cell>
          <cell r="C129" t="str">
            <v xml:space="preserve">HARMAINI ARLIA </v>
          </cell>
          <cell r="D129">
            <v>50000</v>
          </cell>
          <cell r="E129">
            <v>100000</v>
          </cell>
        </row>
        <row r="130">
          <cell r="B130" t="str">
            <v>CM6</v>
          </cell>
          <cell r="C130" t="str">
            <v>AIS SUTRISNAWATI HANDAYANI</v>
          </cell>
          <cell r="D130">
            <v>50000</v>
          </cell>
          <cell r="E130">
            <v>100000</v>
          </cell>
        </row>
        <row r="131">
          <cell r="B131" t="str">
            <v>CN8</v>
          </cell>
          <cell r="C131" t="str">
            <v>MESI ASLIA</v>
          </cell>
          <cell r="D131">
            <v>50000</v>
          </cell>
          <cell r="E131">
            <v>100000</v>
          </cell>
        </row>
        <row r="132">
          <cell r="B132" t="str">
            <v>CQ3</v>
          </cell>
          <cell r="C132" t="str">
            <v>RIZKY MAULANA</v>
          </cell>
          <cell r="D132">
            <v>50000</v>
          </cell>
          <cell r="E132">
            <v>0</v>
          </cell>
        </row>
        <row r="133">
          <cell r="B133" t="str">
            <v>CT3</v>
          </cell>
          <cell r="C133" t="str">
            <v>ISAH JULIANA SINAGA</v>
          </cell>
          <cell r="D133">
            <v>50000</v>
          </cell>
          <cell r="E133">
            <v>150000</v>
          </cell>
        </row>
        <row r="134">
          <cell r="B134" t="str">
            <v>BJZ</v>
          </cell>
          <cell r="C134" t="str">
            <v>DIDI SETIAWAN</v>
          </cell>
          <cell r="D134">
            <v>50000</v>
          </cell>
          <cell r="E134">
            <v>100000</v>
          </cell>
        </row>
        <row r="135">
          <cell r="B135" t="str">
            <v>BWW</v>
          </cell>
          <cell r="C135" t="str">
            <v>MUCHLIS HAKIM</v>
          </cell>
          <cell r="D135">
            <v>50000</v>
          </cell>
          <cell r="E135">
            <v>100000</v>
          </cell>
        </row>
        <row r="136">
          <cell r="B136" t="str">
            <v>B2D</v>
          </cell>
          <cell r="C136" t="str">
            <v>LISA ANGGELA SARI</v>
          </cell>
          <cell r="D136">
            <v>50000</v>
          </cell>
          <cell r="E136">
            <v>0</v>
          </cell>
        </row>
        <row r="137">
          <cell r="B137" t="str">
            <v>B3C</v>
          </cell>
          <cell r="C137" t="str">
            <v>TESYA ANDRIANI</v>
          </cell>
          <cell r="D137">
            <v>50000</v>
          </cell>
          <cell r="E137">
            <v>0</v>
          </cell>
        </row>
        <row r="138">
          <cell r="B138" t="str">
            <v>B4H</v>
          </cell>
          <cell r="C138" t="str">
            <v>SISKA RELINA GULTOM</v>
          </cell>
          <cell r="D138">
            <v>50000</v>
          </cell>
          <cell r="E138">
            <v>100000</v>
          </cell>
        </row>
        <row r="139">
          <cell r="B139" t="str">
            <v>B4N</v>
          </cell>
          <cell r="C139" t="str">
            <v>MELISA</v>
          </cell>
          <cell r="D139">
            <v>50000</v>
          </cell>
          <cell r="E139">
            <v>0</v>
          </cell>
        </row>
        <row r="140">
          <cell r="B140" t="str">
            <v>B5L</v>
          </cell>
          <cell r="C140" t="str">
            <v>SITI EVIYANTI</v>
          </cell>
          <cell r="D140">
            <v>50000</v>
          </cell>
          <cell r="E140">
            <v>0</v>
          </cell>
        </row>
        <row r="141">
          <cell r="B141" t="str">
            <v>B6A</v>
          </cell>
          <cell r="C141" t="str">
            <v xml:space="preserve">IKE GALIH PERTIWI </v>
          </cell>
          <cell r="D141">
            <v>50000</v>
          </cell>
          <cell r="E141">
            <v>0</v>
          </cell>
        </row>
        <row r="142">
          <cell r="B142" t="str">
            <v>B6D</v>
          </cell>
          <cell r="C142" t="str">
            <v>WILDAN HANIFAH SUHENDRI</v>
          </cell>
          <cell r="D142">
            <v>50000</v>
          </cell>
          <cell r="E142">
            <v>0</v>
          </cell>
        </row>
        <row r="143">
          <cell r="B143" t="str">
            <v>B6W</v>
          </cell>
          <cell r="C143" t="str">
            <v>LIDYA PARIDA HUTASOIT</v>
          </cell>
          <cell r="D143">
            <v>0</v>
          </cell>
          <cell r="E143">
            <v>0</v>
          </cell>
        </row>
        <row r="144">
          <cell r="B144" t="str">
            <v>S25</v>
          </cell>
          <cell r="C144" t="str">
            <v>TRI KURNIA SETIANTO</v>
          </cell>
          <cell r="D144">
            <v>50000</v>
          </cell>
          <cell r="E144">
            <v>500000</v>
          </cell>
        </row>
        <row r="145">
          <cell r="B145" t="str">
            <v>S27</v>
          </cell>
          <cell r="C145" t="str">
            <v>LEONARD SILITONGA</v>
          </cell>
          <cell r="D145">
            <v>50000</v>
          </cell>
          <cell r="E145">
            <v>500000</v>
          </cell>
        </row>
        <row r="146">
          <cell r="B146" t="str">
            <v>S35</v>
          </cell>
          <cell r="C146" t="str">
            <v>EDWARD SITOMPUL</v>
          </cell>
          <cell r="D146">
            <v>50000</v>
          </cell>
          <cell r="E146">
            <v>500000</v>
          </cell>
        </row>
        <row r="147">
          <cell r="B147" t="str">
            <v>S38</v>
          </cell>
          <cell r="C147" t="str">
            <v>RICKA WIJAYANTI</v>
          </cell>
          <cell r="D147">
            <v>50000</v>
          </cell>
          <cell r="E147">
            <v>500000</v>
          </cell>
        </row>
        <row r="148">
          <cell r="B148" t="str">
            <v>S39</v>
          </cell>
          <cell r="C148" t="str">
            <v>RHEGHEN SOEKARNO PUTRA</v>
          </cell>
          <cell r="D148">
            <v>50000</v>
          </cell>
          <cell r="E148">
            <v>500000</v>
          </cell>
        </row>
        <row r="149">
          <cell r="B149" t="str">
            <v>S40</v>
          </cell>
          <cell r="C149" t="str">
            <v>FARHAN ALFARISI</v>
          </cell>
          <cell r="D149">
            <v>50000</v>
          </cell>
          <cell r="E149">
            <v>300000</v>
          </cell>
        </row>
        <row r="150">
          <cell r="B150" t="str">
            <v>S41</v>
          </cell>
          <cell r="C150" t="str">
            <v>MUHAMMAD DANIL</v>
          </cell>
          <cell r="D150">
            <v>50000</v>
          </cell>
          <cell r="E150">
            <v>300000</v>
          </cell>
        </row>
        <row r="151">
          <cell r="B151" t="str">
            <v>A01</v>
          </cell>
          <cell r="C151" t="str">
            <v>HERNIDA</v>
          </cell>
          <cell r="D151">
            <v>50000</v>
          </cell>
          <cell r="E151">
            <v>500000</v>
          </cell>
        </row>
        <row r="152">
          <cell r="B152" t="str">
            <v>S32</v>
          </cell>
          <cell r="C152" t="str">
            <v>LAELY FEBRIANI</v>
          </cell>
          <cell r="D152">
            <v>0</v>
          </cell>
          <cell r="E152">
            <v>300000</v>
          </cell>
        </row>
        <row r="153">
          <cell r="B153" t="str">
            <v>Q44</v>
          </cell>
          <cell r="C153" t="str">
            <v xml:space="preserve">WIDANINGSIH </v>
          </cell>
          <cell r="D153">
            <v>50000</v>
          </cell>
          <cell r="E153">
            <v>0</v>
          </cell>
        </row>
        <row r="154">
          <cell r="B154" t="str">
            <v>Q45</v>
          </cell>
          <cell r="C154" t="str">
            <v xml:space="preserve">IRMA KURNIAWATI </v>
          </cell>
          <cell r="D154">
            <v>50000</v>
          </cell>
          <cell r="E154">
            <v>0</v>
          </cell>
        </row>
        <row r="155">
          <cell r="B155" t="str">
            <v>Q46</v>
          </cell>
          <cell r="C155" t="str">
            <v xml:space="preserve">HERI PRIONO </v>
          </cell>
          <cell r="D155">
            <v>50000</v>
          </cell>
          <cell r="E155">
            <v>0</v>
          </cell>
        </row>
        <row r="156">
          <cell r="B156" t="str">
            <v>Q48</v>
          </cell>
          <cell r="C156" t="str">
            <v xml:space="preserve">AFRIANI AYUNINGSETIA </v>
          </cell>
          <cell r="D156">
            <v>50000</v>
          </cell>
          <cell r="E156">
            <v>0</v>
          </cell>
        </row>
        <row r="157">
          <cell r="B157" t="str">
            <v>Q64</v>
          </cell>
          <cell r="C157" t="str">
            <v xml:space="preserve">KRISTIYANI </v>
          </cell>
          <cell r="D157">
            <v>50000</v>
          </cell>
          <cell r="E157">
            <v>0</v>
          </cell>
        </row>
        <row r="158">
          <cell r="B158" t="str">
            <v>Q70</v>
          </cell>
          <cell r="C158" t="str">
            <v>MUSADI</v>
          </cell>
          <cell r="D158">
            <v>50000</v>
          </cell>
          <cell r="E158">
            <v>0</v>
          </cell>
        </row>
        <row r="159">
          <cell r="B159" t="str">
            <v>Q73</v>
          </cell>
          <cell r="C159" t="str">
            <v>SEKAR GEBYAR GUMELAR</v>
          </cell>
          <cell r="D159">
            <v>50000</v>
          </cell>
          <cell r="E159">
            <v>0</v>
          </cell>
        </row>
        <row r="160">
          <cell r="B160" t="str">
            <v>Q66</v>
          </cell>
          <cell r="C160" t="str">
            <v>YENI</v>
          </cell>
          <cell r="D160">
            <v>50000</v>
          </cell>
          <cell r="E160">
            <v>0</v>
          </cell>
        </row>
        <row r="161">
          <cell r="B161" t="str">
            <v>Q71</v>
          </cell>
          <cell r="C161" t="str">
            <v>IDA ROSIDA</v>
          </cell>
          <cell r="D161">
            <v>50000</v>
          </cell>
          <cell r="E161">
            <v>0</v>
          </cell>
        </row>
        <row r="162">
          <cell r="B162" t="str">
            <v>Q72</v>
          </cell>
          <cell r="C162" t="str">
            <v>AGUNG WIDYA UTAMA</v>
          </cell>
          <cell r="D162">
            <v>50000</v>
          </cell>
          <cell r="E162">
            <v>0</v>
          </cell>
        </row>
        <row r="163">
          <cell r="B163" t="str">
            <v>ADM05</v>
          </cell>
          <cell r="C163" t="str">
            <v>PURNANING</v>
          </cell>
          <cell r="D163">
            <v>25000</v>
          </cell>
          <cell r="E163">
            <v>0</v>
          </cell>
        </row>
        <row r="164">
          <cell r="B164" t="str">
            <v>ADM39</v>
          </cell>
          <cell r="C164" t="str">
            <v>SYAMSURI</v>
          </cell>
          <cell r="D164">
            <v>50000</v>
          </cell>
          <cell r="E164">
            <v>0</v>
          </cell>
        </row>
        <row r="165">
          <cell r="B165" t="str">
            <v>A15</v>
          </cell>
          <cell r="C165" t="str">
            <v>GITA PEBRIANI</v>
          </cell>
          <cell r="D165">
            <v>0</v>
          </cell>
          <cell r="E165">
            <v>0</v>
          </cell>
        </row>
        <row r="166">
          <cell r="B166" t="str">
            <v>BXZ</v>
          </cell>
          <cell r="C166" t="str">
            <v>AYU SOFITA</v>
          </cell>
          <cell r="D166">
            <v>0</v>
          </cell>
          <cell r="E166">
            <v>0</v>
          </cell>
        </row>
        <row r="167">
          <cell r="D167">
            <v>7075000</v>
          </cell>
          <cell r="E167">
            <v>11250000</v>
          </cell>
        </row>
        <row r="169">
          <cell r="C169" t="str">
            <v>TSR</v>
          </cell>
          <cell r="D169">
            <v>6100000</v>
          </cell>
          <cell r="E169">
            <v>7350000</v>
          </cell>
        </row>
        <row r="170">
          <cell r="C170" t="str">
            <v>SPV</v>
          </cell>
          <cell r="D170">
            <v>400000</v>
          </cell>
          <cell r="E170">
            <v>3900000</v>
          </cell>
        </row>
        <row r="171">
          <cell r="C171" t="str">
            <v>QC</v>
          </cell>
          <cell r="D171">
            <v>500000</v>
          </cell>
          <cell r="E171">
            <v>0</v>
          </cell>
        </row>
        <row r="172">
          <cell r="C172" t="str">
            <v>ADMIN</v>
          </cell>
          <cell r="D172">
            <v>75000</v>
          </cell>
          <cell r="E172">
            <v>0</v>
          </cell>
        </row>
      </sheetData>
      <sheetData sheetId="7"/>
      <sheetData sheetId="8"/>
      <sheetData sheetId="9">
        <row r="8">
          <cell r="B8" t="str">
            <v>BJB</v>
          </cell>
          <cell r="C8" t="str">
            <v>NANDA SITI HAMZAINI</v>
          </cell>
          <cell r="D8" t="str">
            <v>EDWARD SITOMPUL</v>
          </cell>
          <cell r="E8">
            <v>636000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444500</v>
          </cell>
        </row>
        <row r="10">
          <cell r="B10" t="str">
            <v>CF3</v>
          </cell>
          <cell r="C10" t="str">
            <v xml:space="preserve">SEPTIANINGRUM </v>
          </cell>
          <cell r="D10" t="str">
            <v>EDWARD SITOMPUL</v>
          </cell>
          <cell r="E10">
            <v>279500</v>
          </cell>
        </row>
        <row r="11">
          <cell r="B11" t="str">
            <v>CT2</v>
          </cell>
          <cell r="C11" t="str">
            <v>KHAIRUL RAMDHANI AL MAKMURI</v>
          </cell>
          <cell r="D11" t="str">
            <v>EDWARD SITOMPUL</v>
          </cell>
          <cell r="E11">
            <v>323500</v>
          </cell>
        </row>
        <row r="12">
          <cell r="B12" t="str">
            <v>BFH</v>
          </cell>
          <cell r="C12" t="str">
            <v>RAHMA YANTI</v>
          </cell>
          <cell r="D12" t="str">
            <v>EDWARD SITOMPUL</v>
          </cell>
          <cell r="E12">
            <v>944000</v>
          </cell>
        </row>
        <row r="13">
          <cell r="B13" t="str">
            <v>BKL</v>
          </cell>
          <cell r="C13" t="str">
            <v>DIANA SARI</v>
          </cell>
          <cell r="D13" t="str">
            <v>EDWARD SITOMPUL</v>
          </cell>
          <cell r="E13">
            <v>378000</v>
          </cell>
        </row>
        <row r="14">
          <cell r="B14" t="str">
            <v>BXK</v>
          </cell>
          <cell r="C14" t="str">
            <v>LUSI NOVITA SIMARMATA</v>
          </cell>
          <cell r="D14" t="str">
            <v>EDWARD SITOMPUL</v>
          </cell>
          <cell r="E14">
            <v>294000</v>
          </cell>
        </row>
        <row r="15">
          <cell r="B15" t="str">
            <v>BYN</v>
          </cell>
          <cell r="C15" t="str">
            <v>RAHAYU MARTININGSIH</v>
          </cell>
          <cell r="D15" t="str">
            <v>EDWARD SITOMPUL</v>
          </cell>
          <cell r="E15">
            <v>83000</v>
          </cell>
        </row>
        <row r="16">
          <cell r="B16" t="str">
            <v>B0L</v>
          </cell>
          <cell r="C16" t="str">
            <v>CITRA AMALIA</v>
          </cell>
          <cell r="D16" t="str">
            <v>EDWARD SITOMPUL</v>
          </cell>
          <cell r="E16">
            <v>393500</v>
          </cell>
        </row>
        <row r="17">
          <cell r="B17" t="str">
            <v>B3A</v>
          </cell>
          <cell r="C17" t="str">
            <v>NOVALINA PRANSISCA HUTAPEA</v>
          </cell>
          <cell r="D17" t="str">
            <v>EDWARD SITOMPUL</v>
          </cell>
          <cell r="E17">
            <v>73000</v>
          </cell>
        </row>
        <row r="18">
          <cell r="B18" t="str">
            <v>B3E</v>
          </cell>
          <cell r="C18" t="str">
            <v>DEWI LESTARI</v>
          </cell>
          <cell r="D18" t="str">
            <v>EDWARD SITOMPUL</v>
          </cell>
          <cell r="E18">
            <v>271500</v>
          </cell>
        </row>
        <row r="19">
          <cell r="B19" t="str">
            <v>B5K</v>
          </cell>
          <cell r="C19" t="str">
            <v>MUHAMMAD LUTFI NAUFAL</v>
          </cell>
          <cell r="D19" t="str">
            <v>EDWARD SITOMPUL</v>
          </cell>
          <cell r="E19">
            <v>74000</v>
          </cell>
        </row>
        <row r="20">
          <cell r="B20" t="str">
            <v>B6Y</v>
          </cell>
          <cell r="C20" t="str">
            <v>INDAH KUSUMANINGTYAS</v>
          </cell>
          <cell r="D20" t="str">
            <v>EDWARD SITOMPUL</v>
          </cell>
          <cell r="E20">
            <v>80000</v>
          </cell>
        </row>
        <row r="21">
          <cell r="B21" t="str">
            <v>B6Z</v>
          </cell>
          <cell r="C21" t="str">
            <v>WELLYS DANIATI HALAWA</v>
          </cell>
          <cell r="D21" t="str">
            <v>EDWARD SITOMPUL</v>
          </cell>
          <cell r="E21">
            <v>57000</v>
          </cell>
        </row>
        <row r="22">
          <cell r="B22" t="str">
            <v>B7R</v>
          </cell>
          <cell r="C22" t="str">
            <v>NOFIAN HADI</v>
          </cell>
          <cell r="D22" t="str">
            <v>EDWARD SITOMPUL</v>
          </cell>
          <cell r="E22">
            <v>52000</v>
          </cell>
        </row>
        <row r="23">
          <cell r="B23" t="str">
            <v>B7Z</v>
          </cell>
          <cell r="C23" t="str">
            <v xml:space="preserve">CICI MINARTI SAGALA </v>
          </cell>
          <cell r="D23" t="str">
            <v>EDWARD SITOMPUL</v>
          </cell>
          <cell r="E23">
            <v>42000</v>
          </cell>
        </row>
        <row r="24">
          <cell r="B24" t="str">
            <v>B6T</v>
          </cell>
          <cell r="C24" t="str">
            <v>ALVIN SAHENDRA</v>
          </cell>
          <cell r="D24" t="str">
            <v>EDWARD SITOMPUL</v>
          </cell>
          <cell r="E24">
            <v>13000</v>
          </cell>
        </row>
        <row r="25">
          <cell r="B25" t="str">
            <v>BMG</v>
          </cell>
          <cell r="C25" t="str">
            <v>PANI PENDI APRIANI</v>
          </cell>
          <cell r="D25" t="str">
            <v>EDWARD SITOMPUL</v>
          </cell>
          <cell r="E25">
            <v>17000</v>
          </cell>
        </row>
        <row r="26">
          <cell r="B26" t="str">
            <v>AJ7</v>
          </cell>
          <cell r="C26" t="str">
            <v xml:space="preserve">NURHASANAH </v>
          </cell>
          <cell r="D26" t="str">
            <v>FARHAN AL FARISI</v>
          </cell>
          <cell r="E26">
            <v>860000</v>
          </cell>
        </row>
        <row r="27">
          <cell r="B27" t="str">
            <v>CB1</v>
          </cell>
          <cell r="C27" t="str">
            <v xml:space="preserve">YOSNINA SUTRA NINGSIH </v>
          </cell>
          <cell r="D27" t="str">
            <v>FARHAN AL FARISI</v>
          </cell>
          <cell r="E27">
            <v>676000</v>
          </cell>
        </row>
        <row r="28">
          <cell r="B28" t="str">
            <v>CF4</v>
          </cell>
          <cell r="C28" t="str">
            <v>SITI MAESYAROH</v>
          </cell>
          <cell r="D28" t="str">
            <v>FARHAN AL FARISI</v>
          </cell>
          <cell r="E28">
            <v>104000</v>
          </cell>
        </row>
        <row r="29">
          <cell r="B29" t="str">
            <v>BFZ</v>
          </cell>
          <cell r="C29" t="str">
            <v>RINI VALIANI YUADU</v>
          </cell>
          <cell r="D29" t="str">
            <v>FARHAN AL FARISI</v>
          </cell>
          <cell r="E29">
            <v>792000</v>
          </cell>
        </row>
        <row r="30">
          <cell r="B30" t="str">
            <v>BJQ</v>
          </cell>
          <cell r="C30" t="str">
            <v>ASEP MUHAMMAD NURDIN</v>
          </cell>
          <cell r="D30" t="str">
            <v>FARHAN AL FARISI</v>
          </cell>
          <cell r="E30">
            <v>59000</v>
          </cell>
        </row>
        <row r="31">
          <cell r="B31" t="str">
            <v>BXD</v>
          </cell>
          <cell r="C31" t="str">
            <v>ILHAM MUNANDAR</v>
          </cell>
          <cell r="D31" t="str">
            <v>FARHAN AL FARISI</v>
          </cell>
          <cell r="E31">
            <v>56000</v>
          </cell>
        </row>
        <row r="32">
          <cell r="B32" t="str">
            <v>BXV</v>
          </cell>
          <cell r="C32" t="str">
            <v>ADE SUKARA</v>
          </cell>
          <cell r="D32" t="str">
            <v>FARHAN AL FARISI</v>
          </cell>
          <cell r="E32">
            <v>90000</v>
          </cell>
        </row>
        <row r="33">
          <cell r="B33" t="str">
            <v>BZJ</v>
          </cell>
          <cell r="C33" t="str">
            <v>HUDI SETIAWAN</v>
          </cell>
          <cell r="D33" t="str">
            <v>FARHAN AL FARISI</v>
          </cell>
          <cell r="E33">
            <v>254500</v>
          </cell>
        </row>
        <row r="34">
          <cell r="B34" t="str">
            <v>B0X</v>
          </cell>
          <cell r="C34" t="str">
            <v>DWI PUTRI YULIANI</v>
          </cell>
          <cell r="D34" t="str">
            <v>FARHAN AL FARISI</v>
          </cell>
          <cell r="E34">
            <v>75000</v>
          </cell>
        </row>
        <row r="35">
          <cell r="B35" t="str">
            <v>B1C</v>
          </cell>
          <cell r="C35" t="str">
            <v>SETIA SARYANI MANIHURUK</v>
          </cell>
          <cell r="D35" t="str">
            <v>FARHAN AL FARISI</v>
          </cell>
          <cell r="E35">
            <v>59000</v>
          </cell>
        </row>
        <row r="36">
          <cell r="B36" t="str">
            <v>B2F</v>
          </cell>
          <cell r="C36" t="str">
            <v>YULIANI</v>
          </cell>
          <cell r="D36" t="str">
            <v>FARHAN AL FARISI</v>
          </cell>
          <cell r="E36">
            <v>354500</v>
          </cell>
        </row>
        <row r="37">
          <cell r="B37" t="str">
            <v>B2K</v>
          </cell>
          <cell r="C37" t="str">
            <v>SELLY HERLINA</v>
          </cell>
          <cell r="D37" t="str">
            <v>FARHAN AL FARISI</v>
          </cell>
          <cell r="E37">
            <v>318500</v>
          </cell>
        </row>
        <row r="38">
          <cell r="B38" t="str">
            <v>BFM</v>
          </cell>
          <cell r="C38" t="str">
            <v>SURI LUKMANA WAHYU</v>
          </cell>
          <cell r="D38" t="str">
            <v>FARHAN AL FARISI</v>
          </cell>
          <cell r="E38">
            <v>89000</v>
          </cell>
        </row>
        <row r="39">
          <cell r="B39" t="str">
            <v>B4K</v>
          </cell>
          <cell r="C39" t="str">
            <v>SISWANINGSIH</v>
          </cell>
          <cell r="D39" t="str">
            <v>FARHAN AL FARISI</v>
          </cell>
          <cell r="E39">
            <v>31000</v>
          </cell>
        </row>
        <row r="40">
          <cell r="B40" t="str">
            <v>B6C</v>
          </cell>
          <cell r="C40" t="str">
            <v>FIRDAYANTI AGUSTIN</v>
          </cell>
          <cell r="D40" t="str">
            <v>FARHAN AL FARISI</v>
          </cell>
          <cell r="E40">
            <v>77000</v>
          </cell>
        </row>
        <row r="41">
          <cell r="B41" t="str">
            <v>B7D</v>
          </cell>
          <cell r="C41" t="str">
            <v>VALENTINA LUSIANA</v>
          </cell>
          <cell r="D41" t="str">
            <v>FARHAN AL FARISI</v>
          </cell>
          <cell r="E41">
            <v>56000</v>
          </cell>
        </row>
        <row r="42">
          <cell r="B42" t="str">
            <v>BQ7</v>
          </cell>
          <cell r="C42" t="str">
            <v>ATIK MURNIASIH</v>
          </cell>
          <cell r="D42" t="str">
            <v>LAELY FEBRIANI</v>
          </cell>
          <cell r="E42">
            <v>395500</v>
          </cell>
        </row>
        <row r="43">
          <cell r="B43" t="str">
            <v>BT9</v>
          </cell>
          <cell r="C43" t="str">
            <v xml:space="preserve">HENNI APRILIA </v>
          </cell>
          <cell r="D43" t="str">
            <v>LAELY FEBRIANI</v>
          </cell>
          <cell r="E43">
            <v>278500</v>
          </cell>
        </row>
        <row r="44">
          <cell r="B44" t="str">
            <v>CA8</v>
          </cell>
          <cell r="C44" t="str">
            <v>BUKHARI AJI SAPUTRA</v>
          </cell>
          <cell r="D44" t="str">
            <v>LAELY FEBRIANI</v>
          </cell>
          <cell r="E44">
            <v>628000</v>
          </cell>
        </row>
        <row r="45">
          <cell r="B45" t="str">
            <v>CG7</v>
          </cell>
          <cell r="C45" t="str">
            <v>DEWI AYU KOMALASARI</v>
          </cell>
          <cell r="D45" t="str">
            <v>LAELY FEBRIANI</v>
          </cell>
          <cell r="E45">
            <v>77000</v>
          </cell>
        </row>
        <row r="46">
          <cell r="B46" t="str">
            <v>BGD</v>
          </cell>
          <cell r="C46" t="str">
            <v>OCHA WULAN SARI</v>
          </cell>
          <cell r="D46" t="str">
            <v>LAELY FEBRIANI</v>
          </cell>
          <cell r="E46">
            <v>724000</v>
          </cell>
        </row>
        <row r="47">
          <cell r="B47" t="str">
            <v>BKQ</v>
          </cell>
          <cell r="C47" t="str">
            <v>SELLA DWI APRILIA</v>
          </cell>
          <cell r="D47" t="str">
            <v>LAELY FEBRIANI</v>
          </cell>
          <cell r="E47">
            <v>359000</v>
          </cell>
        </row>
        <row r="48">
          <cell r="B48" t="str">
            <v>BMH</v>
          </cell>
          <cell r="C48" t="str">
            <v>REREN DWI SINTA</v>
          </cell>
          <cell r="D48" t="str">
            <v>LAELY FEBRIANI</v>
          </cell>
          <cell r="E48">
            <v>235500</v>
          </cell>
        </row>
        <row r="49">
          <cell r="B49" t="str">
            <v>B0Z</v>
          </cell>
          <cell r="C49" t="str">
            <v>AULIA DEWI MASHITA</v>
          </cell>
          <cell r="D49" t="str">
            <v>LAELY FEBRIANI</v>
          </cell>
          <cell r="E49">
            <v>39000</v>
          </cell>
        </row>
        <row r="50">
          <cell r="B50" t="str">
            <v>B1W</v>
          </cell>
          <cell r="C50" t="str">
            <v>NUR AINI QALBI</v>
          </cell>
          <cell r="D50" t="str">
            <v>LAELY FEBRIANI</v>
          </cell>
          <cell r="E50">
            <v>94000</v>
          </cell>
        </row>
        <row r="51">
          <cell r="B51" t="str">
            <v>B2L</v>
          </cell>
          <cell r="C51" t="str">
            <v>FAKHRURROZI</v>
          </cell>
          <cell r="D51" t="str">
            <v>LAELY FEBRIANI</v>
          </cell>
          <cell r="E51">
            <v>103000</v>
          </cell>
        </row>
        <row r="52">
          <cell r="B52" t="str">
            <v>B3G</v>
          </cell>
          <cell r="C52" t="str">
            <v>SUCIATI</v>
          </cell>
          <cell r="D52" t="str">
            <v>LAELY FEBRIANI</v>
          </cell>
          <cell r="E52">
            <v>259500</v>
          </cell>
        </row>
        <row r="53">
          <cell r="B53" t="str">
            <v>B3X</v>
          </cell>
          <cell r="C53" t="str">
            <v>IRFAN NOVIANTO</v>
          </cell>
          <cell r="D53" t="str">
            <v>LAELY FEBRIANI</v>
          </cell>
          <cell r="E53">
            <v>283000</v>
          </cell>
        </row>
        <row r="54">
          <cell r="B54" t="str">
            <v>B5H</v>
          </cell>
          <cell r="C54" t="str">
            <v>BETA YOLANDA FITRI</v>
          </cell>
          <cell r="D54" t="str">
            <v>LAELY FEBRIANI</v>
          </cell>
          <cell r="E54">
            <v>30000</v>
          </cell>
        </row>
        <row r="55">
          <cell r="B55" t="str">
            <v>B5T</v>
          </cell>
          <cell r="C55" t="str">
            <v>YUSUP AGUNG WIBOWO</v>
          </cell>
          <cell r="D55" t="str">
            <v>LAELY FEBRIANI</v>
          </cell>
          <cell r="E55">
            <v>26000</v>
          </cell>
        </row>
        <row r="56">
          <cell r="B56" t="str">
            <v>B7Q</v>
          </cell>
          <cell r="C56" t="str">
            <v xml:space="preserve">PUTRI CHANDRAWULAN </v>
          </cell>
          <cell r="D56" t="str">
            <v>LAELY FEBRIANI</v>
          </cell>
          <cell r="E56">
            <v>18000</v>
          </cell>
        </row>
        <row r="57">
          <cell r="B57" t="str">
            <v>B4Y</v>
          </cell>
          <cell r="C57" t="str">
            <v>JIHAN DIVIE</v>
          </cell>
          <cell r="D57" t="str">
            <v>LAELY FEBRIANI</v>
          </cell>
          <cell r="E57">
            <v>41000</v>
          </cell>
        </row>
        <row r="58">
          <cell r="B58" t="str">
            <v>B6X</v>
          </cell>
          <cell r="C58" t="str">
            <v>PRIYATNA ARYA DINATA</v>
          </cell>
          <cell r="D58" t="str">
            <v>LAELY FEBRIANI</v>
          </cell>
          <cell r="E58">
            <v>0</v>
          </cell>
        </row>
        <row r="59">
          <cell r="B59" t="str">
            <v>AL7</v>
          </cell>
          <cell r="C59" t="str">
            <v xml:space="preserve">TINTIN HUTAGAOL </v>
          </cell>
          <cell r="D59" t="str">
            <v>LEONARD SILITONGA</v>
          </cell>
          <cell r="E59">
            <v>106000</v>
          </cell>
        </row>
        <row r="60">
          <cell r="B60" t="str">
            <v>BZ2</v>
          </cell>
          <cell r="C60" t="str">
            <v xml:space="preserve">PURWANTI </v>
          </cell>
          <cell r="D60" t="str">
            <v>LEONARD SILITONGA</v>
          </cell>
          <cell r="E60">
            <v>77000</v>
          </cell>
        </row>
        <row r="61">
          <cell r="B61" t="str">
            <v>BKE</v>
          </cell>
          <cell r="C61" t="str">
            <v>EVA RATNA PUTRI</v>
          </cell>
          <cell r="D61" t="str">
            <v>LEONARD SILITONGA</v>
          </cell>
          <cell r="E61">
            <v>328500</v>
          </cell>
        </row>
        <row r="62">
          <cell r="B62" t="str">
            <v>BKG</v>
          </cell>
          <cell r="C62" t="str">
            <v>OCHY WULAN SARY</v>
          </cell>
          <cell r="D62" t="str">
            <v>LEONARD SILITONGA</v>
          </cell>
          <cell r="E62">
            <v>656000</v>
          </cell>
        </row>
        <row r="63">
          <cell r="B63" t="str">
            <v>BKM</v>
          </cell>
          <cell r="C63" t="str">
            <v>FITRIA WIDYANINGSIH</v>
          </cell>
          <cell r="D63" t="str">
            <v>LEONARD SILITONGA</v>
          </cell>
          <cell r="E63">
            <v>327000</v>
          </cell>
        </row>
        <row r="64">
          <cell r="B64" t="str">
            <v>BVZ</v>
          </cell>
          <cell r="C64" t="str">
            <v>IMAY APSARI</v>
          </cell>
          <cell r="D64" t="str">
            <v>LEONARD SILITONGA</v>
          </cell>
          <cell r="E64">
            <v>55000</v>
          </cell>
        </row>
        <row r="65">
          <cell r="B65" t="str">
            <v>BYW</v>
          </cell>
          <cell r="C65" t="str">
            <v>WULAN NOVEBRIANI</v>
          </cell>
          <cell r="D65" t="str">
            <v>LEONARD SILITONGA</v>
          </cell>
          <cell r="E65">
            <v>354000</v>
          </cell>
        </row>
        <row r="66">
          <cell r="B66" t="str">
            <v>B2C</v>
          </cell>
          <cell r="C66" t="str">
            <v>EMY AGUSTIANINGSIH</v>
          </cell>
          <cell r="D66" t="str">
            <v>LEONARD SILITONGA</v>
          </cell>
          <cell r="E66">
            <v>241500</v>
          </cell>
        </row>
        <row r="67">
          <cell r="B67" t="str">
            <v>B2T</v>
          </cell>
          <cell r="C67" t="str">
            <v>MUHAMAD SAHRONI</v>
          </cell>
          <cell r="D67" t="str">
            <v>LEONARD SILITONGA</v>
          </cell>
          <cell r="E67">
            <v>56000</v>
          </cell>
        </row>
        <row r="68">
          <cell r="B68" t="str">
            <v>B3N</v>
          </cell>
          <cell r="C68" t="str">
            <v>MAULANA SITI KHODIJAH</v>
          </cell>
          <cell r="D68" t="str">
            <v>LEONARD SILITONGA</v>
          </cell>
          <cell r="E68">
            <v>229000</v>
          </cell>
        </row>
        <row r="69">
          <cell r="B69" t="str">
            <v>BM4</v>
          </cell>
          <cell r="C69" t="str">
            <v>DEWI KURNIA LESTARI</v>
          </cell>
          <cell r="D69" t="str">
            <v>LEONARD SILITONGA</v>
          </cell>
          <cell r="E69">
            <v>43000</v>
          </cell>
        </row>
        <row r="70">
          <cell r="B70" t="str">
            <v>B5P</v>
          </cell>
          <cell r="C70" t="str">
            <v>ADITIA SILALAHI</v>
          </cell>
          <cell r="D70" t="str">
            <v>LEONARD SILITONGA</v>
          </cell>
          <cell r="E70">
            <v>89000</v>
          </cell>
        </row>
        <row r="71">
          <cell r="B71" t="str">
            <v>B5W</v>
          </cell>
          <cell r="C71" t="str">
            <v xml:space="preserve">NETI MARLINA </v>
          </cell>
          <cell r="D71" t="str">
            <v>LEONARD SILITONGA</v>
          </cell>
          <cell r="E71">
            <v>35000</v>
          </cell>
        </row>
        <row r="72">
          <cell r="B72" t="str">
            <v>B6E</v>
          </cell>
          <cell r="C72" t="str">
            <v>CHAIRUN NISSA</v>
          </cell>
          <cell r="D72" t="str">
            <v>LEONARD SILITONGA</v>
          </cell>
          <cell r="E72">
            <v>10000</v>
          </cell>
        </row>
        <row r="73">
          <cell r="B73" t="str">
            <v>B6V</v>
          </cell>
          <cell r="C73" t="str">
            <v>DWI LESTARI</v>
          </cell>
          <cell r="D73" t="str">
            <v>LEONARD SILITONGA</v>
          </cell>
          <cell r="E73">
            <v>4000</v>
          </cell>
        </row>
        <row r="74">
          <cell r="B74" t="str">
            <v>B7L</v>
          </cell>
          <cell r="C74" t="str">
            <v>LISNA HERAWATI SIMANJUNTAK</v>
          </cell>
          <cell r="D74" t="str">
            <v>LEONARD SILITONGA</v>
          </cell>
          <cell r="E74">
            <v>14000</v>
          </cell>
        </row>
        <row r="75">
          <cell r="B75" t="str">
            <v>B1F</v>
          </cell>
          <cell r="C75" t="str">
            <v>RISA YULITA</v>
          </cell>
          <cell r="D75" t="str">
            <v>LEONARD SILITONGA</v>
          </cell>
          <cell r="E75">
            <v>73000</v>
          </cell>
        </row>
        <row r="76">
          <cell r="B76" t="str">
            <v>CS2</v>
          </cell>
          <cell r="C76" t="str">
            <v>POVA PERINA SIMANJUNTAK</v>
          </cell>
          <cell r="D76" t="str">
            <v>MUHAMMAD DANIL</v>
          </cell>
          <cell r="E76">
            <v>216500</v>
          </cell>
        </row>
        <row r="77">
          <cell r="B77" t="str">
            <v>CT5</v>
          </cell>
          <cell r="C77" t="str">
            <v>FITRI ADI TIYANTI</v>
          </cell>
          <cell r="D77" t="str">
            <v>MUHAMMAD DANIL</v>
          </cell>
          <cell r="E77">
            <v>191000</v>
          </cell>
        </row>
        <row r="78">
          <cell r="B78" t="str">
            <v>BHK</v>
          </cell>
          <cell r="C78" t="str">
            <v>KHAERU AHMAD ZAKI</v>
          </cell>
          <cell r="D78" t="str">
            <v>MUHAMMAD DANIL</v>
          </cell>
          <cell r="E78">
            <v>96000</v>
          </cell>
        </row>
        <row r="79">
          <cell r="B79" t="str">
            <v>BTM</v>
          </cell>
          <cell r="C79" t="str">
            <v>ELISABET SITUMEANG</v>
          </cell>
          <cell r="D79" t="str">
            <v>MUHAMMAD DANIL</v>
          </cell>
          <cell r="E79">
            <v>660000</v>
          </cell>
        </row>
        <row r="80">
          <cell r="B80" t="str">
            <v>BVY</v>
          </cell>
          <cell r="C80" t="str">
            <v>FIRMAN GEA</v>
          </cell>
          <cell r="D80" t="str">
            <v>MUHAMMAD DANIL</v>
          </cell>
          <cell r="E80">
            <v>580000</v>
          </cell>
        </row>
        <row r="81">
          <cell r="B81" t="str">
            <v>BYR</v>
          </cell>
          <cell r="C81" t="str">
            <v>KIKI YOLANDA</v>
          </cell>
          <cell r="D81" t="str">
            <v>MUHAMMAD DANIL</v>
          </cell>
          <cell r="E81">
            <v>95000</v>
          </cell>
        </row>
        <row r="82">
          <cell r="B82" t="str">
            <v>BZM</v>
          </cell>
          <cell r="C82" t="str">
            <v>MERY WANTI GULTOM</v>
          </cell>
          <cell r="D82" t="str">
            <v>MUHAMMAD DANIL</v>
          </cell>
          <cell r="E82">
            <v>23000</v>
          </cell>
        </row>
        <row r="83">
          <cell r="B83" t="str">
            <v>BZT</v>
          </cell>
          <cell r="C83" t="str">
            <v>ISKA FARDONI</v>
          </cell>
          <cell r="D83" t="str">
            <v>MUHAMMAD DANIL</v>
          </cell>
          <cell r="E83">
            <v>78000</v>
          </cell>
        </row>
        <row r="84">
          <cell r="B84" t="str">
            <v>B2W</v>
          </cell>
          <cell r="C84" t="str">
            <v>BAGUS AKBAR FEBRIANTO</v>
          </cell>
          <cell r="D84" t="str">
            <v>MUHAMMAD DANIL</v>
          </cell>
          <cell r="E84">
            <v>198000</v>
          </cell>
        </row>
        <row r="85">
          <cell r="B85" t="str">
            <v>B3D</v>
          </cell>
          <cell r="C85" t="str">
            <v>APRILLIANI AROFAH</v>
          </cell>
          <cell r="D85" t="str">
            <v>MUHAMMAD DANIL</v>
          </cell>
          <cell r="E85">
            <v>94000</v>
          </cell>
        </row>
        <row r="86">
          <cell r="B86" t="str">
            <v>B4L</v>
          </cell>
          <cell r="C86" t="str">
            <v>EVITA ZANI</v>
          </cell>
          <cell r="D86" t="str">
            <v>MUHAMMAD DANIL</v>
          </cell>
          <cell r="E86">
            <v>68000</v>
          </cell>
        </row>
        <row r="87">
          <cell r="B87" t="str">
            <v>B5Y</v>
          </cell>
          <cell r="C87" t="str">
            <v xml:space="preserve">ERICK PRATAMA PUTRA </v>
          </cell>
          <cell r="D87" t="str">
            <v>MUHAMMAD DANIL</v>
          </cell>
          <cell r="E87">
            <v>62000</v>
          </cell>
        </row>
        <row r="88">
          <cell r="B88" t="str">
            <v>B7C</v>
          </cell>
          <cell r="C88" t="str">
            <v xml:space="preserve">YOGI KHARISMA </v>
          </cell>
          <cell r="D88" t="str">
            <v>MUHAMMAD DANIL</v>
          </cell>
          <cell r="E88">
            <v>30000</v>
          </cell>
        </row>
        <row r="89">
          <cell r="B89" t="str">
            <v>B7T</v>
          </cell>
          <cell r="C89" t="str">
            <v xml:space="preserve">AI NAHNU NADILAH </v>
          </cell>
          <cell r="D89" t="str">
            <v>MUHAMMAD DANIL</v>
          </cell>
          <cell r="E89">
            <v>11000</v>
          </cell>
        </row>
        <row r="90">
          <cell r="B90" t="str">
            <v>B7Y</v>
          </cell>
          <cell r="C90" t="str">
            <v xml:space="preserve">BAMBANG PELU </v>
          </cell>
          <cell r="D90" t="str">
            <v>MUHAMMAD DANIL</v>
          </cell>
          <cell r="E90">
            <v>0</v>
          </cell>
        </row>
        <row r="91">
          <cell r="B91" t="str">
            <v>B8F</v>
          </cell>
          <cell r="C91" t="str">
            <v xml:space="preserve">TRI KUSUMA WARDANI </v>
          </cell>
          <cell r="D91" t="str">
            <v>MUHAMMAD DANIL</v>
          </cell>
          <cell r="E91">
            <v>0</v>
          </cell>
        </row>
        <row r="92">
          <cell r="B92" t="str">
            <v>B5A</v>
          </cell>
          <cell r="C92" t="str">
            <v xml:space="preserve">ANNISA NURUL ILMI </v>
          </cell>
          <cell r="D92" t="str">
            <v>MUHAMMAD DANIL</v>
          </cell>
          <cell r="E92">
            <v>59000</v>
          </cell>
        </row>
        <row r="93">
          <cell r="B93" t="str">
            <v>CG1</v>
          </cell>
          <cell r="C93" t="str">
            <v>PUJI LESTARI</v>
          </cell>
          <cell r="D93" t="str">
            <v>RHEGHEN SOEKARNO POETRA</v>
          </cell>
          <cell r="E93">
            <v>668000</v>
          </cell>
        </row>
        <row r="94">
          <cell r="B94" t="str">
            <v>BQ9</v>
          </cell>
          <cell r="C94" t="str">
            <v>RIZKIAH</v>
          </cell>
          <cell r="D94" t="str">
            <v>RHEGHEN SOEKARNO POETRA</v>
          </cell>
          <cell r="E94">
            <v>324000</v>
          </cell>
        </row>
        <row r="95">
          <cell r="B95" t="str">
            <v>BZ3</v>
          </cell>
          <cell r="C95" t="str">
            <v>WENDY SAPUTRA</v>
          </cell>
          <cell r="D95" t="str">
            <v>RHEGHEN SOEKARNO POETRA</v>
          </cell>
          <cell r="E95">
            <v>263500</v>
          </cell>
        </row>
        <row r="96">
          <cell r="B96" t="str">
            <v>BZ8</v>
          </cell>
          <cell r="C96" t="str">
            <v>ROSLINA BR MANALU</v>
          </cell>
          <cell r="D96" t="str">
            <v>RHEGHEN SOEKARNO POETRA</v>
          </cell>
          <cell r="E96">
            <v>274500</v>
          </cell>
        </row>
        <row r="97">
          <cell r="B97" t="str">
            <v>BEF</v>
          </cell>
          <cell r="C97" t="str">
            <v>BERLIANA ROSINTA ULI S</v>
          </cell>
          <cell r="D97" t="str">
            <v>RHEGHEN SOEKARNO POETRA</v>
          </cell>
          <cell r="E97">
            <v>349500</v>
          </cell>
        </row>
        <row r="98">
          <cell r="B98" t="str">
            <v>BGV</v>
          </cell>
          <cell r="C98" t="str">
            <v>DENNIS MAULANA</v>
          </cell>
          <cell r="D98" t="str">
            <v>RHEGHEN SOEKARNO POETRA</v>
          </cell>
          <cell r="E98">
            <v>828000</v>
          </cell>
        </row>
        <row r="99">
          <cell r="B99" t="str">
            <v>BHH</v>
          </cell>
          <cell r="C99" t="str">
            <v>EVA LAMTIUR HUTASOIT</v>
          </cell>
          <cell r="D99" t="str">
            <v>RHEGHEN SOEKARNO POETRA</v>
          </cell>
          <cell r="E99">
            <v>309000</v>
          </cell>
        </row>
        <row r="100">
          <cell r="B100" t="str">
            <v>BXB</v>
          </cell>
          <cell r="C100" t="str">
            <v>FAID PRATAMA ARIF SANTOSO</v>
          </cell>
          <cell r="D100" t="str">
            <v>RHEGHEN SOEKARNO POETRA</v>
          </cell>
          <cell r="E100">
            <v>696000</v>
          </cell>
        </row>
        <row r="101">
          <cell r="B101" t="str">
            <v>BZE</v>
          </cell>
          <cell r="C101" t="str">
            <v>ALEN MALEZA</v>
          </cell>
          <cell r="D101" t="str">
            <v>RHEGHEN SOEKARNO POETRA</v>
          </cell>
          <cell r="E101">
            <v>214500</v>
          </cell>
        </row>
        <row r="102">
          <cell r="B102" t="str">
            <v>B0N</v>
          </cell>
          <cell r="C102" t="str">
            <v>ARYA KAMANDANU</v>
          </cell>
          <cell r="D102" t="str">
            <v>RHEGHEN SOEKARNO POETRA</v>
          </cell>
          <cell r="E102">
            <v>109000</v>
          </cell>
        </row>
        <row r="103">
          <cell r="B103" t="str">
            <v>BP0</v>
          </cell>
          <cell r="C103" t="str">
            <v>HANIAH</v>
          </cell>
          <cell r="D103" t="str">
            <v>RHEGHEN SOEKARNO POETRA</v>
          </cell>
          <cell r="E103">
            <v>291000</v>
          </cell>
        </row>
        <row r="104">
          <cell r="B104" t="str">
            <v>B3H</v>
          </cell>
          <cell r="C104" t="str">
            <v>ROMAN DONY</v>
          </cell>
          <cell r="D104" t="str">
            <v>RHEGHEN SOEKARNO POETRA</v>
          </cell>
          <cell r="E104">
            <v>392500</v>
          </cell>
        </row>
        <row r="105">
          <cell r="B105" t="str">
            <v>B5F</v>
          </cell>
          <cell r="C105" t="str">
            <v>HARUMANSYAH</v>
          </cell>
          <cell r="D105" t="str">
            <v>RHEGHEN SOEKARNO POETRA</v>
          </cell>
          <cell r="E105">
            <v>78000</v>
          </cell>
        </row>
        <row r="106">
          <cell r="B106" t="str">
            <v>B5Q</v>
          </cell>
          <cell r="C106" t="str">
            <v xml:space="preserve">ITA PURNAMA SARI </v>
          </cell>
          <cell r="D106" t="str">
            <v>RHEGHEN SOEKARNO POETRA</v>
          </cell>
          <cell r="E106">
            <v>76000</v>
          </cell>
        </row>
        <row r="107">
          <cell r="B107" t="str">
            <v>B7E</v>
          </cell>
          <cell r="C107" t="str">
            <v>NANDA TIARA</v>
          </cell>
          <cell r="D107" t="str">
            <v>RHEGHEN SOEKARNO POETRA</v>
          </cell>
          <cell r="E107">
            <v>93000</v>
          </cell>
        </row>
        <row r="108">
          <cell r="B108" t="str">
            <v>B7P</v>
          </cell>
          <cell r="C108" t="str">
            <v>DIAN APRIMAYENI</v>
          </cell>
          <cell r="D108" t="str">
            <v>RHEGHEN SOEKARNO POETRA</v>
          </cell>
          <cell r="E108">
            <v>11000</v>
          </cell>
        </row>
        <row r="109">
          <cell r="B109" t="str">
            <v>BS1</v>
          </cell>
          <cell r="C109" t="str">
            <v xml:space="preserve">SITI ZAHROHWATI </v>
          </cell>
          <cell r="D109" t="str">
            <v>RICKA WIJAYANTI</v>
          </cell>
          <cell r="E109">
            <v>656000</v>
          </cell>
        </row>
        <row r="110">
          <cell r="B110" t="str">
            <v>BS8</v>
          </cell>
          <cell r="C110" t="str">
            <v xml:space="preserve">MIANDARY RAHAYU AGISTA </v>
          </cell>
          <cell r="D110" t="str">
            <v>RICKA WIJAYANTI</v>
          </cell>
          <cell r="E110">
            <v>676000</v>
          </cell>
        </row>
        <row r="111">
          <cell r="B111" t="str">
            <v>CD6</v>
          </cell>
          <cell r="C111" t="str">
            <v>NUR KEMALA DEWI</v>
          </cell>
          <cell r="D111" t="str">
            <v>RICKA WIJAYANTI</v>
          </cell>
          <cell r="E111">
            <v>208500</v>
          </cell>
        </row>
        <row r="112">
          <cell r="B112" t="str">
            <v>CS1</v>
          </cell>
          <cell r="C112" t="str">
            <v>INDAH PERMATA SARI</v>
          </cell>
          <cell r="D112" t="str">
            <v>RICKA WIJAYANTI</v>
          </cell>
          <cell r="E112">
            <v>608000</v>
          </cell>
        </row>
        <row r="113">
          <cell r="B113" t="str">
            <v>BLT</v>
          </cell>
          <cell r="C113" t="str">
            <v xml:space="preserve">ASRIL AZIM </v>
          </cell>
          <cell r="D113" t="str">
            <v>RICKA WIJAYANTI</v>
          </cell>
          <cell r="E113">
            <v>250500</v>
          </cell>
        </row>
        <row r="114">
          <cell r="B114" t="str">
            <v>BXF</v>
          </cell>
          <cell r="C114" t="str">
            <v>IMAM MUNTAHA</v>
          </cell>
          <cell r="D114" t="str">
            <v>RICKA WIJAYANTI</v>
          </cell>
          <cell r="E114">
            <v>376000</v>
          </cell>
        </row>
        <row r="115">
          <cell r="B115" t="str">
            <v>BXG</v>
          </cell>
          <cell r="C115" t="str">
            <v>MIKA DORIS GULTOM</v>
          </cell>
          <cell r="D115" t="str">
            <v>RICKA WIJAYANTI</v>
          </cell>
          <cell r="E115">
            <v>484000</v>
          </cell>
        </row>
        <row r="116">
          <cell r="B116" t="str">
            <v>BZG</v>
          </cell>
          <cell r="C116" t="str">
            <v>EZRA NIHITA SINAGA</v>
          </cell>
          <cell r="D116" t="str">
            <v>RICKA WIJAYANTI</v>
          </cell>
          <cell r="E116">
            <v>331000</v>
          </cell>
        </row>
        <row r="117">
          <cell r="B117" t="str">
            <v>BZL</v>
          </cell>
          <cell r="C117" t="str">
            <v>CANDRA DINATA</v>
          </cell>
          <cell r="D117" t="str">
            <v>RICKA WIJAYANTI</v>
          </cell>
          <cell r="E117">
            <v>281500</v>
          </cell>
        </row>
        <row r="118">
          <cell r="B118" t="str">
            <v>B4B</v>
          </cell>
          <cell r="C118" t="str">
            <v>INDAH WULANDARI</v>
          </cell>
          <cell r="D118" t="str">
            <v>RICKA WIJAYANTI</v>
          </cell>
          <cell r="E118">
            <v>227000</v>
          </cell>
        </row>
        <row r="119">
          <cell r="B119" t="str">
            <v>B4T</v>
          </cell>
          <cell r="C119" t="str">
            <v>MUHAMMAD RIZKI</v>
          </cell>
          <cell r="D119" t="str">
            <v>RICKA WIJAYANTI</v>
          </cell>
          <cell r="E119">
            <v>61000</v>
          </cell>
        </row>
        <row r="120">
          <cell r="B120" t="str">
            <v>BQ1</v>
          </cell>
          <cell r="C120" t="str">
            <v>IRFINSYAH</v>
          </cell>
          <cell r="D120" t="str">
            <v>RICKA WIJAYANTI</v>
          </cell>
          <cell r="E120">
            <v>30000</v>
          </cell>
        </row>
        <row r="121">
          <cell r="B121" t="str">
            <v>B7J</v>
          </cell>
          <cell r="C121" t="str">
            <v>WINDA PRATIWI</v>
          </cell>
          <cell r="D121" t="str">
            <v>RICKA WIJAYANTI</v>
          </cell>
          <cell r="E121">
            <v>25000</v>
          </cell>
        </row>
        <row r="122">
          <cell r="B122" t="str">
            <v>B7V</v>
          </cell>
          <cell r="C122" t="str">
            <v>ANGGIT DYAH SUPOYO</v>
          </cell>
          <cell r="D122" t="str">
            <v>RICKA WIJAYANTI</v>
          </cell>
          <cell r="E122">
            <v>18000</v>
          </cell>
        </row>
        <row r="123">
          <cell r="B123" t="str">
            <v>B7X</v>
          </cell>
          <cell r="C123" t="str">
            <v>MUHAMMAD JURDILAH GHALIB PUTRA</v>
          </cell>
          <cell r="D123" t="str">
            <v>RICKA WIJAYANTI</v>
          </cell>
          <cell r="E123">
            <v>4000</v>
          </cell>
        </row>
        <row r="124">
          <cell r="B124" t="str">
            <v>B8E</v>
          </cell>
          <cell r="C124" t="str">
            <v xml:space="preserve">ILHAM HIDAYATULOH </v>
          </cell>
          <cell r="D124" t="str">
            <v>RICKA WIJAYANTI</v>
          </cell>
          <cell r="E124">
            <v>0</v>
          </cell>
        </row>
        <row r="125">
          <cell r="B125" t="str">
            <v>B7B</v>
          </cell>
          <cell r="C125" t="str">
            <v xml:space="preserve">ANNA MARIANA </v>
          </cell>
          <cell r="D125" t="str">
            <v>RICKA WIJAYANTI</v>
          </cell>
          <cell r="E125">
            <v>19000</v>
          </cell>
        </row>
        <row r="126">
          <cell r="B126" t="str">
            <v>BZW</v>
          </cell>
          <cell r="C126" t="str">
            <v>FRISKA AGUSTINA SIANTURI</v>
          </cell>
          <cell r="D126" t="str">
            <v>RICKA WIJAYANTI</v>
          </cell>
          <cell r="E126">
            <v>39000</v>
          </cell>
        </row>
        <row r="127">
          <cell r="B127" t="str">
            <v>BX2</v>
          </cell>
          <cell r="C127" t="str">
            <v xml:space="preserve">NUR INDAH SARI </v>
          </cell>
          <cell r="D127" t="str">
            <v>TRI KURNIA SETIANTO</v>
          </cell>
          <cell r="E127">
            <v>636000</v>
          </cell>
        </row>
        <row r="128">
          <cell r="B128" t="str">
            <v>CC9</v>
          </cell>
          <cell r="C128" t="str">
            <v>PAULINA ANARCI NALU</v>
          </cell>
          <cell r="D128" t="str">
            <v>TRI KURNIA SETIANTO</v>
          </cell>
          <cell r="E128">
            <v>253500</v>
          </cell>
        </row>
        <row r="129">
          <cell r="B129" t="str">
            <v>CF5</v>
          </cell>
          <cell r="C129" t="str">
            <v xml:space="preserve">HARMAINI ARLIA </v>
          </cell>
          <cell r="D129" t="str">
            <v>TRI KURNIA SETIANTO</v>
          </cell>
          <cell r="E129">
            <v>335500</v>
          </cell>
        </row>
        <row r="130">
          <cell r="B130" t="str">
            <v>CM6</v>
          </cell>
          <cell r="C130" t="str">
            <v>AIS SUTRISNAWATI HANDAYANI</v>
          </cell>
          <cell r="D130" t="str">
            <v>TRI KURNIA SETIANTO</v>
          </cell>
          <cell r="E130">
            <v>393500</v>
          </cell>
        </row>
        <row r="131">
          <cell r="B131" t="str">
            <v>CN8</v>
          </cell>
          <cell r="C131" t="str">
            <v>MESI ASLIA</v>
          </cell>
          <cell r="D131" t="str">
            <v>TRI KURNIA SETIANTO</v>
          </cell>
          <cell r="E131">
            <v>248000</v>
          </cell>
        </row>
        <row r="132">
          <cell r="B132" t="str">
            <v>CQ3</v>
          </cell>
          <cell r="C132" t="str">
            <v>RIZKY MAULANA</v>
          </cell>
          <cell r="D132" t="str">
            <v>TRI KURNIA SETIANTO</v>
          </cell>
          <cell r="E132">
            <v>99000</v>
          </cell>
        </row>
        <row r="133">
          <cell r="B133" t="str">
            <v>CT3</v>
          </cell>
          <cell r="C133" t="str">
            <v>ISAH JULIANA SINAGA</v>
          </cell>
          <cell r="D133" t="str">
            <v>TRI KURNIA SETIANTO</v>
          </cell>
          <cell r="E133">
            <v>540000</v>
          </cell>
        </row>
        <row r="134">
          <cell r="B134" t="str">
            <v>BJZ</v>
          </cell>
          <cell r="C134" t="str">
            <v>DIDI SETIAWAN</v>
          </cell>
          <cell r="D134" t="str">
            <v>TRI KURNIA SETIANTO</v>
          </cell>
          <cell r="E134">
            <v>240500</v>
          </cell>
        </row>
        <row r="135">
          <cell r="B135" t="str">
            <v>BWW</v>
          </cell>
          <cell r="C135" t="str">
            <v>MUCHLIS HAKIM</v>
          </cell>
          <cell r="D135" t="str">
            <v>TRI KURNIA SETIANTO</v>
          </cell>
          <cell r="E135">
            <v>248500</v>
          </cell>
        </row>
        <row r="136">
          <cell r="B136" t="str">
            <v>B2D</v>
          </cell>
          <cell r="C136" t="str">
            <v>LISA ANGGELA SARI</v>
          </cell>
          <cell r="D136" t="str">
            <v>TRI KURNIA SETIANTO</v>
          </cell>
          <cell r="E136">
            <v>44000</v>
          </cell>
        </row>
        <row r="137">
          <cell r="B137" t="str">
            <v>B3C</v>
          </cell>
          <cell r="C137" t="str">
            <v>TESYA ANDRIANI</v>
          </cell>
          <cell r="D137" t="str">
            <v>TRI KURNIA SETIANTO</v>
          </cell>
          <cell r="E137">
            <v>56000</v>
          </cell>
        </row>
        <row r="138">
          <cell r="B138" t="str">
            <v>B4H</v>
          </cell>
          <cell r="C138" t="str">
            <v>SISKA RELINA GULTOM</v>
          </cell>
          <cell r="D138" t="str">
            <v>TRI KURNIA SETIANTO</v>
          </cell>
          <cell r="E138">
            <v>202000</v>
          </cell>
        </row>
        <row r="139">
          <cell r="B139" t="str">
            <v>B4N</v>
          </cell>
          <cell r="C139" t="str">
            <v>MELISA</v>
          </cell>
          <cell r="D139" t="str">
            <v>TRI KURNIA SETIANTO</v>
          </cell>
          <cell r="E139">
            <v>74000</v>
          </cell>
        </row>
        <row r="140">
          <cell r="B140" t="str">
            <v>B5L</v>
          </cell>
          <cell r="C140" t="str">
            <v>SITI EVIYANTI</v>
          </cell>
          <cell r="D140" t="str">
            <v>TRI KURNIA SETIANTO</v>
          </cell>
          <cell r="E140">
            <v>47000</v>
          </cell>
        </row>
        <row r="141">
          <cell r="B141" t="str">
            <v>B6A</v>
          </cell>
          <cell r="C141" t="str">
            <v xml:space="preserve">IKE GALIH PERTIWI </v>
          </cell>
          <cell r="D141" t="str">
            <v>TRI KURNIA SETIANTO</v>
          </cell>
          <cell r="E141">
            <v>52000</v>
          </cell>
        </row>
        <row r="142">
          <cell r="B142" t="str">
            <v>B6D</v>
          </cell>
          <cell r="C142" t="str">
            <v>WILDAN HANIFAH SUHENDRI</v>
          </cell>
          <cell r="D142" t="str">
            <v>TRI KURNIA SETIANTO</v>
          </cell>
          <cell r="E142">
            <v>33000</v>
          </cell>
        </row>
        <row r="143">
          <cell r="B143" t="str">
            <v>B6W</v>
          </cell>
          <cell r="C143" t="str">
            <v>LIDYA PARIDA HUTASOIT</v>
          </cell>
          <cell r="D143" t="str">
            <v>TRI KURNIA SETIANTO</v>
          </cell>
          <cell r="E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TATIK OKTAVIA</v>
          </cell>
          <cell r="E144">
            <v>510650</v>
          </cell>
        </row>
        <row r="145">
          <cell r="B145" t="str">
            <v>S27</v>
          </cell>
          <cell r="C145" t="str">
            <v>LEONARD SILITONGA</v>
          </cell>
          <cell r="D145" t="str">
            <v>TATIK OKTAVIA</v>
          </cell>
          <cell r="E145">
            <v>457100</v>
          </cell>
        </row>
        <row r="146">
          <cell r="B146" t="str">
            <v>S35</v>
          </cell>
          <cell r="C146" t="str">
            <v>EDWARD SITOMPUL</v>
          </cell>
          <cell r="D146" t="str">
            <v>TATIK OKTAVIA</v>
          </cell>
          <cell r="E146">
            <v>636550</v>
          </cell>
        </row>
        <row r="147">
          <cell r="B147" t="str">
            <v>S38</v>
          </cell>
          <cell r="C147" t="str">
            <v>RICKA WIJAYANTI</v>
          </cell>
          <cell r="D147" t="str">
            <v>TATIK OKTAVIA</v>
          </cell>
          <cell r="E147">
            <v>516400</v>
          </cell>
        </row>
        <row r="148">
          <cell r="B148" t="str">
            <v>S39</v>
          </cell>
          <cell r="C148" t="str">
            <v>RHEGHEN SOEKARNO PUTRA</v>
          </cell>
          <cell r="D148" t="str">
            <v>TATIK OKTAVIA</v>
          </cell>
          <cell r="E148">
            <v>661300</v>
          </cell>
        </row>
        <row r="149">
          <cell r="B149" t="str">
            <v>S40</v>
          </cell>
          <cell r="C149" t="str">
            <v>FARHAN ALFARISI</v>
          </cell>
          <cell r="D149" t="str">
            <v>TATIK OKTAVIA</v>
          </cell>
          <cell r="E149">
            <v>319700</v>
          </cell>
        </row>
        <row r="150">
          <cell r="B150" t="str">
            <v>S41</v>
          </cell>
          <cell r="C150" t="str">
            <v>MUHAMMAD DANIL</v>
          </cell>
          <cell r="D150" t="str">
            <v>TATIK OKTAVIA</v>
          </cell>
          <cell r="E150">
            <v>227900</v>
          </cell>
        </row>
        <row r="151">
          <cell r="B151" t="str">
            <v>A01</v>
          </cell>
          <cell r="C151" t="str">
            <v>HERNIDA</v>
          </cell>
          <cell r="D151" t="str">
            <v>TATIK OKTAVIA</v>
          </cell>
          <cell r="E151">
            <v>2420400</v>
          </cell>
        </row>
        <row r="152">
          <cell r="B152" t="str">
            <v>S32</v>
          </cell>
          <cell r="C152" t="str">
            <v>LAELY FEBRIANI</v>
          </cell>
          <cell r="D152" t="str">
            <v>TATIK OKTAVIA</v>
          </cell>
          <cell r="E152">
            <v>291600</v>
          </cell>
        </row>
        <row r="153">
          <cell r="B153" t="str">
            <v>Q44</v>
          </cell>
          <cell r="C153" t="str">
            <v xml:space="preserve">WIDANINGSIH </v>
          </cell>
          <cell r="D153" t="str">
            <v>HERNIDA</v>
          </cell>
          <cell r="E153">
            <v>1143200</v>
          </cell>
        </row>
        <row r="154">
          <cell r="B154" t="str">
            <v>Q45</v>
          </cell>
          <cell r="C154" t="str">
            <v xml:space="preserve">IRMA KURNIAWATI </v>
          </cell>
          <cell r="D154" t="str">
            <v>HERNIDA</v>
          </cell>
          <cell r="E154">
            <v>1324800</v>
          </cell>
        </row>
        <row r="155">
          <cell r="B155" t="str">
            <v>Q46</v>
          </cell>
          <cell r="C155" t="str">
            <v xml:space="preserve">HERI PRIONO </v>
          </cell>
          <cell r="D155" t="str">
            <v>HERNIDA</v>
          </cell>
          <cell r="E155">
            <v>1068800</v>
          </cell>
        </row>
        <row r="156">
          <cell r="B156" t="str">
            <v>Q48</v>
          </cell>
          <cell r="C156" t="str">
            <v xml:space="preserve">AFRIANI AYUNINGSETIA </v>
          </cell>
          <cell r="D156" t="str">
            <v>HERNIDA</v>
          </cell>
          <cell r="E156">
            <v>1265000</v>
          </cell>
        </row>
        <row r="157">
          <cell r="B157" t="str">
            <v>Q64</v>
          </cell>
          <cell r="C157" t="str">
            <v xml:space="preserve">KRISTIYANI </v>
          </cell>
          <cell r="D157" t="str">
            <v>HERNIDA</v>
          </cell>
          <cell r="E157">
            <v>1117800</v>
          </cell>
        </row>
        <row r="158">
          <cell r="B158" t="str">
            <v>Q70</v>
          </cell>
          <cell r="C158" t="str">
            <v>MUSADI</v>
          </cell>
          <cell r="D158" t="str">
            <v>HERNIDA</v>
          </cell>
          <cell r="E158">
            <v>1251400</v>
          </cell>
        </row>
        <row r="159">
          <cell r="B159" t="str">
            <v>Q73</v>
          </cell>
          <cell r="C159" t="str">
            <v>SEKAR GEBYAR GUMELAR</v>
          </cell>
          <cell r="D159" t="str">
            <v>HERNIDA</v>
          </cell>
          <cell r="E159">
            <v>1195400</v>
          </cell>
        </row>
        <row r="160">
          <cell r="B160" t="str">
            <v>Q66</v>
          </cell>
          <cell r="C160" t="str">
            <v>YENI</v>
          </cell>
          <cell r="D160" t="str">
            <v>HERNIDA</v>
          </cell>
          <cell r="E160">
            <v>1068000</v>
          </cell>
        </row>
        <row r="161">
          <cell r="B161" t="str">
            <v>Q71</v>
          </cell>
          <cell r="C161" t="str">
            <v>IDA ROSIDA</v>
          </cell>
          <cell r="D161" t="str">
            <v>HERNIDA</v>
          </cell>
          <cell r="E161">
            <v>1083800</v>
          </cell>
        </row>
        <row r="162">
          <cell r="B162" t="str">
            <v>Q72</v>
          </cell>
          <cell r="C162" t="str">
            <v>AGUNG WIDYA UTAMA</v>
          </cell>
          <cell r="D162" t="str">
            <v>HERNIDA</v>
          </cell>
          <cell r="E162">
            <v>933800</v>
          </cell>
        </row>
        <row r="163">
          <cell r="B163" t="str">
            <v>ADM05</v>
          </cell>
          <cell r="C163" t="str">
            <v>PURNANING</v>
          </cell>
          <cell r="D163" t="str">
            <v>HERNIDA</v>
          </cell>
          <cell r="E163">
            <v>348000</v>
          </cell>
        </row>
        <row r="164">
          <cell r="B164" t="str">
            <v>ADM39</v>
          </cell>
          <cell r="C164" t="str">
            <v>SYAMSURI</v>
          </cell>
          <cell r="D164" t="str">
            <v>HERNIDA</v>
          </cell>
          <cell r="E164">
            <v>352000</v>
          </cell>
        </row>
        <row r="165">
          <cell r="B165" t="str">
            <v>A15</v>
          </cell>
          <cell r="C165" t="str">
            <v>GITA PEBRIANI</v>
          </cell>
          <cell r="D165" t="str">
            <v>HERNIDA</v>
          </cell>
          <cell r="E165">
            <v>348000</v>
          </cell>
        </row>
        <row r="166">
          <cell r="B166" t="str">
            <v>BXZ</v>
          </cell>
          <cell r="C166" t="str">
            <v>AYU SOFITA</v>
          </cell>
          <cell r="D166" t="str">
            <v>HERNIDA</v>
          </cell>
          <cell r="E166">
            <v>352000</v>
          </cell>
        </row>
        <row r="168">
          <cell r="E168">
            <v>48825600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topLeftCell="S1" workbookViewId="0">
      <selection activeCell="AA2" sqref="AA2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3" width="33" bestFit="1" customWidth="1"/>
    <col min="4" max="4" width="13.5703125" bestFit="1" customWidth="1"/>
    <col min="5" max="5" width="11.7109375" bestFit="1" customWidth="1"/>
    <col min="6" max="6" width="29.140625" bestFit="1" customWidth="1"/>
    <col min="7" max="7" width="14.28515625" bestFit="1" customWidth="1"/>
    <col min="8" max="8" width="9.5703125" style="7" bestFit="1" customWidth="1"/>
    <col min="9" max="9" width="11.140625" style="7" bestFit="1" customWidth="1"/>
    <col min="10" max="10" width="14.140625" style="7" bestFit="1" customWidth="1"/>
    <col min="11" max="11" width="24.28515625" bestFit="1" customWidth="1"/>
    <col min="12" max="12" width="13.28515625" bestFit="1" customWidth="1"/>
    <col min="13" max="13" width="18.425781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6" t="s">
        <v>21</v>
      </c>
      <c r="I1" s="6" t="s">
        <v>16</v>
      </c>
      <c r="J1" s="6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5.75" customHeight="1" x14ac:dyDescent="0.25">
      <c r="A2" s="4">
        <v>43556</v>
      </c>
      <c r="B2" t="str">
        <f>[1]THP!$B11</f>
        <v>BJB</v>
      </c>
      <c r="C2" s="3" t="str">
        <f>[1]THP!$C11</f>
        <v>NANDA SITI HAMZAINI</v>
      </c>
      <c r="D2" s="3" t="str">
        <f>B2</f>
        <v>BJB</v>
      </c>
      <c r="E2" t="s">
        <v>27</v>
      </c>
      <c r="F2" s="3" t="str">
        <f>[1]THP!$F11</f>
        <v>EDWARD SITOMPUL</v>
      </c>
      <c r="G2">
        <f>[1]THP!$I11</f>
        <v>19</v>
      </c>
      <c r="H2" s="7" t="str">
        <f>[1]THP!$D11</f>
        <v>TSR</v>
      </c>
      <c r="I2" s="8">
        <f>[1]THP!$K11</f>
        <v>3940973.0959999999</v>
      </c>
      <c r="J2" s="8">
        <f>[1]THP!$K11</f>
        <v>3940973.0959999999</v>
      </c>
      <c r="K2" s="5">
        <f>IFERROR(VLOOKUP(B2,[1]OToT!$B8:$E166,4,0),0)</f>
        <v>150000</v>
      </c>
      <c r="L2" s="5">
        <f>IFERROR(VLOOKUP(B2,[1]OToT!$B$8:$D$166,3,0),0)</f>
        <v>50000</v>
      </c>
      <c r="M2" s="5">
        <v>0</v>
      </c>
      <c r="N2" s="3">
        <f>SUM(J2:M2)</f>
        <v>4140973.0959999999</v>
      </c>
      <c r="O2" s="5">
        <f>IFERROR(VLOOKUP(B2,[1]Komisi!$B8:$E166,4,0),0)</f>
        <v>636000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>
        <f>SUM(N2:O2)</f>
        <v>4776973.0959999999</v>
      </c>
      <c r="W2" s="5">
        <f>IFERROR(VLOOKUP(B2,[1]THP!$B11:$X169,23,0),0)</f>
        <v>7675.8066725439712</v>
      </c>
      <c r="X2" s="5">
        <f>IFERROR(VLOOKUP(B2,[1]THP!$B11:$T169,19,0),0)</f>
        <v>78819.461920000002</v>
      </c>
      <c r="Y2" s="5">
        <f>IFERROR(VLOOKUP(B2,[1]THP!$B11:$V169,21,0),0)</f>
        <v>39409.730960000001</v>
      </c>
      <c r="Z2" s="5">
        <v>0</v>
      </c>
      <c r="AA2" s="5">
        <v>0</v>
      </c>
      <c r="AB2" s="5">
        <v>0</v>
      </c>
      <c r="AC2" s="5">
        <f>V2-W2-X2-Y2-Z2-AA2-AB2</f>
        <v>4651068.0964474557</v>
      </c>
    </row>
    <row r="3" spans="1:29" x14ac:dyDescent="0.25">
      <c r="A3" s="4">
        <v>43556</v>
      </c>
      <c r="B3" t="str">
        <f>[1]THP!$B12</f>
        <v>CA9</v>
      </c>
      <c r="C3" s="3" t="str">
        <f>[1]THP!$C12</f>
        <v>ANDINI SUSILOWATI</v>
      </c>
      <c r="D3" s="3" t="str">
        <f t="shared" ref="D3:D66" si="0">B3</f>
        <v>CA9</v>
      </c>
      <c r="E3" t="s">
        <v>27</v>
      </c>
      <c r="F3" s="3" t="str">
        <f>[1]THP!$F12</f>
        <v>EDWARD SITOMPUL</v>
      </c>
      <c r="G3">
        <f>[1]THP!$I12</f>
        <v>19</v>
      </c>
      <c r="H3" s="7" t="str">
        <f>[1]THP!$D12</f>
        <v>TSR</v>
      </c>
      <c r="I3" s="8">
        <f>[1]THP!$K12</f>
        <v>3940973.0959999999</v>
      </c>
      <c r="J3" s="8">
        <f>[1]THP!$K12</f>
        <v>3940973.0959999999</v>
      </c>
      <c r="K3" s="5">
        <f>IFERROR(VLOOKUP(B3,[1]OToT!$B9:$E167,4,0),0)</f>
        <v>100000</v>
      </c>
      <c r="L3" s="5">
        <f>IFERROR(VLOOKUP(B3,[1]OToT!$B$8:$D$166,3,0),0)</f>
        <v>50000</v>
      </c>
      <c r="M3" s="5">
        <v>0</v>
      </c>
      <c r="N3" s="3">
        <f t="shared" ref="N3:N66" si="1">SUM(J3:M3)</f>
        <v>4090973.0959999999</v>
      </c>
      <c r="O3" s="5">
        <f>IFERROR(VLOOKUP(B3,[1]Komisi!$B9:$E167,4,0),0)</f>
        <v>444500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3">
        <f t="shared" ref="V3:V66" si="2">SUM(N3:O3)</f>
        <v>4535473.0959999999</v>
      </c>
      <c r="W3" s="5">
        <f>IFERROR(VLOOKUP(B3,[1]THP!$B12:$X170,23,0),0)</f>
        <v>0</v>
      </c>
      <c r="X3" s="5">
        <f>IFERROR(VLOOKUP(B3,[1]THP!$B12:$T170,19,0),0)</f>
        <v>78819.461920000002</v>
      </c>
      <c r="Y3" s="5">
        <f>IFERROR(VLOOKUP(B3,[1]THP!$B12:$V170,21,0),0)</f>
        <v>39409.730960000001</v>
      </c>
      <c r="Z3" s="5">
        <v>0</v>
      </c>
      <c r="AA3" s="5">
        <v>0</v>
      </c>
      <c r="AB3" s="5">
        <v>0</v>
      </c>
      <c r="AC3" s="5">
        <f t="shared" ref="AC3:AC66" si="3">V3-W3-X3-Y3-Z3-AA3-AB3</f>
        <v>4417243.9031199999</v>
      </c>
    </row>
    <row r="4" spans="1:29" x14ac:dyDescent="0.25">
      <c r="A4" s="4">
        <v>43556</v>
      </c>
      <c r="B4" t="str">
        <f>[1]THP!$B13</f>
        <v>CF3</v>
      </c>
      <c r="C4" s="3" t="str">
        <f>[1]THP!$C13</f>
        <v xml:space="preserve">SEPTIANINGRUM </v>
      </c>
      <c r="D4" s="3" t="str">
        <f t="shared" si="0"/>
        <v>CF3</v>
      </c>
      <c r="E4" t="s">
        <v>27</v>
      </c>
      <c r="F4" s="3" t="str">
        <f>[1]THP!$F13</f>
        <v>EDWARD SITOMPUL</v>
      </c>
      <c r="G4">
        <f>[1]THP!$I13</f>
        <v>19</v>
      </c>
      <c r="H4" s="7" t="str">
        <f>[1]THP!$D13</f>
        <v>TSR</v>
      </c>
      <c r="I4" s="8">
        <f>[1]THP!$K13</f>
        <v>3940973.0959999999</v>
      </c>
      <c r="J4" s="8">
        <f>[1]THP!$K13</f>
        <v>3940973.0959999999</v>
      </c>
      <c r="K4" s="5">
        <f>IFERROR(VLOOKUP(B4,[1]OToT!$B10:$E168,4,0),0)</f>
        <v>100000</v>
      </c>
      <c r="L4" s="5">
        <f>IFERROR(VLOOKUP(B4,[1]OToT!$B$8:$D$166,3,0),0)</f>
        <v>50000</v>
      </c>
      <c r="M4" s="5">
        <v>0</v>
      </c>
      <c r="N4" s="3">
        <f t="shared" si="1"/>
        <v>4090973.0959999999</v>
      </c>
      <c r="O4" s="5">
        <f>IFERROR(VLOOKUP(B4,[1]Komisi!$B10:$E168,4,0),0)</f>
        <v>279500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3">
        <f t="shared" si="2"/>
        <v>4370473.0959999999</v>
      </c>
      <c r="W4" s="5">
        <f>IFERROR(VLOOKUP(B4,[1]THP!$B13:$X171,23,0),0)</f>
        <v>0</v>
      </c>
      <c r="X4" s="5">
        <f>IFERROR(VLOOKUP(B4,[1]THP!$B13:$T171,19,0),0)</f>
        <v>78819.461920000002</v>
      </c>
      <c r="Y4" s="5">
        <f>IFERROR(VLOOKUP(B4,[1]THP!$B13:$V171,21,0),0)</f>
        <v>39409.730960000001</v>
      </c>
      <c r="Z4" s="5">
        <v>0</v>
      </c>
      <c r="AA4" s="5">
        <v>0</v>
      </c>
      <c r="AB4" s="5">
        <v>0</v>
      </c>
      <c r="AC4" s="5">
        <f t="shared" si="3"/>
        <v>4252243.9031199999</v>
      </c>
    </row>
    <row r="5" spans="1:29" x14ac:dyDescent="0.25">
      <c r="A5" s="4">
        <v>43556</v>
      </c>
      <c r="B5" t="str">
        <f>[1]THP!$B14</f>
        <v>CT2</v>
      </c>
      <c r="C5" s="3" t="str">
        <f>[1]THP!$C14</f>
        <v>KHAIRUL RAMDHANI AL MAKMURI</v>
      </c>
      <c r="D5" s="3" t="str">
        <f t="shared" si="0"/>
        <v>CT2</v>
      </c>
      <c r="E5" t="s">
        <v>27</v>
      </c>
      <c r="F5" s="3" t="str">
        <f>[1]THP!$F14</f>
        <v>EDWARD SITOMPUL</v>
      </c>
      <c r="G5">
        <f>[1]THP!$I14</f>
        <v>19</v>
      </c>
      <c r="H5" s="7" t="str">
        <f>[1]THP!$D14</f>
        <v>TSR</v>
      </c>
      <c r="I5" s="8">
        <f>[1]THP!$K14</f>
        <v>3940973.0959999999</v>
      </c>
      <c r="J5" s="8">
        <f>[1]THP!$K14</f>
        <v>3940973.0959999999</v>
      </c>
      <c r="K5" s="5">
        <f>IFERROR(VLOOKUP(B5,[1]OToT!$B11:$E169,4,0),0)</f>
        <v>100000</v>
      </c>
      <c r="L5" s="5">
        <f>IFERROR(VLOOKUP(B5,[1]OToT!$B$8:$D$166,3,0),0)</f>
        <v>50000</v>
      </c>
      <c r="M5" s="5">
        <v>0</v>
      </c>
      <c r="N5" s="3">
        <f t="shared" si="1"/>
        <v>4090973.0959999999</v>
      </c>
      <c r="O5" s="5">
        <f>IFERROR(VLOOKUP(B5,[1]Komisi!$B11:$E169,4,0),0)</f>
        <v>323500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3">
        <f t="shared" si="2"/>
        <v>4414473.0959999999</v>
      </c>
      <c r="W5" s="5">
        <f>IFERROR(VLOOKUP(B5,[1]THP!$B14:$X172,23,0),0)</f>
        <v>0</v>
      </c>
      <c r="X5" s="5">
        <f>IFERROR(VLOOKUP(B5,[1]THP!$B14:$T172,19,0),0)</f>
        <v>78819.461920000002</v>
      </c>
      <c r="Y5" s="5">
        <f>IFERROR(VLOOKUP(B5,[1]THP!$B14:$V172,21,0),0)</f>
        <v>39409.730960000001</v>
      </c>
      <c r="Z5" s="5">
        <v>0</v>
      </c>
      <c r="AA5" s="5">
        <v>0</v>
      </c>
      <c r="AB5" s="5">
        <v>0</v>
      </c>
      <c r="AC5" s="5">
        <f t="shared" si="3"/>
        <v>4296243.9031199999</v>
      </c>
    </row>
    <row r="6" spans="1:29" x14ac:dyDescent="0.25">
      <c r="A6" s="4">
        <v>43556</v>
      </c>
      <c r="B6" t="str">
        <f>[1]THP!$B15</f>
        <v>BFH</v>
      </c>
      <c r="C6" s="3" t="str">
        <f>[1]THP!$C15</f>
        <v>RAHMA YANTI</v>
      </c>
      <c r="D6" s="3" t="str">
        <f t="shared" si="0"/>
        <v>BFH</v>
      </c>
      <c r="E6" t="s">
        <v>27</v>
      </c>
      <c r="F6" s="3" t="str">
        <f>[1]THP!$F15</f>
        <v>EDWARD SITOMPUL</v>
      </c>
      <c r="G6">
        <f>[1]THP!$I15</f>
        <v>19</v>
      </c>
      <c r="H6" s="7" t="str">
        <f>[1]THP!$D15</f>
        <v>TSR</v>
      </c>
      <c r="I6" s="8">
        <f>[1]THP!$K15</f>
        <v>3940973.0959999999</v>
      </c>
      <c r="J6" s="8">
        <f>[1]THP!$K15</f>
        <v>3940973.0959999999</v>
      </c>
      <c r="K6" s="5">
        <f>IFERROR(VLOOKUP(B6,[1]OToT!$B12:$E170,4,0),0)</f>
        <v>150000</v>
      </c>
      <c r="L6" s="5">
        <f>IFERROR(VLOOKUP(B6,[1]OToT!$B$8:$D$166,3,0),0)</f>
        <v>50000</v>
      </c>
      <c r="M6" s="5">
        <v>0</v>
      </c>
      <c r="N6" s="3">
        <f t="shared" si="1"/>
        <v>4140973.0959999999</v>
      </c>
      <c r="O6" s="5">
        <f>IFERROR(VLOOKUP(B6,[1]Komisi!$B12:$E170,4,0),0)</f>
        <v>944000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3">
        <f t="shared" si="2"/>
        <v>5084973.0959999999</v>
      </c>
      <c r="W6" s="5">
        <f>IFERROR(VLOOKUP(B6,[1]THP!$B15:$X173,23,0),0)</f>
        <v>22305.806672543971</v>
      </c>
      <c r="X6" s="5">
        <f>IFERROR(VLOOKUP(B6,[1]THP!$B15:$T173,19,0),0)</f>
        <v>78819.461920000002</v>
      </c>
      <c r="Y6" s="5">
        <f>IFERROR(VLOOKUP(B6,[1]THP!$B15:$V173,21,0),0)</f>
        <v>39409.730960000001</v>
      </c>
      <c r="Z6" s="5">
        <v>0</v>
      </c>
      <c r="AA6" s="5">
        <v>0</v>
      </c>
      <c r="AB6" s="5">
        <v>0</v>
      </c>
      <c r="AC6" s="5">
        <f t="shared" si="3"/>
        <v>4944438.0964474557</v>
      </c>
    </row>
    <row r="7" spans="1:29" x14ac:dyDescent="0.25">
      <c r="A7" s="4">
        <v>43556</v>
      </c>
      <c r="B7" t="str">
        <f>[1]THP!$B16</f>
        <v>BKL</v>
      </c>
      <c r="C7" s="3" t="str">
        <f>[1]THP!$C16</f>
        <v>DIANA SARI</v>
      </c>
      <c r="D7" s="3" t="str">
        <f t="shared" si="0"/>
        <v>BKL</v>
      </c>
      <c r="E7" t="s">
        <v>27</v>
      </c>
      <c r="F7" s="3" t="str">
        <f>[1]THP!$F16</f>
        <v>EDWARD SITOMPUL</v>
      </c>
      <c r="G7">
        <f>[1]THP!$I16</f>
        <v>19</v>
      </c>
      <c r="H7" s="7" t="str">
        <f>[1]THP!$D16</f>
        <v>TSR</v>
      </c>
      <c r="I7" s="8">
        <f>[1]THP!$K16</f>
        <v>3940973.0959999999</v>
      </c>
      <c r="J7" s="8">
        <f>[1]THP!$K16</f>
        <v>3940973.0959999999</v>
      </c>
      <c r="K7" s="5">
        <f>IFERROR(VLOOKUP(B7,[1]OToT!$B13:$E171,4,0),0)</f>
        <v>100000</v>
      </c>
      <c r="L7" s="5">
        <f>IFERROR(VLOOKUP(B7,[1]OToT!$B$8:$D$166,3,0),0)</f>
        <v>50000</v>
      </c>
      <c r="M7" s="5">
        <v>0</v>
      </c>
      <c r="N7" s="3">
        <f t="shared" si="1"/>
        <v>4090973.0959999999</v>
      </c>
      <c r="O7" s="5">
        <f>IFERROR(VLOOKUP(B7,[1]Komisi!$B13:$E171,4,0),0)</f>
        <v>378000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">
        <f t="shared" si="2"/>
        <v>4468973.0959999999</v>
      </c>
      <c r="W7" s="5">
        <f>IFERROR(VLOOKUP(B7,[1]THP!$B16:$X174,23,0),0)</f>
        <v>2405.6151725439354</v>
      </c>
      <c r="X7" s="5">
        <f>IFERROR(VLOOKUP(B7,[1]THP!$B16:$T174,19,0),0)</f>
        <v>78819.461920000002</v>
      </c>
      <c r="Y7" s="5">
        <f>IFERROR(VLOOKUP(B7,[1]THP!$B16:$V174,21,0),0)</f>
        <v>39409.730960000001</v>
      </c>
      <c r="Z7" s="5">
        <v>0</v>
      </c>
      <c r="AA7" s="5">
        <v>0</v>
      </c>
      <c r="AB7" s="5">
        <v>0</v>
      </c>
      <c r="AC7" s="5">
        <f t="shared" si="3"/>
        <v>4348338.2879474564</v>
      </c>
    </row>
    <row r="8" spans="1:29" x14ac:dyDescent="0.25">
      <c r="A8" s="4">
        <v>43556</v>
      </c>
      <c r="B8" t="str">
        <f>[1]THP!$B17</f>
        <v>BXK</v>
      </c>
      <c r="C8" s="3" t="str">
        <f>[1]THP!$C17</f>
        <v>LUSI NOVITA SIMARMATA</v>
      </c>
      <c r="D8" s="3" t="str">
        <f t="shared" si="0"/>
        <v>BXK</v>
      </c>
      <c r="E8" t="s">
        <v>27</v>
      </c>
      <c r="F8" s="3" t="str">
        <f>[1]THP!$F17</f>
        <v>EDWARD SITOMPUL</v>
      </c>
      <c r="G8">
        <f>[1]THP!$I17</f>
        <v>19</v>
      </c>
      <c r="H8" s="7" t="str">
        <f>[1]THP!$D17</f>
        <v>TSR</v>
      </c>
      <c r="I8" s="8">
        <f>[1]THP!$K17</f>
        <v>3940973.0959999999</v>
      </c>
      <c r="J8" s="8">
        <f>[1]THP!$K17</f>
        <v>3940973.0959999999</v>
      </c>
      <c r="K8" s="5">
        <f>IFERROR(VLOOKUP(B8,[1]OToT!$B14:$E172,4,0),0)</f>
        <v>100000</v>
      </c>
      <c r="L8" s="5">
        <f>IFERROR(VLOOKUP(B8,[1]OToT!$B$8:$D$166,3,0),0)</f>
        <v>50000</v>
      </c>
      <c r="M8" s="5">
        <v>0</v>
      </c>
      <c r="N8" s="3">
        <f t="shared" si="1"/>
        <v>4090973.0959999999</v>
      </c>
      <c r="O8" s="5">
        <f>IFERROR(VLOOKUP(B8,[1]Komisi!$B14:$E172,4,0),0)</f>
        <v>294000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">
        <f t="shared" si="2"/>
        <v>4384973.0959999999</v>
      </c>
      <c r="W8" s="5">
        <f>IFERROR(VLOOKUP(B8,[1]THP!$B17:$X175,23,0),0)</f>
        <v>0</v>
      </c>
      <c r="X8" s="5">
        <f>IFERROR(VLOOKUP(B8,[1]THP!$B17:$T175,19,0),0)</f>
        <v>78819.461920000002</v>
      </c>
      <c r="Y8" s="5">
        <f>IFERROR(VLOOKUP(B8,[1]THP!$B17:$V175,21,0),0)</f>
        <v>39409.730960000001</v>
      </c>
      <c r="Z8" s="5">
        <v>0</v>
      </c>
      <c r="AA8" s="5">
        <v>0</v>
      </c>
      <c r="AB8" s="5">
        <v>0</v>
      </c>
      <c r="AC8" s="5">
        <f t="shared" si="3"/>
        <v>4266743.9031199999</v>
      </c>
    </row>
    <row r="9" spans="1:29" x14ac:dyDescent="0.25">
      <c r="A9" s="4">
        <v>43556</v>
      </c>
      <c r="B9" t="str">
        <f>[1]THP!$B18</f>
        <v>BYN</v>
      </c>
      <c r="C9" s="3" t="str">
        <f>[1]THP!$C18</f>
        <v>RAHAYU MARTININGSIH</v>
      </c>
      <c r="D9" s="3" t="str">
        <f t="shared" si="0"/>
        <v>BYN</v>
      </c>
      <c r="E9" t="s">
        <v>27</v>
      </c>
      <c r="F9" s="3" t="str">
        <f>[1]THP!$F18</f>
        <v>EDWARD SITOMPUL</v>
      </c>
      <c r="G9">
        <f>[1]THP!$I18</f>
        <v>19</v>
      </c>
      <c r="H9" s="7" t="str">
        <f>[1]THP!$D18</f>
        <v>TSR</v>
      </c>
      <c r="I9" s="8">
        <f>[1]THP!$K18</f>
        <v>3940973.0959999999</v>
      </c>
      <c r="J9" s="8">
        <f>[1]THP!$K18</f>
        <v>3940973.0959999999</v>
      </c>
      <c r="K9" s="5">
        <f>IFERROR(VLOOKUP(B9,[1]OToT!$B15:$E173,4,0),0)</f>
        <v>0</v>
      </c>
      <c r="L9" s="5">
        <f>IFERROR(VLOOKUP(B9,[1]OToT!$B$8:$D$166,3,0),0)</f>
        <v>50000</v>
      </c>
      <c r="M9" s="5">
        <v>0</v>
      </c>
      <c r="N9" s="3">
        <f t="shared" si="1"/>
        <v>3990973.0959999999</v>
      </c>
      <c r="O9" s="5">
        <f>IFERROR(VLOOKUP(B9,[1]Komisi!$B15:$E173,4,0),0)</f>
        <v>83000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3">
        <f t="shared" si="2"/>
        <v>4073973.0959999999</v>
      </c>
      <c r="W9" s="5">
        <f>IFERROR(VLOOKUP(B9,[1]THP!$B18:$X176,23,0),0)</f>
        <v>0</v>
      </c>
      <c r="X9" s="5">
        <f>IFERROR(VLOOKUP(B9,[1]THP!$B18:$T176,19,0),0)</f>
        <v>78819.461920000002</v>
      </c>
      <c r="Y9" s="5">
        <f>IFERROR(VLOOKUP(B9,[1]THP!$B18:$V176,21,0),0)</f>
        <v>39409.730960000001</v>
      </c>
      <c r="Z9" s="5">
        <v>0</v>
      </c>
      <c r="AA9" s="5">
        <v>0</v>
      </c>
      <c r="AB9" s="5">
        <v>0</v>
      </c>
      <c r="AC9" s="5">
        <f t="shared" si="3"/>
        <v>3955743.9031199999</v>
      </c>
    </row>
    <row r="10" spans="1:29" x14ac:dyDescent="0.25">
      <c r="A10" s="4">
        <v>43556</v>
      </c>
      <c r="B10" t="str">
        <f>[1]THP!$B19</f>
        <v>B0L</v>
      </c>
      <c r="C10" s="3" t="str">
        <f>[1]THP!$C19</f>
        <v>CITRA AMALIA</v>
      </c>
      <c r="D10" s="3" t="str">
        <f t="shared" si="0"/>
        <v>B0L</v>
      </c>
      <c r="E10" t="s">
        <v>27</v>
      </c>
      <c r="F10" s="3" t="str">
        <f>[1]THP!$F19</f>
        <v>EDWARD SITOMPUL</v>
      </c>
      <c r="G10">
        <f>[1]THP!$I19</f>
        <v>19</v>
      </c>
      <c r="H10" s="7" t="str">
        <f>[1]THP!$D19</f>
        <v>TSR</v>
      </c>
      <c r="I10" s="8">
        <f>[1]THP!$K19</f>
        <v>3940973.0959999999</v>
      </c>
      <c r="J10" s="8">
        <f>[1]THP!$K19</f>
        <v>3940973.0959999999</v>
      </c>
      <c r="K10" s="5">
        <f>IFERROR(VLOOKUP(B10,[1]OToT!$B16:$E174,4,0),0)</f>
        <v>100000</v>
      </c>
      <c r="L10" s="5">
        <f>IFERROR(VLOOKUP(B10,[1]OToT!$B$8:$D$166,3,0),0)</f>
        <v>50000</v>
      </c>
      <c r="M10" s="5">
        <v>0</v>
      </c>
      <c r="N10" s="3">
        <f t="shared" si="1"/>
        <v>4090973.0959999999</v>
      </c>
      <c r="O10" s="5">
        <f>IFERROR(VLOOKUP(B10,[1]Komisi!$B16:$E174,4,0),0)</f>
        <v>393500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3">
        <f t="shared" si="2"/>
        <v>4484473.0959999999</v>
      </c>
      <c r="W10" s="5">
        <f>IFERROR(VLOOKUP(B10,[1]THP!$B19:$X177,23,0),0)</f>
        <v>0</v>
      </c>
      <c r="X10" s="5">
        <f>IFERROR(VLOOKUP(B10,[1]THP!$B19:$T177,19,0),0)</f>
        <v>78819.461920000002</v>
      </c>
      <c r="Y10" s="5">
        <f>IFERROR(VLOOKUP(B10,[1]THP!$B19:$V177,21,0),0)</f>
        <v>39409.730960000001</v>
      </c>
      <c r="Z10" s="5">
        <v>0</v>
      </c>
      <c r="AA10" s="5">
        <v>0</v>
      </c>
      <c r="AB10" s="5">
        <v>0</v>
      </c>
      <c r="AC10" s="5">
        <f t="shared" si="3"/>
        <v>4366243.9031199999</v>
      </c>
    </row>
    <row r="11" spans="1:29" x14ac:dyDescent="0.25">
      <c r="A11" s="4">
        <v>43556</v>
      </c>
      <c r="B11" t="str">
        <f>[1]THP!$B20</f>
        <v>B3A</v>
      </c>
      <c r="C11" s="3" t="str">
        <f>[1]THP!$C20</f>
        <v>NOVALINA PRANSISCA HUTAPEA</v>
      </c>
      <c r="D11" s="3" t="str">
        <f t="shared" si="0"/>
        <v>B3A</v>
      </c>
      <c r="E11" t="s">
        <v>27</v>
      </c>
      <c r="F11" s="3" t="str">
        <f>[1]THP!$F20</f>
        <v>EDWARD SITOMPUL</v>
      </c>
      <c r="G11">
        <f>[1]THP!$I20</f>
        <v>19</v>
      </c>
      <c r="H11" s="7" t="str">
        <f>[1]THP!$D20</f>
        <v>TSR</v>
      </c>
      <c r="I11" s="8">
        <f>[1]THP!$K20</f>
        <v>3940973.0959999999</v>
      </c>
      <c r="J11" s="8">
        <f>[1]THP!$K20</f>
        <v>3940973.0959999999</v>
      </c>
      <c r="K11" s="5">
        <f>IFERROR(VLOOKUP(B11,[1]OToT!$B17:$E175,4,0),0)</f>
        <v>0</v>
      </c>
      <c r="L11" s="5">
        <f>IFERROR(VLOOKUP(B11,[1]OToT!$B$8:$D$166,3,0),0)</f>
        <v>50000</v>
      </c>
      <c r="M11" s="5">
        <v>0</v>
      </c>
      <c r="N11" s="3">
        <f t="shared" si="1"/>
        <v>3990973.0959999999</v>
      </c>
      <c r="O11" s="5">
        <f>IFERROR(VLOOKUP(B11,[1]Komisi!$B17:$E175,4,0),0)</f>
        <v>73000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3">
        <f t="shared" si="2"/>
        <v>4063973.0959999999</v>
      </c>
      <c r="W11" s="5">
        <f>IFERROR(VLOOKUP(B11,[1]THP!$B20:$X178,23,0),0)</f>
        <v>0</v>
      </c>
      <c r="X11" s="5">
        <f>IFERROR(VLOOKUP(B11,[1]THP!$B20:$T178,19,0),0)</f>
        <v>78819.461920000002</v>
      </c>
      <c r="Y11" s="5">
        <f>IFERROR(VLOOKUP(B11,[1]THP!$B20:$V178,21,0),0)</f>
        <v>39409.730960000001</v>
      </c>
      <c r="Z11" s="5">
        <v>0</v>
      </c>
      <c r="AA11" s="5">
        <v>0</v>
      </c>
      <c r="AB11" s="5">
        <v>0</v>
      </c>
      <c r="AC11" s="5">
        <f t="shared" si="3"/>
        <v>3945743.9031199999</v>
      </c>
    </row>
    <row r="12" spans="1:29" x14ac:dyDescent="0.25">
      <c r="A12" s="4">
        <v>43556</v>
      </c>
      <c r="B12" t="str">
        <f>[1]THP!$B21</f>
        <v>B3E</v>
      </c>
      <c r="C12" s="3" t="str">
        <f>[1]THP!$C21</f>
        <v>DEWI LESTARI</v>
      </c>
      <c r="D12" s="3" t="str">
        <f t="shared" si="0"/>
        <v>B3E</v>
      </c>
      <c r="E12" t="s">
        <v>27</v>
      </c>
      <c r="F12" s="3" t="str">
        <f>[1]THP!$F21</f>
        <v>EDWARD SITOMPUL</v>
      </c>
      <c r="G12">
        <f>[1]THP!$I21</f>
        <v>19</v>
      </c>
      <c r="H12" s="7" t="str">
        <f>[1]THP!$D21</f>
        <v>TSR</v>
      </c>
      <c r="I12" s="8">
        <f>[1]THP!$K21</f>
        <v>3940973.0959999999</v>
      </c>
      <c r="J12" s="8">
        <f>[1]THP!$K21</f>
        <v>3940973.0959999999</v>
      </c>
      <c r="K12" s="5">
        <f>IFERROR(VLOOKUP(B12,[1]OToT!$B18:$E176,4,0),0)</f>
        <v>100000</v>
      </c>
      <c r="L12" s="5">
        <f>IFERROR(VLOOKUP(B12,[1]OToT!$B$8:$D$166,3,0),0)</f>
        <v>50000</v>
      </c>
      <c r="M12" s="5">
        <v>0</v>
      </c>
      <c r="N12" s="3">
        <f t="shared" si="1"/>
        <v>4090973.0959999999</v>
      </c>
      <c r="O12" s="5">
        <f>IFERROR(VLOOKUP(B12,[1]Komisi!$B18:$E176,4,0),0)</f>
        <v>271500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3">
        <f t="shared" si="2"/>
        <v>4362473.0959999999</v>
      </c>
      <c r="W12" s="5">
        <f>IFERROR(VLOOKUP(B12,[1]THP!$B21:$X179,23,0),0)</f>
        <v>0</v>
      </c>
      <c r="X12" s="5">
        <f>IFERROR(VLOOKUP(B12,[1]THP!$B21:$T179,19,0),0)</f>
        <v>78819.461920000002</v>
      </c>
      <c r="Y12" s="5">
        <f>IFERROR(VLOOKUP(B12,[1]THP!$B21:$V179,21,0),0)</f>
        <v>39409.730960000001</v>
      </c>
      <c r="Z12" s="5">
        <v>0</v>
      </c>
      <c r="AA12" s="5">
        <v>0</v>
      </c>
      <c r="AB12" s="5">
        <v>0</v>
      </c>
      <c r="AC12" s="5">
        <f t="shared" si="3"/>
        <v>4244243.9031199999</v>
      </c>
    </row>
    <row r="13" spans="1:29" x14ac:dyDescent="0.25">
      <c r="A13" s="4">
        <v>43556</v>
      </c>
      <c r="B13" t="str">
        <f>[1]THP!$B22</f>
        <v>B5K</v>
      </c>
      <c r="C13" s="3" t="str">
        <f>[1]THP!$C22</f>
        <v>MUHAMMAD LUTFI NAUFAL</v>
      </c>
      <c r="D13" s="3" t="str">
        <f t="shared" si="0"/>
        <v>B5K</v>
      </c>
      <c r="E13" t="s">
        <v>27</v>
      </c>
      <c r="F13" s="3" t="str">
        <f>[1]THP!$F22</f>
        <v>EDWARD SITOMPUL</v>
      </c>
      <c r="G13">
        <f>[1]THP!$I22</f>
        <v>19</v>
      </c>
      <c r="H13" s="7" t="str">
        <f>[1]THP!$D22</f>
        <v>TSR</v>
      </c>
      <c r="I13" s="8">
        <f>[1]THP!$K22</f>
        <v>3940973.0959999999</v>
      </c>
      <c r="J13" s="8">
        <f>[1]THP!$K22</f>
        <v>3940973.0959999999</v>
      </c>
      <c r="K13" s="5">
        <f>IFERROR(VLOOKUP(B13,[1]OToT!$B19:$E177,4,0),0)</f>
        <v>0</v>
      </c>
      <c r="L13" s="5">
        <f>IFERROR(VLOOKUP(B13,[1]OToT!$B$8:$D$166,3,0),0)</f>
        <v>50000</v>
      </c>
      <c r="M13" s="5">
        <v>0</v>
      </c>
      <c r="N13" s="3">
        <f t="shared" si="1"/>
        <v>3990973.0959999999</v>
      </c>
      <c r="O13" s="5">
        <f>IFERROR(VLOOKUP(B13,[1]Komisi!$B19:$E177,4,0),0)</f>
        <v>74000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3">
        <f t="shared" si="2"/>
        <v>4064973.0959999999</v>
      </c>
      <c r="W13" s="5">
        <f>IFERROR(VLOOKUP(B13,[1]THP!$B22:$X180,23,0),0)</f>
        <v>0</v>
      </c>
      <c r="X13" s="5">
        <f>IFERROR(VLOOKUP(B13,[1]THP!$B22:$T180,19,0),0)</f>
        <v>78819.461920000002</v>
      </c>
      <c r="Y13" s="5">
        <f>IFERROR(VLOOKUP(B13,[1]THP!$B22:$V180,21,0),0)</f>
        <v>39409.730960000001</v>
      </c>
      <c r="Z13" s="5">
        <v>0</v>
      </c>
      <c r="AA13" s="5">
        <v>0</v>
      </c>
      <c r="AB13" s="5">
        <v>0</v>
      </c>
      <c r="AC13" s="5">
        <f t="shared" si="3"/>
        <v>3946743.9031199999</v>
      </c>
    </row>
    <row r="14" spans="1:29" x14ac:dyDescent="0.25">
      <c r="A14" s="4">
        <v>43556</v>
      </c>
      <c r="B14" t="str">
        <f>[1]THP!$B23</f>
        <v>B6Y</v>
      </c>
      <c r="C14" s="3" t="str">
        <f>[1]THP!$C23</f>
        <v>INDAH KUSUMANINGTYAS</v>
      </c>
      <c r="D14" s="3" t="str">
        <f t="shared" si="0"/>
        <v>B6Y</v>
      </c>
      <c r="E14" t="s">
        <v>27</v>
      </c>
      <c r="F14" s="3" t="str">
        <f>[1]THP!$F23</f>
        <v>EDWARD SITOMPUL</v>
      </c>
      <c r="G14">
        <f>[1]THP!$I23</f>
        <v>19</v>
      </c>
      <c r="H14" s="7" t="str">
        <f>[1]THP!$D23</f>
        <v>TSR</v>
      </c>
      <c r="I14" s="8">
        <f>[1]THP!$K23</f>
        <v>3940973.0959999999</v>
      </c>
      <c r="J14" s="8">
        <f>[1]THP!$K23</f>
        <v>3940973.0959999999</v>
      </c>
      <c r="K14" s="5">
        <f>IFERROR(VLOOKUP(B14,[1]OToT!$B20:$E178,4,0),0)</f>
        <v>0</v>
      </c>
      <c r="L14" s="5">
        <f>IFERROR(VLOOKUP(B14,[1]OToT!$B$8:$D$166,3,0),0)</f>
        <v>50000</v>
      </c>
      <c r="M14" s="5">
        <v>0</v>
      </c>
      <c r="N14" s="3">
        <f t="shared" si="1"/>
        <v>3990973.0959999999</v>
      </c>
      <c r="O14" s="5">
        <f>IFERROR(VLOOKUP(B14,[1]Komisi!$B20:$E178,4,0),0)</f>
        <v>80000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3">
        <f t="shared" si="2"/>
        <v>4070973.0959999999</v>
      </c>
      <c r="W14" s="5">
        <f>IFERROR(VLOOKUP(B14,[1]THP!$B23:$X181,23,0),0)</f>
        <v>0</v>
      </c>
      <c r="X14" s="5">
        <f>IFERROR(VLOOKUP(B14,[1]THP!$B23:$T181,19,0),0)</f>
        <v>78819.461920000002</v>
      </c>
      <c r="Y14" s="5">
        <f>IFERROR(VLOOKUP(B14,[1]THP!$B23:$V181,21,0),0)</f>
        <v>39409.730960000001</v>
      </c>
      <c r="Z14" s="5">
        <v>0</v>
      </c>
      <c r="AA14" s="5">
        <v>0</v>
      </c>
      <c r="AB14" s="5">
        <v>0</v>
      </c>
      <c r="AC14" s="5">
        <f t="shared" si="3"/>
        <v>3952743.9031199999</v>
      </c>
    </row>
    <row r="15" spans="1:29" x14ac:dyDescent="0.25">
      <c r="A15" s="4">
        <v>43556</v>
      </c>
      <c r="B15" t="str">
        <f>[1]THP!$B24</f>
        <v>B6Z</v>
      </c>
      <c r="C15" s="3" t="str">
        <f>[1]THP!$C24</f>
        <v>WELLYS DANIATI HALAWA</v>
      </c>
      <c r="D15" s="3" t="str">
        <f t="shared" si="0"/>
        <v>B6Z</v>
      </c>
      <c r="E15" t="s">
        <v>27</v>
      </c>
      <c r="F15" s="3" t="str">
        <f>[1]THP!$F24</f>
        <v>EDWARD SITOMPUL</v>
      </c>
      <c r="G15">
        <f>[1]THP!$I24</f>
        <v>19</v>
      </c>
      <c r="H15" s="7" t="str">
        <f>[1]THP!$D24</f>
        <v>TSR</v>
      </c>
      <c r="I15" s="8">
        <f>[1]THP!$K24</f>
        <v>3940973.0959999999</v>
      </c>
      <c r="J15" s="8">
        <f>[1]THP!$K24</f>
        <v>3940973.0959999999</v>
      </c>
      <c r="K15" s="5">
        <f>IFERROR(VLOOKUP(B15,[1]OToT!$B21:$E179,4,0),0)</f>
        <v>0</v>
      </c>
      <c r="L15" s="5">
        <f>IFERROR(VLOOKUP(B15,[1]OToT!$B$8:$D$166,3,0),0)</f>
        <v>50000</v>
      </c>
      <c r="M15" s="5">
        <v>0</v>
      </c>
      <c r="N15" s="3">
        <f t="shared" si="1"/>
        <v>3990973.0959999999</v>
      </c>
      <c r="O15" s="5">
        <f>IFERROR(VLOOKUP(B15,[1]Komisi!$B21:$E179,4,0),0)</f>
        <v>57000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">
        <f t="shared" si="2"/>
        <v>4047973.0959999999</v>
      </c>
      <c r="W15" s="5">
        <f>IFERROR(VLOOKUP(B15,[1]THP!$B24:$X182,23,0),0)</f>
        <v>0</v>
      </c>
      <c r="X15" s="5">
        <f>IFERROR(VLOOKUP(B15,[1]THP!$B24:$T182,19,0),0)</f>
        <v>78819.461920000002</v>
      </c>
      <c r="Y15" s="5">
        <f>IFERROR(VLOOKUP(B15,[1]THP!$B24:$V182,21,0),0)</f>
        <v>39409.730960000001</v>
      </c>
      <c r="Z15" s="5">
        <v>0</v>
      </c>
      <c r="AA15" s="5">
        <v>0</v>
      </c>
      <c r="AB15" s="5">
        <v>0</v>
      </c>
      <c r="AC15" s="5">
        <f t="shared" si="3"/>
        <v>3929743.9031199999</v>
      </c>
    </row>
    <row r="16" spans="1:29" x14ac:dyDescent="0.25">
      <c r="A16" s="4">
        <v>43556</v>
      </c>
      <c r="B16" t="str">
        <f>[1]THP!$B25</f>
        <v>B7R</v>
      </c>
      <c r="C16" s="3" t="str">
        <f>[1]THP!$C25</f>
        <v>NOFIAN HADI</v>
      </c>
      <c r="D16" s="3" t="str">
        <f t="shared" si="0"/>
        <v>B7R</v>
      </c>
      <c r="E16" t="s">
        <v>27</v>
      </c>
      <c r="F16" s="3" t="str">
        <f>[1]THP!$F25</f>
        <v>EDWARD SITOMPUL</v>
      </c>
      <c r="G16">
        <f>[1]THP!$I25</f>
        <v>13</v>
      </c>
      <c r="H16" s="7" t="str">
        <f>[1]THP!$D25</f>
        <v>TSR</v>
      </c>
      <c r="I16" s="8">
        <f>[1]THP!$K25</f>
        <v>2696455.276210526</v>
      </c>
      <c r="J16" s="8">
        <f>[1]THP!$K25</f>
        <v>2696455.276210526</v>
      </c>
      <c r="K16" s="5">
        <f>IFERROR(VLOOKUP(B16,[1]OToT!$B22:$E180,4,0),0)</f>
        <v>0</v>
      </c>
      <c r="L16" s="5">
        <f>IFERROR(VLOOKUP(B16,[1]OToT!$B$8:$D$166,3,0),0)</f>
        <v>25000</v>
      </c>
      <c r="M16" s="5">
        <v>0</v>
      </c>
      <c r="N16" s="3">
        <f t="shared" si="1"/>
        <v>2721455.276210526</v>
      </c>
      <c r="O16" s="5">
        <f>IFERROR(VLOOKUP(B16,[1]Komisi!$B22:$E180,4,0),0)</f>
        <v>52000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3">
        <f t="shared" si="2"/>
        <v>2773455.276210526</v>
      </c>
      <c r="W16" s="5">
        <f>IFERROR(VLOOKUP(B16,[1]THP!$B25:$X183,23,0),0)</f>
        <v>0</v>
      </c>
      <c r="X16" s="5">
        <f>IFERROR(VLOOKUP(B16,[1]THP!$B25:$T183,19,0),0)</f>
        <v>53929.105524210521</v>
      </c>
      <c r="Y16" s="5">
        <f>IFERROR(VLOOKUP(B16,[1]THP!$B25:$V183,21,0),0)</f>
        <v>26964.552762105261</v>
      </c>
      <c r="Z16" s="5">
        <v>0</v>
      </c>
      <c r="AA16" s="5">
        <v>0</v>
      </c>
      <c r="AB16" s="5">
        <v>0</v>
      </c>
      <c r="AC16" s="5">
        <f t="shared" si="3"/>
        <v>2692561.6179242101</v>
      </c>
    </row>
    <row r="17" spans="1:29" x14ac:dyDescent="0.25">
      <c r="A17" s="4">
        <v>43556</v>
      </c>
      <c r="B17" t="str">
        <f>[1]THP!$B26</f>
        <v>B7Z</v>
      </c>
      <c r="C17" s="3" t="str">
        <f>[1]THP!$C26</f>
        <v xml:space="preserve">CICI MINARTI SAGALA </v>
      </c>
      <c r="D17" s="3" t="str">
        <f t="shared" si="0"/>
        <v>B7Z</v>
      </c>
      <c r="E17" t="s">
        <v>27</v>
      </c>
      <c r="F17" s="3" t="str">
        <f>[1]THP!$F26</f>
        <v>EDWARD SITOMPUL</v>
      </c>
      <c r="G17">
        <f>[1]THP!$I26</f>
        <v>9</v>
      </c>
      <c r="H17" s="7" t="str">
        <f>[1]THP!$D26</f>
        <v>TSR</v>
      </c>
      <c r="I17" s="8">
        <f>[1]THP!$K26</f>
        <v>1866776.7296842104</v>
      </c>
      <c r="J17" s="8">
        <f>[1]THP!$K26</f>
        <v>1866776.7296842104</v>
      </c>
      <c r="K17" s="5">
        <f>IFERROR(VLOOKUP(B17,[1]OToT!$B23:$E181,4,0),0)</f>
        <v>0</v>
      </c>
      <c r="L17" s="5">
        <f>IFERROR(VLOOKUP(B17,[1]OToT!$B$8:$D$166,3,0),0)</f>
        <v>0</v>
      </c>
      <c r="M17" s="5">
        <v>0</v>
      </c>
      <c r="N17" s="3">
        <f t="shared" si="1"/>
        <v>1866776.7296842104</v>
      </c>
      <c r="O17" s="5">
        <f>IFERROR(VLOOKUP(B17,[1]Komisi!$B23:$E181,4,0),0)</f>
        <v>42000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3">
        <f t="shared" si="2"/>
        <v>1908776.7296842104</v>
      </c>
      <c r="W17" s="5">
        <f>IFERROR(VLOOKUP(B17,[1]THP!$B26:$X184,23,0),0)</f>
        <v>0</v>
      </c>
      <c r="X17" s="5">
        <f>IFERROR(VLOOKUP(B17,[1]THP!$B26:$T184,19,0),0)</f>
        <v>37335.534593684206</v>
      </c>
      <c r="Y17" s="5">
        <f>IFERROR(VLOOKUP(B17,[1]THP!$B26:$V184,21,0),0)</f>
        <v>18667.767296842103</v>
      </c>
      <c r="Z17" s="5">
        <v>0</v>
      </c>
      <c r="AA17" s="5">
        <v>0</v>
      </c>
      <c r="AB17" s="5">
        <v>0</v>
      </c>
      <c r="AC17" s="5">
        <f t="shared" si="3"/>
        <v>1852773.4277936842</v>
      </c>
    </row>
    <row r="18" spans="1:29" x14ac:dyDescent="0.25">
      <c r="A18" s="4">
        <v>43556</v>
      </c>
      <c r="B18" t="str">
        <f>[1]THP!$B27</f>
        <v>B6T</v>
      </c>
      <c r="C18" s="3" t="str">
        <f>[1]THP!$C27</f>
        <v>ALVIN SAHENDRA</v>
      </c>
      <c r="D18" s="3" t="str">
        <f t="shared" si="0"/>
        <v>B6T</v>
      </c>
      <c r="E18" t="s">
        <v>27</v>
      </c>
      <c r="F18" s="3" t="str">
        <f>[1]THP!$F27</f>
        <v>EDWARD SITOMPUL</v>
      </c>
      <c r="G18">
        <f>[1]THP!$I27</f>
        <v>9</v>
      </c>
      <c r="H18" s="7" t="str">
        <f>[1]THP!$D27</f>
        <v>TSR</v>
      </c>
      <c r="I18" s="8">
        <f>[1]THP!$K27</f>
        <v>1866776.7296842104</v>
      </c>
      <c r="J18" s="8">
        <f>[1]THP!$K27</f>
        <v>1866776.7296842104</v>
      </c>
      <c r="K18" s="5">
        <f>IFERROR(VLOOKUP(B18,[1]OToT!$B24:$E182,4,0),0)</f>
        <v>0</v>
      </c>
      <c r="L18" s="5">
        <f>IFERROR(VLOOKUP(B18,[1]OToT!$B$8:$D$166,3,0),0)</f>
        <v>25000</v>
      </c>
      <c r="M18" s="5">
        <v>0</v>
      </c>
      <c r="N18" s="3">
        <f t="shared" si="1"/>
        <v>1891776.7296842104</v>
      </c>
      <c r="O18" s="5">
        <f>IFERROR(VLOOKUP(B18,[1]Komisi!$B24:$E182,4,0),0)</f>
        <v>13000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3">
        <f t="shared" si="2"/>
        <v>1904776.7296842104</v>
      </c>
      <c r="W18" s="5">
        <f>IFERROR(VLOOKUP(B18,[1]THP!$B27:$X185,23,0),0)</f>
        <v>0</v>
      </c>
      <c r="X18" s="5">
        <f>IFERROR(VLOOKUP(B18,[1]THP!$B27:$T185,19,0),0)</f>
        <v>37335.534593684206</v>
      </c>
      <c r="Y18" s="5">
        <f>IFERROR(VLOOKUP(B18,[1]THP!$B27:$V185,21,0),0)</f>
        <v>18667.767296842103</v>
      </c>
      <c r="Z18" s="5">
        <v>0</v>
      </c>
      <c r="AA18" s="5">
        <v>0</v>
      </c>
      <c r="AB18" s="5">
        <v>0</v>
      </c>
      <c r="AC18" s="5">
        <f t="shared" si="3"/>
        <v>1848773.4277936842</v>
      </c>
    </row>
    <row r="19" spans="1:29" x14ac:dyDescent="0.25">
      <c r="A19" s="4">
        <v>43556</v>
      </c>
      <c r="B19" t="str">
        <f>[1]THP!$B28</f>
        <v>BMG</v>
      </c>
      <c r="C19" s="3" t="str">
        <f>[1]THP!$C28</f>
        <v>PANI PENDI APRIANI</v>
      </c>
      <c r="D19" s="3" t="str">
        <f t="shared" si="0"/>
        <v>BMG</v>
      </c>
      <c r="E19" t="s">
        <v>27</v>
      </c>
      <c r="F19" s="3" t="str">
        <f>[1]THP!$F28</f>
        <v>EDWARD SITOMPUL</v>
      </c>
      <c r="G19">
        <f>[1]THP!$I28</f>
        <v>3</v>
      </c>
      <c r="H19" s="7" t="str">
        <f>[1]THP!$D28</f>
        <v>TSR</v>
      </c>
      <c r="I19" s="8">
        <f>[1]THP!$K28</f>
        <v>622258.90989473683</v>
      </c>
      <c r="J19" s="8">
        <f>[1]THP!$K28</f>
        <v>622258.90989473683</v>
      </c>
      <c r="K19" s="5">
        <f>IFERROR(VLOOKUP(B19,[1]OToT!$B25:$E183,4,0),0)</f>
        <v>0</v>
      </c>
      <c r="L19" s="5">
        <f>IFERROR(VLOOKUP(B19,[1]OToT!$B$8:$D$166,3,0),0)</f>
        <v>25000</v>
      </c>
      <c r="M19" s="5">
        <v>0</v>
      </c>
      <c r="N19" s="3">
        <f t="shared" si="1"/>
        <v>647258.90989473683</v>
      </c>
      <c r="O19" s="5">
        <f>IFERROR(VLOOKUP(B19,[1]Komisi!$B25:$E183,4,0),0)</f>
        <v>17000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3">
        <f t="shared" si="2"/>
        <v>664258.90989473683</v>
      </c>
      <c r="W19" s="5">
        <f>IFERROR(VLOOKUP(B19,[1]THP!$B28:$X186,23,0),0)</f>
        <v>0</v>
      </c>
      <c r="X19" s="5">
        <f>IFERROR(VLOOKUP(B19,[1]THP!$B28:$T186,19,0),0)</f>
        <v>12445.178197894737</v>
      </c>
      <c r="Y19" s="5">
        <f>IFERROR(VLOOKUP(B19,[1]THP!$B28:$V186,21,0),0)</f>
        <v>6222.5890989473683</v>
      </c>
      <c r="Z19" s="5">
        <v>0</v>
      </c>
      <c r="AA19" s="5">
        <v>0</v>
      </c>
      <c r="AB19" s="5">
        <v>0</v>
      </c>
      <c r="AC19" s="5">
        <f t="shared" si="3"/>
        <v>645591.14259789477</v>
      </c>
    </row>
    <row r="20" spans="1:29" x14ac:dyDescent="0.25">
      <c r="A20" s="4">
        <v>43556</v>
      </c>
      <c r="B20" t="str">
        <f>[1]THP!$B29</f>
        <v>AJ7</v>
      </c>
      <c r="C20" s="3" t="str">
        <f>[1]THP!$C29</f>
        <v xml:space="preserve">NURHASANAH </v>
      </c>
      <c r="D20" s="3" t="str">
        <f t="shared" si="0"/>
        <v>AJ7</v>
      </c>
      <c r="E20" t="s">
        <v>27</v>
      </c>
      <c r="F20" s="3" t="str">
        <f>[1]THP!$F29</f>
        <v>FARHAN AL FARISI</v>
      </c>
      <c r="G20">
        <f>[1]THP!$I29</f>
        <v>19</v>
      </c>
      <c r="H20" s="7" t="str">
        <f>[1]THP!$D29</f>
        <v>TSR</v>
      </c>
      <c r="I20" s="8">
        <f>[1]THP!$K29</f>
        <v>3940973.0959999999</v>
      </c>
      <c r="J20" s="8">
        <f>[1]THP!$K29</f>
        <v>3940973.0959999999</v>
      </c>
      <c r="K20" s="5">
        <f>IFERROR(VLOOKUP(B20,[1]OToT!$B26:$E184,4,0),0)</f>
        <v>150000</v>
      </c>
      <c r="L20" s="5">
        <f>IFERROR(VLOOKUP(B20,[1]OToT!$B$8:$D$166,3,0),0)</f>
        <v>50000</v>
      </c>
      <c r="M20" s="5">
        <v>0</v>
      </c>
      <c r="N20" s="3">
        <f t="shared" si="1"/>
        <v>4140973.0959999999</v>
      </c>
      <c r="O20" s="5">
        <f>IFERROR(VLOOKUP(B20,[1]Komisi!$B26:$E184,4,0),0)</f>
        <v>860000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3">
        <f t="shared" si="2"/>
        <v>5000973.0959999999</v>
      </c>
      <c r="W20" s="5">
        <f>IFERROR(VLOOKUP(B20,[1]THP!$B29:$X187,23,0),0)</f>
        <v>27675.615172543938</v>
      </c>
      <c r="X20" s="5">
        <f>IFERROR(VLOOKUP(B20,[1]THP!$B29:$T187,19,0),0)</f>
        <v>78819.461920000002</v>
      </c>
      <c r="Y20" s="5">
        <f>IFERROR(VLOOKUP(B20,[1]THP!$B29:$V187,21,0),0)</f>
        <v>39409.730960000001</v>
      </c>
      <c r="Z20" s="5">
        <v>0</v>
      </c>
      <c r="AA20" s="5">
        <v>0</v>
      </c>
      <c r="AB20" s="5">
        <v>0</v>
      </c>
      <c r="AC20" s="5">
        <f t="shared" si="3"/>
        <v>4855068.2879474564</v>
      </c>
    </row>
    <row r="21" spans="1:29" x14ac:dyDescent="0.25">
      <c r="A21" s="4">
        <v>43556</v>
      </c>
      <c r="B21" t="str">
        <f>[1]THP!$B30</f>
        <v>CB1</v>
      </c>
      <c r="C21" s="3" t="str">
        <f>[1]THP!$C30</f>
        <v xml:space="preserve">YOSNINA SUTRA NINGSIH </v>
      </c>
      <c r="D21" s="3" t="str">
        <f t="shared" si="0"/>
        <v>CB1</v>
      </c>
      <c r="E21" t="s">
        <v>27</v>
      </c>
      <c r="F21" s="3" t="str">
        <f>[1]THP!$F30</f>
        <v>FARHAN AL FARISI</v>
      </c>
      <c r="G21">
        <f>[1]THP!$I30</f>
        <v>19</v>
      </c>
      <c r="H21" s="7" t="str">
        <f>[1]THP!$D30</f>
        <v>TSR</v>
      </c>
      <c r="I21" s="8">
        <f>[1]THP!$K30</f>
        <v>3940973.0959999999</v>
      </c>
      <c r="J21" s="8">
        <f>[1]THP!$K30</f>
        <v>3940973.0959999999</v>
      </c>
      <c r="K21" s="5">
        <f>IFERROR(VLOOKUP(B21,[1]OToT!$B27:$E185,4,0),0)</f>
        <v>150000</v>
      </c>
      <c r="L21" s="5">
        <f>IFERROR(VLOOKUP(B21,[1]OToT!$B$8:$D$166,3,0),0)</f>
        <v>50000</v>
      </c>
      <c r="M21" s="5">
        <v>0</v>
      </c>
      <c r="N21" s="3">
        <f t="shared" si="1"/>
        <v>4140973.0959999999</v>
      </c>
      <c r="O21" s="5">
        <f>IFERROR(VLOOKUP(B21,[1]Komisi!$B27:$E185,4,0),0)</f>
        <v>676000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3">
        <f t="shared" si="2"/>
        <v>4816973.0959999999</v>
      </c>
      <c r="W21" s="5">
        <f>IFERROR(VLOOKUP(B21,[1]THP!$B30:$X188,23,0),0)</f>
        <v>18935.615172543938</v>
      </c>
      <c r="X21" s="5">
        <f>IFERROR(VLOOKUP(B21,[1]THP!$B30:$T188,19,0),0)</f>
        <v>78819.461920000002</v>
      </c>
      <c r="Y21" s="5">
        <f>IFERROR(VLOOKUP(B21,[1]THP!$B30:$V188,21,0),0)</f>
        <v>39409.730960000001</v>
      </c>
      <c r="Z21" s="5">
        <v>0</v>
      </c>
      <c r="AA21" s="5">
        <v>0</v>
      </c>
      <c r="AB21" s="5">
        <v>0</v>
      </c>
      <c r="AC21" s="5">
        <f t="shared" si="3"/>
        <v>4679808.2879474564</v>
      </c>
    </row>
    <row r="22" spans="1:29" x14ac:dyDescent="0.25">
      <c r="A22" s="4">
        <v>43556</v>
      </c>
      <c r="B22" t="str">
        <f>[1]THP!$B31</f>
        <v>CF4</v>
      </c>
      <c r="C22" s="3" t="str">
        <f>[1]THP!$C31</f>
        <v>SITI MAESYAROH</v>
      </c>
      <c r="D22" s="3" t="str">
        <f t="shared" si="0"/>
        <v>CF4</v>
      </c>
      <c r="E22" t="s">
        <v>27</v>
      </c>
      <c r="F22" s="3" t="str">
        <f>[1]THP!$F31</f>
        <v>FARHAN AL FARISI</v>
      </c>
      <c r="G22">
        <f>[1]THP!$I31</f>
        <v>19</v>
      </c>
      <c r="H22" s="7" t="str">
        <f>[1]THP!$D31</f>
        <v>TSR</v>
      </c>
      <c r="I22" s="8">
        <f>[1]THP!$K31</f>
        <v>3940973.0959999999</v>
      </c>
      <c r="J22" s="8">
        <f>[1]THP!$K31</f>
        <v>3940973.0959999999</v>
      </c>
      <c r="K22" s="5">
        <f>IFERROR(VLOOKUP(B22,[1]OToT!$B28:$E186,4,0),0)</f>
        <v>0</v>
      </c>
      <c r="L22" s="5">
        <f>IFERROR(VLOOKUP(B22,[1]OToT!$B$8:$D$166,3,0),0)</f>
        <v>50000</v>
      </c>
      <c r="M22" s="5">
        <v>0</v>
      </c>
      <c r="N22" s="3">
        <f t="shared" si="1"/>
        <v>3990973.0959999999</v>
      </c>
      <c r="O22" s="5">
        <f>IFERROR(VLOOKUP(B22,[1]Komisi!$B28:$E186,4,0),0)</f>
        <v>104000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3">
        <f t="shared" si="2"/>
        <v>4094973.0959999999</v>
      </c>
      <c r="W22" s="5">
        <f>IFERROR(VLOOKUP(B22,[1]THP!$B31:$X189,23,0),0)</f>
        <v>0</v>
      </c>
      <c r="X22" s="5">
        <f>IFERROR(VLOOKUP(B22,[1]THP!$B31:$T189,19,0),0)</f>
        <v>78819.461920000002</v>
      </c>
      <c r="Y22" s="5">
        <f>IFERROR(VLOOKUP(B22,[1]THP!$B31:$V189,21,0),0)</f>
        <v>39409.730960000001</v>
      </c>
      <c r="Z22" s="5">
        <v>0</v>
      </c>
      <c r="AA22" s="5">
        <v>0</v>
      </c>
      <c r="AB22" s="5">
        <v>0</v>
      </c>
      <c r="AC22" s="5">
        <f t="shared" si="3"/>
        <v>3976743.9031199999</v>
      </c>
    </row>
    <row r="23" spans="1:29" x14ac:dyDescent="0.25">
      <c r="A23" s="4">
        <v>43556</v>
      </c>
      <c r="B23" t="str">
        <f>[1]THP!$B32</f>
        <v>BFZ</v>
      </c>
      <c r="C23" s="3" t="str">
        <f>[1]THP!$C32</f>
        <v>RINI VALIANI YUADU</v>
      </c>
      <c r="D23" s="3" t="str">
        <f t="shared" si="0"/>
        <v>BFZ</v>
      </c>
      <c r="E23" t="s">
        <v>27</v>
      </c>
      <c r="F23" s="3" t="str">
        <f>[1]THP!$F32</f>
        <v>FARHAN AL FARISI</v>
      </c>
      <c r="G23">
        <f>[1]THP!$I32</f>
        <v>19</v>
      </c>
      <c r="H23" s="7" t="str">
        <f>[1]THP!$D32</f>
        <v>TSR</v>
      </c>
      <c r="I23" s="8">
        <f>[1]THP!$K32</f>
        <v>3940973.0959999999</v>
      </c>
      <c r="J23" s="8">
        <f>[1]THP!$K32</f>
        <v>3940973.0959999999</v>
      </c>
      <c r="K23" s="5">
        <f>IFERROR(VLOOKUP(B23,[1]OToT!$B29:$E187,4,0),0)</f>
        <v>150000</v>
      </c>
      <c r="L23" s="5">
        <f>IFERROR(VLOOKUP(B23,[1]OToT!$B$8:$D$166,3,0),0)</f>
        <v>50000</v>
      </c>
      <c r="M23" s="5">
        <v>0</v>
      </c>
      <c r="N23" s="3">
        <f t="shared" si="1"/>
        <v>4140973.0959999999</v>
      </c>
      <c r="O23" s="5">
        <f>IFERROR(VLOOKUP(B23,[1]Komisi!$B29:$E187,4,0),0)</f>
        <v>792000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f t="shared" si="2"/>
        <v>4932973.0959999999</v>
      </c>
      <c r="W23" s="5">
        <f>IFERROR(VLOOKUP(B23,[1]THP!$B32:$X190,23,0),0)</f>
        <v>15085.806672543971</v>
      </c>
      <c r="X23" s="5">
        <f>IFERROR(VLOOKUP(B23,[1]THP!$B32:$T190,19,0),0)</f>
        <v>78819.461920000002</v>
      </c>
      <c r="Y23" s="5">
        <f>IFERROR(VLOOKUP(B23,[1]THP!$B32:$V190,21,0),0)</f>
        <v>39409.730960000001</v>
      </c>
      <c r="Z23" s="5">
        <v>0</v>
      </c>
      <c r="AA23" s="5">
        <v>0</v>
      </c>
      <c r="AB23" s="5">
        <v>0</v>
      </c>
      <c r="AC23" s="5">
        <f t="shared" si="3"/>
        <v>4799658.0964474557</v>
      </c>
    </row>
    <row r="24" spans="1:29" x14ac:dyDescent="0.25">
      <c r="A24" s="4">
        <v>43556</v>
      </c>
      <c r="B24" t="str">
        <f>[1]THP!$B33</f>
        <v>BJQ</v>
      </c>
      <c r="C24" s="3" t="str">
        <f>[1]THP!$C33</f>
        <v>ASEP MUHAMMAD NURDIN</v>
      </c>
      <c r="D24" s="3" t="str">
        <f t="shared" si="0"/>
        <v>BJQ</v>
      </c>
      <c r="E24" t="s">
        <v>27</v>
      </c>
      <c r="F24" s="3" t="str">
        <f>[1]THP!$F33</f>
        <v>FARHAN AL FARISI</v>
      </c>
      <c r="G24">
        <f>[1]THP!$I33</f>
        <v>19</v>
      </c>
      <c r="H24" s="7" t="str">
        <f>[1]THP!$D33</f>
        <v>TSR</v>
      </c>
      <c r="I24" s="8">
        <f>[1]THP!$K33</f>
        <v>3940973.0959999999</v>
      </c>
      <c r="J24" s="8">
        <f>[1]THP!$K33</f>
        <v>3940973.0959999999</v>
      </c>
      <c r="K24" s="5">
        <f>IFERROR(VLOOKUP(B24,[1]OToT!$B30:$E188,4,0),0)</f>
        <v>0</v>
      </c>
      <c r="L24" s="5">
        <f>IFERROR(VLOOKUP(B24,[1]OToT!$B$8:$D$166,3,0),0)</f>
        <v>50000</v>
      </c>
      <c r="M24" s="5">
        <v>0</v>
      </c>
      <c r="N24" s="3">
        <f t="shared" si="1"/>
        <v>3990973.0959999999</v>
      </c>
      <c r="O24" s="5">
        <f>IFERROR(VLOOKUP(B24,[1]Komisi!$B30:$E188,4,0),0)</f>
        <v>59000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3">
        <f t="shared" si="2"/>
        <v>4049973.0959999999</v>
      </c>
      <c r="W24" s="5">
        <f>IFERROR(VLOOKUP(B24,[1]THP!$B33:$X191,23,0),0)</f>
        <v>0</v>
      </c>
      <c r="X24" s="5">
        <f>IFERROR(VLOOKUP(B24,[1]THP!$B33:$T191,19,0),0)</f>
        <v>78819.461920000002</v>
      </c>
      <c r="Y24" s="5">
        <f>IFERROR(VLOOKUP(B24,[1]THP!$B33:$V191,21,0),0)</f>
        <v>39409.730960000001</v>
      </c>
      <c r="Z24" s="5">
        <v>0</v>
      </c>
      <c r="AA24" s="5">
        <v>0</v>
      </c>
      <c r="AB24" s="5">
        <v>0</v>
      </c>
      <c r="AC24" s="5">
        <f t="shared" si="3"/>
        <v>3931743.9031199999</v>
      </c>
    </row>
    <row r="25" spans="1:29" x14ac:dyDescent="0.25">
      <c r="A25" s="4">
        <v>43556</v>
      </c>
      <c r="B25" t="str">
        <f>[1]THP!$B34</f>
        <v>BXD</v>
      </c>
      <c r="C25" s="3" t="str">
        <f>[1]THP!$C34</f>
        <v>ILHAM MUNANDAR</v>
      </c>
      <c r="D25" s="3" t="str">
        <f t="shared" si="0"/>
        <v>BXD</v>
      </c>
      <c r="E25" t="s">
        <v>27</v>
      </c>
      <c r="F25" s="3" t="str">
        <f>[1]THP!$F34</f>
        <v>FARHAN AL FARISI</v>
      </c>
      <c r="G25">
        <f>[1]THP!$I34</f>
        <v>19</v>
      </c>
      <c r="H25" s="7" t="str">
        <f>[1]THP!$D34</f>
        <v>TSR</v>
      </c>
      <c r="I25" s="8">
        <f>[1]THP!$K34</f>
        <v>3940973.0959999999</v>
      </c>
      <c r="J25" s="8">
        <f>[1]THP!$K34</f>
        <v>3940973.0959999999</v>
      </c>
      <c r="K25" s="5">
        <f>IFERROR(VLOOKUP(B25,[1]OToT!$B31:$E189,4,0),0)</f>
        <v>0</v>
      </c>
      <c r="L25" s="5">
        <f>IFERROR(VLOOKUP(B25,[1]OToT!$B$8:$D$166,3,0),0)</f>
        <v>50000</v>
      </c>
      <c r="M25" s="5">
        <v>0</v>
      </c>
      <c r="N25" s="3">
        <f t="shared" si="1"/>
        <v>3990973.0959999999</v>
      </c>
      <c r="O25" s="5">
        <f>IFERROR(VLOOKUP(B25,[1]Komisi!$B31:$E189,4,0),0)</f>
        <v>56000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3">
        <f t="shared" si="2"/>
        <v>4046973.0959999999</v>
      </c>
      <c r="W25" s="5">
        <f>IFERROR(VLOOKUP(B25,[1]THP!$B34:$X192,23,0),0)</f>
        <v>0</v>
      </c>
      <c r="X25" s="5">
        <f>IFERROR(VLOOKUP(B25,[1]THP!$B34:$T192,19,0),0)</f>
        <v>78819.461920000002</v>
      </c>
      <c r="Y25" s="5">
        <f>IFERROR(VLOOKUP(B25,[1]THP!$B34:$V192,21,0),0)</f>
        <v>39409.730960000001</v>
      </c>
      <c r="Z25" s="5">
        <v>0</v>
      </c>
      <c r="AA25" s="5">
        <v>0</v>
      </c>
      <c r="AB25" s="5">
        <v>0</v>
      </c>
      <c r="AC25" s="5">
        <f t="shared" si="3"/>
        <v>3928743.9031199999</v>
      </c>
    </row>
    <row r="26" spans="1:29" x14ac:dyDescent="0.25">
      <c r="A26" s="4">
        <v>43556</v>
      </c>
      <c r="B26" t="str">
        <f>[1]THP!$B35</f>
        <v>BXV</v>
      </c>
      <c r="C26" s="3" t="str">
        <f>[1]THP!$C35</f>
        <v>ADE SUKARA</v>
      </c>
      <c r="D26" s="3" t="str">
        <f t="shared" si="0"/>
        <v>BXV</v>
      </c>
      <c r="E26" t="s">
        <v>27</v>
      </c>
      <c r="F26" s="3" t="str">
        <f>[1]THP!$F35</f>
        <v>FARHAN AL FARISI</v>
      </c>
      <c r="G26">
        <f>[1]THP!$I35</f>
        <v>19</v>
      </c>
      <c r="H26" s="7" t="str">
        <f>[1]THP!$D35</f>
        <v>TSR</v>
      </c>
      <c r="I26" s="8">
        <f>[1]THP!$K35</f>
        <v>3940973.0959999999</v>
      </c>
      <c r="J26" s="8">
        <f>[1]THP!$K35</f>
        <v>3940973.0959999999</v>
      </c>
      <c r="K26" s="5">
        <f>IFERROR(VLOOKUP(B26,[1]OToT!$B32:$E190,4,0),0)</f>
        <v>0</v>
      </c>
      <c r="L26" s="5">
        <f>IFERROR(VLOOKUP(B26,[1]OToT!$B$8:$D$166,3,0),0)</f>
        <v>50000</v>
      </c>
      <c r="M26" s="5">
        <v>0</v>
      </c>
      <c r="N26" s="3">
        <f t="shared" si="1"/>
        <v>3990973.0959999999</v>
      </c>
      <c r="O26" s="5">
        <f>IFERROR(VLOOKUP(B26,[1]Komisi!$B32:$E190,4,0),0)</f>
        <v>90000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3">
        <f t="shared" si="2"/>
        <v>4080973.0959999999</v>
      </c>
      <c r="W26" s="5">
        <f>IFERROR(VLOOKUP(B26,[1]THP!$B35:$X193,23,0),0)</f>
        <v>0</v>
      </c>
      <c r="X26" s="5">
        <f>IFERROR(VLOOKUP(B26,[1]THP!$B35:$T193,19,0),0)</f>
        <v>78819.461920000002</v>
      </c>
      <c r="Y26" s="5">
        <f>IFERROR(VLOOKUP(B26,[1]THP!$B35:$V193,21,0),0)</f>
        <v>39409.730960000001</v>
      </c>
      <c r="Z26" s="5">
        <v>0</v>
      </c>
      <c r="AA26" s="5">
        <v>0</v>
      </c>
      <c r="AB26" s="5">
        <v>0</v>
      </c>
      <c r="AC26" s="5">
        <f t="shared" si="3"/>
        <v>3962743.9031199999</v>
      </c>
    </row>
    <row r="27" spans="1:29" x14ac:dyDescent="0.25">
      <c r="A27" s="4">
        <v>43556</v>
      </c>
      <c r="B27" t="str">
        <f>[1]THP!$B36</f>
        <v>BZJ</v>
      </c>
      <c r="C27" s="3" t="str">
        <f>[1]THP!$C36</f>
        <v>HUDI SETIAWAN</v>
      </c>
      <c r="D27" s="3" t="str">
        <f t="shared" si="0"/>
        <v>BZJ</v>
      </c>
      <c r="E27" t="s">
        <v>27</v>
      </c>
      <c r="F27" s="3" t="str">
        <f>[1]THP!$F36</f>
        <v>FARHAN AL FARISI</v>
      </c>
      <c r="G27">
        <f>[1]THP!$I36</f>
        <v>19</v>
      </c>
      <c r="H27" s="7" t="str">
        <f>[1]THP!$D36</f>
        <v>TSR</v>
      </c>
      <c r="I27" s="8">
        <f>[1]THP!$K36</f>
        <v>3940973.0959999999</v>
      </c>
      <c r="J27" s="8">
        <f>[1]THP!$K36</f>
        <v>3940973.0959999999</v>
      </c>
      <c r="K27" s="5">
        <f>IFERROR(VLOOKUP(B27,[1]OToT!$B33:$E191,4,0),0)</f>
        <v>100000</v>
      </c>
      <c r="L27" s="5">
        <f>IFERROR(VLOOKUP(B27,[1]OToT!$B$8:$D$166,3,0),0)</f>
        <v>50000</v>
      </c>
      <c r="M27" s="5">
        <v>0</v>
      </c>
      <c r="N27" s="3">
        <f t="shared" si="1"/>
        <v>4090973.0959999999</v>
      </c>
      <c r="O27" s="5">
        <f>IFERROR(VLOOKUP(B27,[1]Komisi!$B33:$E191,4,0),0)</f>
        <v>254500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3">
        <f t="shared" si="2"/>
        <v>4345473.0959999999</v>
      </c>
      <c r="W27" s="5">
        <f>IFERROR(VLOOKUP(B27,[1]THP!$B36:$X194,23,0),0)</f>
        <v>0</v>
      </c>
      <c r="X27" s="5">
        <f>IFERROR(VLOOKUP(B27,[1]THP!$B36:$T194,19,0),0)</f>
        <v>78819.461920000002</v>
      </c>
      <c r="Y27" s="5">
        <f>IFERROR(VLOOKUP(B27,[1]THP!$B36:$V194,21,0),0)</f>
        <v>39409.730960000001</v>
      </c>
      <c r="Z27" s="5">
        <v>0</v>
      </c>
      <c r="AA27" s="5">
        <v>0</v>
      </c>
      <c r="AB27" s="5">
        <v>0</v>
      </c>
      <c r="AC27" s="5">
        <f t="shared" si="3"/>
        <v>4227243.9031199999</v>
      </c>
    </row>
    <row r="28" spans="1:29" x14ac:dyDescent="0.25">
      <c r="A28" s="4">
        <v>43556</v>
      </c>
      <c r="B28" t="str">
        <f>[1]THP!$B37</f>
        <v>B0X</v>
      </c>
      <c r="C28" s="3" t="str">
        <f>[1]THP!$C37</f>
        <v>DWI PUTRI YULIANI</v>
      </c>
      <c r="D28" s="3" t="str">
        <f t="shared" si="0"/>
        <v>B0X</v>
      </c>
      <c r="E28" t="s">
        <v>27</v>
      </c>
      <c r="F28" s="3" t="str">
        <f>[1]THP!$F37</f>
        <v>FARHAN AL FARISI</v>
      </c>
      <c r="G28">
        <f>[1]THP!$I37</f>
        <v>19</v>
      </c>
      <c r="H28" s="7" t="str">
        <f>[1]THP!$D37</f>
        <v>TSR</v>
      </c>
      <c r="I28" s="8">
        <f>[1]THP!$K37</f>
        <v>3940973.0959999999</v>
      </c>
      <c r="J28" s="8">
        <f>[1]THP!$K37</f>
        <v>3940973.0959999999</v>
      </c>
      <c r="K28" s="5">
        <f>IFERROR(VLOOKUP(B28,[1]OToT!$B34:$E192,4,0),0)</f>
        <v>0</v>
      </c>
      <c r="L28" s="5">
        <f>IFERROR(VLOOKUP(B28,[1]OToT!$B$8:$D$166,3,0),0)</f>
        <v>25000</v>
      </c>
      <c r="M28" s="5">
        <v>0</v>
      </c>
      <c r="N28" s="3">
        <f t="shared" si="1"/>
        <v>3965973.0959999999</v>
      </c>
      <c r="O28" s="5">
        <f>IFERROR(VLOOKUP(B28,[1]Komisi!$B34:$E192,4,0),0)</f>
        <v>75000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3">
        <f t="shared" si="2"/>
        <v>4040973.0959999999</v>
      </c>
      <c r="W28" s="5">
        <f>IFERROR(VLOOKUP(B28,[1]THP!$B37:$X195,23,0),0)</f>
        <v>0</v>
      </c>
      <c r="X28" s="5">
        <f>IFERROR(VLOOKUP(B28,[1]THP!$B37:$T195,19,0),0)</f>
        <v>78819.461920000002</v>
      </c>
      <c r="Y28" s="5">
        <f>IFERROR(VLOOKUP(B28,[1]THP!$B37:$V195,21,0),0)</f>
        <v>39409.730960000001</v>
      </c>
      <c r="Z28" s="5">
        <v>0</v>
      </c>
      <c r="AA28" s="5">
        <v>0</v>
      </c>
      <c r="AB28" s="5">
        <v>0</v>
      </c>
      <c r="AC28" s="5">
        <f t="shared" si="3"/>
        <v>3922743.9031199999</v>
      </c>
    </row>
    <row r="29" spans="1:29" x14ac:dyDescent="0.25">
      <c r="A29" s="4">
        <v>43556</v>
      </c>
      <c r="B29" t="str">
        <f>[1]THP!$B38</f>
        <v>B1C</v>
      </c>
      <c r="C29" s="3" t="str">
        <f>[1]THP!$C38</f>
        <v>SETIA SARYANI MANIHURUK</v>
      </c>
      <c r="D29" s="3" t="str">
        <f t="shared" si="0"/>
        <v>B1C</v>
      </c>
      <c r="E29" t="s">
        <v>27</v>
      </c>
      <c r="F29" s="3" t="str">
        <f>[1]THP!$F38</f>
        <v>FARHAN AL FARISI</v>
      </c>
      <c r="G29">
        <f>[1]THP!$I38</f>
        <v>19</v>
      </c>
      <c r="H29" s="7" t="str">
        <f>[1]THP!$D38</f>
        <v>TSR</v>
      </c>
      <c r="I29" s="8">
        <f>[1]THP!$K38</f>
        <v>3940973.0959999999</v>
      </c>
      <c r="J29" s="8">
        <f>[1]THP!$K38</f>
        <v>3940973.0959999999</v>
      </c>
      <c r="K29" s="5">
        <f>IFERROR(VLOOKUP(B29,[1]OToT!$B35:$E193,4,0),0)</f>
        <v>0</v>
      </c>
      <c r="L29" s="5">
        <f>IFERROR(VLOOKUP(B29,[1]OToT!$B$8:$D$166,3,0),0)</f>
        <v>50000</v>
      </c>
      <c r="M29" s="5">
        <v>0</v>
      </c>
      <c r="N29" s="3">
        <f t="shared" si="1"/>
        <v>3990973.0959999999</v>
      </c>
      <c r="O29" s="5">
        <f>IFERROR(VLOOKUP(B29,[1]Komisi!$B35:$E193,4,0),0)</f>
        <v>59000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3">
        <f t="shared" si="2"/>
        <v>4049973.0959999999</v>
      </c>
      <c r="W29" s="5">
        <f>IFERROR(VLOOKUP(B29,[1]THP!$B38:$X196,23,0),0)</f>
        <v>0</v>
      </c>
      <c r="X29" s="5">
        <f>IFERROR(VLOOKUP(B29,[1]THP!$B38:$T196,19,0),0)</f>
        <v>78819.461920000002</v>
      </c>
      <c r="Y29" s="5">
        <f>IFERROR(VLOOKUP(B29,[1]THP!$B38:$V196,21,0),0)</f>
        <v>39409.730960000001</v>
      </c>
      <c r="Z29" s="5">
        <v>0</v>
      </c>
      <c r="AA29" s="5">
        <v>0</v>
      </c>
      <c r="AB29" s="5">
        <v>0</v>
      </c>
      <c r="AC29" s="5">
        <f t="shared" si="3"/>
        <v>3931743.9031199999</v>
      </c>
    </row>
    <row r="30" spans="1:29" x14ac:dyDescent="0.25">
      <c r="A30" s="4">
        <v>43556</v>
      </c>
      <c r="B30" t="str">
        <f>[1]THP!$B39</f>
        <v>B2F</v>
      </c>
      <c r="C30" s="3" t="str">
        <f>[1]THP!$C39</f>
        <v>YULIANI</v>
      </c>
      <c r="D30" s="3" t="str">
        <f t="shared" si="0"/>
        <v>B2F</v>
      </c>
      <c r="E30" t="s">
        <v>27</v>
      </c>
      <c r="F30" s="3" t="str">
        <f>[1]THP!$F39</f>
        <v>FARHAN AL FARISI</v>
      </c>
      <c r="G30">
        <f>[1]THP!$I39</f>
        <v>19</v>
      </c>
      <c r="H30" s="7" t="str">
        <f>[1]THP!$D39</f>
        <v>TSR</v>
      </c>
      <c r="I30" s="8">
        <f>[1]THP!$K39</f>
        <v>3940973.0959999999</v>
      </c>
      <c r="J30" s="8">
        <f>[1]THP!$K39</f>
        <v>3940973.0959999999</v>
      </c>
      <c r="K30" s="5">
        <f>IFERROR(VLOOKUP(B30,[1]OToT!$B36:$E194,4,0),0)</f>
        <v>100000</v>
      </c>
      <c r="L30" s="5">
        <f>IFERROR(VLOOKUP(B30,[1]OToT!$B$8:$D$166,3,0),0)</f>
        <v>50000</v>
      </c>
      <c r="M30" s="5">
        <v>0</v>
      </c>
      <c r="N30" s="3">
        <f t="shared" si="1"/>
        <v>4090973.0959999999</v>
      </c>
      <c r="O30" s="5">
        <f>IFERROR(VLOOKUP(B30,[1]Komisi!$B36:$E194,4,0),0)</f>
        <v>354500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3">
        <f t="shared" si="2"/>
        <v>4445473.0959999999</v>
      </c>
      <c r="W30" s="5">
        <f>IFERROR(VLOOKUP(B30,[1]THP!$B39:$X197,23,0),0)</f>
        <v>0</v>
      </c>
      <c r="X30" s="5">
        <f>IFERROR(VLOOKUP(B30,[1]THP!$B39:$T197,19,0),0)</f>
        <v>78819.461920000002</v>
      </c>
      <c r="Y30" s="5">
        <f>IFERROR(VLOOKUP(B30,[1]THP!$B39:$V197,21,0),0)</f>
        <v>39409.730960000001</v>
      </c>
      <c r="Z30" s="5">
        <v>0</v>
      </c>
      <c r="AA30" s="5">
        <v>0</v>
      </c>
      <c r="AB30" s="5">
        <v>0</v>
      </c>
      <c r="AC30" s="5">
        <f t="shared" si="3"/>
        <v>4327243.9031199999</v>
      </c>
    </row>
    <row r="31" spans="1:29" x14ac:dyDescent="0.25">
      <c r="A31" s="4">
        <v>43556</v>
      </c>
      <c r="B31" t="str">
        <f>[1]THP!$B40</f>
        <v>B2K</v>
      </c>
      <c r="C31" s="3" t="str">
        <f>[1]THP!$C40</f>
        <v>SELLY HERLINA</v>
      </c>
      <c r="D31" s="3" t="str">
        <f t="shared" si="0"/>
        <v>B2K</v>
      </c>
      <c r="E31" t="s">
        <v>27</v>
      </c>
      <c r="F31" s="3" t="str">
        <f>[1]THP!$F40</f>
        <v>FARHAN AL FARISI</v>
      </c>
      <c r="G31">
        <f>[1]THP!$I40</f>
        <v>19</v>
      </c>
      <c r="H31" s="7" t="str">
        <f>[1]THP!$D40</f>
        <v>TSR</v>
      </c>
      <c r="I31" s="8">
        <f>[1]THP!$K40</f>
        <v>3940973.0959999999</v>
      </c>
      <c r="J31" s="8">
        <f>[1]THP!$K40</f>
        <v>3940973.0959999999</v>
      </c>
      <c r="K31" s="5">
        <f>IFERROR(VLOOKUP(B31,[1]OToT!$B37:$E195,4,0),0)</f>
        <v>100000</v>
      </c>
      <c r="L31" s="5">
        <f>IFERROR(VLOOKUP(B31,[1]OToT!$B$8:$D$166,3,0),0)</f>
        <v>50000</v>
      </c>
      <c r="M31" s="5">
        <v>0</v>
      </c>
      <c r="N31" s="3">
        <f t="shared" si="1"/>
        <v>4090973.0959999999</v>
      </c>
      <c r="O31" s="5">
        <f>IFERROR(VLOOKUP(B31,[1]Komisi!$B37:$E195,4,0),0)</f>
        <v>318500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3">
        <f t="shared" si="2"/>
        <v>4409473.0959999999</v>
      </c>
      <c r="W31" s="5">
        <f>IFERROR(VLOOKUP(B31,[1]THP!$B40:$X198,23,0),0)</f>
        <v>0</v>
      </c>
      <c r="X31" s="5">
        <f>IFERROR(VLOOKUP(B31,[1]THP!$B40:$T198,19,0),0)</f>
        <v>78819.461920000002</v>
      </c>
      <c r="Y31" s="5">
        <f>IFERROR(VLOOKUP(B31,[1]THP!$B40:$V198,21,0),0)</f>
        <v>39409.730960000001</v>
      </c>
      <c r="Z31" s="5">
        <v>0</v>
      </c>
      <c r="AA31" s="5">
        <v>0</v>
      </c>
      <c r="AB31" s="5">
        <v>0</v>
      </c>
      <c r="AC31" s="5">
        <f t="shared" si="3"/>
        <v>4291243.9031199999</v>
      </c>
    </row>
    <row r="32" spans="1:29" x14ac:dyDescent="0.25">
      <c r="A32" s="4">
        <v>43556</v>
      </c>
      <c r="B32" t="str">
        <f>[1]THP!$B41</f>
        <v>BFM</v>
      </c>
      <c r="C32" s="3" t="str">
        <f>[1]THP!$C41</f>
        <v>SURI LUKMANA WAHYU</v>
      </c>
      <c r="D32" s="3" t="str">
        <f t="shared" si="0"/>
        <v>BFM</v>
      </c>
      <c r="E32" t="s">
        <v>27</v>
      </c>
      <c r="F32" s="3" t="str">
        <f>[1]THP!$F41</f>
        <v>FARHAN AL FARISI</v>
      </c>
      <c r="G32">
        <f>[1]THP!$I41</f>
        <v>19</v>
      </c>
      <c r="H32" s="7" t="str">
        <f>[1]THP!$D41</f>
        <v>TSR</v>
      </c>
      <c r="I32" s="8">
        <f>[1]THP!$K41</f>
        <v>3940973.0959999999</v>
      </c>
      <c r="J32" s="8">
        <f>[1]THP!$K41</f>
        <v>3940973.0959999999</v>
      </c>
      <c r="K32" s="5">
        <f>IFERROR(VLOOKUP(B32,[1]OToT!$B38:$E196,4,0),0)</f>
        <v>0</v>
      </c>
      <c r="L32" s="5">
        <f>IFERROR(VLOOKUP(B32,[1]OToT!$B$8:$D$166,3,0),0)</f>
        <v>50000</v>
      </c>
      <c r="M32" s="5">
        <v>0</v>
      </c>
      <c r="N32" s="3">
        <f t="shared" si="1"/>
        <v>3990973.0959999999</v>
      </c>
      <c r="O32" s="5">
        <f>IFERROR(VLOOKUP(B32,[1]Komisi!$B38:$E196,4,0),0)</f>
        <v>89000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3">
        <f t="shared" si="2"/>
        <v>4079973.0959999999</v>
      </c>
      <c r="W32" s="5">
        <f>IFERROR(VLOOKUP(B32,[1]THP!$B41:$X199,23,0),0)</f>
        <v>0</v>
      </c>
      <c r="X32" s="5">
        <f>IFERROR(VLOOKUP(B32,[1]THP!$B41:$T199,19,0),0)</f>
        <v>78819.461920000002</v>
      </c>
      <c r="Y32" s="5">
        <f>IFERROR(VLOOKUP(B32,[1]THP!$B41:$V199,21,0),0)</f>
        <v>39409.730960000001</v>
      </c>
      <c r="Z32" s="5">
        <v>0</v>
      </c>
      <c r="AA32" s="5">
        <v>0</v>
      </c>
      <c r="AB32" s="5">
        <v>0</v>
      </c>
      <c r="AC32" s="5">
        <f t="shared" si="3"/>
        <v>3961743.9031199999</v>
      </c>
    </row>
    <row r="33" spans="1:29" x14ac:dyDescent="0.25">
      <c r="A33" s="4">
        <v>43556</v>
      </c>
      <c r="B33" t="str">
        <f>[1]THP!$B42</f>
        <v>B4K</v>
      </c>
      <c r="C33" s="3" t="str">
        <f>[1]THP!$C42</f>
        <v>SISWANINGSIH</v>
      </c>
      <c r="D33" s="3" t="str">
        <f t="shared" si="0"/>
        <v>B4K</v>
      </c>
      <c r="E33" t="s">
        <v>27</v>
      </c>
      <c r="F33" s="3" t="str">
        <f>[1]THP!$F42</f>
        <v>FARHAN AL FARISI</v>
      </c>
      <c r="G33">
        <f>[1]THP!$I42</f>
        <v>19</v>
      </c>
      <c r="H33" s="7" t="str">
        <f>[1]THP!$D42</f>
        <v>TSR</v>
      </c>
      <c r="I33" s="8">
        <f>[1]THP!$K42</f>
        <v>3940973.0959999999</v>
      </c>
      <c r="J33" s="8">
        <f>[1]THP!$K42</f>
        <v>3940973.0959999999</v>
      </c>
      <c r="K33" s="5">
        <f>IFERROR(VLOOKUP(B33,[1]OToT!$B39:$E197,4,0),0)</f>
        <v>0</v>
      </c>
      <c r="L33" s="5">
        <f>IFERROR(VLOOKUP(B33,[1]OToT!$B$8:$D$166,3,0),0)</f>
        <v>50000</v>
      </c>
      <c r="M33" s="5">
        <v>0</v>
      </c>
      <c r="N33" s="3">
        <f t="shared" si="1"/>
        <v>3990973.0959999999</v>
      </c>
      <c r="O33" s="5">
        <f>IFERROR(VLOOKUP(B33,[1]Komisi!$B39:$E197,4,0),0)</f>
        <v>31000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3">
        <f t="shared" si="2"/>
        <v>4021973.0959999999</v>
      </c>
      <c r="W33" s="5">
        <f>IFERROR(VLOOKUP(B33,[1]THP!$B42:$X200,23,0),0)</f>
        <v>0</v>
      </c>
      <c r="X33" s="5">
        <f>IFERROR(VLOOKUP(B33,[1]THP!$B42:$T200,19,0),0)</f>
        <v>78819.461920000002</v>
      </c>
      <c r="Y33" s="5">
        <f>IFERROR(VLOOKUP(B33,[1]THP!$B42:$V200,21,0),0)</f>
        <v>39409.730960000001</v>
      </c>
      <c r="Z33" s="5">
        <v>0</v>
      </c>
      <c r="AA33" s="5">
        <v>0</v>
      </c>
      <c r="AB33" s="5">
        <v>0</v>
      </c>
      <c r="AC33" s="5">
        <f t="shared" si="3"/>
        <v>3903743.9031199999</v>
      </c>
    </row>
    <row r="34" spans="1:29" x14ac:dyDescent="0.25">
      <c r="A34" s="4">
        <v>43556</v>
      </c>
      <c r="B34" t="str">
        <f>[1]THP!$B43</f>
        <v>B6C</v>
      </c>
      <c r="C34" s="3" t="str">
        <f>[1]THP!$C43</f>
        <v>FIRDAYANTI AGUSTIN</v>
      </c>
      <c r="D34" s="3" t="str">
        <f t="shared" si="0"/>
        <v>B6C</v>
      </c>
      <c r="E34" t="s">
        <v>27</v>
      </c>
      <c r="F34" s="3" t="str">
        <f>[1]THP!$F43</f>
        <v>FARHAN AL FARISI</v>
      </c>
      <c r="G34">
        <f>[1]THP!$I43</f>
        <v>19</v>
      </c>
      <c r="H34" s="7" t="str">
        <f>[1]THP!$D43</f>
        <v>TSR</v>
      </c>
      <c r="I34" s="8">
        <f>[1]THP!$K43</f>
        <v>3940973.0959999999</v>
      </c>
      <c r="J34" s="8">
        <f>[1]THP!$K43</f>
        <v>3940973.0959999999</v>
      </c>
      <c r="K34" s="5">
        <f>IFERROR(VLOOKUP(B34,[1]OToT!$B40:$E198,4,0),0)</f>
        <v>0</v>
      </c>
      <c r="L34" s="5">
        <f>IFERROR(VLOOKUP(B34,[1]OToT!$B$8:$D$166,3,0),0)</f>
        <v>50000</v>
      </c>
      <c r="M34" s="5">
        <v>0</v>
      </c>
      <c r="N34" s="3">
        <f t="shared" si="1"/>
        <v>3990973.0959999999</v>
      </c>
      <c r="O34" s="5">
        <f>IFERROR(VLOOKUP(B34,[1]Komisi!$B40:$E198,4,0),0)</f>
        <v>77000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3">
        <f t="shared" si="2"/>
        <v>4067973.0959999999</v>
      </c>
      <c r="W34" s="5">
        <f>IFERROR(VLOOKUP(B34,[1]THP!$B43:$X201,23,0),0)</f>
        <v>0</v>
      </c>
      <c r="X34" s="5">
        <f>IFERROR(VLOOKUP(B34,[1]THP!$B43:$T201,19,0),0)</f>
        <v>78819.461920000002</v>
      </c>
      <c r="Y34" s="5">
        <f>IFERROR(VLOOKUP(B34,[1]THP!$B43:$V201,21,0),0)</f>
        <v>39409.730960000001</v>
      </c>
      <c r="Z34" s="5">
        <v>0</v>
      </c>
      <c r="AA34" s="5">
        <v>0</v>
      </c>
      <c r="AB34" s="5">
        <v>0</v>
      </c>
      <c r="AC34" s="5">
        <f t="shared" si="3"/>
        <v>3949743.9031199999</v>
      </c>
    </row>
    <row r="35" spans="1:29" x14ac:dyDescent="0.25">
      <c r="A35" s="4">
        <v>43556</v>
      </c>
      <c r="B35" t="str">
        <f>[1]THP!$B44</f>
        <v>B7D</v>
      </c>
      <c r="C35" s="3" t="str">
        <f>[1]THP!$C44</f>
        <v>VALENTINA LUSIANA</v>
      </c>
      <c r="D35" s="3" t="str">
        <f t="shared" si="0"/>
        <v>B7D</v>
      </c>
      <c r="E35" t="s">
        <v>27</v>
      </c>
      <c r="F35" s="3" t="str">
        <f>[1]THP!$F44</f>
        <v>FARHAN AL FARISI</v>
      </c>
      <c r="G35">
        <f>[1]THP!$I44</f>
        <v>19</v>
      </c>
      <c r="H35" s="7" t="str">
        <f>[1]THP!$D44</f>
        <v>TSR</v>
      </c>
      <c r="I35" s="8">
        <f>[1]THP!$K44</f>
        <v>3940973.0959999999</v>
      </c>
      <c r="J35" s="8">
        <f>[1]THP!$K44</f>
        <v>3940973.0959999999</v>
      </c>
      <c r="K35" s="5">
        <f>IFERROR(VLOOKUP(B35,[1]OToT!$B41:$E199,4,0),0)</f>
        <v>0</v>
      </c>
      <c r="L35" s="5">
        <f>IFERROR(VLOOKUP(B35,[1]OToT!$B$8:$D$166,3,0),0)</f>
        <v>50000</v>
      </c>
      <c r="M35" s="5">
        <v>0</v>
      </c>
      <c r="N35" s="3">
        <f t="shared" si="1"/>
        <v>3990973.0959999999</v>
      </c>
      <c r="O35" s="5">
        <f>IFERROR(VLOOKUP(B35,[1]Komisi!$B41:$E199,4,0),0)</f>
        <v>56000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3">
        <f t="shared" si="2"/>
        <v>4046973.0959999999</v>
      </c>
      <c r="W35" s="5">
        <f>IFERROR(VLOOKUP(B35,[1]THP!$B44:$X202,23,0),0)</f>
        <v>0</v>
      </c>
      <c r="X35" s="5">
        <f>IFERROR(VLOOKUP(B35,[1]THP!$B44:$T202,19,0),0)</f>
        <v>78819.461920000002</v>
      </c>
      <c r="Y35" s="5">
        <f>IFERROR(VLOOKUP(B35,[1]THP!$B44:$V202,21,0),0)</f>
        <v>39409.730960000001</v>
      </c>
      <c r="Z35" s="5">
        <v>0</v>
      </c>
      <c r="AA35" s="5">
        <v>0</v>
      </c>
      <c r="AB35" s="5">
        <v>0</v>
      </c>
      <c r="AC35" s="5">
        <f t="shared" si="3"/>
        <v>3928743.9031199999</v>
      </c>
    </row>
    <row r="36" spans="1:29" x14ac:dyDescent="0.25">
      <c r="A36" s="4">
        <v>43556</v>
      </c>
      <c r="B36" t="str">
        <f>[1]THP!$B45</f>
        <v>BQ7</v>
      </c>
      <c r="C36" s="3" t="str">
        <f>[1]THP!$C45</f>
        <v>ATIK MURNIASIH</v>
      </c>
      <c r="D36" s="3" t="str">
        <f t="shared" si="0"/>
        <v>BQ7</v>
      </c>
      <c r="E36" t="s">
        <v>27</v>
      </c>
      <c r="F36" s="3" t="str">
        <f>[1]THP!$F45</f>
        <v>LAELY FEBRIANI</v>
      </c>
      <c r="G36">
        <f>[1]THP!$I45</f>
        <v>19</v>
      </c>
      <c r="H36" s="7" t="str">
        <f>[1]THP!$D45</f>
        <v>TSR</v>
      </c>
      <c r="I36" s="8">
        <f>[1]THP!$K45</f>
        <v>3940973.0959999999</v>
      </c>
      <c r="J36" s="8">
        <f>[1]THP!$K45</f>
        <v>3940973.0959999999</v>
      </c>
      <c r="K36" s="5">
        <f>IFERROR(VLOOKUP(B36,[1]OToT!$B42:$E200,4,0),0)</f>
        <v>100000</v>
      </c>
      <c r="L36" s="5">
        <f>IFERROR(VLOOKUP(B36,[1]OToT!$B$8:$D$166,3,0),0)</f>
        <v>50000</v>
      </c>
      <c r="M36" s="5">
        <v>0</v>
      </c>
      <c r="N36" s="3">
        <f t="shared" si="1"/>
        <v>4090973.0959999999</v>
      </c>
      <c r="O36" s="5">
        <f>IFERROR(VLOOKUP(B36,[1]Komisi!$B42:$E200,4,0),0)</f>
        <v>395500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3">
        <f t="shared" si="2"/>
        <v>4486473.0959999999</v>
      </c>
      <c r="W36" s="5">
        <f>IFERROR(VLOOKUP(B36,[1]THP!$B45:$X203,23,0),0)</f>
        <v>3236.8651725439358</v>
      </c>
      <c r="X36" s="5">
        <f>IFERROR(VLOOKUP(B36,[1]THP!$B45:$T203,19,0),0)</f>
        <v>78819.461920000002</v>
      </c>
      <c r="Y36" s="5">
        <f>IFERROR(VLOOKUP(B36,[1]THP!$B45:$V203,21,0),0)</f>
        <v>39409.730960000001</v>
      </c>
      <c r="Z36" s="5">
        <v>0</v>
      </c>
      <c r="AA36" s="5">
        <v>0</v>
      </c>
      <c r="AB36" s="5">
        <v>0</v>
      </c>
      <c r="AC36" s="5">
        <f t="shared" si="3"/>
        <v>4365007.0379474564</v>
      </c>
    </row>
    <row r="37" spans="1:29" x14ac:dyDescent="0.25">
      <c r="A37" s="4">
        <v>43556</v>
      </c>
      <c r="B37" t="str">
        <f>[1]THP!$B46</f>
        <v>BT9</v>
      </c>
      <c r="C37" s="3" t="str">
        <f>[1]THP!$C46</f>
        <v xml:space="preserve">HENNI APRILIA </v>
      </c>
      <c r="D37" s="3" t="str">
        <f t="shared" si="0"/>
        <v>BT9</v>
      </c>
      <c r="E37" t="s">
        <v>27</v>
      </c>
      <c r="F37" s="3" t="str">
        <f>[1]THP!$F46</f>
        <v>LAELY FEBRIANI</v>
      </c>
      <c r="G37">
        <f>[1]THP!$I46</f>
        <v>19</v>
      </c>
      <c r="H37" s="7" t="str">
        <f>[1]THP!$D46</f>
        <v>TSR</v>
      </c>
      <c r="I37" s="8">
        <f>[1]THP!$K46</f>
        <v>3940973.0959999999</v>
      </c>
      <c r="J37" s="8">
        <f>[1]THP!$K46</f>
        <v>3940973.0959999999</v>
      </c>
      <c r="K37" s="5">
        <f>IFERROR(VLOOKUP(B37,[1]OToT!$B43:$E201,4,0),0)</f>
        <v>100000</v>
      </c>
      <c r="L37" s="5">
        <f>IFERROR(VLOOKUP(B37,[1]OToT!$B$8:$D$166,3,0),0)</f>
        <v>50000</v>
      </c>
      <c r="M37" s="5">
        <v>0</v>
      </c>
      <c r="N37" s="3">
        <f t="shared" si="1"/>
        <v>4090973.0959999999</v>
      </c>
      <c r="O37" s="5">
        <f>IFERROR(VLOOKUP(B37,[1]Komisi!$B43:$E201,4,0),0)</f>
        <v>278500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3">
        <f t="shared" si="2"/>
        <v>4369473.0959999999</v>
      </c>
      <c r="W37" s="5">
        <f>IFERROR(VLOOKUP(B37,[1]THP!$B46:$X204,23,0),0)</f>
        <v>0</v>
      </c>
      <c r="X37" s="5">
        <f>IFERROR(VLOOKUP(B37,[1]THP!$B46:$T204,19,0),0)</f>
        <v>78819.461920000002</v>
      </c>
      <c r="Y37" s="5">
        <f>IFERROR(VLOOKUP(B37,[1]THP!$B46:$V204,21,0),0)</f>
        <v>39409.730960000001</v>
      </c>
      <c r="Z37" s="5">
        <v>0</v>
      </c>
      <c r="AA37" s="5">
        <v>0</v>
      </c>
      <c r="AB37" s="5">
        <v>0</v>
      </c>
      <c r="AC37" s="5">
        <f t="shared" si="3"/>
        <v>4251243.9031199999</v>
      </c>
    </row>
    <row r="38" spans="1:29" x14ac:dyDescent="0.25">
      <c r="A38" s="4">
        <v>43556</v>
      </c>
      <c r="B38" t="str">
        <f>[1]THP!$B47</f>
        <v>CA8</v>
      </c>
      <c r="C38" s="3" t="str">
        <f>[1]THP!$C47</f>
        <v>BUKHARI AJI SAPUTRA</v>
      </c>
      <c r="D38" s="3" t="str">
        <f t="shared" si="0"/>
        <v>CA8</v>
      </c>
      <c r="E38" t="s">
        <v>27</v>
      </c>
      <c r="F38" s="3" t="str">
        <f>[1]THP!$F47</f>
        <v>LAELY FEBRIANI</v>
      </c>
      <c r="G38">
        <f>[1]THP!$I47</f>
        <v>19</v>
      </c>
      <c r="H38" s="7" t="str">
        <f>[1]THP!$D47</f>
        <v>TSR</v>
      </c>
      <c r="I38" s="8">
        <f>[1]THP!$K47</f>
        <v>3940973.0959999999</v>
      </c>
      <c r="J38" s="8">
        <f>[1]THP!$K47</f>
        <v>3940973.0959999999</v>
      </c>
      <c r="K38" s="5">
        <f>IFERROR(VLOOKUP(B38,[1]OToT!$B44:$E202,4,0),0)</f>
        <v>150000</v>
      </c>
      <c r="L38" s="5">
        <f>IFERROR(VLOOKUP(B38,[1]OToT!$B$8:$D$166,3,0),0)</f>
        <v>50000</v>
      </c>
      <c r="M38" s="5">
        <v>0</v>
      </c>
      <c r="N38" s="3">
        <f t="shared" si="1"/>
        <v>4140973.0959999999</v>
      </c>
      <c r="O38" s="5">
        <f>IFERROR(VLOOKUP(B38,[1]Komisi!$B44:$E202,4,0),0)</f>
        <v>628000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3">
        <f t="shared" si="2"/>
        <v>4768973.0959999999</v>
      </c>
      <c r="W38" s="5">
        <f>IFERROR(VLOOKUP(B38,[1]THP!$B47:$X205,23,0),0)</f>
        <v>7295.8066725439712</v>
      </c>
      <c r="X38" s="5">
        <f>IFERROR(VLOOKUP(B38,[1]THP!$B47:$T205,19,0),0)</f>
        <v>78819.461920000002</v>
      </c>
      <c r="Y38" s="5">
        <f>IFERROR(VLOOKUP(B38,[1]THP!$B47:$V205,21,0),0)</f>
        <v>39409.730960000001</v>
      </c>
      <c r="Z38" s="5">
        <v>0</v>
      </c>
      <c r="AA38" s="5">
        <v>0</v>
      </c>
      <c r="AB38" s="5">
        <v>0</v>
      </c>
      <c r="AC38" s="5">
        <f t="shared" si="3"/>
        <v>4643448.0964474557</v>
      </c>
    </row>
    <row r="39" spans="1:29" x14ac:dyDescent="0.25">
      <c r="A39" s="4">
        <v>43556</v>
      </c>
      <c r="B39" t="str">
        <f>[1]THP!$B48</f>
        <v>CG7</v>
      </c>
      <c r="C39" s="3" t="str">
        <f>[1]THP!$C48</f>
        <v>DEWI AYU KOMALASARI</v>
      </c>
      <c r="D39" s="3" t="str">
        <f t="shared" si="0"/>
        <v>CG7</v>
      </c>
      <c r="E39" t="s">
        <v>27</v>
      </c>
      <c r="F39" s="3" t="str">
        <f>[1]THP!$F48</f>
        <v>LAELY FEBRIANI</v>
      </c>
      <c r="G39">
        <f>[1]THP!$I48</f>
        <v>19</v>
      </c>
      <c r="H39" s="7" t="str">
        <f>[1]THP!$D48</f>
        <v>TSR</v>
      </c>
      <c r="I39" s="8">
        <f>[1]THP!$K48</f>
        <v>3940973.0959999999</v>
      </c>
      <c r="J39" s="8">
        <f>[1]THP!$K48</f>
        <v>3940973.0959999999</v>
      </c>
      <c r="K39" s="5">
        <f>IFERROR(VLOOKUP(B39,[1]OToT!$B45:$E203,4,0),0)</f>
        <v>0</v>
      </c>
      <c r="L39" s="5">
        <f>IFERROR(VLOOKUP(B39,[1]OToT!$B$8:$D$166,3,0),0)</f>
        <v>50000</v>
      </c>
      <c r="M39" s="5">
        <v>0</v>
      </c>
      <c r="N39" s="3">
        <f t="shared" si="1"/>
        <v>3990973.0959999999</v>
      </c>
      <c r="O39" s="5">
        <f>IFERROR(VLOOKUP(B39,[1]Komisi!$B45:$E203,4,0),0)</f>
        <v>77000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3">
        <f t="shared" si="2"/>
        <v>4067973.0959999999</v>
      </c>
      <c r="W39" s="5">
        <f>IFERROR(VLOOKUP(B39,[1]THP!$B48:$X206,23,0),0)</f>
        <v>0</v>
      </c>
      <c r="X39" s="5">
        <f>IFERROR(VLOOKUP(B39,[1]THP!$B48:$T206,19,0),0)</f>
        <v>78819.461920000002</v>
      </c>
      <c r="Y39" s="5">
        <f>IFERROR(VLOOKUP(B39,[1]THP!$B48:$V206,21,0),0)</f>
        <v>39409.730960000001</v>
      </c>
      <c r="Z39" s="5">
        <v>0</v>
      </c>
      <c r="AA39" s="5">
        <v>0</v>
      </c>
      <c r="AB39" s="5">
        <v>0</v>
      </c>
      <c r="AC39" s="5">
        <f t="shared" si="3"/>
        <v>3949743.9031199999</v>
      </c>
    </row>
    <row r="40" spans="1:29" x14ac:dyDescent="0.25">
      <c r="A40" s="4">
        <v>43556</v>
      </c>
      <c r="B40" t="str">
        <f>[1]THP!$B49</f>
        <v>BGD</v>
      </c>
      <c r="C40" s="3" t="str">
        <f>[1]THP!$C49</f>
        <v>OCHA WULAN SARI</v>
      </c>
      <c r="D40" s="3" t="str">
        <f t="shared" si="0"/>
        <v>BGD</v>
      </c>
      <c r="E40" t="s">
        <v>27</v>
      </c>
      <c r="F40" s="3" t="str">
        <f>[1]THP!$F49</f>
        <v>LAELY FEBRIANI</v>
      </c>
      <c r="G40">
        <f>[1]THP!$I49</f>
        <v>19</v>
      </c>
      <c r="H40" s="7" t="str">
        <f>[1]THP!$D49</f>
        <v>TSR</v>
      </c>
      <c r="I40" s="8">
        <f>[1]THP!$K49</f>
        <v>3940973.0959999999</v>
      </c>
      <c r="J40" s="8">
        <f>[1]THP!$K49</f>
        <v>3940973.0959999999</v>
      </c>
      <c r="K40" s="5">
        <f>IFERROR(VLOOKUP(B40,[1]OToT!$B46:$E204,4,0),0)</f>
        <v>150000</v>
      </c>
      <c r="L40" s="5">
        <f>IFERROR(VLOOKUP(B40,[1]OToT!$B$8:$D$166,3,0),0)</f>
        <v>50000</v>
      </c>
      <c r="M40" s="5">
        <v>0</v>
      </c>
      <c r="N40" s="3">
        <f t="shared" si="1"/>
        <v>4140973.0959999999</v>
      </c>
      <c r="O40" s="5">
        <f>IFERROR(VLOOKUP(B40,[1]Komisi!$B46:$E204,4,0),0)</f>
        <v>724000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3">
        <f t="shared" si="2"/>
        <v>4864973.0959999999</v>
      </c>
      <c r="W40" s="5">
        <f>IFERROR(VLOOKUP(B40,[1]THP!$B49:$X207,23,0),0)</f>
        <v>11855.806672543971</v>
      </c>
      <c r="X40" s="5">
        <f>IFERROR(VLOOKUP(B40,[1]THP!$B49:$T207,19,0),0)</f>
        <v>78819.461920000002</v>
      </c>
      <c r="Y40" s="5">
        <f>IFERROR(VLOOKUP(B40,[1]THP!$B49:$V207,21,0),0)</f>
        <v>39409.730960000001</v>
      </c>
      <c r="Z40" s="5">
        <v>0</v>
      </c>
      <c r="AA40" s="5">
        <v>0</v>
      </c>
      <c r="AB40" s="5">
        <v>0</v>
      </c>
      <c r="AC40" s="5">
        <f t="shared" si="3"/>
        <v>4734888.0964474557</v>
      </c>
    </row>
    <row r="41" spans="1:29" x14ac:dyDescent="0.25">
      <c r="A41" s="4">
        <v>43556</v>
      </c>
      <c r="B41" t="str">
        <f>[1]THP!$B50</f>
        <v>BKQ</v>
      </c>
      <c r="C41" s="3" t="str">
        <f>[1]THP!$C50</f>
        <v>SELLA DWI APRILIA</v>
      </c>
      <c r="D41" s="3" t="str">
        <f t="shared" si="0"/>
        <v>BKQ</v>
      </c>
      <c r="E41" t="s">
        <v>27</v>
      </c>
      <c r="F41" s="3" t="str">
        <f>[1]THP!$F50</f>
        <v>LAELY FEBRIANI</v>
      </c>
      <c r="G41">
        <f>[1]THP!$I50</f>
        <v>19</v>
      </c>
      <c r="H41" s="7" t="str">
        <f>[1]THP!$D50</f>
        <v>TSR</v>
      </c>
      <c r="I41" s="8">
        <f>[1]THP!$K50</f>
        <v>3940973.0959999999</v>
      </c>
      <c r="J41" s="8">
        <f>[1]THP!$K50</f>
        <v>3940973.0959999999</v>
      </c>
      <c r="K41" s="5">
        <f>IFERROR(VLOOKUP(B41,[1]OToT!$B47:$E205,4,0),0)</f>
        <v>100000</v>
      </c>
      <c r="L41" s="5">
        <f>IFERROR(VLOOKUP(B41,[1]OToT!$B$8:$D$166,3,0),0)</f>
        <v>50000</v>
      </c>
      <c r="M41" s="5">
        <v>0</v>
      </c>
      <c r="N41" s="3">
        <f t="shared" si="1"/>
        <v>4090973.0959999999</v>
      </c>
      <c r="O41" s="5">
        <f>IFERROR(VLOOKUP(B41,[1]Komisi!$B47:$E205,4,0),0)</f>
        <v>359000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3">
        <f t="shared" si="2"/>
        <v>4449973.0959999999</v>
      </c>
      <c r="W41" s="5">
        <f>IFERROR(VLOOKUP(B41,[1]THP!$B50:$X208,23,0),0)</f>
        <v>0</v>
      </c>
      <c r="X41" s="5">
        <f>IFERROR(VLOOKUP(B41,[1]THP!$B50:$T208,19,0),0)</f>
        <v>78819.461920000002</v>
      </c>
      <c r="Y41" s="5">
        <f>IFERROR(VLOOKUP(B41,[1]THP!$B50:$V208,21,0),0)</f>
        <v>39409.730960000001</v>
      </c>
      <c r="Z41" s="5">
        <v>0</v>
      </c>
      <c r="AA41" s="5">
        <v>0</v>
      </c>
      <c r="AB41" s="5">
        <v>0</v>
      </c>
      <c r="AC41" s="5">
        <f t="shared" si="3"/>
        <v>4331743.9031199999</v>
      </c>
    </row>
    <row r="42" spans="1:29" x14ac:dyDescent="0.25">
      <c r="A42" s="4">
        <v>43556</v>
      </c>
      <c r="B42" t="str">
        <f>[1]THP!$B51</f>
        <v>BMH</v>
      </c>
      <c r="C42" s="3" t="str">
        <f>[1]THP!$C51</f>
        <v>REREN DWI SINTA</v>
      </c>
      <c r="D42" s="3" t="str">
        <f t="shared" si="0"/>
        <v>BMH</v>
      </c>
      <c r="E42" t="s">
        <v>27</v>
      </c>
      <c r="F42" s="3" t="str">
        <f>[1]THP!$F51</f>
        <v>LAELY FEBRIANI</v>
      </c>
      <c r="G42">
        <f>[1]THP!$I51</f>
        <v>19</v>
      </c>
      <c r="H42" s="7" t="str">
        <f>[1]THP!$D51</f>
        <v>TSR</v>
      </c>
      <c r="I42" s="8">
        <f>[1]THP!$K51</f>
        <v>3940973.0959999999</v>
      </c>
      <c r="J42" s="8">
        <f>[1]THP!$K51</f>
        <v>3940973.0959999999</v>
      </c>
      <c r="K42" s="5">
        <f>IFERROR(VLOOKUP(B42,[1]OToT!$B48:$E206,4,0),0)</f>
        <v>100000</v>
      </c>
      <c r="L42" s="5">
        <f>IFERROR(VLOOKUP(B42,[1]OToT!$B$8:$D$166,3,0),0)</f>
        <v>50000</v>
      </c>
      <c r="M42" s="5">
        <v>0</v>
      </c>
      <c r="N42" s="3">
        <f t="shared" si="1"/>
        <v>4090973.0959999999</v>
      </c>
      <c r="O42" s="5">
        <f>IFERROR(VLOOKUP(B42,[1]Komisi!$B48:$E206,4,0),0)</f>
        <v>235500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3">
        <f t="shared" si="2"/>
        <v>4326473.0959999999</v>
      </c>
      <c r="W42" s="5">
        <f>IFERROR(VLOOKUP(B42,[1]THP!$B51:$X209,23,0),0)</f>
        <v>0</v>
      </c>
      <c r="X42" s="5">
        <f>IFERROR(VLOOKUP(B42,[1]THP!$B51:$T209,19,0),0)</f>
        <v>78819.461920000002</v>
      </c>
      <c r="Y42" s="5">
        <f>IFERROR(VLOOKUP(B42,[1]THP!$B51:$V209,21,0),0)</f>
        <v>39409.730960000001</v>
      </c>
      <c r="Z42" s="5">
        <v>0</v>
      </c>
      <c r="AA42" s="5">
        <v>0</v>
      </c>
      <c r="AB42" s="5">
        <v>0</v>
      </c>
      <c r="AC42" s="5">
        <f t="shared" si="3"/>
        <v>4208243.9031199999</v>
      </c>
    </row>
    <row r="43" spans="1:29" x14ac:dyDescent="0.25">
      <c r="A43" s="4">
        <v>43556</v>
      </c>
      <c r="B43" t="str">
        <f>[1]THP!$B52</f>
        <v>B0Z</v>
      </c>
      <c r="C43" s="3" t="str">
        <f>[1]THP!$C52</f>
        <v>AULIA DEWI MASHITA</v>
      </c>
      <c r="D43" s="3" t="str">
        <f t="shared" si="0"/>
        <v>B0Z</v>
      </c>
      <c r="E43" t="s">
        <v>27</v>
      </c>
      <c r="F43" s="3" t="str">
        <f>[1]THP!$F52</f>
        <v>LAELY FEBRIANI</v>
      </c>
      <c r="G43">
        <f>[1]THP!$I52</f>
        <v>19</v>
      </c>
      <c r="H43" s="7" t="str">
        <f>[1]THP!$D52</f>
        <v>TSR</v>
      </c>
      <c r="I43" s="8">
        <f>[1]THP!$K52</f>
        <v>3940973.0959999999</v>
      </c>
      <c r="J43" s="8">
        <f>[1]THP!$K52</f>
        <v>3940973.0959999999</v>
      </c>
      <c r="K43" s="5">
        <f>IFERROR(VLOOKUP(B43,[1]OToT!$B49:$E207,4,0),0)</f>
        <v>0</v>
      </c>
      <c r="L43" s="5">
        <f>IFERROR(VLOOKUP(B43,[1]OToT!$B$8:$D$166,3,0),0)</f>
        <v>50000</v>
      </c>
      <c r="M43" s="5">
        <v>0</v>
      </c>
      <c r="N43" s="3">
        <f t="shared" si="1"/>
        <v>3990973.0959999999</v>
      </c>
      <c r="O43" s="5">
        <f>IFERROR(VLOOKUP(B43,[1]Komisi!$B49:$E207,4,0),0)</f>
        <v>39000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3">
        <f t="shared" si="2"/>
        <v>4029973.0959999999</v>
      </c>
      <c r="W43" s="5">
        <f>IFERROR(VLOOKUP(B43,[1]THP!$B52:$X210,23,0),0)</f>
        <v>0</v>
      </c>
      <c r="X43" s="5">
        <f>IFERROR(VLOOKUP(B43,[1]THP!$B52:$T210,19,0),0)</f>
        <v>78819.461920000002</v>
      </c>
      <c r="Y43" s="5">
        <f>IFERROR(VLOOKUP(B43,[1]THP!$B52:$V210,21,0),0)</f>
        <v>39409.730960000001</v>
      </c>
      <c r="Z43" s="5">
        <v>0</v>
      </c>
      <c r="AA43" s="5">
        <v>0</v>
      </c>
      <c r="AB43" s="5">
        <v>0</v>
      </c>
      <c r="AC43" s="5">
        <f t="shared" si="3"/>
        <v>3911743.9031199999</v>
      </c>
    </row>
    <row r="44" spans="1:29" x14ac:dyDescent="0.25">
      <c r="A44" s="4">
        <v>43556</v>
      </c>
      <c r="B44" t="str">
        <f>[1]THP!$B53</f>
        <v>B1W</v>
      </c>
      <c r="C44" s="3" t="str">
        <f>[1]THP!$C53</f>
        <v>NUR AINI QALBI</v>
      </c>
      <c r="D44" s="3" t="str">
        <f t="shared" si="0"/>
        <v>B1W</v>
      </c>
      <c r="E44" t="s">
        <v>27</v>
      </c>
      <c r="F44" s="3" t="str">
        <f>[1]THP!$F53</f>
        <v>LAELY FEBRIANI</v>
      </c>
      <c r="G44">
        <f>[1]THP!$I53</f>
        <v>19</v>
      </c>
      <c r="H44" s="7" t="str">
        <f>[1]THP!$D53</f>
        <v>TSR</v>
      </c>
      <c r="I44" s="8">
        <f>[1]THP!$K53</f>
        <v>3940973.0959999999</v>
      </c>
      <c r="J44" s="8">
        <f>[1]THP!$K53</f>
        <v>3940973.0959999999</v>
      </c>
      <c r="K44" s="5">
        <f>IFERROR(VLOOKUP(B44,[1]OToT!$B50:$E208,4,0),0)</f>
        <v>0</v>
      </c>
      <c r="L44" s="5">
        <f>IFERROR(VLOOKUP(B44,[1]OToT!$B$8:$D$166,3,0),0)</f>
        <v>50000</v>
      </c>
      <c r="M44" s="5">
        <v>0</v>
      </c>
      <c r="N44" s="3">
        <f t="shared" si="1"/>
        <v>3990973.0959999999</v>
      </c>
      <c r="O44" s="5">
        <f>IFERROR(VLOOKUP(B44,[1]Komisi!$B50:$E208,4,0),0)</f>
        <v>94000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3">
        <f t="shared" si="2"/>
        <v>4084973.0959999999</v>
      </c>
      <c r="W44" s="5">
        <f>IFERROR(VLOOKUP(B44,[1]THP!$B53:$X211,23,0),0)</f>
        <v>0</v>
      </c>
      <c r="X44" s="5">
        <f>IFERROR(VLOOKUP(B44,[1]THP!$B53:$T211,19,0),0)</f>
        <v>78819.461920000002</v>
      </c>
      <c r="Y44" s="5">
        <f>IFERROR(VLOOKUP(B44,[1]THP!$B53:$V211,21,0),0)</f>
        <v>39409.730960000001</v>
      </c>
      <c r="Z44" s="5">
        <v>0</v>
      </c>
      <c r="AA44" s="5">
        <v>0</v>
      </c>
      <c r="AB44" s="5">
        <v>0</v>
      </c>
      <c r="AC44" s="5">
        <f t="shared" si="3"/>
        <v>3966743.9031199999</v>
      </c>
    </row>
    <row r="45" spans="1:29" x14ac:dyDescent="0.25">
      <c r="A45" s="4">
        <v>43556</v>
      </c>
      <c r="B45" t="str">
        <f>[1]THP!$B54</f>
        <v>B2L</v>
      </c>
      <c r="C45" s="3" t="str">
        <f>[1]THP!$C54</f>
        <v>FAKHRURROZI</v>
      </c>
      <c r="D45" s="3" t="str">
        <f t="shared" si="0"/>
        <v>B2L</v>
      </c>
      <c r="E45" t="s">
        <v>27</v>
      </c>
      <c r="F45" s="3" t="str">
        <f>[1]THP!$F54</f>
        <v>LAELY FEBRIANI</v>
      </c>
      <c r="G45">
        <f>[1]THP!$I54</f>
        <v>19</v>
      </c>
      <c r="H45" s="7" t="str">
        <f>[1]THP!$D54</f>
        <v>TSR</v>
      </c>
      <c r="I45" s="8">
        <f>[1]THP!$K54</f>
        <v>3940973.0959999999</v>
      </c>
      <c r="J45" s="8">
        <f>[1]THP!$K54</f>
        <v>3940973.0959999999</v>
      </c>
      <c r="K45" s="5">
        <f>IFERROR(VLOOKUP(B45,[1]OToT!$B51:$E209,4,0),0)</f>
        <v>0</v>
      </c>
      <c r="L45" s="5">
        <f>IFERROR(VLOOKUP(B45,[1]OToT!$B$8:$D$166,3,0),0)</f>
        <v>50000</v>
      </c>
      <c r="M45" s="5">
        <v>0</v>
      </c>
      <c r="N45" s="3">
        <f t="shared" si="1"/>
        <v>3990973.0959999999</v>
      </c>
      <c r="O45" s="5">
        <f>IFERROR(VLOOKUP(B45,[1]Komisi!$B51:$E209,4,0),0)</f>
        <v>103000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3">
        <f t="shared" si="2"/>
        <v>4093973.0959999999</v>
      </c>
      <c r="W45" s="5">
        <f>IFERROR(VLOOKUP(B45,[1]THP!$B54:$X212,23,0),0)</f>
        <v>0</v>
      </c>
      <c r="X45" s="5">
        <f>IFERROR(VLOOKUP(B45,[1]THP!$B54:$T212,19,0),0)</f>
        <v>78819.461920000002</v>
      </c>
      <c r="Y45" s="5">
        <f>IFERROR(VLOOKUP(B45,[1]THP!$B54:$V212,21,0),0)</f>
        <v>39409.730960000001</v>
      </c>
      <c r="Z45" s="5">
        <v>0</v>
      </c>
      <c r="AA45" s="5">
        <v>0</v>
      </c>
      <c r="AB45" s="5">
        <v>0</v>
      </c>
      <c r="AC45" s="5">
        <f t="shared" si="3"/>
        <v>3975743.9031199999</v>
      </c>
    </row>
    <row r="46" spans="1:29" x14ac:dyDescent="0.25">
      <c r="A46" s="4">
        <v>43556</v>
      </c>
      <c r="B46" t="str">
        <f>[1]THP!$B55</f>
        <v>B3G</v>
      </c>
      <c r="C46" s="3" t="str">
        <f>[1]THP!$C55</f>
        <v>SUCIATI</v>
      </c>
      <c r="D46" s="3" t="str">
        <f t="shared" si="0"/>
        <v>B3G</v>
      </c>
      <c r="E46" t="s">
        <v>27</v>
      </c>
      <c r="F46" s="3" t="str">
        <f>[1]THP!$F55</f>
        <v>LAELY FEBRIANI</v>
      </c>
      <c r="G46">
        <f>[1]THP!$I55</f>
        <v>19</v>
      </c>
      <c r="H46" s="7" t="str">
        <f>[1]THP!$D55</f>
        <v>TSR</v>
      </c>
      <c r="I46" s="8">
        <f>[1]THP!$K55</f>
        <v>3940973.0959999999</v>
      </c>
      <c r="J46" s="8">
        <f>[1]THP!$K55</f>
        <v>3940973.0959999999</v>
      </c>
      <c r="K46" s="5">
        <f>IFERROR(VLOOKUP(B46,[1]OToT!$B52:$E210,4,0),0)</f>
        <v>100000</v>
      </c>
      <c r="L46" s="5">
        <f>IFERROR(VLOOKUP(B46,[1]OToT!$B$8:$D$166,3,0),0)</f>
        <v>50000</v>
      </c>
      <c r="M46" s="5">
        <v>0</v>
      </c>
      <c r="N46" s="3">
        <f t="shared" si="1"/>
        <v>4090973.0959999999</v>
      </c>
      <c r="O46" s="5">
        <f>IFERROR(VLOOKUP(B46,[1]Komisi!$B52:$E210,4,0),0)</f>
        <v>259500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3">
        <f t="shared" si="2"/>
        <v>4350473.0959999999</v>
      </c>
      <c r="W46" s="5">
        <f>IFERROR(VLOOKUP(B46,[1]THP!$B55:$X213,23,0),0)</f>
        <v>0</v>
      </c>
      <c r="X46" s="5">
        <f>IFERROR(VLOOKUP(B46,[1]THP!$B55:$T213,19,0),0)</f>
        <v>78819.461920000002</v>
      </c>
      <c r="Y46" s="5">
        <f>IFERROR(VLOOKUP(B46,[1]THP!$B55:$V213,21,0),0)</f>
        <v>39409.730960000001</v>
      </c>
      <c r="Z46" s="5">
        <v>0</v>
      </c>
      <c r="AA46" s="5">
        <v>0</v>
      </c>
      <c r="AB46" s="5">
        <v>0</v>
      </c>
      <c r="AC46" s="5">
        <f t="shared" si="3"/>
        <v>4232243.9031199999</v>
      </c>
    </row>
    <row r="47" spans="1:29" x14ac:dyDescent="0.25">
      <c r="A47" s="4">
        <v>43556</v>
      </c>
      <c r="B47" t="str">
        <f>[1]THP!$B56</f>
        <v>B3X</v>
      </c>
      <c r="C47" s="3" t="str">
        <f>[1]THP!$C56</f>
        <v>IRFAN NOVIANTO</v>
      </c>
      <c r="D47" s="3" t="str">
        <f t="shared" si="0"/>
        <v>B3X</v>
      </c>
      <c r="E47" t="s">
        <v>27</v>
      </c>
      <c r="F47" s="3" t="str">
        <f>[1]THP!$F56</f>
        <v>LAELY FEBRIANI</v>
      </c>
      <c r="G47">
        <f>[1]THP!$I56</f>
        <v>19</v>
      </c>
      <c r="H47" s="7" t="str">
        <f>[1]THP!$D56</f>
        <v>TSR</v>
      </c>
      <c r="I47" s="8">
        <f>[1]THP!$K56</f>
        <v>3940973.0959999999</v>
      </c>
      <c r="J47" s="8">
        <f>[1]THP!$K56</f>
        <v>3940973.0959999999</v>
      </c>
      <c r="K47" s="5">
        <f>IFERROR(VLOOKUP(B47,[1]OToT!$B53:$E211,4,0),0)</f>
        <v>100000</v>
      </c>
      <c r="L47" s="5">
        <f>IFERROR(VLOOKUP(B47,[1]OToT!$B$8:$D$166,3,0),0)</f>
        <v>50000</v>
      </c>
      <c r="M47" s="5">
        <v>0</v>
      </c>
      <c r="N47" s="3">
        <f t="shared" si="1"/>
        <v>4090973.0959999999</v>
      </c>
      <c r="O47" s="5">
        <f>IFERROR(VLOOKUP(B47,[1]Komisi!$B53:$E211,4,0),0)</f>
        <v>283000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3">
        <f t="shared" si="2"/>
        <v>4373973.0959999999</v>
      </c>
      <c r="W47" s="5">
        <f>IFERROR(VLOOKUP(B47,[1]THP!$B56:$X214,23,0),0)</f>
        <v>0</v>
      </c>
      <c r="X47" s="5">
        <f>IFERROR(VLOOKUP(B47,[1]THP!$B56:$T214,19,0),0)</f>
        <v>78819.461920000002</v>
      </c>
      <c r="Y47" s="5">
        <f>IFERROR(VLOOKUP(B47,[1]THP!$B56:$V214,21,0),0)</f>
        <v>39409.730960000001</v>
      </c>
      <c r="Z47" s="5">
        <v>0</v>
      </c>
      <c r="AA47" s="5">
        <v>0</v>
      </c>
      <c r="AB47" s="5">
        <v>0</v>
      </c>
      <c r="AC47" s="5">
        <f t="shared" si="3"/>
        <v>4255743.9031199999</v>
      </c>
    </row>
    <row r="48" spans="1:29" x14ac:dyDescent="0.25">
      <c r="A48" s="4">
        <v>43556</v>
      </c>
      <c r="B48" t="str">
        <f>[1]THP!$B57</f>
        <v>B5H</v>
      </c>
      <c r="C48" s="3" t="str">
        <f>[1]THP!$C57</f>
        <v>BETA YOLANDA FITRI</v>
      </c>
      <c r="D48" s="3" t="str">
        <f t="shared" si="0"/>
        <v>B5H</v>
      </c>
      <c r="E48" t="s">
        <v>27</v>
      </c>
      <c r="F48" s="3" t="str">
        <f>[1]THP!$F57</f>
        <v>LAELY FEBRIANI</v>
      </c>
      <c r="G48">
        <f>[1]THP!$I57</f>
        <v>19</v>
      </c>
      <c r="H48" s="7" t="str">
        <f>[1]THP!$D57</f>
        <v>TSR</v>
      </c>
      <c r="I48" s="8">
        <f>[1]THP!$K57</f>
        <v>3940973.0959999999</v>
      </c>
      <c r="J48" s="8">
        <f>[1]THP!$K57</f>
        <v>3940973.0959999999</v>
      </c>
      <c r="K48" s="5">
        <f>IFERROR(VLOOKUP(B48,[1]OToT!$B54:$E212,4,0),0)</f>
        <v>0</v>
      </c>
      <c r="L48" s="5">
        <f>IFERROR(VLOOKUP(B48,[1]OToT!$B$8:$D$166,3,0),0)</f>
        <v>50000</v>
      </c>
      <c r="M48" s="5">
        <v>0</v>
      </c>
      <c r="N48" s="3">
        <f t="shared" si="1"/>
        <v>3990973.0959999999</v>
      </c>
      <c r="O48" s="5">
        <f>IFERROR(VLOOKUP(B48,[1]Komisi!$B54:$E212,4,0),0)</f>
        <v>30000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3">
        <f t="shared" si="2"/>
        <v>4020973.0959999999</v>
      </c>
      <c r="W48" s="5">
        <f>IFERROR(VLOOKUP(B48,[1]THP!$B57:$X215,23,0),0)</f>
        <v>0</v>
      </c>
      <c r="X48" s="5">
        <f>IFERROR(VLOOKUP(B48,[1]THP!$B57:$T215,19,0),0)</f>
        <v>78819.461920000002</v>
      </c>
      <c r="Y48" s="5">
        <f>IFERROR(VLOOKUP(B48,[1]THP!$B57:$V215,21,0),0)</f>
        <v>39409.730960000001</v>
      </c>
      <c r="Z48" s="5">
        <v>0</v>
      </c>
      <c r="AA48" s="5">
        <v>0</v>
      </c>
      <c r="AB48" s="5">
        <v>0</v>
      </c>
      <c r="AC48" s="5">
        <f t="shared" si="3"/>
        <v>3902743.9031199999</v>
      </c>
    </row>
    <row r="49" spans="1:29" x14ac:dyDescent="0.25">
      <c r="A49" s="4">
        <v>43556</v>
      </c>
      <c r="B49" t="str">
        <f>[1]THP!$B58</f>
        <v>B5T</v>
      </c>
      <c r="C49" s="3" t="str">
        <f>[1]THP!$C58</f>
        <v>YUSUP AGUNG WIBOWO</v>
      </c>
      <c r="D49" s="3" t="str">
        <f t="shared" si="0"/>
        <v>B5T</v>
      </c>
      <c r="E49" t="s">
        <v>27</v>
      </c>
      <c r="F49" s="3" t="str">
        <f>[1]THP!$F58</f>
        <v>LAELY FEBRIANI</v>
      </c>
      <c r="G49">
        <f>[1]THP!$I58</f>
        <v>19</v>
      </c>
      <c r="H49" s="7" t="str">
        <f>[1]THP!$D58</f>
        <v>TSR</v>
      </c>
      <c r="I49" s="8">
        <f>[1]THP!$K58</f>
        <v>3940973.0959999999</v>
      </c>
      <c r="J49" s="8">
        <f>[1]THP!$K58</f>
        <v>3940973.0959999999</v>
      </c>
      <c r="K49" s="5">
        <f>IFERROR(VLOOKUP(B49,[1]OToT!$B55:$E213,4,0),0)</f>
        <v>0</v>
      </c>
      <c r="L49" s="5">
        <f>IFERROR(VLOOKUP(B49,[1]OToT!$B$8:$D$166,3,0),0)</f>
        <v>50000</v>
      </c>
      <c r="M49" s="5">
        <v>0</v>
      </c>
      <c r="N49" s="3">
        <f t="shared" si="1"/>
        <v>3990973.0959999999</v>
      </c>
      <c r="O49" s="5">
        <f>IFERROR(VLOOKUP(B49,[1]Komisi!$B55:$E213,4,0),0)</f>
        <v>26000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3">
        <f t="shared" si="2"/>
        <v>4016973.0959999999</v>
      </c>
      <c r="W49" s="5">
        <f>IFERROR(VLOOKUP(B49,[1]THP!$B58:$X216,23,0),0)</f>
        <v>0</v>
      </c>
      <c r="X49" s="5">
        <f>IFERROR(VLOOKUP(B49,[1]THP!$B58:$T216,19,0),0)</f>
        <v>78819.461920000002</v>
      </c>
      <c r="Y49" s="5">
        <f>IFERROR(VLOOKUP(B49,[1]THP!$B58:$V216,21,0),0)</f>
        <v>39409.730960000001</v>
      </c>
      <c r="Z49" s="5">
        <v>0</v>
      </c>
      <c r="AA49" s="5">
        <v>0</v>
      </c>
      <c r="AB49" s="5">
        <v>0</v>
      </c>
      <c r="AC49" s="5">
        <f t="shared" si="3"/>
        <v>3898743.9031199999</v>
      </c>
    </row>
    <row r="50" spans="1:29" x14ac:dyDescent="0.25">
      <c r="A50" s="4">
        <v>43556</v>
      </c>
      <c r="B50" t="str">
        <f>[1]THP!$B59</f>
        <v>B7Q</v>
      </c>
      <c r="C50" s="3" t="str">
        <f>[1]THP!$C59</f>
        <v xml:space="preserve">PUTRI CHANDRAWULAN </v>
      </c>
      <c r="D50" s="3" t="str">
        <f t="shared" si="0"/>
        <v>B7Q</v>
      </c>
      <c r="E50" t="s">
        <v>27</v>
      </c>
      <c r="F50" s="3" t="str">
        <f>[1]THP!$F59</f>
        <v>LAELY FEBRIANI</v>
      </c>
      <c r="G50">
        <f>[1]THP!$I59</f>
        <v>14</v>
      </c>
      <c r="H50" s="7" t="str">
        <f>[1]THP!$D59</f>
        <v>TSR</v>
      </c>
      <c r="I50" s="8">
        <f>[1]THP!$K59</f>
        <v>2903874.9128421051</v>
      </c>
      <c r="J50" s="8">
        <f>[1]THP!$K59</f>
        <v>2903874.9128421051</v>
      </c>
      <c r="K50" s="5">
        <f>IFERROR(VLOOKUP(B50,[1]OToT!$B56:$E214,4,0),0)</f>
        <v>0</v>
      </c>
      <c r="L50" s="5">
        <f>IFERROR(VLOOKUP(B50,[1]OToT!$B$8:$D$166,3,0),0)</f>
        <v>25000</v>
      </c>
      <c r="M50" s="5">
        <v>0</v>
      </c>
      <c r="N50" s="3">
        <f t="shared" si="1"/>
        <v>2928874.9128421051</v>
      </c>
      <c r="O50" s="5">
        <f>IFERROR(VLOOKUP(B50,[1]Komisi!$B56:$E214,4,0),0)</f>
        <v>18000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3">
        <f t="shared" si="2"/>
        <v>2946874.9128421051</v>
      </c>
      <c r="W50" s="5">
        <f>IFERROR(VLOOKUP(B50,[1]THP!$B59:$X217,23,0),0)</f>
        <v>0</v>
      </c>
      <c r="X50" s="5">
        <f>IFERROR(VLOOKUP(B50,[1]THP!$B59:$T217,19,0),0)</f>
        <v>58077.498256842104</v>
      </c>
      <c r="Y50" s="5">
        <f>IFERROR(VLOOKUP(B50,[1]THP!$B59:$V217,21,0),0)</f>
        <v>29038.749128421052</v>
      </c>
      <c r="Z50" s="5">
        <v>0</v>
      </c>
      <c r="AA50" s="5">
        <v>0</v>
      </c>
      <c r="AB50" s="5">
        <v>0</v>
      </c>
      <c r="AC50" s="5">
        <f t="shared" si="3"/>
        <v>2859758.6654568422</v>
      </c>
    </row>
    <row r="51" spans="1:29" x14ac:dyDescent="0.25">
      <c r="A51" s="4">
        <v>43556</v>
      </c>
      <c r="B51" t="str">
        <f>[1]THP!$B60</f>
        <v>B4Y</v>
      </c>
      <c r="C51" s="3" t="str">
        <f>[1]THP!$C60</f>
        <v>JIHAN DIVIE</v>
      </c>
      <c r="D51" s="3" t="str">
        <f t="shared" si="0"/>
        <v>B4Y</v>
      </c>
      <c r="E51" t="s">
        <v>27</v>
      </c>
      <c r="F51" s="3" t="str">
        <f>[1]THP!$F60</f>
        <v>LAELY FEBRIANI</v>
      </c>
      <c r="G51">
        <f>[1]THP!$I60</f>
        <v>11</v>
      </c>
      <c r="H51" s="7" t="str">
        <f>[1]THP!$D60</f>
        <v>TSR</v>
      </c>
      <c r="I51" s="8">
        <f>[1]THP!$K60</f>
        <v>2281616.0029473682</v>
      </c>
      <c r="J51" s="8">
        <f>[1]THP!$K60</f>
        <v>2281616.0029473682</v>
      </c>
      <c r="K51" s="5">
        <f>IFERROR(VLOOKUP(B51,[1]OToT!$B57:$E215,4,0),0)</f>
        <v>0</v>
      </c>
      <c r="L51" s="5">
        <f>IFERROR(VLOOKUP(B51,[1]OToT!$B$8:$D$166,3,0),0)</f>
        <v>50000</v>
      </c>
      <c r="M51" s="5">
        <v>0</v>
      </c>
      <c r="N51" s="3">
        <f t="shared" si="1"/>
        <v>2331616.0029473682</v>
      </c>
      <c r="O51" s="5">
        <f>IFERROR(VLOOKUP(B51,[1]Komisi!$B57:$E215,4,0),0)</f>
        <v>41000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3">
        <f t="shared" si="2"/>
        <v>2372616.0029473682</v>
      </c>
      <c r="W51" s="5">
        <f>IFERROR(VLOOKUP(B51,[1]THP!$B60:$X218,23,0),0)</f>
        <v>0</v>
      </c>
      <c r="X51" s="5">
        <f>IFERROR(VLOOKUP(B51,[1]THP!$B60:$T218,19,0),0)</f>
        <v>45632.320058947364</v>
      </c>
      <c r="Y51" s="5">
        <f>IFERROR(VLOOKUP(B51,[1]THP!$B60:$V218,21,0),0)</f>
        <v>22816.160029473682</v>
      </c>
      <c r="Z51" s="5">
        <v>0</v>
      </c>
      <c r="AA51" s="5">
        <v>0</v>
      </c>
      <c r="AB51" s="5">
        <v>0</v>
      </c>
      <c r="AC51" s="5">
        <f t="shared" si="3"/>
        <v>2304167.522858947</v>
      </c>
    </row>
    <row r="52" spans="1:29" x14ac:dyDescent="0.25">
      <c r="A52" s="4">
        <v>43556</v>
      </c>
      <c r="B52" t="str">
        <f>[1]THP!$B61</f>
        <v>B6X</v>
      </c>
      <c r="C52" s="3" t="str">
        <f>[1]THP!$C61</f>
        <v>PRIYATNA ARYA DINATA</v>
      </c>
      <c r="D52" s="3" t="str">
        <f t="shared" si="0"/>
        <v>B6X</v>
      </c>
      <c r="E52" t="s">
        <v>27</v>
      </c>
      <c r="F52" s="3" t="str">
        <f>[1]THP!$F61</f>
        <v>LAELY FEBRIANI</v>
      </c>
      <c r="G52">
        <f>[1]THP!$I61</f>
        <v>1</v>
      </c>
      <c r="H52" s="7" t="str">
        <f>[1]THP!$D61</f>
        <v>TSR</v>
      </c>
      <c r="I52" s="8">
        <f>[1]THP!$K61</f>
        <v>207419.63663157893</v>
      </c>
      <c r="J52" s="8">
        <f>[1]THP!$K61</f>
        <v>207419.63663157893</v>
      </c>
      <c r="K52" s="5">
        <f>IFERROR(VLOOKUP(B52,[1]OToT!$B58:$E216,4,0),0)</f>
        <v>0</v>
      </c>
      <c r="L52" s="5">
        <f>IFERROR(VLOOKUP(B52,[1]OToT!$B$8:$D$166,3,0),0)</f>
        <v>0</v>
      </c>
      <c r="M52" s="5">
        <v>0</v>
      </c>
      <c r="N52" s="3">
        <f t="shared" si="1"/>
        <v>207419.63663157893</v>
      </c>
      <c r="O52" s="5">
        <f>IFERROR(VLOOKUP(B52,[1]Komisi!$B58:$E216,4,0),0)</f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3">
        <f t="shared" si="2"/>
        <v>207419.63663157893</v>
      </c>
      <c r="W52" s="5">
        <f>IFERROR(VLOOKUP(B52,[1]THP!$B61:$X219,23,0),0)</f>
        <v>0</v>
      </c>
      <c r="X52" s="5">
        <f>IFERROR(VLOOKUP(B52,[1]THP!$B61:$T219,19,0),0)</f>
        <v>0</v>
      </c>
      <c r="Y52" s="5">
        <f>IFERROR(VLOOKUP(B52,[1]THP!$B61:$V219,21,0),0)</f>
        <v>0</v>
      </c>
      <c r="Z52" s="5">
        <v>0</v>
      </c>
      <c r="AA52" s="5">
        <v>0</v>
      </c>
      <c r="AB52" s="5">
        <v>0</v>
      </c>
      <c r="AC52" s="5">
        <f t="shared" si="3"/>
        <v>207419.63663157893</v>
      </c>
    </row>
    <row r="53" spans="1:29" x14ac:dyDescent="0.25">
      <c r="A53" s="4">
        <v>43556</v>
      </c>
      <c r="B53" t="str">
        <f>[1]THP!$B62</f>
        <v>AL7</v>
      </c>
      <c r="C53" s="3" t="str">
        <f>[1]THP!$C62</f>
        <v xml:space="preserve">TINTIN HUTAGAOL </v>
      </c>
      <c r="D53" s="3" t="str">
        <f t="shared" si="0"/>
        <v>AL7</v>
      </c>
      <c r="E53" t="s">
        <v>27</v>
      </c>
      <c r="F53" s="3" t="str">
        <f>[1]THP!$F62</f>
        <v>LEONARD SILITONGA</v>
      </c>
      <c r="G53">
        <f>[1]THP!$I62</f>
        <v>19</v>
      </c>
      <c r="H53" s="7" t="str">
        <f>[1]THP!$D62</f>
        <v>TSR</v>
      </c>
      <c r="I53" s="8">
        <f>[1]THP!$K62</f>
        <v>3940973.0959999999</v>
      </c>
      <c r="J53" s="8">
        <f>[1]THP!$K62</f>
        <v>3940973.0959999999</v>
      </c>
      <c r="K53" s="5">
        <f>IFERROR(VLOOKUP(B53,[1]OToT!$B59:$E217,4,0),0)</f>
        <v>0</v>
      </c>
      <c r="L53" s="5">
        <f>IFERROR(VLOOKUP(B53,[1]OToT!$B$8:$D$166,3,0),0)</f>
        <v>50000</v>
      </c>
      <c r="M53" s="5">
        <v>0</v>
      </c>
      <c r="N53" s="3">
        <f t="shared" si="1"/>
        <v>3990973.0959999999</v>
      </c>
      <c r="O53" s="5">
        <f>IFERROR(VLOOKUP(B53,[1]Komisi!$B59:$E217,4,0),0)</f>
        <v>106000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3">
        <f t="shared" si="2"/>
        <v>4096973.0959999999</v>
      </c>
      <c r="W53" s="5">
        <f>IFERROR(VLOOKUP(B53,[1]THP!$B62:$X220,23,0),0)</f>
        <v>0</v>
      </c>
      <c r="X53" s="5">
        <f>IFERROR(VLOOKUP(B53,[1]THP!$B62:$T220,19,0),0)</f>
        <v>78819.461920000002</v>
      </c>
      <c r="Y53" s="5">
        <f>IFERROR(VLOOKUP(B53,[1]THP!$B62:$V220,21,0),0)</f>
        <v>39409.730960000001</v>
      </c>
      <c r="Z53" s="5">
        <v>0</v>
      </c>
      <c r="AA53" s="5">
        <v>0</v>
      </c>
      <c r="AB53" s="5">
        <v>0</v>
      </c>
      <c r="AC53" s="5">
        <f t="shared" si="3"/>
        <v>3978743.9031199999</v>
      </c>
    </row>
    <row r="54" spans="1:29" x14ac:dyDescent="0.25">
      <c r="A54" s="4">
        <v>43556</v>
      </c>
      <c r="B54" t="str">
        <f>[1]THP!$B63</f>
        <v>BZ2</v>
      </c>
      <c r="C54" s="3" t="str">
        <f>[1]THP!$C63</f>
        <v xml:space="preserve">PURWANTI </v>
      </c>
      <c r="D54" s="3" t="str">
        <f t="shared" si="0"/>
        <v>BZ2</v>
      </c>
      <c r="E54" t="s">
        <v>27</v>
      </c>
      <c r="F54" s="3" t="str">
        <f>[1]THP!$F63</f>
        <v>LEONARD SILITONGA</v>
      </c>
      <c r="G54">
        <f>[1]THP!$I63</f>
        <v>19</v>
      </c>
      <c r="H54" s="7" t="str">
        <f>[1]THP!$D63</f>
        <v>TSR</v>
      </c>
      <c r="I54" s="8">
        <f>[1]THP!$K63</f>
        <v>3940973.0959999999</v>
      </c>
      <c r="J54" s="8">
        <f>[1]THP!$K63</f>
        <v>3940973.0959999999</v>
      </c>
      <c r="K54" s="5">
        <f>IFERROR(VLOOKUP(B54,[1]OToT!$B60:$E218,4,0),0)</f>
        <v>0</v>
      </c>
      <c r="L54" s="5">
        <f>IFERROR(VLOOKUP(B54,[1]OToT!$B$8:$D$166,3,0),0)</f>
        <v>25000</v>
      </c>
      <c r="M54" s="5">
        <v>0</v>
      </c>
      <c r="N54" s="3">
        <f t="shared" si="1"/>
        <v>3965973.0959999999</v>
      </c>
      <c r="O54" s="5">
        <f>IFERROR(VLOOKUP(B54,[1]Komisi!$B60:$E218,4,0),0)</f>
        <v>77000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3">
        <f t="shared" si="2"/>
        <v>4042973.0959999999</v>
      </c>
      <c r="W54" s="5">
        <f>IFERROR(VLOOKUP(B54,[1]THP!$B63:$X221,23,0),0)</f>
        <v>0</v>
      </c>
      <c r="X54" s="5">
        <f>IFERROR(VLOOKUP(B54,[1]THP!$B63:$T221,19,0),0)</f>
        <v>78819.461920000002</v>
      </c>
      <c r="Y54" s="5">
        <f>IFERROR(VLOOKUP(B54,[1]THP!$B63:$V221,21,0),0)</f>
        <v>39409.730960000001</v>
      </c>
      <c r="Z54" s="5">
        <v>0</v>
      </c>
      <c r="AA54" s="5">
        <v>0</v>
      </c>
      <c r="AB54" s="5">
        <v>0</v>
      </c>
      <c r="AC54" s="5">
        <f t="shared" si="3"/>
        <v>3924743.9031199999</v>
      </c>
    </row>
    <row r="55" spans="1:29" x14ac:dyDescent="0.25">
      <c r="A55" s="4">
        <v>43556</v>
      </c>
      <c r="B55" t="str">
        <f>[1]THP!$B64</f>
        <v>BKE</v>
      </c>
      <c r="C55" s="3" t="str">
        <f>[1]THP!$C64</f>
        <v>EVA RATNA PUTRI</v>
      </c>
      <c r="D55" s="3" t="str">
        <f t="shared" si="0"/>
        <v>BKE</v>
      </c>
      <c r="E55" t="s">
        <v>27</v>
      </c>
      <c r="F55" s="3" t="str">
        <f>[1]THP!$F64</f>
        <v>LEONARD SILITONGA</v>
      </c>
      <c r="G55">
        <f>[1]THP!$I64</f>
        <v>19</v>
      </c>
      <c r="H55" s="7" t="str">
        <f>[1]THP!$D64</f>
        <v>TSR</v>
      </c>
      <c r="I55" s="8">
        <f>[1]THP!$K64</f>
        <v>3940973.0959999999</v>
      </c>
      <c r="J55" s="8">
        <f>[1]THP!$K64</f>
        <v>3940973.0959999999</v>
      </c>
      <c r="K55" s="5">
        <f>IFERROR(VLOOKUP(B55,[1]OToT!$B61:$E219,4,0),0)</f>
        <v>100000</v>
      </c>
      <c r="L55" s="5">
        <f>IFERROR(VLOOKUP(B55,[1]OToT!$B$8:$D$166,3,0),0)</f>
        <v>50000</v>
      </c>
      <c r="M55" s="5">
        <v>0</v>
      </c>
      <c r="N55" s="3">
        <f t="shared" si="1"/>
        <v>4090973.0959999999</v>
      </c>
      <c r="O55" s="5">
        <f>IFERROR(VLOOKUP(B55,[1]Komisi!$B61:$E219,4,0),0)</f>
        <v>328500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3">
        <f t="shared" si="2"/>
        <v>4419473.0959999999</v>
      </c>
      <c r="W55" s="5">
        <f>IFERROR(VLOOKUP(B55,[1]THP!$B64:$X222,23,0),0)</f>
        <v>54.365172543935479</v>
      </c>
      <c r="X55" s="5">
        <f>IFERROR(VLOOKUP(B55,[1]THP!$B64:$T222,19,0),0)</f>
        <v>78819.461920000002</v>
      </c>
      <c r="Y55" s="5">
        <f>IFERROR(VLOOKUP(B55,[1]THP!$B64:$V222,21,0),0)</f>
        <v>39409.730960000001</v>
      </c>
      <c r="Z55" s="5">
        <v>0</v>
      </c>
      <c r="AA55" s="5">
        <v>0</v>
      </c>
      <c r="AB55" s="5">
        <v>0</v>
      </c>
      <c r="AC55" s="5">
        <f t="shared" si="3"/>
        <v>4301189.5379474564</v>
      </c>
    </row>
    <row r="56" spans="1:29" x14ac:dyDescent="0.25">
      <c r="A56" s="4">
        <v>43556</v>
      </c>
      <c r="B56" t="str">
        <f>[1]THP!$B65</f>
        <v>BKG</v>
      </c>
      <c r="C56" s="3" t="str">
        <f>[1]THP!$C65</f>
        <v>OCHY WULAN SARY</v>
      </c>
      <c r="D56" s="3" t="str">
        <f t="shared" si="0"/>
        <v>BKG</v>
      </c>
      <c r="E56" t="s">
        <v>27</v>
      </c>
      <c r="F56" s="3" t="str">
        <f>[1]THP!$F65</f>
        <v>LEONARD SILITONGA</v>
      </c>
      <c r="G56">
        <f>[1]THP!$I65</f>
        <v>19</v>
      </c>
      <c r="H56" s="7" t="str">
        <f>[1]THP!$D65</f>
        <v>TSR</v>
      </c>
      <c r="I56" s="8">
        <f>[1]THP!$K65</f>
        <v>3940973.0959999999</v>
      </c>
      <c r="J56" s="8">
        <f>[1]THP!$K65</f>
        <v>3940973.0959999999</v>
      </c>
      <c r="K56" s="5">
        <f>IFERROR(VLOOKUP(B56,[1]OToT!$B62:$E220,4,0),0)</f>
        <v>150000</v>
      </c>
      <c r="L56" s="5">
        <f>IFERROR(VLOOKUP(B56,[1]OToT!$B$8:$D$166,3,0),0)</f>
        <v>50000</v>
      </c>
      <c r="M56" s="5">
        <v>0</v>
      </c>
      <c r="N56" s="3">
        <f t="shared" si="1"/>
        <v>4140973.0959999999</v>
      </c>
      <c r="O56" s="5">
        <f>IFERROR(VLOOKUP(B56,[1]Komisi!$B62:$E220,4,0),0)</f>
        <v>656000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3">
        <f t="shared" si="2"/>
        <v>4796973.0959999999</v>
      </c>
      <c r="W56" s="5">
        <f>IFERROR(VLOOKUP(B56,[1]THP!$B65:$X223,23,0),0)</f>
        <v>8625.8066725439712</v>
      </c>
      <c r="X56" s="5">
        <f>IFERROR(VLOOKUP(B56,[1]THP!$B65:$T223,19,0),0)</f>
        <v>78819.461920000002</v>
      </c>
      <c r="Y56" s="5">
        <f>IFERROR(VLOOKUP(B56,[1]THP!$B65:$V223,21,0),0)</f>
        <v>39409.730960000001</v>
      </c>
      <c r="Z56" s="5">
        <v>0</v>
      </c>
      <c r="AA56" s="5">
        <v>0</v>
      </c>
      <c r="AB56" s="5">
        <v>0</v>
      </c>
      <c r="AC56" s="5">
        <f t="shared" si="3"/>
        <v>4670118.0964474557</v>
      </c>
    </row>
    <row r="57" spans="1:29" x14ac:dyDescent="0.25">
      <c r="A57" s="4">
        <v>43556</v>
      </c>
      <c r="B57" t="str">
        <f>[1]THP!$B66</f>
        <v>BKM</v>
      </c>
      <c r="C57" s="3" t="str">
        <f>[1]THP!$C66</f>
        <v>FITRIA WIDYANINGSIH</v>
      </c>
      <c r="D57" s="3" t="str">
        <f t="shared" si="0"/>
        <v>BKM</v>
      </c>
      <c r="E57" t="s">
        <v>27</v>
      </c>
      <c r="F57" s="3" t="str">
        <f>[1]THP!$F66</f>
        <v>LEONARD SILITONGA</v>
      </c>
      <c r="G57">
        <f>[1]THP!$I66</f>
        <v>19</v>
      </c>
      <c r="H57" s="7" t="str">
        <f>[1]THP!$D66</f>
        <v>TSR</v>
      </c>
      <c r="I57" s="8">
        <f>[1]THP!$K66</f>
        <v>3940973.0959999999</v>
      </c>
      <c r="J57" s="8">
        <f>[1]THP!$K66</f>
        <v>3940973.0959999999</v>
      </c>
      <c r="K57" s="5">
        <f>IFERROR(VLOOKUP(B57,[1]OToT!$B63:$E221,4,0),0)</f>
        <v>100000</v>
      </c>
      <c r="L57" s="5">
        <f>IFERROR(VLOOKUP(B57,[1]OToT!$B$8:$D$166,3,0),0)</f>
        <v>50000</v>
      </c>
      <c r="M57" s="5">
        <v>0</v>
      </c>
      <c r="N57" s="3">
        <f t="shared" si="1"/>
        <v>4090973.0959999999</v>
      </c>
      <c r="O57" s="5">
        <f>IFERROR(VLOOKUP(B57,[1]Komisi!$B63:$E221,4,0),0)</f>
        <v>327000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3">
        <f t="shared" si="2"/>
        <v>4417973.0959999999</v>
      </c>
      <c r="W57" s="5">
        <f>IFERROR(VLOOKUP(B57,[1]THP!$B66:$X224,23,0),0)</f>
        <v>0</v>
      </c>
      <c r="X57" s="5">
        <f>IFERROR(VLOOKUP(B57,[1]THP!$B66:$T224,19,0),0)</f>
        <v>78819.461920000002</v>
      </c>
      <c r="Y57" s="5">
        <f>IFERROR(VLOOKUP(B57,[1]THP!$B66:$V224,21,0),0)</f>
        <v>39409.730960000001</v>
      </c>
      <c r="Z57" s="5">
        <v>0</v>
      </c>
      <c r="AA57" s="5">
        <v>0</v>
      </c>
      <c r="AB57" s="5">
        <v>0</v>
      </c>
      <c r="AC57" s="5">
        <f t="shared" si="3"/>
        <v>4299743.9031199999</v>
      </c>
    </row>
    <row r="58" spans="1:29" x14ac:dyDescent="0.25">
      <c r="A58" s="4">
        <v>43556</v>
      </c>
      <c r="B58" t="str">
        <f>[1]THP!$B67</f>
        <v>BVZ</v>
      </c>
      <c r="C58" s="3" t="str">
        <f>[1]THP!$C67</f>
        <v>IMAY APSARI</v>
      </c>
      <c r="D58" s="3" t="str">
        <f t="shared" si="0"/>
        <v>BVZ</v>
      </c>
      <c r="E58" t="s">
        <v>27</v>
      </c>
      <c r="F58" s="3" t="str">
        <f>[1]THP!$F67</f>
        <v>LEONARD SILITONGA</v>
      </c>
      <c r="G58">
        <f>[1]THP!$I67</f>
        <v>19</v>
      </c>
      <c r="H58" s="7" t="str">
        <f>[1]THP!$D67</f>
        <v>TSR</v>
      </c>
      <c r="I58" s="8">
        <f>[1]THP!$K67</f>
        <v>3940973.0959999999</v>
      </c>
      <c r="J58" s="8">
        <f>[1]THP!$K67</f>
        <v>3940973.0959999999</v>
      </c>
      <c r="K58" s="5">
        <f>IFERROR(VLOOKUP(B58,[1]OToT!$B64:$E222,4,0),0)</f>
        <v>0</v>
      </c>
      <c r="L58" s="5">
        <f>IFERROR(VLOOKUP(B58,[1]OToT!$B$8:$D$166,3,0),0)</f>
        <v>50000</v>
      </c>
      <c r="M58" s="5">
        <v>0</v>
      </c>
      <c r="N58" s="3">
        <f t="shared" si="1"/>
        <v>3990973.0959999999</v>
      </c>
      <c r="O58" s="5">
        <f>IFERROR(VLOOKUP(B58,[1]Komisi!$B64:$E222,4,0),0)</f>
        <v>55000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3">
        <f t="shared" si="2"/>
        <v>4045973.0959999999</v>
      </c>
      <c r="W58" s="5">
        <f>IFERROR(VLOOKUP(B58,[1]THP!$B67:$X225,23,0),0)</f>
        <v>0</v>
      </c>
      <c r="X58" s="5">
        <f>IFERROR(VLOOKUP(B58,[1]THP!$B67:$T225,19,0),0)</f>
        <v>78819.461920000002</v>
      </c>
      <c r="Y58" s="5">
        <f>IFERROR(VLOOKUP(B58,[1]THP!$B67:$V225,21,0),0)</f>
        <v>39409.730960000001</v>
      </c>
      <c r="Z58" s="5">
        <v>0</v>
      </c>
      <c r="AA58" s="5">
        <v>0</v>
      </c>
      <c r="AB58" s="5">
        <v>0</v>
      </c>
      <c r="AC58" s="5">
        <f t="shared" si="3"/>
        <v>3927743.9031199999</v>
      </c>
    </row>
    <row r="59" spans="1:29" x14ac:dyDescent="0.25">
      <c r="A59" s="4">
        <v>43556</v>
      </c>
      <c r="B59" t="str">
        <f>[1]THP!$B68</f>
        <v>BYW</v>
      </c>
      <c r="C59" s="3" t="str">
        <f>[1]THP!$C68</f>
        <v>WULAN NOVEBRIANI</v>
      </c>
      <c r="D59" s="3" t="str">
        <f t="shared" si="0"/>
        <v>BYW</v>
      </c>
      <c r="E59" t="s">
        <v>27</v>
      </c>
      <c r="F59" s="3" t="str">
        <f>[1]THP!$F68</f>
        <v>LEONARD SILITONGA</v>
      </c>
      <c r="G59">
        <f>[1]THP!$I68</f>
        <v>19</v>
      </c>
      <c r="H59" s="7" t="str">
        <f>[1]THP!$D68</f>
        <v>TSR</v>
      </c>
      <c r="I59" s="8">
        <f>[1]THP!$K68</f>
        <v>3940973.0959999999</v>
      </c>
      <c r="J59" s="8">
        <f>[1]THP!$K68</f>
        <v>3940973.0959999999</v>
      </c>
      <c r="K59" s="5">
        <f>IFERROR(VLOOKUP(B59,[1]OToT!$B65:$E223,4,0),0)</f>
        <v>100000</v>
      </c>
      <c r="L59" s="5">
        <f>IFERROR(VLOOKUP(B59,[1]OToT!$B$8:$D$166,3,0),0)</f>
        <v>25000</v>
      </c>
      <c r="M59" s="5">
        <v>0</v>
      </c>
      <c r="N59" s="3">
        <f t="shared" si="1"/>
        <v>4065973.0959999999</v>
      </c>
      <c r="O59" s="5">
        <f>IFERROR(VLOOKUP(B59,[1]Komisi!$B65:$E223,4,0),0)</f>
        <v>354000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3">
        <f t="shared" si="2"/>
        <v>4419973.0959999999</v>
      </c>
      <c r="W59" s="5">
        <f>IFERROR(VLOOKUP(B59,[1]THP!$B68:$X226,23,0),0)</f>
        <v>0</v>
      </c>
      <c r="X59" s="5">
        <f>IFERROR(VLOOKUP(B59,[1]THP!$B68:$T226,19,0),0)</f>
        <v>78819.461920000002</v>
      </c>
      <c r="Y59" s="5">
        <f>IFERROR(VLOOKUP(B59,[1]THP!$B68:$V226,21,0),0)</f>
        <v>39409.730960000001</v>
      </c>
      <c r="Z59" s="5">
        <v>0</v>
      </c>
      <c r="AA59" s="5">
        <v>0</v>
      </c>
      <c r="AB59" s="5">
        <v>0</v>
      </c>
      <c r="AC59" s="5">
        <f t="shared" si="3"/>
        <v>4301743.9031199999</v>
      </c>
    </row>
    <row r="60" spans="1:29" x14ac:dyDescent="0.25">
      <c r="A60" s="4">
        <v>43556</v>
      </c>
      <c r="B60" t="str">
        <f>[1]THP!$B69</f>
        <v>B2C</v>
      </c>
      <c r="C60" s="3" t="str">
        <f>[1]THP!$C69</f>
        <v>EMY AGUSTIANINGSIH</v>
      </c>
      <c r="D60" s="3" t="str">
        <f t="shared" si="0"/>
        <v>B2C</v>
      </c>
      <c r="E60" t="s">
        <v>27</v>
      </c>
      <c r="F60" s="3" t="str">
        <f>[1]THP!$F69</f>
        <v>LEONARD SILITONGA</v>
      </c>
      <c r="G60">
        <f>[1]THP!$I69</f>
        <v>19</v>
      </c>
      <c r="H60" s="7" t="str">
        <f>[1]THP!$D69</f>
        <v>TSR</v>
      </c>
      <c r="I60" s="8">
        <f>[1]THP!$K69</f>
        <v>3940973.0959999999</v>
      </c>
      <c r="J60" s="8">
        <f>[1]THP!$K69</f>
        <v>3940973.0959999999</v>
      </c>
      <c r="K60" s="5">
        <f>IFERROR(VLOOKUP(B60,[1]OToT!$B66:$E224,4,0),0)</f>
        <v>100000</v>
      </c>
      <c r="L60" s="5">
        <f>IFERROR(VLOOKUP(B60,[1]OToT!$B$8:$D$166,3,0),0)</f>
        <v>50000</v>
      </c>
      <c r="M60" s="5">
        <v>0</v>
      </c>
      <c r="N60" s="3">
        <f t="shared" si="1"/>
        <v>4090973.0959999999</v>
      </c>
      <c r="O60" s="5">
        <f>IFERROR(VLOOKUP(B60,[1]Komisi!$B66:$E224,4,0),0)</f>
        <v>241500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3">
        <f t="shared" si="2"/>
        <v>4332473.0959999999</v>
      </c>
      <c r="W60" s="5">
        <f>IFERROR(VLOOKUP(B60,[1]THP!$B69:$X227,23,0),0)</f>
        <v>0</v>
      </c>
      <c r="X60" s="5">
        <f>IFERROR(VLOOKUP(B60,[1]THP!$B69:$T227,19,0),0)</f>
        <v>78819.461920000002</v>
      </c>
      <c r="Y60" s="5">
        <f>IFERROR(VLOOKUP(B60,[1]THP!$B69:$V227,21,0),0)</f>
        <v>39409.730960000001</v>
      </c>
      <c r="Z60" s="5">
        <v>0</v>
      </c>
      <c r="AA60" s="5">
        <v>0</v>
      </c>
      <c r="AB60" s="5">
        <v>0</v>
      </c>
      <c r="AC60" s="5">
        <f t="shared" si="3"/>
        <v>4214243.9031199999</v>
      </c>
    </row>
    <row r="61" spans="1:29" x14ac:dyDescent="0.25">
      <c r="A61" s="4">
        <v>43556</v>
      </c>
      <c r="B61" t="str">
        <f>[1]THP!$B70</f>
        <v>B2T</v>
      </c>
      <c r="C61" s="3" t="str">
        <f>[1]THP!$C70</f>
        <v>MUHAMAD SAHRONI</v>
      </c>
      <c r="D61" s="3" t="str">
        <f t="shared" si="0"/>
        <v>B2T</v>
      </c>
      <c r="E61" t="s">
        <v>27</v>
      </c>
      <c r="F61" s="3" t="str">
        <f>[1]THP!$F70</f>
        <v>LEONARD SILITONGA</v>
      </c>
      <c r="G61">
        <f>[1]THP!$I70</f>
        <v>19</v>
      </c>
      <c r="H61" s="7" t="str">
        <f>[1]THP!$D70</f>
        <v>TSR</v>
      </c>
      <c r="I61" s="8">
        <f>[1]THP!$K70</f>
        <v>3940973.0959999999</v>
      </c>
      <c r="J61" s="8">
        <f>[1]THP!$K70</f>
        <v>3940973.0959999999</v>
      </c>
      <c r="K61" s="5">
        <f>IFERROR(VLOOKUP(B61,[1]OToT!$B67:$E225,4,0),0)</f>
        <v>0</v>
      </c>
      <c r="L61" s="5">
        <f>IFERROR(VLOOKUP(B61,[1]OToT!$B$8:$D$166,3,0),0)</f>
        <v>50000</v>
      </c>
      <c r="M61" s="5">
        <v>0</v>
      </c>
      <c r="N61" s="3">
        <f t="shared" si="1"/>
        <v>3990973.0959999999</v>
      </c>
      <c r="O61" s="5">
        <f>IFERROR(VLOOKUP(B61,[1]Komisi!$B67:$E225,4,0),0)</f>
        <v>56000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3">
        <f t="shared" si="2"/>
        <v>4046973.0959999999</v>
      </c>
      <c r="W61" s="5">
        <f>IFERROR(VLOOKUP(B61,[1]THP!$B70:$X228,23,0),0)</f>
        <v>0</v>
      </c>
      <c r="X61" s="5">
        <f>IFERROR(VLOOKUP(B61,[1]THP!$B70:$T228,19,0),0)</f>
        <v>78819.461920000002</v>
      </c>
      <c r="Y61" s="5">
        <f>IFERROR(VLOOKUP(B61,[1]THP!$B70:$V228,21,0),0)</f>
        <v>39409.730960000001</v>
      </c>
      <c r="Z61" s="5">
        <v>0</v>
      </c>
      <c r="AA61" s="5">
        <v>0</v>
      </c>
      <c r="AB61" s="5">
        <v>0</v>
      </c>
      <c r="AC61" s="5">
        <f t="shared" si="3"/>
        <v>3928743.9031199999</v>
      </c>
    </row>
    <row r="62" spans="1:29" x14ac:dyDescent="0.25">
      <c r="A62" s="4">
        <v>43556</v>
      </c>
      <c r="B62" t="str">
        <f>[1]THP!$B71</f>
        <v>B3N</v>
      </c>
      <c r="C62" s="3" t="str">
        <f>[1]THP!$C71</f>
        <v>MAULANA SITI KHODIJAH</v>
      </c>
      <c r="D62" s="3" t="str">
        <f t="shared" si="0"/>
        <v>B3N</v>
      </c>
      <c r="E62" t="s">
        <v>27</v>
      </c>
      <c r="F62" s="3" t="str">
        <f>[1]THP!$F71</f>
        <v>LEONARD SILITONGA</v>
      </c>
      <c r="G62">
        <f>[1]THP!$I71</f>
        <v>19</v>
      </c>
      <c r="H62" s="7" t="str">
        <f>[1]THP!$D71</f>
        <v>TSR</v>
      </c>
      <c r="I62" s="8">
        <f>[1]THP!$K71</f>
        <v>3940973.0959999999</v>
      </c>
      <c r="J62" s="8">
        <f>[1]THP!$K71</f>
        <v>3940973.0959999999</v>
      </c>
      <c r="K62" s="5">
        <f>IFERROR(VLOOKUP(B62,[1]OToT!$B68:$E226,4,0),0)</f>
        <v>100000</v>
      </c>
      <c r="L62" s="5">
        <f>IFERROR(VLOOKUP(B62,[1]OToT!$B$8:$D$166,3,0),0)</f>
        <v>50000</v>
      </c>
      <c r="M62" s="5">
        <v>0</v>
      </c>
      <c r="N62" s="3">
        <f t="shared" si="1"/>
        <v>4090973.0959999999</v>
      </c>
      <c r="O62" s="5">
        <f>IFERROR(VLOOKUP(B62,[1]Komisi!$B68:$E226,4,0),0)</f>
        <v>229000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3">
        <f t="shared" si="2"/>
        <v>4319973.0959999999</v>
      </c>
      <c r="W62" s="5">
        <f>IFERROR(VLOOKUP(B62,[1]THP!$B71:$X229,23,0),0)</f>
        <v>0</v>
      </c>
      <c r="X62" s="5">
        <f>IFERROR(VLOOKUP(B62,[1]THP!$B71:$T229,19,0),0)</f>
        <v>78819.461920000002</v>
      </c>
      <c r="Y62" s="5">
        <f>IFERROR(VLOOKUP(B62,[1]THP!$B71:$V229,21,0),0)</f>
        <v>39409.730960000001</v>
      </c>
      <c r="Z62" s="5">
        <v>0</v>
      </c>
      <c r="AA62" s="5">
        <v>0</v>
      </c>
      <c r="AB62" s="5">
        <v>0</v>
      </c>
      <c r="AC62" s="5">
        <f t="shared" si="3"/>
        <v>4201743.9031199999</v>
      </c>
    </row>
    <row r="63" spans="1:29" x14ac:dyDescent="0.25">
      <c r="A63" s="4">
        <v>43556</v>
      </c>
      <c r="B63" t="str">
        <f>[1]THP!$B72</f>
        <v>BM4</v>
      </c>
      <c r="C63" s="3" t="str">
        <f>[1]THP!$C72</f>
        <v>DEWI KURNIA LESTARI</v>
      </c>
      <c r="D63" s="3" t="str">
        <f t="shared" si="0"/>
        <v>BM4</v>
      </c>
      <c r="E63" t="s">
        <v>27</v>
      </c>
      <c r="F63" s="3" t="str">
        <f>[1]THP!$F72</f>
        <v>LEONARD SILITONGA</v>
      </c>
      <c r="G63">
        <f>[1]THP!$I72</f>
        <v>19</v>
      </c>
      <c r="H63" s="7" t="str">
        <f>[1]THP!$D72</f>
        <v>TSR</v>
      </c>
      <c r="I63" s="8">
        <f>[1]THP!$K72</f>
        <v>3940973.0959999999</v>
      </c>
      <c r="J63" s="8">
        <f>[1]THP!$K72</f>
        <v>3940973.0959999999</v>
      </c>
      <c r="K63" s="5">
        <f>IFERROR(VLOOKUP(B63,[1]OToT!$B69:$E227,4,0),0)</f>
        <v>0</v>
      </c>
      <c r="L63" s="5">
        <f>IFERROR(VLOOKUP(B63,[1]OToT!$B$8:$D$166,3,0),0)</f>
        <v>50000</v>
      </c>
      <c r="M63" s="5">
        <v>0</v>
      </c>
      <c r="N63" s="3">
        <f t="shared" si="1"/>
        <v>3990973.0959999999</v>
      </c>
      <c r="O63" s="5">
        <f>IFERROR(VLOOKUP(B63,[1]Komisi!$B69:$E227,4,0),0)</f>
        <v>43000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3">
        <f t="shared" si="2"/>
        <v>4033973.0959999999</v>
      </c>
      <c r="W63" s="5">
        <f>IFERROR(VLOOKUP(B63,[1]THP!$B72:$X230,23,0),0)</f>
        <v>0</v>
      </c>
      <c r="X63" s="5">
        <f>IFERROR(VLOOKUP(B63,[1]THP!$B72:$T230,19,0),0)</f>
        <v>78819.461920000002</v>
      </c>
      <c r="Y63" s="5">
        <f>IFERROR(VLOOKUP(B63,[1]THP!$B72:$V230,21,0),0)</f>
        <v>39409.730960000001</v>
      </c>
      <c r="Z63" s="5">
        <v>0</v>
      </c>
      <c r="AA63" s="5">
        <v>0</v>
      </c>
      <c r="AB63" s="5">
        <v>0</v>
      </c>
      <c r="AC63" s="5">
        <f t="shared" si="3"/>
        <v>3915743.9031199999</v>
      </c>
    </row>
    <row r="64" spans="1:29" x14ac:dyDescent="0.25">
      <c r="A64" s="4">
        <v>43556</v>
      </c>
      <c r="B64" t="str">
        <f>[1]THP!$B73</f>
        <v>B5P</v>
      </c>
      <c r="C64" s="3" t="str">
        <f>[1]THP!$C73</f>
        <v>ADITIA SILALAHI</v>
      </c>
      <c r="D64" s="3" t="str">
        <f t="shared" si="0"/>
        <v>B5P</v>
      </c>
      <c r="E64" t="s">
        <v>27</v>
      </c>
      <c r="F64" s="3" t="str">
        <f>[1]THP!$F73</f>
        <v>LEONARD SILITONGA</v>
      </c>
      <c r="G64">
        <f>[1]THP!$I73</f>
        <v>19</v>
      </c>
      <c r="H64" s="7" t="str">
        <f>[1]THP!$D73</f>
        <v>TSR</v>
      </c>
      <c r="I64" s="8">
        <f>[1]THP!$K73</f>
        <v>3940973.0959999999</v>
      </c>
      <c r="J64" s="8">
        <f>[1]THP!$K73</f>
        <v>3940973.0959999999</v>
      </c>
      <c r="K64" s="5">
        <f>IFERROR(VLOOKUP(B64,[1]OToT!$B70:$E228,4,0),0)</f>
        <v>0</v>
      </c>
      <c r="L64" s="5">
        <f>IFERROR(VLOOKUP(B64,[1]OToT!$B$8:$D$166,3,0),0)</f>
        <v>50000</v>
      </c>
      <c r="M64" s="5">
        <v>0</v>
      </c>
      <c r="N64" s="3">
        <f t="shared" si="1"/>
        <v>3990973.0959999999</v>
      </c>
      <c r="O64" s="5">
        <f>IFERROR(VLOOKUP(B64,[1]Komisi!$B70:$E228,4,0),0)</f>
        <v>89000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3">
        <f t="shared" si="2"/>
        <v>4079973.0959999999</v>
      </c>
      <c r="W64" s="5">
        <f>IFERROR(VLOOKUP(B64,[1]THP!$B73:$X231,23,0),0)</f>
        <v>0</v>
      </c>
      <c r="X64" s="5">
        <f>IFERROR(VLOOKUP(B64,[1]THP!$B73:$T231,19,0),0)</f>
        <v>78819.461920000002</v>
      </c>
      <c r="Y64" s="5">
        <f>IFERROR(VLOOKUP(B64,[1]THP!$B73:$V231,21,0),0)</f>
        <v>39409.730960000001</v>
      </c>
      <c r="Z64" s="5">
        <v>0</v>
      </c>
      <c r="AA64" s="5">
        <v>0</v>
      </c>
      <c r="AB64" s="5">
        <v>0</v>
      </c>
      <c r="AC64" s="5">
        <f t="shared" si="3"/>
        <v>3961743.9031199999</v>
      </c>
    </row>
    <row r="65" spans="1:29" x14ac:dyDescent="0.25">
      <c r="A65" s="4">
        <v>43556</v>
      </c>
      <c r="B65" t="str">
        <f>[1]THP!$B74</f>
        <v>B5W</v>
      </c>
      <c r="C65" s="3" t="str">
        <f>[1]THP!$C74</f>
        <v xml:space="preserve">NETI MARLINA </v>
      </c>
      <c r="D65" s="3" t="str">
        <f t="shared" si="0"/>
        <v>B5W</v>
      </c>
      <c r="E65" t="s">
        <v>27</v>
      </c>
      <c r="F65" s="3" t="str">
        <f>[1]THP!$F74</f>
        <v>LEONARD SILITONGA</v>
      </c>
      <c r="G65">
        <f>[1]THP!$I74</f>
        <v>19</v>
      </c>
      <c r="H65" s="7" t="str">
        <f>[1]THP!$D74</f>
        <v>TSR</v>
      </c>
      <c r="I65" s="8">
        <f>[1]THP!$K74</f>
        <v>3940973.0959999999</v>
      </c>
      <c r="J65" s="8">
        <f>[1]THP!$K74</f>
        <v>3940973.0959999999</v>
      </c>
      <c r="K65" s="5">
        <f>IFERROR(VLOOKUP(B65,[1]OToT!$B71:$E229,4,0),0)</f>
        <v>0</v>
      </c>
      <c r="L65" s="5">
        <f>IFERROR(VLOOKUP(B65,[1]OToT!$B$8:$D$166,3,0),0)</f>
        <v>50000</v>
      </c>
      <c r="M65" s="5">
        <v>0</v>
      </c>
      <c r="N65" s="3">
        <f t="shared" si="1"/>
        <v>3990973.0959999999</v>
      </c>
      <c r="O65" s="5">
        <f>IFERROR(VLOOKUP(B65,[1]Komisi!$B71:$E229,4,0),0)</f>
        <v>35000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">
        <f t="shared" si="2"/>
        <v>4025973.0959999999</v>
      </c>
      <c r="W65" s="5">
        <f>IFERROR(VLOOKUP(B65,[1]THP!$B74:$X232,23,0),0)</f>
        <v>0</v>
      </c>
      <c r="X65" s="5">
        <f>IFERROR(VLOOKUP(B65,[1]THP!$B74:$T232,19,0),0)</f>
        <v>78819.461920000002</v>
      </c>
      <c r="Y65" s="5">
        <f>IFERROR(VLOOKUP(B65,[1]THP!$B74:$V232,21,0),0)</f>
        <v>39409.730960000001</v>
      </c>
      <c r="Z65" s="5">
        <v>0</v>
      </c>
      <c r="AA65" s="5">
        <v>0</v>
      </c>
      <c r="AB65" s="5">
        <v>0</v>
      </c>
      <c r="AC65" s="5">
        <f t="shared" si="3"/>
        <v>3907743.9031199999</v>
      </c>
    </row>
    <row r="66" spans="1:29" x14ac:dyDescent="0.25">
      <c r="A66" s="4">
        <v>43556</v>
      </c>
      <c r="B66" t="str">
        <f>[1]THP!$B75</f>
        <v>B6E</v>
      </c>
      <c r="C66" s="3" t="str">
        <f>[1]THP!$C75</f>
        <v>CHAIRUN NISSA</v>
      </c>
      <c r="D66" s="3" t="str">
        <f t="shared" si="0"/>
        <v>B6E</v>
      </c>
      <c r="E66" t="s">
        <v>27</v>
      </c>
      <c r="F66" s="3" t="str">
        <f>[1]THP!$F75</f>
        <v>LEONARD SILITONGA</v>
      </c>
      <c r="G66">
        <f>[1]THP!$I75</f>
        <v>19</v>
      </c>
      <c r="H66" s="7" t="str">
        <f>[1]THP!$D75</f>
        <v>TSR</v>
      </c>
      <c r="I66" s="8">
        <f>[1]THP!$K75</f>
        <v>3940973.0959999999</v>
      </c>
      <c r="J66" s="8">
        <f>[1]THP!$K75</f>
        <v>3940973.0959999999</v>
      </c>
      <c r="K66" s="5">
        <f>IFERROR(VLOOKUP(B66,[1]OToT!$B72:$E230,4,0),0)</f>
        <v>0</v>
      </c>
      <c r="L66" s="5">
        <f>IFERROR(VLOOKUP(B66,[1]OToT!$B$8:$D$166,3,0),0)</f>
        <v>50000</v>
      </c>
      <c r="M66" s="5">
        <v>0</v>
      </c>
      <c r="N66" s="3">
        <f t="shared" si="1"/>
        <v>3990973.0959999999</v>
      </c>
      <c r="O66" s="5">
        <f>IFERROR(VLOOKUP(B66,[1]Komisi!$B72:$E230,4,0),0)</f>
        <v>10000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3">
        <f t="shared" si="2"/>
        <v>4000973.0959999999</v>
      </c>
      <c r="W66" s="5">
        <f>IFERROR(VLOOKUP(B66,[1]THP!$B75:$X233,23,0),0)</f>
        <v>0</v>
      </c>
      <c r="X66" s="5">
        <f>IFERROR(VLOOKUP(B66,[1]THP!$B75:$T233,19,0),0)</f>
        <v>78819.461920000002</v>
      </c>
      <c r="Y66" s="5">
        <f>IFERROR(VLOOKUP(B66,[1]THP!$B75:$V233,21,0),0)</f>
        <v>39409.730960000001</v>
      </c>
      <c r="Z66" s="5">
        <v>0</v>
      </c>
      <c r="AA66" s="5">
        <v>0</v>
      </c>
      <c r="AB66" s="5">
        <v>0</v>
      </c>
      <c r="AC66" s="5">
        <f t="shared" si="3"/>
        <v>3882743.9031199999</v>
      </c>
    </row>
    <row r="67" spans="1:29" x14ac:dyDescent="0.25">
      <c r="A67" s="4">
        <v>43556</v>
      </c>
      <c r="B67" t="str">
        <f>[1]THP!$B76</f>
        <v>B6V</v>
      </c>
      <c r="C67" s="3" t="str">
        <f>[1]THP!$C76</f>
        <v>DWI LESTARI</v>
      </c>
      <c r="D67" s="3" t="str">
        <f t="shared" ref="D67:D130" si="4">B67</f>
        <v>B6V</v>
      </c>
      <c r="E67" t="s">
        <v>27</v>
      </c>
      <c r="F67" s="3" t="str">
        <f>[1]THP!$F76</f>
        <v>LEONARD SILITONGA</v>
      </c>
      <c r="G67">
        <f>[1]THP!$I76</f>
        <v>19</v>
      </c>
      <c r="H67" s="7" t="str">
        <f>[1]THP!$D76</f>
        <v>TSR</v>
      </c>
      <c r="I67" s="8">
        <f>[1]THP!$K76</f>
        <v>3940973.0959999999</v>
      </c>
      <c r="J67" s="8">
        <f>[1]THP!$K76</f>
        <v>3940973.0959999999</v>
      </c>
      <c r="K67" s="5">
        <f>IFERROR(VLOOKUP(B67,[1]OToT!$B73:$E231,4,0),0)</f>
        <v>0</v>
      </c>
      <c r="L67" s="5">
        <f>IFERROR(VLOOKUP(B67,[1]OToT!$B$8:$D$166,3,0),0)</f>
        <v>0</v>
      </c>
      <c r="M67" s="5">
        <v>0</v>
      </c>
      <c r="N67" s="3">
        <f t="shared" ref="N67:N130" si="5">SUM(J67:M67)</f>
        <v>3940973.0959999999</v>
      </c>
      <c r="O67" s="5">
        <f>IFERROR(VLOOKUP(B67,[1]Komisi!$B73:$E231,4,0),0)</f>
        <v>4000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3">
        <f t="shared" ref="V67:V130" si="6">SUM(N67:O67)</f>
        <v>3944973.0959999999</v>
      </c>
      <c r="W67" s="5">
        <f>IFERROR(VLOOKUP(B67,[1]THP!$B76:$X234,23,0),0)</f>
        <v>0</v>
      </c>
      <c r="X67" s="5">
        <f>IFERROR(VLOOKUP(B67,[1]THP!$B76:$T234,19,0),0)</f>
        <v>78819.461920000002</v>
      </c>
      <c r="Y67" s="5">
        <f>IFERROR(VLOOKUP(B67,[1]THP!$B76:$V234,21,0),0)</f>
        <v>39409.730960000001</v>
      </c>
      <c r="Z67" s="5">
        <v>0</v>
      </c>
      <c r="AA67" s="5">
        <v>0</v>
      </c>
      <c r="AB67" s="5">
        <v>0</v>
      </c>
      <c r="AC67" s="5">
        <f t="shared" ref="AC67:AC130" si="7">V67-W67-X67-Y67-Z67-AA67-AB67</f>
        <v>3826743.9031199999</v>
      </c>
    </row>
    <row r="68" spans="1:29" x14ac:dyDescent="0.25">
      <c r="A68" s="4">
        <v>43556</v>
      </c>
      <c r="B68" t="str">
        <f>[1]THP!$B77</f>
        <v>B7L</v>
      </c>
      <c r="C68" s="3" t="str">
        <f>[1]THP!$C77</f>
        <v>LISNA HERAWATI SIMANJUNTAK</v>
      </c>
      <c r="D68" s="3" t="str">
        <f t="shared" si="4"/>
        <v>B7L</v>
      </c>
      <c r="E68" t="s">
        <v>27</v>
      </c>
      <c r="F68" s="3" t="str">
        <f>[1]THP!$F77</f>
        <v>LEONARD SILITONGA</v>
      </c>
      <c r="G68">
        <f>[1]THP!$I77</f>
        <v>17</v>
      </c>
      <c r="H68" s="7" t="str">
        <f>[1]THP!$D77</f>
        <v>TSR</v>
      </c>
      <c r="I68" s="8">
        <f>[1]THP!$K77</f>
        <v>3526133.8227368421</v>
      </c>
      <c r="J68" s="8">
        <f>[1]THP!$K77</f>
        <v>3526133.8227368421</v>
      </c>
      <c r="K68" s="5">
        <f>IFERROR(VLOOKUP(B68,[1]OToT!$B74:$E232,4,0),0)</f>
        <v>0</v>
      </c>
      <c r="L68" s="5">
        <f>IFERROR(VLOOKUP(B68,[1]OToT!$B$8:$D$166,3,0),0)</f>
        <v>50000</v>
      </c>
      <c r="M68" s="5">
        <v>0</v>
      </c>
      <c r="N68" s="3">
        <f t="shared" si="5"/>
        <v>3576133.8227368421</v>
      </c>
      <c r="O68" s="5">
        <f>IFERROR(VLOOKUP(B68,[1]Komisi!$B74:$E232,4,0),0)</f>
        <v>14000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3">
        <f t="shared" si="6"/>
        <v>3590133.8227368421</v>
      </c>
      <c r="W68" s="5">
        <f>IFERROR(VLOOKUP(B68,[1]THP!$B77:$X235,23,0),0)</f>
        <v>0</v>
      </c>
      <c r="X68" s="5">
        <f>IFERROR(VLOOKUP(B68,[1]THP!$B77:$T235,19,0),0)</f>
        <v>70522.676454736837</v>
      </c>
      <c r="Y68" s="5">
        <f>IFERROR(VLOOKUP(B68,[1]THP!$B77:$V235,21,0),0)</f>
        <v>35261.338227368418</v>
      </c>
      <c r="Z68" s="5">
        <v>0</v>
      </c>
      <c r="AA68" s="5">
        <v>0</v>
      </c>
      <c r="AB68" s="5">
        <v>0</v>
      </c>
      <c r="AC68" s="5">
        <f t="shared" si="7"/>
        <v>3484349.8080547368</v>
      </c>
    </row>
    <row r="69" spans="1:29" x14ac:dyDescent="0.25">
      <c r="A69" s="4">
        <v>43556</v>
      </c>
      <c r="B69" t="str">
        <f>[1]THP!$B78</f>
        <v>B1F</v>
      </c>
      <c r="C69" s="3" t="str">
        <f>[1]THP!$C78</f>
        <v>RISA YULITA</v>
      </c>
      <c r="D69" s="3" t="str">
        <f t="shared" si="4"/>
        <v>B1F</v>
      </c>
      <c r="E69" t="s">
        <v>27</v>
      </c>
      <c r="F69" s="3" t="str">
        <f>[1]THP!$F78</f>
        <v>LEONARD SILITONGA</v>
      </c>
      <c r="G69">
        <f>[1]THP!$I78</f>
        <v>15</v>
      </c>
      <c r="H69" s="7" t="str">
        <f>[1]THP!$D78</f>
        <v>TSR</v>
      </c>
      <c r="I69" s="8">
        <f>[1]THP!$K78</f>
        <v>3111294.5494736838</v>
      </c>
      <c r="J69" s="8">
        <f>[1]THP!$K78</f>
        <v>3111294.5494736838</v>
      </c>
      <c r="K69" s="5">
        <f>IFERROR(VLOOKUP(B69,[1]OToT!$B75:$E233,4,0),0)</f>
        <v>0</v>
      </c>
      <c r="L69" s="5">
        <f>IFERROR(VLOOKUP(B69,[1]OToT!$B$8:$D$166,3,0),0)</f>
        <v>50000</v>
      </c>
      <c r="M69" s="5">
        <v>0</v>
      </c>
      <c r="N69" s="3">
        <f t="shared" si="5"/>
        <v>3161294.5494736838</v>
      </c>
      <c r="O69" s="5">
        <f>IFERROR(VLOOKUP(B69,[1]Komisi!$B75:$E233,4,0),0)</f>
        <v>73000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3">
        <f t="shared" si="6"/>
        <v>3234294.5494736838</v>
      </c>
      <c r="W69" s="5">
        <f>IFERROR(VLOOKUP(B69,[1]THP!$B78:$X236,23,0),0)</f>
        <v>0</v>
      </c>
      <c r="X69" s="5">
        <f>IFERROR(VLOOKUP(B69,[1]THP!$B78:$T236,19,0),0)</f>
        <v>62225.890989473679</v>
      </c>
      <c r="Y69" s="5">
        <f>IFERROR(VLOOKUP(B69,[1]THP!$B78:$V236,21,0),0)</f>
        <v>31112.945494736839</v>
      </c>
      <c r="Z69" s="5">
        <v>0</v>
      </c>
      <c r="AA69" s="5">
        <v>0</v>
      </c>
      <c r="AB69" s="5">
        <v>0</v>
      </c>
      <c r="AC69" s="5">
        <f t="shared" si="7"/>
        <v>3140955.7129894732</v>
      </c>
    </row>
    <row r="70" spans="1:29" x14ac:dyDescent="0.25">
      <c r="A70" s="4">
        <v>43556</v>
      </c>
      <c r="B70" t="str">
        <f>[1]THP!$B79</f>
        <v>CS2</v>
      </c>
      <c r="C70" s="3" t="str">
        <f>[1]THP!$C79</f>
        <v>POVA PERINA SIMANJUNTAK</v>
      </c>
      <c r="D70" s="3" t="str">
        <f t="shared" si="4"/>
        <v>CS2</v>
      </c>
      <c r="E70" t="s">
        <v>27</v>
      </c>
      <c r="F70" s="3" t="str">
        <f>[1]THP!$F79</f>
        <v>MUHAMMAD DANIL</v>
      </c>
      <c r="G70">
        <f>[1]THP!$I79</f>
        <v>19</v>
      </c>
      <c r="H70" s="7" t="str">
        <f>[1]THP!$D79</f>
        <v>TSR</v>
      </c>
      <c r="I70" s="8">
        <f>[1]THP!$K79</f>
        <v>3940973.0959999999</v>
      </c>
      <c r="J70" s="8">
        <f>[1]THP!$K79</f>
        <v>3940973.0959999999</v>
      </c>
      <c r="K70" s="5">
        <f>IFERROR(VLOOKUP(B70,[1]OToT!$B76:$E234,4,0),0)</f>
        <v>100000</v>
      </c>
      <c r="L70" s="5">
        <f>IFERROR(VLOOKUP(B70,[1]OToT!$B$8:$D$166,3,0),0)</f>
        <v>50000</v>
      </c>
      <c r="M70" s="5">
        <v>0</v>
      </c>
      <c r="N70" s="3">
        <f t="shared" si="5"/>
        <v>4090973.0959999999</v>
      </c>
      <c r="O70" s="5">
        <f>IFERROR(VLOOKUP(B70,[1]Komisi!$B76:$E234,4,0),0)</f>
        <v>216500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3">
        <f t="shared" si="6"/>
        <v>4307473.0959999999</v>
      </c>
      <c r="W70" s="5">
        <f>IFERROR(VLOOKUP(B70,[1]THP!$B79:$X237,23,0),0)</f>
        <v>0</v>
      </c>
      <c r="X70" s="5">
        <f>IFERROR(VLOOKUP(B70,[1]THP!$B79:$T237,19,0),0)</f>
        <v>78819.461920000002</v>
      </c>
      <c r="Y70" s="5">
        <f>IFERROR(VLOOKUP(B70,[1]THP!$B79:$V237,21,0),0)</f>
        <v>39409.730960000001</v>
      </c>
      <c r="Z70" s="5">
        <v>0</v>
      </c>
      <c r="AA70" s="5">
        <v>0</v>
      </c>
      <c r="AB70" s="5">
        <v>0</v>
      </c>
      <c r="AC70" s="5">
        <f t="shared" si="7"/>
        <v>4189243.9031200004</v>
      </c>
    </row>
    <row r="71" spans="1:29" x14ac:dyDescent="0.25">
      <c r="A71" s="4">
        <v>43556</v>
      </c>
      <c r="B71" t="str">
        <f>[1]THP!$B80</f>
        <v>CT5</v>
      </c>
      <c r="C71" s="3" t="str">
        <f>[1]THP!$C80</f>
        <v>FITRI ADI TIYANTI</v>
      </c>
      <c r="D71" s="3" t="str">
        <f t="shared" si="4"/>
        <v>CT5</v>
      </c>
      <c r="E71" t="s">
        <v>27</v>
      </c>
      <c r="F71" s="3" t="str">
        <f>[1]THP!$F80</f>
        <v>MUHAMMAD DANIL</v>
      </c>
      <c r="G71">
        <f>[1]THP!$I80</f>
        <v>19</v>
      </c>
      <c r="H71" s="7" t="str">
        <f>[1]THP!$D80</f>
        <v>TSR</v>
      </c>
      <c r="I71" s="8">
        <f>[1]THP!$K80</f>
        <v>3940973.0959999999</v>
      </c>
      <c r="J71" s="8">
        <f>[1]THP!$K80</f>
        <v>3940973.0959999999</v>
      </c>
      <c r="K71" s="5">
        <f>IFERROR(VLOOKUP(B71,[1]OToT!$B77:$E235,4,0),0)</f>
        <v>100000</v>
      </c>
      <c r="L71" s="5">
        <f>IFERROR(VLOOKUP(B71,[1]OToT!$B$8:$D$166,3,0),0)</f>
        <v>50000</v>
      </c>
      <c r="M71" s="5">
        <v>0</v>
      </c>
      <c r="N71" s="3">
        <f t="shared" si="5"/>
        <v>4090973.0959999999</v>
      </c>
      <c r="O71" s="5">
        <f>IFERROR(VLOOKUP(B71,[1]Komisi!$B77:$E235,4,0),0)</f>
        <v>191000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3">
        <f t="shared" si="6"/>
        <v>4281973.0959999999</v>
      </c>
      <c r="W71" s="5">
        <f>IFERROR(VLOOKUP(B71,[1]THP!$B80:$X238,23,0),0)</f>
        <v>0</v>
      </c>
      <c r="X71" s="5">
        <f>IFERROR(VLOOKUP(B71,[1]THP!$B80:$T238,19,0),0)</f>
        <v>78819.461920000002</v>
      </c>
      <c r="Y71" s="5">
        <f>IFERROR(VLOOKUP(B71,[1]THP!$B80:$V238,21,0),0)</f>
        <v>39409.730960000001</v>
      </c>
      <c r="Z71" s="5">
        <v>0</v>
      </c>
      <c r="AA71" s="5">
        <v>0</v>
      </c>
      <c r="AB71" s="5">
        <v>0</v>
      </c>
      <c r="AC71" s="5">
        <f t="shared" si="7"/>
        <v>4163743.9031200004</v>
      </c>
    </row>
    <row r="72" spans="1:29" x14ac:dyDescent="0.25">
      <c r="A72" s="4">
        <v>43556</v>
      </c>
      <c r="B72" t="str">
        <f>[1]THP!$B81</f>
        <v>BHK</v>
      </c>
      <c r="C72" s="3" t="str">
        <f>[1]THP!$C81</f>
        <v>KHAERU AHMAD ZAKI</v>
      </c>
      <c r="D72" s="3" t="str">
        <f t="shared" si="4"/>
        <v>BHK</v>
      </c>
      <c r="E72" t="s">
        <v>27</v>
      </c>
      <c r="F72" s="3" t="str">
        <f>[1]THP!$F81</f>
        <v>MUHAMMAD DANIL</v>
      </c>
      <c r="G72">
        <f>[1]THP!$I81</f>
        <v>19</v>
      </c>
      <c r="H72" s="7" t="str">
        <f>[1]THP!$D81</f>
        <v>TSR</v>
      </c>
      <c r="I72" s="8">
        <f>[1]THP!$K81</f>
        <v>3940973.0959999999</v>
      </c>
      <c r="J72" s="8">
        <f>[1]THP!$K81</f>
        <v>3940973.0959999999</v>
      </c>
      <c r="K72" s="5">
        <f>IFERROR(VLOOKUP(B72,[1]OToT!$B78:$E236,4,0),0)</f>
        <v>0</v>
      </c>
      <c r="L72" s="5">
        <f>IFERROR(VLOOKUP(B72,[1]OToT!$B$8:$D$166,3,0),0)</f>
        <v>50000</v>
      </c>
      <c r="M72" s="5">
        <v>0</v>
      </c>
      <c r="N72" s="3">
        <f t="shared" si="5"/>
        <v>3990973.0959999999</v>
      </c>
      <c r="O72" s="5">
        <f>IFERROR(VLOOKUP(B72,[1]Komisi!$B78:$E236,4,0),0)</f>
        <v>96000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3">
        <f t="shared" si="6"/>
        <v>4086973.0959999999</v>
      </c>
      <c r="W72" s="5">
        <f>IFERROR(VLOOKUP(B72,[1]THP!$B81:$X239,23,0),0)</f>
        <v>0</v>
      </c>
      <c r="X72" s="5">
        <f>IFERROR(VLOOKUP(B72,[1]THP!$B81:$T239,19,0),0)</f>
        <v>78819.461920000002</v>
      </c>
      <c r="Y72" s="5">
        <f>IFERROR(VLOOKUP(B72,[1]THP!$B81:$V239,21,0),0)</f>
        <v>39409.730960000001</v>
      </c>
      <c r="Z72" s="5">
        <v>0</v>
      </c>
      <c r="AA72" s="5">
        <v>0</v>
      </c>
      <c r="AB72" s="5">
        <v>0</v>
      </c>
      <c r="AC72" s="5">
        <f t="shared" si="7"/>
        <v>3968743.9031199999</v>
      </c>
    </row>
    <row r="73" spans="1:29" x14ac:dyDescent="0.25">
      <c r="A73" s="4">
        <v>43556</v>
      </c>
      <c r="B73" t="str">
        <f>[1]THP!$B82</f>
        <v>BTM</v>
      </c>
      <c r="C73" s="3" t="str">
        <f>[1]THP!$C82</f>
        <v>ELISABET SITUMEANG</v>
      </c>
      <c r="D73" s="3" t="str">
        <f t="shared" si="4"/>
        <v>BTM</v>
      </c>
      <c r="E73" t="s">
        <v>27</v>
      </c>
      <c r="F73" s="3" t="str">
        <f>[1]THP!$F82</f>
        <v>MUHAMMAD DANIL</v>
      </c>
      <c r="G73">
        <f>[1]THP!$I82</f>
        <v>19</v>
      </c>
      <c r="H73" s="7" t="str">
        <f>[1]THP!$D82</f>
        <v>TSR</v>
      </c>
      <c r="I73" s="8">
        <f>[1]THP!$K82</f>
        <v>3940973.0959999999</v>
      </c>
      <c r="J73" s="8">
        <f>[1]THP!$K82</f>
        <v>3940973.0959999999</v>
      </c>
      <c r="K73" s="5">
        <f>IFERROR(VLOOKUP(B73,[1]OToT!$B79:$E237,4,0),0)</f>
        <v>150000</v>
      </c>
      <c r="L73" s="5">
        <f>IFERROR(VLOOKUP(B73,[1]OToT!$B$8:$D$166,3,0),0)</f>
        <v>50000</v>
      </c>
      <c r="M73" s="5">
        <v>0</v>
      </c>
      <c r="N73" s="3">
        <f t="shared" si="5"/>
        <v>4140973.0959999999</v>
      </c>
      <c r="O73" s="5">
        <f>IFERROR(VLOOKUP(B73,[1]Komisi!$B79:$E237,4,0),0)</f>
        <v>660000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3">
        <f t="shared" si="6"/>
        <v>4800973.0959999999</v>
      </c>
      <c r="W73" s="5">
        <f>IFERROR(VLOOKUP(B73,[1]THP!$B82:$X240,23,0),0)</f>
        <v>8815.8066725439712</v>
      </c>
      <c r="X73" s="5">
        <f>IFERROR(VLOOKUP(B73,[1]THP!$B82:$T240,19,0),0)</f>
        <v>78819.461920000002</v>
      </c>
      <c r="Y73" s="5">
        <f>IFERROR(VLOOKUP(B73,[1]THP!$B82:$V240,21,0),0)</f>
        <v>39409.730960000001</v>
      </c>
      <c r="Z73" s="5">
        <v>0</v>
      </c>
      <c r="AA73" s="5">
        <v>0</v>
      </c>
      <c r="AB73" s="5">
        <v>0</v>
      </c>
      <c r="AC73" s="5">
        <f t="shared" si="7"/>
        <v>4673928.0964474557</v>
      </c>
    </row>
    <row r="74" spans="1:29" x14ac:dyDescent="0.25">
      <c r="A74" s="4">
        <v>43556</v>
      </c>
      <c r="B74" t="str">
        <f>[1]THP!$B83</f>
        <v>BVY</v>
      </c>
      <c r="C74" s="3" t="str">
        <f>[1]THP!$C83</f>
        <v>FIRMAN GEA</v>
      </c>
      <c r="D74" s="3" t="str">
        <f t="shared" si="4"/>
        <v>BVY</v>
      </c>
      <c r="E74" t="s">
        <v>27</v>
      </c>
      <c r="F74" s="3" t="str">
        <f>[1]THP!$F83</f>
        <v>MUHAMMAD DANIL</v>
      </c>
      <c r="G74">
        <f>[1]THP!$I83</f>
        <v>19</v>
      </c>
      <c r="H74" s="7" t="str">
        <f>[1]THP!$D83</f>
        <v>TSR</v>
      </c>
      <c r="I74" s="8">
        <f>[1]THP!$K83</f>
        <v>3940973.0959999999</v>
      </c>
      <c r="J74" s="8">
        <f>[1]THP!$K83</f>
        <v>3940973.0959999999</v>
      </c>
      <c r="K74" s="5">
        <f>IFERROR(VLOOKUP(B74,[1]OToT!$B80:$E238,4,0),0)</f>
        <v>150000</v>
      </c>
      <c r="L74" s="5">
        <f>IFERROR(VLOOKUP(B74,[1]OToT!$B$8:$D$166,3,0),0)</f>
        <v>50000</v>
      </c>
      <c r="M74" s="5">
        <v>0</v>
      </c>
      <c r="N74" s="3">
        <f t="shared" si="5"/>
        <v>4140973.0959999999</v>
      </c>
      <c r="O74" s="5">
        <f>IFERROR(VLOOKUP(B74,[1]Komisi!$B80:$E238,4,0),0)</f>
        <v>580000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3">
        <f t="shared" si="6"/>
        <v>4720973.0959999999</v>
      </c>
      <c r="W74" s="5">
        <f>IFERROR(VLOOKUP(B74,[1]THP!$B83:$X241,23,0),0)</f>
        <v>14375.615172543936</v>
      </c>
      <c r="X74" s="5">
        <f>IFERROR(VLOOKUP(B74,[1]THP!$B83:$T241,19,0),0)</f>
        <v>78819.461920000002</v>
      </c>
      <c r="Y74" s="5">
        <f>IFERROR(VLOOKUP(B74,[1]THP!$B83:$V241,21,0),0)</f>
        <v>39409.730960000001</v>
      </c>
      <c r="Z74" s="5">
        <v>0</v>
      </c>
      <c r="AA74" s="5">
        <v>0</v>
      </c>
      <c r="AB74" s="5">
        <v>0</v>
      </c>
      <c r="AC74" s="5">
        <f t="shared" si="7"/>
        <v>4588368.2879474564</v>
      </c>
    </row>
    <row r="75" spans="1:29" x14ac:dyDescent="0.25">
      <c r="A75" s="4">
        <v>43556</v>
      </c>
      <c r="B75" t="str">
        <f>[1]THP!$B84</f>
        <v>BYR</v>
      </c>
      <c r="C75" s="3" t="str">
        <f>[1]THP!$C84</f>
        <v>KIKI YOLANDA</v>
      </c>
      <c r="D75" s="3" t="str">
        <f t="shared" si="4"/>
        <v>BYR</v>
      </c>
      <c r="E75" t="s">
        <v>27</v>
      </c>
      <c r="F75" s="3" t="str">
        <f>[1]THP!$F84</f>
        <v>MUHAMMAD DANIL</v>
      </c>
      <c r="G75">
        <f>[1]THP!$I84</f>
        <v>19</v>
      </c>
      <c r="H75" s="7" t="str">
        <f>[1]THP!$D84</f>
        <v>TSR</v>
      </c>
      <c r="I75" s="8">
        <f>[1]THP!$K84</f>
        <v>3940973.0959999999</v>
      </c>
      <c r="J75" s="8">
        <f>[1]THP!$K84</f>
        <v>3940973.0959999999</v>
      </c>
      <c r="K75" s="5">
        <f>IFERROR(VLOOKUP(B75,[1]OToT!$B81:$E239,4,0),0)</f>
        <v>0</v>
      </c>
      <c r="L75" s="5">
        <f>IFERROR(VLOOKUP(B75,[1]OToT!$B$8:$D$166,3,0),0)</f>
        <v>50000</v>
      </c>
      <c r="M75" s="5">
        <v>0</v>
      </c>
      <c r="N75" s="3">
        <f t="shared" si="5"/>
        <v>3990973.0959999999</v>
      </c>
      <c r="O75" s="5">
        <f>IFERROR(VLOOKUP(B75,[1]Komisi!$B81:$E239,4,0),0)</f>
        <v>95000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3">
        <f t="shared" si="6"/>
        <v>4085973.0959999999</v>
      </c>
      <c r="W75" s="5">
        <f>IFERROR(VLOOKUP(B75,[1]THP!$B84:$X242,23,0),0)</f>
        <v>0</v>
      </c>
      <c r="X75" s="5">
        <f>IFERROR(VLOOKUP(B75,[1]THP!$B84:$T242,19,0),0)</f>
        <v>78819.461920000002</v>
      </c>
      <c r="Y75" s="5">
        <f>IFERROR(VLOOKUP(B75,[1]THP!$B84:$V242,21,0),0)</f>
        <v>39409.730960000001</v>
      </c>
      <c r="Z75" s="5">
        <v>0</v>
      </c>
      <c r="AA75" s="5">
        <v>0</v>
      </c>
      <c r="AB75" s="5">
        <v>0</v>
      </c>
      <c r="AC75" s="5">
        <f t="shared" si="7"/>
        <v>3967743.9031199999</v>
      </c>
    </row>
    <row r="76" spans="1:29" x14ac:dyDescent="0.25">
      <c r="A76" s="4">
        <v>43556</v>
      </c>
      <c r="B76" t="str">
        <f>[1]THP!$B85</f>
        <v>BZM</v>
      </c>
      <c r="C76" s="3" t="str">
        <f>[1]THP!$C85</f>
        <v>MERY WANTI GULTOM</v>
      </c>
      <c r="D76" s="3" t="str">
        <f t="shared" si="4"/>
        <v>BZM</v>
      </c>
      <c r="E76" t="s">
        <v>27</v>
      </c>
      <c r="F76" s="3" t="str">
        <f>[1]THP!$F85</f>
        <v>MUHAMMAD DANIL</v>
      </c>
      <c r="G76">
        <f>[1]THP!$I85</f>
        <v>19</v>
      </c>
      <c r="H76" s="7" t="str">
        <f>[1]THP!$D85</f>
        <v>TSR</v>
      </c>
      <c r="I76" s="8">
        <f>[1]THP!$K85</f>
        <v>3940973.0959999999</v>
      </c>
      <c r="J76" s="8">
        <f>[1]THP!$K85</f>
        <v>3940973.0959999999</v>
      </c>
      <c r="K76" s="5">
        <f>IFERROR(VLOOKUP(B76,[1]OToT!$B82:$E240,4,0),0)</f>
        <v>0</v>
      </c>
      <c r="L76" s="5">
        <f>IFERROR(VLOOKUP(B76,[1]OToT!$B$8:$D$166,3,0),0)</f>
        <v>50000</v>
      </c>
      <c r="M76" s="5">
        <v>0</v>
      </c>
      <c r="N76" s="3">
        <f t="shared" si="5"/>
        <v>3990973.0959999999</v>
      </c>
      <c r="O76" s="5">
        <f>IFERROR(VLOOKUP(B76,[1]Komisi!$B82:$E240,4,0),0)</f>
        <v>23000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3">
        <f t="shared" si="6"/>
        <v>4013973.0959999999</v>
      </c>
      <c r="W76" s="5">
        <f>IFERROR(VLOOKUP(B76,[1]THP!$B85:$X243,23,0),0)</f>
        <v>0</v>
      </c>
      <c r="X76" s="5">
        <f>IFERROR(VLOOKUP(B76,[1]THP!$B85:$T243,19,0),0)</f>
        <v>78819.461920000002</v>
      </c>
      <c r="Y76" s="5">
        <f>IFERROR(VLOOKUP(B76,[1]THP!$B85:$V243,21,0),0)</f>
        <v>39409.730960000001</v>
      </c>
      <c r="Z76" s="5">
        <v>0</v>
      </c>
      <c r="AA76" s="5">
        <v>0</v>
      </c>
      <c r="AB76" s="5">
        <v>0</v>
      </c>
      <c r="AC76" s="5">
        <f t="shared" si="7"/>
        <v>3895743.9031199999</v>
      </c>
    </row>
    <row r="77" spans="1:29" x14ac:dyDescent="0.25">
      <c r="A77" s="4">
        <v>43556</v>
      </c>
      <c r="B77" t="str">
        <f>[1]THP!$B86</f>
        <v>BZT</v>
      </c>
      <c r="C77" s="3" t="str">
        <f>[1]THP!$C86</f>
        <v>ISKA FARDONI</v>
      </c>
      <c r="D77" s="3" t="str">
        <f t="shared" si="4"/>
        <v>BZT</v>
      </c>
      <c r="E77" t="s">
        <v>27</v>
      </c>
      <c r="F77" s="3" t="str">
        <f>[1]THP!$F86</f>
        <v>MUHAMMAD DANIL</v>
      </c>
      <c r="G77">
        <f>[1]THP!$I86</f>
        <v>19</v>
      </c>
      <c r="H77" s="7" t="str">
        <f>[1]THP!$D86</f>
        <v>TSR</v>
      </c>
      <c r="I77" s="8">
        <f>[1]THP!$K86</f>
        <v>3940973.0959999999</v>
      </c>
      <c r="J77" s="8">
        <f>[1]THP!$K86</f>
        <v>3940973.0959999999</v>
      </c>
      <c r="K77" s="5">
        <f>IFERROR(VLOOKUP(B77,[1]OToT!$B83:$E241,4,0),0)</f>
        <v>0</v>
      </c>
      <c r="L77" s="5">
        <f>IFERROR(VLOOKUP(B77,[1]OToT!$B$8:$D$166,3,0),0)</f>
        <v>50000</v>
      </c>
      <c r="M77" s="5">
        <v>0</v>
      </c>
      <c r="N77" s="3">
        <f t="shared" si="5"/>
        <v>3990973.0959999999</v>
      </c>
      <c r="O77" s="5">
        <f>IFERROR(VLOOKUP(B77,[1]Komisi!$B83:$E241,4,0),0)</f>
        <v>78000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3">
        <f t="shared" si="6"/>
        <v>4068973.0959999999</v>
      </c>
      <c r="W77" s="5">
        <f>IFERROR(VLOOKUP(B77,[1]THP!$B86:$X244,23,0),0)</f>
        <v>0</v>
      </c>
      <c r="X77" s="5">
        <f>IFERROR(VLOOKUP(B77,[1]THP!$B86:$T244,19,0),0)</f>
        <v>78819.461920000002</v>
      </c>
      <c r="Y77" s="5">
        <f>IFERROR(VLOOKUP(B77,[1]THP!$B86:$V244,21,0),0)</f>
        <v>39409.730960000001</v>
      </c>
      <c r="Z77" s="5">
        <v>0</v>
      </c>
      <c r="AA77" s="5">
        <v>0</v>
      </c>
      <c r="AB77" s="5">
        <v>0</v>
      </c>
      <c r="AC77" s="5">
        <f t="shared" si="7"/>
        <v>3950743.9031199999</v>
      </c>
    </row>
    <row r="78" spans="1:29" x14ac:dyDescent="0.25">
      <c r="A78" s="4">
        <v>43556</v>
      </c>
      <c r="B78" t="str">
        <f>[1]THP!$B87</f>
        <v>B2W</v>
      </c>
      <c r="C78" s="3" t="str">
        <f>[1]THP!$C87</f>
        <v>BAGUS AKBAR FEBRIANTO</v>
      </c>
      <c r="D78" s="3" t="str">
        <f t="shared" si="4"/>
        <v>B2W</v>
      </c>
      <c r="E78" t="s">
        <v>27</v>
      </c>
      <c r="F78" s="3" t="str">
        <f>[1]THP!$F87</f>
        <v>MUHAMMAD DANIL</v>
      </c>
      <c r="G78">
        <f>[1]THP!$I87</f>
        <v>19</v>
      </c>
      <c r="H78" s="7" t="str">
        <f>[1]THP!$D87</f>
        <v>TSR</v>
      </c>
      <c r="I78" s="8">
        <f>[1]THP!$K87</f>
        <v>3940973.0959999999</v>
      </c>
      <c r="J78" s="8">
        <f>[1]THP!$K87</f>
        <v>3940973.0959999999</v>
      </c>
      <c r="K78" s="5">
        <f>IFERROR(VLOOKUP(B78,[1]OToT!$B84:$E242,4,0),0)</f>
        <v>100000</v>
      </c>
      <c r="L78" s="5">
        <f>IFERROR(VLOOKUP(B78,[1]OToT!$B$8:$D$166,3,0),0)</f>
        <v>50000</v>
      </c>
      <c r="M78" s="5">
        <v>0</v>
      </c>
      <c r="N78" s="3">
        <f t="shared" si="5"/>
        <v>4090973.0959999999</v>
      </c>
      <c r="O78" s="5">
        <f>IFERROR(VLOOKUP(B78,[1]Komisi!$B84:$E242,4,0),0)</f>
        <v>198000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3">
        <f t="shared" si="6"/>
        <v>4288973.0959999999</v>
      </c>
      <c r="W78" s="5">
        <f>IFERROR(VLOOKUP(B78,[1]THP!$B87:$X245,23,0),0)</f>
        <v>0</v>
      </c>
      <c r="X78" s="5">
        <f>IFERROR(VLOOKUP(B78,[1]THP!$B87:$T245,19,0),0)</f>
        <v>78819.461920000002</v>
      </c>
      <c r="Y78" s="5">
        <f>IFERROR(VLOOKUP(B78,[1]THP!$B87:$V245,21,0),0)</f>
        <v>39409.730960000001</v>
      </c>
      <c r="Z78" s="5">
        <v>0</v>
      </c>
      <c r="AA78" s="5">
        <v>0</v>
      </c>
      <c r="AB78" s="5">
        <v>0</v>
      </c>
      <c r="AC78" s="5">
        <f t="shared" si="7"/>
        <v>4170743.9031200004</v>
      </c>
    </row>
    <row r="79" spans="1:29" x14ac:dyDescent="0.25">
      <c r="A79" s="4">
        <v>43556</v>
      </c>
      <c r="B79" t="str">
        <f>[1]THP!$B88</f>
        <v>B3D</v>
      </c>
      <c r="C79" s="3" t="str">
        <f>[1]THP!$C88</f>
        <v>APRILLIANI AROFAH</v>
      </c>
      <c r="D79" s="3" t="str">
        <f t="shared" si="4"/>
        <v>B3D</v>
      </c>
      <c r="E79" t="s">
        <v>27</v>
      </c>
      <c r="F79" s="3" t="str">
        <f>[1]THP!$F88</f>
        <v>MUHAMMAD DANIL</v>
      </c>
      <c r="G79">
        <f>[1]THP!$I88</f>
        <v>19</v>
      </c>
      <c r="H79" s="7" t="str">
        <f>[1]THP!$D88</f>
        <v>TSR</v>
      </c>
      <c r="I79" s="8">
        <f>[1]THP!$K88</f>
        <v>3940973.0959999999</v>
      </c>
      <c r="J79" s="8">
        <f>[1]THP!$K88</f>
        <v>3940973.0959999999</v>
      </c>
      <c r="K79" s="5">
        <f>IFERROR(VLOOKUP(B79,[1]OToT!$B85:$E243,4,0),0)</f>
        <v>0</v>
      </c>
      <c r="L79" s="5">
        <f>IFERROR(VLOOKUP(B79,[1]OToT!$B$8:$D$166,3,0),0)</f>
        <v>50000</v>
      </c>
      <c r="M79" s="5">
        <v>0</v>
      </c>
      <c r="N79" s="3">
        <f t="shared" si="5"/>
        <v>3990973.0959999999</v>
      </c>
      <c r="O79" s="5">
        <f>IFERROR(VLOOKUP(B79,[1]Komisi!$B85:$E243,4,0),0)</f>
        <v>94000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3">
        <f t="shared" si="6"/>
        <v>4084973.0959999999</v>
      </c>
      <c r="W79" s="5">
        <f>IFERROR(VLOOKUP(B79,[1]THP!$B88:$X246,23,0),0)</f>
        <v>0</v>
      </c>
      <c r="X79" s="5">
        <f>IFERROR(VLOOKUP(B79,[1]THP!$B88:$T246,19,0),0)</f>
        <v>78819.461920000002</v>
      </c>
      <c r="Y79" s="5">
        <f>IFERROR(VLOOKUP(B79,[1]THP!$B88:$V246,21,0),0)</f>
        <v>39409.730960000001</v>
      </c>
      <c r="Z79" s="5">
        <v>0</v>
      </c>
      <c r="AA79" s="5">
        <v>0</v>
      </c>
      <c r="AB79" s="5">
        <v>0</v>
      </c>
      <c r="AC79" s="5">
        <f t="shared" si="7"/>
        <v>3966743.9031199999</v>
      </c>
    </row>
    <row r="80" spans="1:29" x14ac:dyDescent="0.25">
      <c r="A80" s="4">
        <v>43556</v>
      </c>
      <c r="B80" t="str">
        <f>[1]THP!$B89</f>
        <v>B4L</v>
      </c>
      <c r="C80" s="3" t="str">
        <f>[1]THP!$C89</f>
        <v>EVITA ZANI</v>
      </c>
      <c r="D80" s="3" t="str">
        <f t="shared" si="4"/>
        <v>B4L</v>
      </c>
      <c r="E80" t="s">
        <v>27</v>
      </c>
      <c r="F80" s="3" t="str">
        <f>[1]THP!$F89</f>
        <v>MUHAMMAD DANIL</v>
      </c>
      <c r="G80">
        <f>[1]THP!$I89</f>
        <v>19</v>
      </c>
      <c r="H80" s="7" t="str">
        <f>[1]THP!$D89</f>
        <v>TSR</v>
      </c>
      <c r="I80" s="8">
        <f>[1]THP!$K89</f>
        <v>3940973.0959999999</v>
      </c>
      <c r="J80" s="8">
        <f>[1]THP!$K89</f>
        <v>3940973.0959999999</v>
      </c>
      <c r="K80" s="5">
        <f>IFERROR(VLOOKUP(B80,[1]OToT!$B86:$E244,4,0),0)</f>
        <v>0</v>
      </c>
      <c r="L80" s="5">
        <f>IFERROR(VLOOKUP(B80,[1]OToT!$B$8:$D$166,3,0),0)</f>
        <v>50000</v>
      </c>
      <c r="M80" s="5">
        <v>0</v>
      </c>
      <c r="N80" s="3">
        <f t="shared" si="5"/>
        <v>3990973.0959999999</v>
      </c>
      <c r="O80" s="5">
        <f>IFERROR(VLOOKUP(B80,[1]Komisi!$B86:$E244,4,0),0)</f>
        <v>68000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3">
        <f t="shared" si="6"/>
        <v>4058973.0959999999</v>
      </c>
      <c r="W80" s="5">
        <f>IFERROR(VLOOKUP(B80,[1]THP!$B89:$X247,23,0),0)</f>
        <v>0</v>
      </c>
      <c r="X80" s="5">
        <f>IFERROR(VLOOKUP(B80,[1]THP!$B89:$T247,19,0),0)</f>
        <v>78819.461920000002</v>
      </c>
      <c r="Y80" s="5">
        <f>IFERROR(VLOOKUP(B80,[1]THP!$B89:$V247,21,0),0)</f>
        <v>39409.730960000001</v>
      </c>
      <c r="Z80" s="5">
        <v>0</v>
      </c>
      <c r="AA80" s="5">
        <v>0</v>
      </c>
      <c r="AB80" s="5">
        <v>0</v>
      </c>
      <c r="AC80" s="5">
        <f t="shared" si="7"/>
        <v>3940743.9031199999</v>
      </c>
    </row>
    <row r="81" spans="1:29" x14ac:dyDescent="0.25">
      <c r="A81" s="4">
        <v>43556</v>
      </c>
      <c r="B81" t="str">
        <f>[1]THP!$B90</f>
        <v>B5Y</v>
      </c>
      <c r="C81" s="3" t="str">
        <f>[1]THP!$C90</f>
        <v xml:space="preserve">ERICK PRATAMA PUTRA </v>
      </c>
      <c r="D81" s="3" t="str">
        <f t="shared" si="4"/>
        <v>B5Y</v>
      </c>
      <c r="E81" t="s">
        <v>27</v>
      </c>
      <c r="F81" s="3" t="str">
        <f>[1]THP!$F90</f>
        <v>MUHAMMAD DANIL</v>
      </c>
      <c r="G81">
        <f>[1]THP!$I90</f>
        <v>19</v>
      </c>
      <c r="H81" s="7" t="str">
        <f>[1]THP!$D90</f>
        <v>TSR</v>
      </c>
      <c r="I81" s="8">
        <f>[1]THP!$K90</f>
        <v>3940973.0959999999</v>
      </c>
      <c r="J81" s="8">
        <f>[1]THP!$K90</f>
        <v>3940973.0959999999</v>
      </c>
      <c r="K81" s="5">
        <f>IFERROR(VLOOKUP(B81,[1]OToT!$B87:$E245,4,0),0)</f>
        <v>0</v>
      </c>
      <c r="L81" s="5">
        <f>IFERROR(VLOOKUP(B81,[1]OToT!$B$8:$D$166,3,0),0)</f>
        <v>50000</v>
      </c>
      <c r="M81" s="5">
        <v>0</v>
      </c>
      <c r="N81" s="3">
        <f t="shared" si="5"/>
        <v>3990973.0959999999</v>
      </c>
      <c r="O81" s="5">
        <f>IFERROR(VLOOKUP(B81,[1]Komisi!$B87:$E245,4,0),0)</f>
        <v>62000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3">
        <f t="shared" si="6"/>
        <v>4052973.0959999999</v>
      </c>
      <c r="W81" s="5">
        <f>IFERROR(VLOOKUP(B81,[1]THP!$B90:$X248,23,0),0)</f>
        <v>0</v>
      </c>
      <c r="X81" s="5">
        <f>IFERROR(VLOOKUP(B81,[1]THP!$B90:$T248,19,0),0)</f>
        <v>78819.461920000002</v>
      </c>
      <c r="Y81" s="5">
        <f>IFERROR(VLOOKUP(B81,[1]THP!$B90:$V248,21,0),0)</f>
        <v>39409.730960000001</v>
      </c>
      <c r="Z81" s="5">
        <v>0</v>
      </c>
      <c r="AA81" s="5">
        <v>0</v>
      </c>
      <c r="AB81" s="5">
        <v>0</v>
      </c>
      <c r="AC81" s="5">
        <f t="shared" si="7"/>
        <v>3934743.9031199999</v>
      </c>
    </row>
    <row r="82" spans="1:29" x14ac:dyDescent="0.25">
      <c r="A82" s="4">
        <v>43556</v>
      </c>
      <c r="B82" t="str">
        <f>[1]THP!$B91</f>
        <v>B7C</v>
      </c>
      <c r="C82" s="3" t="str">
        <f>[1]THP!$C91</f>
        <v xml:space="preserve">YOGI KHARISMA </v>
      </c>
      <c r="D82" s="3" t="str">
        <f t="shared" si="4"/>
        <v>B7C</v>
      </c>
      <c r="E82" t="s">
        <v>27</v>
      </c>
      <c r="F82" s="3" t="str">
        <f>[1]THP!$F91</f>
        <v>MUHAMMAD DANIL</v>
      </c>
      <c r="G82">
        <f>[1]THP!$I91</f>
        <v>19</v>
      </c>
      <c r="H82" s="7" t="str">
        <f>[1]THP!$D91</f>
        <v>TSR</v>
      </c>
      <c r="I82" s="8">
        <f>[1]THP!$K91</f>
        <v>3940973.0959999999</v>
      </c>
      <c r="J82" s="8">
        <f>[1]THP!$K91</f>
        <v>3940973.0959999999</v>
      </c>
      <c r="K82" s="5">
        <f>IFERROR(VLOOKUP(B82,[1]OToT!$B88:$E246,4,0),0)</f>
        <v>0</v>
      </c>
      <c r="L82" s="5">
        <f>IFERROR(VLOOKUP(B82,[1]OToT!$B$8:$D$166,3,0),0)</f>
        <v>50000</v>
      </c>
      <c r="M82" s="5">
        <v>0</v>
      </c>
      <c r="N82" s="3">
        <f t="shared" si="5"/>
        <v>3990973.0959999999</v>
      </c>
      <c r="O82" s="5">
        <f>IFERROR(VLOOKUP(B82,[1]Komisi!$B88:$E246,4,0),0)</f>
        <v>30000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3">
        <f t="shared" si="6"/>
        <v>4020973.0959999999</v>
      </c>
      <c r="W82" s="5">
        <f>IFERROR(VLOOKUP(B82,[1]THP!$B91:$X249,23,0),0)</f>
        <v>0</v>
      </c>
      <c r="X82" s="5">
        <f>IFERROR(VLOOKUP(B82,[1]THP!$B91:$T249,19,0),0)</f>
        <v>78819.461920000002</v>
      </c>
      <c r="Y82" s="5">
        <f>IFERROR(VLOOKUP(B82,[1]THP!$B91:$V249,21,0),0)</f>
        <v>39409.730960000001</v>
      </c>
      <c r="Z82" s="5">
        <v>0</v>
      </c>
      <c r="AA82" s="5">
        <v>0</v>
      </c>
      <c r="AB82" s="5">
        <v>0</v>
      </c>
      <c r="AC82" s="5">
        <f t="shared" si="7"/>
        <v>3902743.9031199999</v>
      </c>
    </row>
    <row r="83" spans="1:29" x14ac:dyDescent="0.25">
      <c r="A83" s="4">
        <v>43556</v>
      </c>
      <c r="B83" t="str">
        <f>[1]THP!$B92</f>
        <v>B7T</v>
      </c>
      <c r="C83" s="3" t="str">
        <f>[1]THP!$C92</f>
        <v xml:space="preserve">AI NAHNU NADILAH </v>
      </c>
      <c r="D83" s="3" t="str">
        <f t="shared" si="4"/>
        <v>B7T</v>
      </c>
      <c r="E83" t="s">
        <v>27</v>
      </c>
      <c r="F83" s="3" t="str">
        <f>[1]THP!$F92</f>
        <v>MUHAMMAD DANIL</v>
      </c>
      <c r="G83">
        <f>[1]THP!$I92</f>
        <v>11</v>
      </c>
      <c r="H83" s="7" t="str">
        <f>[1]THP!$D92</f>
        <v>TSR</v>
      </c>
      <c r="I83" s="8">
        <f>[1]THP!$K92</f>
        <v>2281616.0029473682</v>
      </c>
      <c r="J83" s="8">
        <f>[1]THP!$K92</f>
        <v>2281616.0029473682</v>
      </c>
      <c r="K83" s="5">
        <f>IFERROR(VLOOKUP(B83,[1]OToT!$B89:$E247,4,0),0)</f>
        <v>0</v>
      </c>
      <c r="L83" s="5">
        <f>IFERROR(VLOOKUP(B83,[1]OToT!$B$8:$D$166,3,0),0)</f>
        <v>25000</v>
      </c>
      <c r="M83" s="5">
        <v>0</v>
      </c>
      <c r="N83" s="3">
        <f t="shared" si="5"/>
        <v>2306616.0029473682</v>
      </c>
      <c r="O83" s="5">
        <f>IFERROR(VLOOKUP(B83,[1]Komisi!$B89:$E247,4,0),0)</f>
        <v>11000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3">
        <f t="shared" si="6"/>
        <v>2317616.0029473682</v>
      </c>
      <c r="W83" s="5">
        <f>IFERROR(VLOOKUP(B83,[1]THP!$B92:$X250,23,0),0)</f>
        <v>0</v>
      </c>
      <c r="X83" s="5">
        <f>IFERROR(VLOOKUP(B83,[1]THP!$B92:$T250,19,0),0)</f>
        <v>45632.320058947364</v>
      </c>
      <c r="Y83" s="5">
        <f>IFERROR(VLOOKUP(B83,[1]THP!$B92:$V250,21,0),0)</f>
        <v>22816.160029473682</v>
      </c>
      <c r="Z83" s="5">
        <v>0</v>
      </c>
      <c r="AA83" s="5">
        <v>0</v>
      </c>
      <c r="AB83" s="5">
        <v>0</v>
      </c>
      <c r="AC83" s="5">
        <f t="shared" si="7"/>
        <v>2249167.522858947</v>
      </c>
    </row>
    <row r="84" spans="1:29" x14ac:dyDescent="0.25">
      <c r="A84" s="4">
        <v>43556</v>
      </c>
      <c r="B84" t="str">
        <f>[1]THP!$B93</f>
        <v>B7Y</v>
      </c>
      <c r="C84" s="3" t="str">
        <f>[1]THP!$C93</f>
        <v xml:space="preserve">BAMBANG PELU </v>
      </c>
      <c r="D84" s="3" t="str">
        <f t="shared" si="4"/>
        <v>B7Y</v>
      </c>
      <c r="E84" t="s">
        <v>27</v>
      </c>
      <c r="F84" s="3" t="str">
        <f>[1]THP!$F93</f>
        <v>MUHAMMAD DANIL</v>
      </c>
      <c r="G84">
        <f>[1]THP!$I93</f>
        <v>9</v>
      </c>
      <c r="H84" s="7" t="str">
        <f>[1]THP!$D93</f>
        <v>TSR</v>
      </c>
      <c r="I84" s="8">
        <f>[1]THP!$K93</f>
        <v>1866776.7296842104</v>
      </c>
      <c r="J84" s="8">
        <f>[1]THP!$K93</f>
        <v>1866776.7296842104</v>
      </c>
      <c r="K84" s="5">
        <f>IFERROR(VLOOKUP(B84,[1]OToT!$B90:$E248,4,0),0)</f>
        <v>0</v>
      </c>
      <c r="L84" s="5">
        <f>IFERROR(VLOOKUP(B84,[1]OToT!$B$8:$D$166,3,0),0)</f>
        <v>0</v>
      </c>
      <c r="M84" s="5">
        <v>0</v>
      </c>
      <c r="N84" s="3">
        <f t="shared" si="5"/>
        <v>1866776.7296842104</v>
      </c>
      <c r="O84" s="5">
        <f>IFERROR(VLOOKUP(B84,[1]Komisi!$B90:$E248,4,0),0)</f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3">
        <f t="shared" si="6"/>
        <v>1866776.7296842104</v>
      </c>
      <c r="W84" s="5">
        <f>IFERROR(VLOOKUP(B84,[1]THP!$B93:$X251,23,0),0)</f>
        <v>0</v>
      </c>
      <c r="X84" s="5">
        <f>IFERROR(VLOOKUP(B84,[1]THP!$B93:$T251,19,0),0)</f>
        <v>37335.534593684206</v>
      </c>
      <c r="Y84" s="5">
        <f>IFERROR(VLOOKUP(B84,[1]THP!$B93:$V251,21,0),0)</f>
        <v>18667.767296842103</v>
      </c>
      <c r="Z84" s="5">
        <v>0</v>
      </c>
      <c r="AA84" s="5">
        <v>0</v>
      </c>
      <c r="AB84" s="5">
        <v>0</v>
      </c>
      <c r="AC84" s="5">
        <f t="shared" si="7"/>
        <v>1810773.4277936842</v>
      </c>
    </row>
    <row r="85" spans="1:29" x14ac:dyDescent="0.25">
      <c r="A85" s="4">
        <v>43556</v>
      </c>
      <c r="B85" t="str">
        <f>[1]THP!$B94</f>
        <v>B8F</v>
      </c>
      <c r="C85" s="3" t="str">
        <f>[1]THP!$C94</f>
        <v xml:space="preserve">TRI KUSUMA WARDANI </v>
      </c>
      <c r="D85" s="3" t="str">
        <f t="shared" si="4"/>
        <v>B8F</v>
      </c>
      <c r="E85" t="s">
        <v>27</v>
      </c>
      <c r="F85" s="3" t="str">
        <f>[1]THP!$F94</f>
        <v>MUHAMMAD DANIL</v>
      </c>
      <c r="G85">
        <f>[1]THP!$I94</f>
        <v>4</v>
      </c>
      <c r="H85" s="7" t="str">
        <f>[1]THP!$D94</f>
        <v>TSR</v>
      </c>
      <c r="I85" s="8">
        <f>[1]THP!$K94</f>
        <v>829678.54652631574</v>
      </c>
      <c r="J85" s="8">
        <f>[1]THP!$K94</f>
        <v>829678.54652631574</v>
      </c>
      <c r="K85" s="5">
        <f>IFERROR(VLOOKUP(B85,[1]OToT!$B91:$E249,4,0),0)</f>
        <v>0</v>
      </c>
      <c r="L85" s="5">
        <f>IFERROR(VLOOKUP(B85,[1]OToT!$B$8:$D$166,3,0),0)</f>
        <v>0</v>
      </c>
      <c r="M85" s="5">
        <v>0</v>
      </c>
      <c r="N85" s="3">
        <f t="shared" si="5"/>
        <v>829678.54652631574</v>
      </c>
      <c r="O85" s="5">
        <f>IFERROR(VLOOKUP(B85,[1]Komisi!$B91:$E249,4,0),0)</f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3">
        <f t="shared" si="6"/>
        <v>829678.54652631574</v>
      </c>
      <c r="W85" s="5">
        <f>IFERROR(VLOOKUP(B85,[1]THP!$B94:$X252,23,0),0)</f>
        <v>0</v>
      </c>
      <c r="X85" s="5">
        <f>IFERROR(VLOOKUP(B85,[1]THP!$B94:$T252,19,0),0)</f>
        <v>16593.570930526315</v>
      </c>
      <c r="Y85" s="5">
        <f>IFERROR(VLOOKUP(B85,[1]THP!$B94:$V252,21,0),0)</f>
        <v>8296.7854652631577</v>
      </c>
      <c r="Z85" s="5">
        <v>0</v>
      </c>
      <c r="AA85" s="5">
        <v>0</v>
      </c>
      <c r="AB85" s="5">
        <v>0</v>
      </c>
      <c r="AC85" s="5">
        <f t="shared" si="7"/>
        <v>804788.1901305262</v>
      </c>
    </row>
    <row r="86" spans="1:29" x14ac:dyDescent="0.25">
      <c r="A86" s="4">
        <v>43556</v>
      </c>
      <c r="B86" t="str">
        <f>[1]THP!$B95</f>
        <v>B5A</v>
      </c>
      <c r="C86" s="3" t="str">
        <f>[1]THP!$C95</f>
        <v xml:space="preserve">ANNISA NURUL ILMI </v>
      </c>
      <c r="D86" s="3" t="str">
        <f t="shared" si="4"/>
        <v>B5A</v>
      </c>
      <c r="E86" t="s">
        <v>27</v>
      </c>
      <c r="F86" s="3" t="str">
        <f>[1]THP!$F95</f>
        <v>MUHAMMAD DANIL</v>
      </c>
      <c r="G86">
        <f>[1]THP!$I95</f>
        <v>12</v>
      </c>
      <c r="H86" s="7" t="str">
        <f>[1]THP!$D95</f>
        <v>TSR</v>
      </c>
      <c r="I86" s="8">
        <f>[1]THP!$K95</f>
        <v>2489035.6395789473</v>
      </c>
      <c r="J86" s="8">
        <f>[1]THP!$K95</f>
        <v>2489035.6395789473</v>
      </c>
      <c r="K86" s="5">
        <f>IFERROR(VLOOKUP(B86,[1]OToT!$B92:$E250,4,0),0)</f>
        <v>0</v>
      </c>
      <c r="L86" s="5">
        <f>IFERROR(VLOOKUP(B86,[1]OToT!$B$8:$D$166,3,0),0)</f>
        <v>50000</v>
      </c>
      <c r="M86" s="5">
        <v>0</v>
      </c>
      <c r="N86" s="3">
        <f t="shared" si="5"/>
        <v>2539035.6395789473</v>
      </c>
      <c r="O86" s="5">
        <f>IFERROR(VLOOKUP(B86,[1]Komisi!$B92:$E250,4,0),0)</f>
        <v>59000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3">
        <f t="shared" si="6"/>
        <v>2598035.6395789473</v>
      </c>
      <c r="W86" s="5">
        <f>IFERROR(VLOOKUP(B86,[1]THP!$B95:$X253,23,0),0)</f>
        <v>0</v>
      </c>
      <c r="X86" s="5">
        <f>IFERROR(VLOOKUP(B86,[1]THP!$B95:$T253,19,0),0)</f>
        <v>49780.712791578946</v>
      </c>
      <c r="Y86" s="5">
        <f>IFERROR(VLOOKUP(B86,[1]THP!$B95:$V253,21,0),0)</f>
        <v>24890.356395789473</v>
      </c>
      <c r="Z86" s="5">
        <v>0</v>
      </c>
      <c r="AA86" s="5">
        <v>0</v>
      </c>
      <c r="AB86" s="5">
        <v>0</v>
      </c>
      <c r="AC86" s="5">
        <f t="shared" si="7"/>
        <v>2523364.5703915791</v>
      </c>
    </row>
    <row r="87" spans="1:29" x14ac:dyDescent="0.25">
      <c r="A87" s="4">
        <v>43556</v>
      </c>
      <c r="B87" t="str">
        <f>[1]THP!$B96</f>
        <v>CG1</v>
      </c>
      <c r="C87" s="3" t="str">
        <f>[1]THP!$C96</f>
        <v>PUJI LESTARI</v>
      </c>
      <c r="D87" s="3" t="str">
        <f t="shared" si="4"/>
        <v>CG1</v>
      </c>
      <c r="E87" t="s">
        <v>27</v>
      </c>
      <c r="F87" s="3" t="str">
        <f>[1]THP!$F96</f>
        <v>RHEGHEN SOEKARNO POETRA</v>
      </c>
      <c r="G87">
        <f>[1]THP!$I96</f>
        <v>19</v>
      </c>
      <c r="H87" s="7" t="str">
        <f>[1]THP!$D96</f>
        <v>TSR</v>
      </c>
      <c r="I87" s="8">
        <f>[1]THP!$K96</f>
        <v>3940973.0959999999</v>
      </c>
      <c r="J87" s="8">
        <f>[1]THP!$K96</f>
        <v>3940973.0959999999</v>
      </c>
      <c r="K87" s="5">
        <f>IFERROR(VLOOKUP(B87,[1]OToT!$B93:$E251,4,0),0)</f>
        <v>150000</v>
      </c>
      <c r="L87" s="5">
        <f>IFERROR(VLOOKUP(B87,[1]OToT!$B$8:$D$166,3,0),0)</f>
        <v>50000</v>
      </c>
      <c r="M87" s="5">
        <v>0</v>
      </c>
      <c r="N87" s="3">
        <f t="shared" si="5"/>
        <v>4140973.0959999999</v>
      </c>
      <c r="O87" s="5">
        <f>IFERROR(VLOOKUP(B87,[1]Komisi!$B93:$E251,4,0),0)</f>
        <v>668000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3">
        <f t="shared" si="6"/>
        <v>4808973.0959999999</v>
      </c>
      <c r="W87" s="5">
        <f>IFERROR(VLOOKUP(B87,[1]THP!$B96:$X254,23,0),0)</f>
        <v>18555.615172543938</v>
      </c>
      <c r="X87" s="5">
        <f>IFERROR(VLOOKUP(B87,[1]THP!$B96:$T254,19,0),0)</f>
        <v>78819.461920000002</v>
      </c>
      <c r="Y87" s="5">
        <f>IFERROR(VLOOKUP(B87,[1]THP!$B96:$V254,21,0),0)</f>
        <v>39409.730960000001</v>
      </c>
      <c r="Z87" s="5">
        <v>0</v>
      </c>
      <c r="AA87" s="5">
        <v>0</v>
      </c>
      <c r="AB87" s="5">
        <v>0</v>
      </c>
      <c r="AC87" s="5">
        <f t="shared" si="7"/>
        <v>4672188.2879474564</v>
      </c>
    </row>
    <row r="88" spans="1:29" x14ac:dyDescent="0.25">
      <c r="A88" s="4">
        <v>43556</v>
      </c>
      <c r="B88" t="str">
        <f>[1]THP!$B97</f>
        <v>BQ9</v>
      </c>
      <c r="C88" s="3" t="str">
        <f>[1]THP!$C97</f>
        <v>RIZKIAH</v>
      </c>
      <c r="D88" s="3" t="str">
        <f t="shared" si="4"/>
        <v>BQ9</v>
      </c>
      <c r="E88" t="s">
        <v>27</v>
      </c>
      <c r="F88" s="3" t="str">
        <f>[1]THP!$F97</f>
        <v>RHEGHEN SOEKARNO POETRA</v>
      </c>
      <c r="G88">
        <f>[1]THP!$I97</f>
        <v>19</v>
      </c>
      <c r="H88" s="7" t="str">
        <f>[1]THP!$D97</f>
        <v>TSR</v>
      </c>
      <c r="I88" s="8">
        <f>[1]THP!$K97</f>
        <v>3940973.0959999999</v>
      </c>
      <c r="J88" s="8">
        <f>[1]THP!$K97</f>
        <v>3940973.0959999999</v>
      </c>
      <c r="K88" s="5">
        <f>IFERROR(VLOOKUP(B88,[1]OToT!$B94:$E252,4,0),0)</f>
        <v>100000</v>
      </c>
      <c r="L88" s="5">
        <f>IFERROR(VLOOKUP(B88,[1]OToT!$B$8:$D$166,3,0),0)</f>
        <v>50000</v>
      </c>
      <c r="M88" s="5">
        <v>0</v>
      </c>
      <c r="N88" s="3">
        <f t="shared" si="5"/>
        <v>4090973.0959999999</v>
      </c>
      <c r="O88" s="5">
        <f>IFERROR(VLOOKUP(B88,[1]Komisi!$B94:$E252,4,0),0)</f>
        <v>324000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3">
        <f t="shared" si="6"/>
        <v>4414973.0959999999</v>
      </c>
      <c r="W88" s="5">
        <f>IFERROR(VLOOKUP(B88,[1]THP!$B97:$X255,23,0),0)</f>
        <v>0</v>
      </c>
      <c r="X88" s="5">
        <f>IFERROR(VLOOKUP(B88,[1]THP!$B97:$T255,19,0),0)</f>
        <v>78819.461920000002</v>
      </c>
      <c r="Y88" s="5">
        <f>IFERROR(VLOOKUP(B88,[1]THP!$B97:$V255,21,0),0)</f>
        <v>39409.730960000001</v>
      </c>
      <c r="Z88" s="5">
        <v>0</v>
      </c>
      <c r="AA88" s="5">
        <v>0</v>
      </c>
      <c r="AB88" s="5">
        <v>0</v>
      </c>
      <c r="AC88" s="5">
        <f t="shared" si="7"/>
        <v>4296743.9031199999</v>
      </c>
    </row>
    <row r="89" spans="1:29" x14ac:dyDescent="0.25">
      <c r="A89" s="4">
        <v>43556</v>
      </c>
      <c r="B89" t="str">
        <f>[1]THP!$B98</f>
        <v>BZ3</v>
      </c>
      <c r="C89" s="3" t="str">
        <f>[1]THP!$C98</f>
        <v>WENDY SAPUTRA</v>
      </c>
      <c r="D89" s="3" t="str">
        <f t="shared" si="4"/>
        <v>BZ3</v>
      </c>
      <c r="E89" t="s">
        <v>27</v>
      </c>
      <c r="F89" s="3" t="str">
        <f>[1]THP!$F98</f>
        <v>RHEGHEN SOEKARNO POETRA</v>
      </c>
      <c r="G89">
        <f>[1]THP!$I98</f>
        <v>19</v>
      </c>
      <c r="H89" s="7" t="str">
        <f>[1]THP!$D98</f>
        <v>TSR</v>
      </c>
      <c r="I89" s="8">
        <f>[1]THP!$K98</f>
        <v>3940973.0959999999</v>
      </c>
      <c r="J89" s="8">
        <f>[1]THP!$K98</f>
        <v>3940973.0959999999</v>
      </c>
      <c r="K89" s="5">
        <f>IFERROR(VLOOKUP(B89,[1]OToT!$B95:$E253,4,0),0)</f>
        <v>100000</v>
      </c>
      <c r="L89" s="5">
        <f>IFERROR(VLOOKUP(B89,[1]OToT!$B$8:$D$166,3,0),0)</f>
        <v>25000</v>
      </c>
      <c r="M89" s="5">
        <v>0</v>
      </c>
      <c r="N89" s="3">
        <f t="shared" si="5"/>
        <v>4065973.0959999999</v>
      </c>
      <c r="O89" s="5">
        <f>IFERROR(VLOOKUP(B89,[1]Komisi!$B95:$E253,4,0),0)</f>
        <v>263500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3">
        <f t="shared" si="6"/>
        <v>4329473.0959999999</v>
      </c>
      <c r="W89" s="5">
        <f>IFERROR(VLOOKUP(B89,[1]THP!$B98:$X256,23,0),0)</f>
        <v>0</v>
      </c>
      <c r="X89" s="5">
        <f>IFERROR(VLOOKUP(B89,[1]THP!$B98:$T256,19,0),0)</f>
        <v>78819.461920000002</v>
      </c>
      <c r="Y89" s="5">
        <f>IFERROR(VLOOKUP(B89,[1]THP!$B98:$V256,21,0),0)</f>
        <v>39409.730960000001</v>
      </c>
      <c r="Z89" s="5">
        <v>0</v>
      </c>
      <c r="AA89" s="5">
        <v>0</v>
      </c>
      <c r="AB89" s="5">
        <v>0</v>
      </c>
      <c r="AC89" s="5">
        <f t="shared" si="7"/>
        <v>4211243.9031199999</v>
      </c>
    </row>
    <row r="90" spans="1:29" x14ac:dyDescent="0.25">
      <c r="A90" s="4">
        <v>43556</v>
      </c>
      <c r="B90" t="str">
        <f>[1]THP!$B99</f>
        <v>BZ8</v>
      </c>
      <c r="C90" s="3" t="str">
        <f>[1]THP!$C99</f>
        <v>ROSLINA BR MANALU</v>
      </c>
      <c r="D90" s="3" t="str">
        <f t="shared" si="4"/>
        <v>BZ8</v>
      </c>
      <c r="E90" t="s">
        <v>27</v>
      </c>
      <c r="F90" s="3" t="str">
        <f>[1]THP!$F99</f>
        <v>RHEGHEN SOEKARNO POETRA</v>
      </c>
      <c r="G90">
        <f>[1]THP!$I99</f>
        <v>19</v>
      </c>
      <c r="H90" s="7" t="str">
        <f>[1]THP!$D99</f>
        <v>TSR</v>
      </c>
      <c r="I90" s="8">
        <f>[1]THP!$K99</f>
        <v>3940973.0959999999</v>
      </c>
      <c r="J90" s="8">
        <f>[1]THP!$K99</f>
        <v>3940973.0959999999</v>
      </c>
      <c r="K90" s="5">
        <f>IFERROR(VLOOKUP(B90,[1]OToT!$B96:$E254,4,0),0)</f>
        <v>100000</v>
      </c>
      <c r="L90" s="5">
        <f>IFERROR(VLOOKUP(B90,[1]OToT!$B$8:$D$166,3,0),0)</f>
        <v>50000</v>
      </c>
      <c r="M90" s="5">
        <v>0</v>
      </c>
      <c r="N90" s="3">
        <f t="shared" si="5"/>
        <v>4090973.0959999999</v>
      </c>
      <c r="O90" s="5">
        <f>IFERROR(VLOOKUP(B90,[1]Komisi!$B96:$E254,4,0),0)</f>
        <v>274500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3">
        <f t="shared" si="6"/>
        <v>4365473.0959999999</v>
      </c>
      <c r="W90" s="5">
        <f>IFERROR(VLOOKUP(B90,[1]THP!$B99:$X257,23,0),0)</f>
        <v>0</v>
      </c>
      <c r="X90" s="5">
        <f>IFERROR(VLOOKUP(B90,[1]THP!$B99:$T257,19,0),0)</f>
        <v>78819.461920000002</v>
      </c>
      <c r="Y90" s="5">
        <f>IFERROR(VLOOKUP(B90,[1]THP!$B99:$V257,21,0),0)</f>
        <v>39409.730960000001</v>
      </c>
      <c r="Z90" s="5">
        <v>0</v>
      </c>
      <c r="AA90" s="5">
        <v>0</v>
      </c>
      <c r="AB90" s="5">
        <v>0</v>
      </c>
      <c r="AC90" s="5">
        <f t="shared" si="7"/>
        <v>4247243.9031199999</v>
      </c>
    </row>
    <row r="91" spans="1:29" x14ac:dyDescent="0.25">
      <c r="A91" s="4">
        <v>43556</v>
      </c>
      <c r="B91" t="str">
        <f>[1]THP!$B100</f>
        <v>BEF</v>
      </c>
      <c r="C91" s="3" t="str">
        <f>[1]THP!$C100</f>
        <v>BERLIANA ROSINTA ULI S</v>
      </c>
      <c r="D91" s="3" t="str">
        <f t="shared" si="4"/>
        <v>BEF</v>
      </c>
      <c r="E91" t="s">
        <v>27</v>
      </c>
      <c r="F91" s="3" t="str">
        <f>[1]THP!$F100</f>
        <v>RHEGHEN SOEKARNO POETRA</v>
      </c>
      <c r="G91">
        <f>[1]THP!$I100</f>
        <v>19</v>
      </c>
      <c r="H91" s="7" t="str">
        <f>[1]THP!$D100</f>
        <v>TSR</v>
      </c>
      <c r="I91" s="8">
        <f>[1]THP!$K100</f>
        <v>3940973.0959999999</v>
      </c>
      <c r="J91" s="8">
        <f>[1]THP!$K100</f>
        <v>3940973.0959999999</v>
      </c>
      <c r="K91" s="5">
        <f>IFERROR(VLOOKUP(B91,[1]OToT!$B97:$E255,4,0),0)</f>
        <v>100000</v>
      </c>
      <c r="L91" s="5">
        <f>IFERROR(VLOOKUP(B91,[1]OToT!$B$8:$D$166,3,0),0)</f>
        <v>50000</v>
      </c>
      <c r="M91" s="5">
        <v>0</v>
      </c>
      <c r="N91" s="3">
        <f t="shared" si="5"/>
        <v>4090973.0959999999</v>
      </c>
      <c r="O91" s="5">
        <f>IFERROR(VLOOKUP(B91,[1]Komisi!$B97:$E255,4,0),0)</f>
        <v>349500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3">
        <f t="shared" si="6"/>
        <v>4440473.0959999999</v>
      </c>
      <c r="W91" s="5">
        <f>IFERROR(VLOOKUP(B91,[1]THP!$B100:$X258,23,0),0)</f>
        <v>0</v>
      </c>
      <c r="X91" s="5">
        <f>IFERROR(VLOOKUP(B91,[1]THP!$B100:$T258,19,0),0)</f>
        <v>78819.461920000002</v>
      </c>
      <c r="Y91" s="5">
        <f>IFERROR(VLOOKUP(B91,[1]THP!$B100:$V258,21,0),0)</f>
        <v>39409.730960000001</v>
      </c>
      <c r="Z91" s="5">
        <v>0</v>
      </c>
      <c r="AA91" s="5">
        <v>0</v>
      </c>
      <c r="AB91" s="5">
        <v>0</v>
      </c>
      <c r="AC91" s="5">
        <f t="shared" si="7"/>
        <v>4322243.9031199999</v>
      </c>
    </row>
    <row r="92" spans="1:29" x14ac:dyDescent="0.25">
      <c r="A92" s="4">
        <v>43556</v>
      </c>
      <c r="B92" t="str">
        <f>[1]THP!$B101</f>
        <v>BGV</v>
      </c>
      <c r="C92" s="3" t="str">
        <f>[1]THP!$C101</f>
        <v>DENNIS MAULANA</v>
      </c>
      <c r="D92" s="3" t="str">
        <f t="shared" si="4"/>
        <v>BGV</v>
      </c>
      <c r="E92" t="s">
        <v>27</v>
      </c>
      <c r="F92" s="3" t="str">
        <f>[1]THP!$F101</f>
        <v>RHEGHEN SOEKARNO POETRA</v>
      </c>
      <c r="G92">
        <f>[1]THP!$I101</f>
        <v>19</v>
      </c>
      <c r="H92" s="7" t="str">
        <f>[1]THP!$D101</f>
        <v>TSR</v>
      </c>
      <c r="I92" s="8">
        <f>[1]THP!$K101</f>
        <v>3940973.0959999999</v>
      </c>
      <c r="J92" s="8">
        <f>[1]THP!$K101</f>
        <v>3940973.0959999999</v>
      </c>
      <c r="K92" s="5">
        <f>IFERROR(VLOOKUP(B92,[1]OToT!$B98:$E256,4,0),0)</f>
        <v>150000</v>
      </c>
      <c r="L92" s="5">
        <f>IFERROR(VLOOKUP(B92,[1]OToT!$B$8:$D$166,3,0),0)</f>
        <v>50000</v>
      </c>
      <c r="M92" s="5">
        <v>0</v>
      </c>
      <c r="N92" s="3">
        <f t="shared" si="5"/>
        <v>4140973.0959999999</v>
      </c>
      <c r="O92" s="5">
        <f>IFERROR(VLOOKUP(B92,[1]Komisi!$B98:$E256,4,0),0)</f>
        <v>828000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3">
        <f t="shared" si="6"/>
        <v>4968973.0959999999</v>
      </c>
      <c r="W92" s="5">
        <f>IFERROR(VLOOKUP(B92,[1]THP!$B101:$X259,23,0),0)</f>
        <v>16795.806672543971</v>
      </c>
      <c r="X92" s="5">
        <f>IFERROR(VLOOKUP(B92,[1]THP!$B101:$T259,19,0),0)</f>
        <v>78819.461920000002</v>
      </c>
      <c r="Y92" s="5">
        <f>IFERROR(VLOOKUP(B92,[1]THP!$B101:$V259,21,0),0)</f>
        <v>39409.730960000001</v>
      </c>
      <c r="Z92" s="5">
        <v>0</v>
      </c>
      <c r="AA92" s="5">
        <v>0</v>
      </c>
      <c r="AB92" s="5">
        <v>0</v>
      </c>
      <c r="AC92" s="5">
        <f t="shared" si="7"/>
        <v>4833948.0964474557</v>
      </c>
    </row>
    <row r="93" spans="1:29" x14ac:dyDescent="0.25">
      <c r="A93" s="4">
        <v>43556</v>
      </c>
      <c r="B93" t="str">
        <f>[1]THP!$B102</f>
        <v>BHH</v>
      </c>
      <c r="C93" s="3" t="str">
        <f>[1]THP!$C102</f>
        <v>EVA LAMTIUR HUTASOIT</v>
      </c>
      <c r="D93" s="3" t="str">
        <f t="shared" si="4"/>
        <v>BHH</v>
      </c>
      <c r="E93" t="s">
        <v>27</v>
      </c>
      <c r="F93" s="3" t="str">
        <f>[1]THP!$F102</f>
        <v>RHEGHEN SOEKARNO POETRA</v>
      </c>
      <c r="G93">
        <f>[1]THP!$I102</f>
        <v>19</v>
      </c>
      <c r="H93" s="7" t="str">
        <f>[1]THP!$D102</f>
        <v>TSR</v>
      </c>
      <c r="I93" s="8">
        <f>[1]THP!$K102</f>
        <v>3940973.0959999999</v>
      </c>
      <c r="J93" s="8">
        <f>[1]THP!$K102</f>
        <v>3940973.0959999999</v>
      </c>
      <c r="K93" s="5">
        <f>IFERROR(VLOOKUP(B93,[1]OToT!$B99:$E257,4,0),0)</f>
        <v>100000</v>
      </c>
      <c r="L93" s="5">
        <f>IFERROR(VLOOKUP(B93,[1]OToT!$B$8:$D$166,3,0),0)</f>
        <v>50000</v>
      </c>
      <c r="M93" s="5">
        <v>0</v>
      </c>
      <c r="N93" s="3">
        <f t="shared" si="5"/>
        <v>4090973.0959999999</v>
      </c>
      <c r="O93" s="5">
        <f>IFERROR(VLOOKUP(B93,[1]Komisi!$B99:$E257,4,0),0)</f>
        <v>309000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3">
        <f t="shared" si="6"/>
        <v>4399973.0959999999</v>
      </c>
      <c r="W93" s="5">
        <f>IFERROR(VLOOKUP(B93,[1]THP!$B102:$X260,23,0),0)</f>
        <v>0</v>
      </c>
      <c r="X93" s="5">
        <f>IFERROR(VLOOKUP(B93,[1]THP!$B102:$T260,19,0),0)</f>
        <v>78819.461920000002</v>
      </c>
      <c r="Y93" s="5">
        <f>IFERROR(VLOOKUP(B93,[1]THP!$B102:$V260,21,0),0)</f>
        <v>39409.730960000001</v>
      </c>
      <c r="Z93" s="5">
        <v>0</v>
      </c>
      <c r="AA93" s="5">
        <v>0</v>
      </c>
      <c r="AB93" s="5">
        <v>0</v>
      </c>
      <c r="AC93" s="5">
        <f t="shared" si="7"/>
        <v>4281743.9031199999</v>
      </c>
    </row>
    <row r="94" spans="1:29" x14ac:dyDescent="0.25">
      <c r="A94" s="4">
        <v>43556</v>
      </c>
      <c r="B94" t="str">
        <f>[1]THP!$B103</f>
        <v>BXB</v>
      </c>
      <c r="C94" s="3" t="str">
        <f>[1]THP!$C103</f>
        <v>FAID PRATAMA ARIF SANTOSO</v>
      </c>
      <c r="D94" s="3" t="str">
        <f t="shared" si="4"/>
        <v>BXB</v>
      </c>
      <c r="E94" t="s">
        <v>27</v>
      </c>
      <c r="F94" s="3" t="str">
        <f>[1]THP!$F103</f>
        <v>RHEGHEN SOEKARNO POETRA</v>
      </c>
      <c r="G94">
        <f>[1]THP!$I103</f>
        <v>19</v>
      </c>
      <c r="H94" s="7" t="str">
        <f>[1]THP!$D103</f>
        <v>TSR</v>
      </c>
      <c r="I94" s="8">
        <f>[1]THP!$K103</f>
        <v>3940973.0959999999</v>
      </c>
      <c r="J94" s="8">
        <f>[1]THP!$K103</f>
        <v>3940973.0959999999</v>
      </c>
      <c r="K94" s="5">
        <f>IFERROR(VLOOKUP(B94,[1]OToT!$B100:$E258,4,0),0)</f>
        <v>150000</v>
      </c>
      <c r="L94" s="5">
        <f>IFERROR(VLOOKUP(B94,[1]OToT!$B$8:$D$166,3,0),0)</f>
        <v>50000</v>
      </c>
      <c r="M94" s="5">
        <v>0</v>
      </c>
      <c r="N94" s="3">
        <f t="shared" si="5"/>
        <v>4140973.0959999999</v>
      </c>
      <c r="O94" s="5">
        <f>IFERROR(VLOOKUP(B94,[1]Komisi!$B100:$E258,4,0),0)</f>
        <v>696000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3">
        <f t="shared" si="6"/>
        <v>4836973.0959999999</v>
      </c>
      <c r="W94" s="5">
        <f>IFERROR(VLOOKUP(B94,[1]THP!$B103:$X261,23,0),0)</f>
        <v>19885.615172543938</v>
      </c>
      <c r="X94" s="5">
        <f>IFERROR(VLOOKUP(B94,[1]THP!$B103:$T261,19,0),0)</f>
        <v>78819.461920000002</v>
      </c>
      <c r="Y94" s="5">
        <f>IFERROR(VLOOKUP(B94,[1]THP!$B103:$V261,21,0),0)</f>
        <v>39409.730960000001</v>
      </c>
      <c r="Z94" s="5">
        <v>0</v>
      </c>
      <c r="AA94" s="5">
        <v>0</v>
      </c>
      <c r="AB94" s="5">
        <v>0</v>
      </c>
      <c r="AC94" s="5">
        <f t="shared" si="7"/>
        <v>4698858.2879474564</v>
      </c>
    </row>
    <row r="95" spans="1:29" x14ac:dyDescent="0.25">
      <c r="A95" s="4">
        <v>43556</v>
      </c>
      <c r="B95" t="str">
        <f>[1]THP!$B104</f>
        <v>BZE</v>
      </c>
      <c r="C95" s="3" t="str">
        <f>[1]THP!$C104</f>
        <v>ALEN MALEZA</v>
      </c>
      <c r="D95" s="3" t="str">
        <f t="shared" si="4"/>
        <v>BZE</v>
      </c>
      <c r="E95" t="s">
        <v>27</v>
      </c>
      <c r="F95" s="3" t="str">
        <f>[1]THP!$F104</f>
        <v>RHEGHEN SOEKARNO POETRA</v>
      </c>
      <c r="G95">
        <f>[1]THP!$I104</f>
        <v>19</v>
      </c>
      <c r="H95" s="7" t="str">
        <f>[1]THP!$D104</f>
        <v>TSR</v>
      </c>
      <c r="I95" s="8">
        <f>[1]THP!$K104</f>
        <v>3940973.0959999999</v>
      </c>
      <c r="J95" s="8">
        <f>[1]THP!$K104</f>
        <v>3940973.0959999999</v>
      </c>
      <c r="K95" s="5">
        <f>IFERROR(VLOOKUP(B95,[1]OToT!$B101:$E259,4,0),0)</f>
        <v>100000</v>
      </c>
      <c r="L95" s="5">
        <f>IFERROR(VLOOKUP(B95,[1]OToT!$B$8:$D$166,3,0),0)</f>
        <v>50000</v>
      </c>
      <c r="M95" s="5">
        <v>0</v>
      </c>
      <c r="N95" s="3">
        <f t="shared" si="5"/>
        <v>4090973.0959999999</v>
      </c>
      <c r="O95" s="5">
        <f>IFERROR(VLOOKUP(B95,[1]Komisi!$B101:$E259,4,0),0)</f>
        <v>214500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3">
        <f t="shared" si="6"/>
        <v>4305473.0959999999</v>
      </c>
      <c r="W95" s="5">
        <f>IFERROR(VLOOKUP(B95,[1]THP!$B104:$X262,23,0),0)</f>
        <v>0</v>
      </c>
      <c r="X95" s="5">
        <f>IFERROR(VLOOKUP(B95,[1]THP!$B104:$T262,19,0),0)</f>
        <v>78819.461920000002</v>
      </c>
      <c r="Y95" s="5">
        <f>IFERROR(VLOOKUP(B95,[1]THP!$B104:$V262,21,0),0)</f>
        <v>39409.730960000001</v>
      </c>
      <c r="Z95" s="5">
        <v>0</v>
      </c>
      <c r="AA95" s="5">
        <v>0</v>
      </c>
      <c r="AB95" s="5">
        <v>0</v>
      </c>
      <c r="AC95" s="5">
        <f t="shared" si="7"/>
        <v>4187243.9031200004</v>
      </c>
    </row>
    <row r="96" spans="1:29" x14ac:dyDescent="0.25">
      <c r="A96" s="4">
        <v>43556</v>
      </c>
      <c r="B96" t="str">
        <f>[1]THP!$B105</f>
        <v>B0N</v>
      </c>
      <c r="C96" s="3" t="str">
        <f>[1]THP!$C105</f>
        <v>ARYA KAMANDANU</v>
      </c>
      <c r="D96" s="3" t="str">
        <f t="shared" si="4"/>
        <v>B0N</v>
      </c>
      <c r="E96" t="s">
        <v>27</v>
      </c>
      <c r="F96" s="3" t="str">
        <f>[1]THP!$F105</f>
        <v>RHEGHEN SOEKARNO POETRA</v>
      </c>
      <c r="G96">
        <f>[1]THP!$I105</f>
        <v>19</v>
      </c>
      <c r="H96" s="7" t="str">
        <f>[1]THP!$D105</f>
        <v>TSR</v>
      </c>
      <c r="I96" s="8">
        <f>[1]THP!$K105</f>
        <v>3940973.0959999999</v>
      </c>
      <c r="J96" s="8">
        <f>[1]THP!$K105</f>
        <v>3940973.0959999999</v>
      </c>
      <c r="K96" s="5">
        <f>IFERROR(VLOOKUP(B96,[1]OToT!$B102:$E260,4,0),0)</f>
        <v>0</v>
      </c>
      <c r="L96" s="5">
        <f>IFERROR(VLOOKUP(B96,[1]OToT!$B$8:$D$166,3,0),0)</f>
        <v>50000</v>
      </c>
      <c r="M96" s="5">
        <v>0</v>
      </c>
      <c r="N96" s="3">
        <f t="shared" si="5"/>
        <v>3990973.0959999999</v>
      </c>
      <c r="O96" s="5">
        <f>IFERROR(VLOOKUP(B96,[1]Komisi!$B102:$E260,4,0),0)</f>
        <v>109000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3">
        <f t="shared" si="6"/>
        <v>4099973.0959999999</v>
      </c>
      <c r="W96" s="5">
        <f>IFERROR(VLOOKUP(B96,[1]THP!$B105:$X263,23,0),0)</f>
        <v>0</v>
      </c>
      <c r="X96" s="5">
        <f>IFERROR(VLOOKUP(B96,[1]THP!$B105:$T263,19,0),0)</f>
        <v>78819.461920000002</v>
      </c>
      <c r="Y96" s="5">
        <f>IFERROR(VLOOKUP(B96,[1]THP!$B105:$V263,21,0),0)</f>
        <v>39409.730960000001</v>
      </c>
      <c r="Z96" s="5">
        <v>0</v>
      </c>
      <c r="AA96" s="5">
        <v>0</v>
      </c>
      <c r="AB96" s="5">
        <v>0</v>
      </c>
      <c r="AC96" s="5">
        <f t="shared" si="7"/>
        <v>3981743.9031199999</v>
      </c>
    </row>
    <row r="97" spans="1:29" x14ac:dyDescent="0.25">
      <c r="A97" s="4">
        <v>43556</v>
      </c>
      <c r="B97" t="str">
        <f>[1]THP!$B106</f>
        <v>BP0</v>
      </c>
      <c r="C97" s="3" t="str">
        <f>[1]THP!$C106</f>
        <v>HANIAH</v>
      </c>
      <c r="D97" s="3" t="str">
        <f t="shared" si="4"/>
        <v>BP0</v>
      </c>
      <c r="E97" t="s">
        <v>27</v>
      </c>
      <c r="F97" s="3" t="str">
        <f>[1]THP!$F106</f>
        <v>RHEGHEN SOEKARNO POETRA</v>
      </c>
      <c r="G97">
        <f>[1]THP!$I106</f>
        <v>19</v>
      </c>
      <c r="H97" s="7" t="str">
        <f>[1]THP!$D106</f>
        <v>TSR</v>
      </c>
      <c r="I97" s="8">
        <f>[1]THP!$K106</f>
        <v>3940973.0959999999</v>
      </c>
      <c r="J97" s="8">
        <f>[1]THP!$K106</f>
        <v>3940973.0959999999</v>
      </c>
      <c r="K97" s="5">
        <f>IFERROR(VLOOKUP(B97,[1]OToT!$B103:$E261,4,0),0)</f>
        <v>100000</v>
      </c>
      <c r="L97" s="5">
        <f>IFERROR(VLOOKUP(B97,[1]OToT!$B$8:$D$166,3,0),0)</f>
        <v>50000</v>
      </c>
      <c r="M97" s="5">
        <v>0</v>
      </c>
      <c r="N97" s="3">
        <f t="shared" si="5"/>
        <v>4090973.0959999999</v>
      </c>
      <c r="O97" s="5">
        <f>IFERROR(VLOOKUP(B97,[1]Komisi!$B103:$E261,4,0),0)</f>
        <v>291000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3">
        <f t="shared" si="6"/>
        <v>4381973.0959999999</v>
      </c>
      <c r="W97" s="5">
        <f>IFERROR(VLOOKUP(B97,[1]THP!$B106:$X264,23,0),0)</f>
        <v>0</v>
      </c>
      <c r="X97" s="5">
        <f>IFERROR(VLOOKUP(B97,[1]THP!$B106:$T264,19,0),0)</f>
        <v>78819.461920000002</v>
      </c>
      <c r="Y97" s="5">
        <f>IFERROR(VLOOKUP(B97,[1]THP!$B106:$V264,21,0),0)</f>
        <v>39409.730960000001</v>
      </c>
      <c r="Z97" s="5">
        <v>0</v>
      </c>
      <c r="AA97" s="5">
        <v>0</v>
      </c>
      <c r="AB97" s="5">
        <v>0</v>
      </c>
      <c r="AC97" s="5">
        <f t="shared" si="7"/>
        <v>4263743.9031199999</v>
      </c>
    </row>
    <row r="98" spans="1:29" x14ac:dyDescent="0.25">
      <c r="A98" s="4">
        <v>43556</v>
      </c>
      <c r="B98" t="str">
        <f>[1]THP!$B107</f>
        <v>B3H</v>
      </c>
      <c r="C98" s="3" t="str">
        <f>[1]THP!$C107</f>
        <v>ROMAN DONY</v>
      </c>
      <c r="D98" s="3" t="str">
        <f t="shared" si="4"/>
        <v>B3H</v>
      </c>
      <c r="E98" t="s">
        <v>27</v>
      </c>
      <c r="F98" s="3" t="str">
        <f>[1]THP!$F107</f>
        <v>RHEGHEN SOEKARNO POETRA</v>
      </c>
      <c r="G98">
        <f>[1]THP!$I107</f>
        <v>19</v>
      </c>
      <c r="H98" s="7" t="str">
        <f>[1]THP!$D107</f>
        <v>TSR</v>
      </c>
      <c r="I98" s="8">
        <f>[1]THP!$K107</f>
        <v>3940973.0959999999</v>
      </c>
      <c r="J98" s="8">
        <f>[1]THP!$K107</f>
        <v>3940973.0959999999</v>
      </c>
      <c r="K98" s="5">
        <f>IFERROR(VLOOKUP(B98,[1]OToT!$B104:$E262,4,0),0)</f>
        <v>100000</v>
      </c>
      <c r="L98" s="5">
        <f>IFERROR(VLOOKUP(B98,[1]OToT!$B$8:$D$166,3,0),0)</f>
        <v>50000</v>
      </c>
      <c r="M98" s="5">
        <v>0</v>
      </c>
      <c r="N98" s="3">
        <f t="shared" si="5"/>
        <v>4090973.0959999999</v>
      </c>
      <c r="O98" s="5">
        <f>IFERROR(VLOOKUP(B98,[1]Komisi!$B104:$E262,4,0),0)</f>
        <v>392500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3">
        <f t="shared" si="6"/>
        <v>4483473.0959999999</v>
      </c>
      <c r="W98" s="5">
        <f>IFERROR(VLOOKUP(B98,[1]THP!$B107:$X265,23,0),0)</f>
        <v>0</v>
      </c>
      <c r="X98" s="5">
        <f>IFERROR(VLOOKUP(B98,[1]THP!$B107:$T265,19,0),0)</f>
        <v>78819.461920000002</v>
      </c>
      <c r="Y98" s="5">
        <f>IFERROR(VLOOKUP(B98,[1]THP!$B107:$V265,21,0),0)</f>
        <v>39409.730960000001</v>
      </c>
      <c r="Z98" s="5">
        <v>0</v>
      </c>
      <c r="AA98" s="5">
        <v>0</v>
      </c>
      <c r="AB98" s="5">
        <v>0</v>
      </c>
      <c r="AC98" s="5">
        <f t="shared" si="7"/>
        <v>4365243.9031199999</v>
      </c>
    </row>
    <row r="99" spans="1:29" x14ac:dyDescent="0.25">
      <c r="A99" s="4">
        <v>43556</v>
      </c>
      <c r="B99" t="str">
        <f>[1]THP!$B108</f>
        <v>B5F</v>
      </c>
      <c r="C99" s="3" t="str">
        <f>[1]THP!$C108</f>
        <v>HARUMANSYAH</v>
      </c>
      <c r="D99" s="3" t="str">
        <f t="shared" si="4"/>
        <v>B5F</v>
      </c>
      <c r="E99" t="s">
        <v>27</v>
      </c>
      <c r="F99" s="3" t="str">
        <f>[1]THP!$F108</f>
        <v>RHEGHEN SOEKARNO POETRA</v>
      </c>
      <c r="G99">
        <f>[1]THP!$I108</f>
        <v>19</v>
      </c>
      <c r="H99" s="7" t="str">
        <f>[1]THP!$D108</f>
        <v>TSR</v>
      </c>
      <c r="I99" s="8">
        <f>[1]THP!$K108</f>
        <v>3940973.0959999999</v>
      </c>
      <c r="J99" s="8">
        <f>[1]THP!$K108</f>
        <v>3940973.0959999999</v>
      </c>
      <c r="K99" s="5">
        <f>IFERROR(VLOOKUP(B99,[1]OToT!$B105:$E263,4,0),0)</f>
        <v>0</v>
      </c>
      <c r="L99" s="5">
        <f>IFERROR(VLOOKUP(B99,[1]OToT!$B$8:$D$166,3,0),0)</f>
        <v>50000</v>
      </c>
      <c r="M99" s="5">
        <v>0</v>
      </c>
      <c r="N99" s="3">
        <f t="shared" si="5"/>
        <v>3990973.0959999999</v>
      </c>
      <c r="O99" s="5">
        <f>IFERROR(VLOOKUP(B99,[1]Komisi!$B105:$E263,4,0),0)</f>
        <v>78000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3">
        <f t="shared" si="6"/>
        <v>4068973.0959999999</v>
      </c>
      <c r="W99" s="5">
        <f>IFERROR(VLOOKUP(B99,[1]THP!$B108:$X266,23,0),0)</f>
        <v>0</v>
      </c>
      <c r="X99" s="5">
        <f>IFERROR(VLOOKUP(B99,[1]THP!$B108:$T266,19,0),0)</f>
        <v>78819.461920000002</v>
      </c>
      <c r="Y99" s="5">
        <f>IFERROR(VLOOKUP(B99,[1]THP!$B108:$V266,21,0),0)</f>
        <v>39409.730960000001</v>
      </c>
      <c r="Z99" s="5">
        <v>0</v>
      </c>
      <c r="AA99" s="5">
        <v>0</v>
      </c>
      <c r="AB99" s="5">
        <v>0</v>
      </c>
      <c r="AC99" s="5">
        <f t="shared" si="7"/>
        <v>3950743.9031199999</v>
      </c>
    </row>
    <row r="100" spans="1:29" x14ac:dyDescent="0.25">
      <c r="A100" s="4">
        <v>43556</v>
      </c>
      <c r="B100" t="str">
        <f>[1]THP!$B109</f>
        <v>B5Q</v>
      </c>
      <c r="C100" s="3" t="str">
        <f>[1]THP!$C109</f>
        <v xml:space="preserve">ITA PURNAMA SARI </v>
      </c>
      <c r="D100" s="3" t="str">
        <f t="shared" si="4"/>
        <v>B5Q</v>
      </c>
      <c r="E100" t="s">
        <v>27</v>
      </c>
      <c r="F100" s="3" t="str">
        <f>[1]THP!$F109</f>
        <v>RHEGHEN SOEKARNO POETRA</v>
      </c>
      <c r="G100">
        <f>[1]THP!$I109</f>
        <v>19</v>
      </c>
      <c r="H100" s="7" t="str">
        <f>[1]THP!$D109</f>
        <v>TSR</v>
      </c>
      <c r="I100" s="8">
        <f>[1]THP!$K109</f>
        <v>3940973.0959999999</v>
      </c>
      <c r="J100" s="8">
        <f>[1]THP!$K109</f>
        <v>3940973.0959999999</v>
      </c>
      <c r="K100" s="5">
        <f>IFERROR(VLOOKUP(B100,[1]OToT!$B106:$E264,4,0),0)</f>
        <v>0</v>
      </c>
      <c r="L100" s="5">
        <f>IFERROR(VLOOKUP(B100,[1]OToT!$B$8:$D$166,3,0),0)</f>
        <v>50000</v>
      </c>
      <c r="M100" s="5">
        <v>0</v>
      </c>
      <c r="N100" s="3">
        <f t="shared" si="5"/>
        <v>3990973.0959999999</v>
      </c>
      <c r="O100" s="5">
        <f>IFERROR(VLOOKUP(B100,[1]Komisi!$B106:$E264,4,0),0)</f>
        <v>76000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3">
        <f t="shared" si="6"/>
        <v>4066973.0959999999</v>
      </c>
      <c r="W100" s="5">
        <f>IFERROR(VLOOKUP(B100,[1]THP!$B109:$X267,23,0),0)</f>
        <v>0</v>
      </c>
      <c r="X100" s="5">
        <f>IFERROR(VLOOKUP(B100,[1]THP!$B109:$T267,19,0),0)</f>
        <v>78819.461920000002</v>
      </c>
      <c r="Y100" s="5">
        <f>IFERROR(VLOOKUP(B100,[1]THP!$B109:$V267,21,0),0)</f>
        <v>39409.730960000001</v>
      </c>
      <c r="Z100" s="5">
        <v>0</v>
      </c>
      <c r="AA100" s="5">
        <v>0</v>
      </c>
      <c r="AB100" s="5">
        <v>0</v>
      </c>
      <c r="AC100" s="5">
        <f t="shared" si="7"/>
        <v>3948743.9031199999</v>
      </c>
    </row>
    <row r="101" spans="1:29" x14ac:dyDescent="0.25">
      <c r="A101" s="4">
        <v>43556</v>
      </c>
      <c r="B101" t="str">
        <f>[1]THP!$B110</f>
        <v>B7E</v>
      </c>
      <c r="C101" s="3" t="str">
        <f>[1]THP!$C110</f>
        <v>NANDA TIARA</v>
      </c>
      <c r="D101" s="3" t="str">
        <f t="shared" si="4"/>
        <v>B7E</v>
      </c>
      <c r="E101" t="s">
        <v>27</v>
      </c>
      <c r="F101" s="3" t="str">
        <f>[1]THP!$F110</f>
        <v>RHEGHEN SOEKARNO POETRA</v>
      </c>
      <c r="G101">
        <f>[1]THP!$I110</f>
        <v>19</v>
      </c>
      <c r="H101" s="7" t="str">
        <f>[1]THP!$D110</f>
        <v>TSR</v>
      </c>
      <c r="I101" s="8">
        <f>[1]THP!$K110</f>
        <v>3940973.0959999999</v>
      </c>
      <c r="J101" s="8">
        <f>[1]THP!$K110</f>
        <v>3940973.0959999999</v>
      </c>
      <c r="K101" s="5">
        <f>IFERROR(VLOOKUP(B101,[1]OToT!$B107:$E265,4,0),0)</f>
        <v>0</v>
      </c>
      <c r="L101" s="5">
        <f>IFERROR(VLOOKUP(B101,[1]OToT!$B$8:$D$166,3,0),0)</f>
        <v>50000</v>
      </c>
      <c r="M101" s="5">
        <v>0</v>
      </c>
      <c r="N101" s="3">
        <f t="shared" si="5"/>
        <v>3990973.0959999999</v>
      </c>
      <c r="O101" s="5">
        <f>IFERROR(VLOOKUP(B101,[1]Komisi!$B107:$E265,4,0),0)</f>
        <v>93000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3">
        <f t="shared" si="6"/>
        <v>4083973.0959999999</v>
      </c>
      <c r="W101" s="5">
        <f>IFERROR(VLOOKUP(B101,[1]THP!$B110:$X268,23,0),0)</f>
        <v>0</v>
      </c>
      <c r="X101" s="5">
        <f>IFERROR(VLOOKUP(B101,[1]THP!$B110:$T268,19,0),0)</f>
        <v>78819.461920000002</v>
      </c>
      <c r="Y101" s="5">
        <f>IFERROR(VLOOKUP(B101,[1]THP!$B110:$V268,21,0),0)</f>
        <v>39409.730960000001</v>
      </c>
      <c r="Z101" s="5">
        <v>0</v>
      </c>
      <c r="AA101" s="5">
        <v>0</v>
      </c>
      <c r="AB101" s="5">
        <v>0</v>
      </c>
      <c r="AC101" s="5">
        <f t="shared" si="7"/>
        <v>3965743.9031199999</v>
      </c>
    </row>
    <row r="102" spans="1:29" x14ac:dyDescent="0.25">
      <c r="A102" s="4">
        <v>43556</v>
      </c>
      <c r="B102" t="str">
        <f>[1]THP!$B111</f>
        <v>B7P</v>
      </c>
      <c r="C102" s="3" t="str">
        <f>[1]THP!$C111</f>
        <v>DIAN APRIMAYENI</v>
      </c>
      <c r="D102" s="3" t="str">
        <f t="shared" si="4"/>
        <v>B7P</v>
      </c>
      <c r="E102" t="s">
        <v>27</v>
      </c>
      <c r="F102" s="3" t="str">
        <f>[1]THP!$F111</f>
        <v>RHEGHEN SOEKARNO POETRA</v>
      </c>
      <c r="G102">
        <f>[1]THP!$I111</f>
        <v>14</v>
      </c>
      <c r="H102" s="7" t="str">
        <f>[1]THP!$D111</f>
        <v>TSR</v>
      </c>
      <c r="I102" s="8">
        <f>[1]THP!$K111</f>
        <v>2903874.9128421051</v>
      </c>
      <c r="J102" s="8">
        <f>[1]THP!$K111</f>
        <v>2903874.9128421051</v>
      </c>
      <c r="K102" s="5">
        <f>IFERROR(VLOOKUP(B102,[1]OToT!$B108:$E266,4,0),0)</f>
        <v>0</v>
      </c>
      <c r="L102" s="5">
        <f>IFERROR(VLOOKUP(B102,[1]OToT!$B$8:$D$166,3,0),0)</f>
        <v>25000</v>
      </c>
      <c r="M102" s="5">
        <v>0</v>
      </c>
      <c r="N102" s="3">
        <f t="shared" si="5"/>
        <v>2928874.9128421051</v>
      </c>
      <c r="O102" s="5">
        <f>IFERROR(VLOOKUP(B102,[1]Komisi!$B108:$E266,4,0),0)</f>
        <v>11000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3">
        <f t="shared" si="6"/>
        <v>2939874.9128421051</v>
      </c>
      <c r="W102" s="5">
        <f>IFERROR(VLOOKUP(B102,[1]THP!$B111:$X269,23,0),0)</f>
        <v>0</v>
      </c>
      <c r="X102" s="5">
        <f>IFERROR(VLOOKUP(B102,[1]THP!$B111:$T269,19,0),0)</f>
        <v>58077.498256842104</v>
      </c>
      <c r="Y102" s="5">
        <f>IFERROR(VLOOKUP(B102,[1]THP!$B111:$V269,21,0),0)</f>
        <v>29038.749128421052</v>
      </c>
      <c r="Z102" s="5">
        <v>0</v>
      </c>
      <c r="AA102" s="5">
        <v>0</v>
      </c>
      <c r="AB102" s="5">
        <v>0</v>
      </c>
      <c r="AC102" s="5">
        <f t="shared" si="7"/>
        <v>2852758.6654568422</v>
      </c>
    </row>
    <row r="103" spans="1:29" x14ac:dyDescent="0.25">
      <c r="A103" s="4">
        <v>43556</v>
      </c>
      <c r="B103" t="str">
        <f>[1]THP!$B112</f>
        <v>BS1</v>
      </c>
      <c r="C103" s="3" t="str">
        <f>[1]THP!$C112</f>
        <v xml:space="preserve">SITI ZAHROHWATI </v>
      </c>
      <c r="D103" s="3" t="str">
        <f t="shared" si="4"/>
        <v>BS1</v>
      </c>
      <c r="E103" t="s">
        <v>27</v>
      </c>
      <c r="F103" s="3" t="str">
        <f>[1]THP!$F112</f>
        <v>RICKA WIJAYANTI</v>
      </c>
      <c r="G103">
        <f>[1]THP!$I112</f>
        <v>19</v>
      </c>
      <c r="H103" s="7" t="str">
        <f>[1]THP!$D112</f>
        <v>TSR</v>
      </c>
      <c r="I103" s="8">
        <f>[1]THP!$K112</f>
        <v>3940973.0959999999</v>
      </c>
      <c r="J103" s="8">
        <f>[1]THP!$K112</f>
        <v>3940973.0959999999</v>
      </c>
      <c r="K103" s="5">
        <f>IFERROR(VLOOKUP(B103,[1]OToT!$B109:$E267,4,0),0)</f>
        <v>150000</v>
      </c>
      <c r="L103" s="5">
        <f>IFERROR(VLOOKUP(B103,[1]OToT!$B$8:$D$166,3,0),0)</f>
        <v>50000</v>
      </c>
      <c r="M103" s="5">
        <v>0</v>
      </c>
      <c r="N103" s="3">
        <f t="shared" si="5"/>
        <v>4140973.0959999999</v>
      </c>
      <c r="O103" s="5">
        <f>IFERROR(VLOOKUP(B103,[1]Komisi!$B109:$E267,4,0),0)</f>
        <v>656000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3">
        <f t="shared" si="6"/>
        <v>4796973.0959999999</v>
      </c>
      <c r="W103" s="5">
        <f>IFERROR(VLOOKUP(B103,[1]THP!$B112:$X270,23,0),0)</f>
        <v>17985.615172543938</v>
      </c>
      <c r="X103" s="5">
        <f>IFERROR(VLOOKUP(B103,[1]THP!$B112:$T270,19,0),0)</f>
        <v>78819.461920000002</v>
      </c>
      <c r="Y103" s="5">
        <f>IFERROR(VLOOKUP(B103,[1]THP!$B112:$V270,21,0),0)</f>
        <v>39409.730960000001</v>
      </c>
      <c r="Z103" s="5">
        <v>0</v>
      </c>
      <c r="AA103" s="5">
        <v>0</v>
      </c>
      <c r="AB103" s="5">
        <v>0</v>
      </c>
      <c r="AC103" s="5">
        <f t="shared" si="7"/>
        <v>4660758.2879474564</v>
      </c>
    </row>
    <row r="104" spans="1:29" x14ac:dyDescent="0.25">
      <c r="A104" s="4">
        <v>43556</v>
      </c>
      <c r="B104" t="str">
        <f>[1]THP!$B113</f>
        <v>BS8</v>
      </c>
      <c r="C104" s="3" t="str">
        <f>[1]THP!$C113</f>
        <v xml:space="preserve">MIANDARY RAHAYU AGISTA </v>
      </c>
      <c r="D104" s="3" t="str">
        <f t="shared" si="4"/>
        <v>BS8</v>
      </c>
      <c r="E104" t="s">
        <v>27</v>
      </c>
      <c r="F104" s="3" t="str">
        <f>[1]THP!$F113</f>
        <v>RICKA WIJAYANTI</v>
      </c>
      <c r="G104">
        <f>[1]THP!$I113</f>
        <v>19</v>
      </c>
      <c r="H104" s="7" t="str">
        <f>[1]THP!$D113</f>
        <v>TSR</v>
      </c>
      <c r="I104" s="8">
        <f>[1]THP!$K113</f>
        <v>3940973.0959999999</v>
      </c>
      <c r="J104" s="8">
        <f>[1]THP!$K113</f>
        <v>3940973.0959999999</v>
      </c>
      <c r="K104" s="5">
        <f>IFERROR(VLOOKUP(B104,[1]OToT!$B110:$E268,4,0),0)</f>
        <v>150000</v>
      </c>
      <c r="L104" s="5">
        <f>IFERROR(VLOOKUP(B104,[1]OToT!$B$8:$D$166,3,0),0)</f>
        <v>50000</v>
      </c>
      <c r="M104" s="5">
        <v>0</v>
      </c>
      <c r="N104" s="3">
        <f t="shared" si="5"/>
        <v>4140973.0959999999</v>
      </c>
      <c r="O104" s="5">
        <f>IFERROR(VLOOKUP(B104,[1]Komisi!$B110:$E268,4,0),0)</f>
        <v>676000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3">
        <f t="shared" si="6"/>
        <v>4816973.0959999999</v>
      </c>
      <c r="W104" s="5">
        <f>IFERROR(VLOOKUP(B104,[1]THP!$B113:$X271,23,0),0)</f>
        <v>18935.615172543938</v>
      </c>
      <c r="X104" s="5">
        <f>IFERROR(VLOOKUP(B104,[1]THP!$B113:$T271,19,0),0)</f>
        <v>78819.461920000002</v>
      </c>
      <c r="Y104" s="5">
        <f>IFERROR(VLOOKUP(B104,[1]THP!$B113:$V271,21,0),0)</f>
        <v>39409.730960000001</v>
      </c>
      <c r="Z104" s="5">
        <v>0</v>
      </c>
      <c r="AA104" s="5">
        <v>0</v>
      </c>
      <c r="AB104" s="5">
        <v>0</v>
      </c>
      <c r="AC104" s="5">
        <f t="shared" si="7"/>
        <v>4679808.2879474564</v>
      </c>
    </row>
    <row r="105" spans="1:29" x14ac:dyDescent="0.25">
      <c r="A105" s="4">
        <v>43556</v>
      </c>
      <c r="B105" t="str">
        <f>[1]THP!$B114</f>
        <v>CD6</v>
      </c>
      <c r="C105" s="3" t="str">
        <f>[1]THP!$C114</f>
        <v>NUR KEMALA DEWI</v>
      </c>
      <c r="D105" s="3" t="str">
        <f t="shared" si="4"/>
        <v>CD6</v>
      </c>
      <c r="E105" t="s">
        <v>27</v>
      </c>
      <c r="F105" s="3" t="str">
        <f>[1]THP!$F114</f>
        <v>RICKA WIJAYANTI</v>
      </c>
      <c r="G105">
        <f>[1]THP!$I114</f>
        <v>19</v>
      </c>
      <c r="H105" s="7" t="str">
        <f>[1]THP!$D114</f>
        <v>TSR</v>
      </c>
      <c r="I105" s="8">
        <f>[1]THP!$K114</f>
        <v>3940973.0959999999</v>
      </c>
      <c r="J105" s="8">
        <f>[1]THP!$K114</f>
        <v>3940973.0959999999</v>
      </c>
      <c r="K105" s="5">
        <f>IFERROR(VLOOKUP(B105,[1]OToT!$B111:$E269,4,0),0)</f>
        <v>100000</v>
      </c>
      <c r="L105" s="5">
        <f>IFERROR(VLOOKUP(B105,[1]OToT!$B$8:$D$166,3,0),0)</f>
        <v>50000</v>
      </c>
      <c r="M105" s="5">
        <v>0</v>
      </c>
      <c r="N105" s="3">
        <f t="shared" si="5"/>
        <v>4090973.0959999999</v>
      </c>
      <c r="O105" s="5">
        <f>IFERROR(VLOOKUP(B105,[1]Komisi!$B111:$E269,4,0),0)</f>
        <v>208500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3">
        <f t="shared" si="6"/>
        <v>4299473.0959999999</v>
      </c>
      <c r="W105" s="5">
        <f>IFERROR(VLOOKUP(B105,[1]THP!$B114:$X272,23,0),0)</f>
        <v>0</v>
      </c>
      <c r="X105" s="5">
        <f>IFERROR(VLOOKUP(B105,[1]THP!$B114:$T272,19,0),0)</f>
        <v>78819.461920000002</v>
      </c>
      <c r="Y105" s="5">
        <f>IFERROR(VLOOKUP(B105,[1]THP!$B114:$V272,21,0),0)</f>
        <v>39409.730960000001</v>
      </c>
      <c r="Z105" s="5">
        <v>0</v>
      </c>
      <c r="AA105" s="5">
        <v>0</v>
      </c>
      <c r="AB105" s="5">
        <v>0</v>
      </c>
      <c r="AC105" s="5">
        <f t="shared" si="7"/>
        <v>4181243.9031200004</v>
      </c>
    </row>
    <row r="106" spans="1:29" x14ac:dyDescent="0.25">
      <c r="A106" s="4">
        <v>43556</v>
      </c>
      <c r="B106" t="str">
        <f>[1]THP!$B115</f>
        <v>CS1</v>
      </c>
      <c r="C106" s="3" t="str">
        <f>[1]THP!$C115</f>
        <v>INDAH PERMATA SARI</v>
      </c>
      <c r="D106" s="3" t="str">
        <f t="shared" si="4"/>
        <v>CS1</v>
      </c>
      <c r="E106" t="s">
        <v>27</v>
      </c>
      <c r="F106" s="3" t="str">
        <f>[1]THP!$F115</f>
        <v>RICKA WIJAYANTI</v>
      </c>
      <c r="G106">
        <f>[1]THP!$I115</f>
        <v>19</v>
      </c>
      <c r="H106" s="7" t="str">
        <f>[1]THP!$D115</f>
        <v>TSR</v>
      </c>
      <c r="I106" s="8">
        <f>[1]THP!$K115</f>
        <v>3940973.0959999999</v>
      </c>
      <c r="J106" s="8">
        <f>[1]THP!$K115</f>
        <v>3940973.0959999999</v>
      </c>
      <c r="K106" s="5">
        <f>IFERROR(VLOOKUP(B106,[1]OToT!$B112:$E270,4,0),0)</f>
        <v>150000</v>
      </c>
      <c r="L106" s="5">
        <f>IFERROR(VLOOKUP(B106,[1]OToT!$B$8:$D$166,3,0),0)</f>
        <v>50000</v>
      </c>
      <c r="M106" s="5">
        <v>0</v>
      </c>
      <c r="N106" s="3">
        <f t="shared" si="5"/>
        <v>4140973.0959999999</v>
      </c>
      <c r="O106" s="5">
        <f>IFERROR(VLOOKUP(B106,[1]Komisi!$B112:$E270,4,0),0)</f>
        <v>608000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3">
        <f t="shared" si="6"/>
        <v>4748973.0959999999</v>
      </c>
      <c r="W106" s="5">
        <f>IFERROR(VLOOKUP(B106,[1]THP!$B115:$X273,23,0),0)</f>
        <v>15705.615172543936</v>
      </c>
      <c r="X106" s="5">
        <f>IFERROR(VLOOKUP(B106,[1]THP!$B115:$T273,19,0),0)</f>
        <v>78819.461920000002</v>
      </c>
      <c r="Y106" s="5">
        <f>IFERROR(VLOOKUP(B106,[1]THP!$B115:$V273,21,0),0)</f>
        <v>39409.730960000001</v>
      </c>
      <c r="Z106" s="5">
        <v>0</v>
      </c>
      <c r="AA106" s="5">
        <v>0</v>
      </c>
      <c r="AB106" s="5">
        <v>0</v>
      </c>
      <c r="AC106" s="5">
        <f t="shared" si="7"/>
        <v>4615038.2879474564</v>
      </c>
    </row>
    <row r="107" spans="1:29" x14ac:dyDescent="0.25">
      <c r="A107" s="4">
        <v>43556</v>
      </c>
      <c r="B107" t="str">
        <f>[1]THP!$B116</f>
        <v>BLT</v>
      </c>
      <c r="C107" s="3" t="str">
        <f>[1]THP!$C116</f>
        <v xml:space="preserve">ASRIL AZIM </v>
      </c>
      <c r="D107" s="3" t="str">
        <f t="shared" si="4"/>
        <v>BLT</v>
      </c>
      <c r="E107" t="s">
        <v>27</v>
      </c>
      <c r="F107" s="3" t="str">
        <f>[1]THP!$F116</f>
        <v>RICKA WIJAYANTI</v>
      </c>
      <c r="G107">
        <f>[1]THP!$I116</f>
        <v>19</v>
      </c>
      <c r="H107" s="7" t="str">
        <f>[1]THP!$D116</f>
        <v>TSR</v>
      </c>
      <c r="I107" s="8">
        <f>[1]THP!$K116</f>
        <v>3940973.0959999999</v>
      </c>
      <c r="J107" s="8">
        <f>[1]THP!$K116</f>
        <v>3940973.0959999999</v>
      </c>
      <c r="K107" s="5">
        <f>IFERROR(VLOOKUP(B107,[1]OToT!$B113:$E271,4,0),0)</f>
        <v>100000</v>
      </c>
      <c r="L107" s="5">
        <f>IFERROR(VLOOKUP(B107,[1]OToT!$B$8:$D$166,3,0),0)</f>
        <v>50000</v>
      </c>
      <c r="M107" s="5">
        <v>0</v>
      </c>
      <c r="N107" s="3">
        <f t="shared" si="5"/>
        <v>4090973.0959999999</v>
      </c>
      <c r="O107" s="5">
        <f>IFERROR(VLOOKUP(B107,[1]Komisi!$B113:$E271,4,0),0)</f>
        <v>250500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3">
        <f t="shared" si="6"/>
        <v>4341473.0959999999</v>
      </c>
      <c r="W107" s="5">
        <f>IFERROR(VLOOKUP(B107,[1]THP!$B116:$X274,23,0),0)</f>
        <v>0</v>
      </c>
      <c r="X107" s="5">
        <f>IFERROR(VLOOKUP(B107,[1]THP!$B116:$T274,19,0),0)</f>
        <v>78819.461920000002</v>
      </c>
      <c r="Y107" s="5">
        <f>IFERROR(VLOOKUP(B107,[1]THP!$B116:$V274,21,0),0)</f>
        <v>39409.730960000001</v>
      </c>
      <c r="Z107" s="5">
        <v>0</v>
      </c>
      <c r="AA107" s="5">
        <v>0</v>
      </c>
      <c r="AB107" s="5">
        <v>0</v>
      </c>
      <c r="AC107" s="5">
        <f t="shared" si="7"/>
        <v>4223243.9031199999</v>
      </c>
    </row>
    <row r="108" spans="1:29" x14ac:dyDescent="0.25">
      <c r="A108" s="4">
        <v>43556</v>
      </c>
      <c r="B108" t="str">
        <f>[1]THP!$B117</f>
        <v>BXF</v>
      </c>
      <c r="C108" s="3" t="str">
        <f>[1]THP!$C117</f>
        <v>IMAM MUNTAHA</v>
      </c>
      <c r="D108" s="3" t="str">
        <f t="shared" si="4"/>
        <v>BXF</v>
      </c>
      <c r="E108" t="s">
        <v>27</v>
      </c>
      <c r="F108" s="3" t="str">
        <f>[1]THP!$F117</f>
        <v>RICKA WIJAYANTI</v>
      </c>
      <c r="G108">
        <f>[1]THP!$I117</f>
        <v>19</v>
      </c>
      <c r="H108" s="7" t="str">
        <f>[1]THP!$D117</f>
        <v>TSR</v>
      </c>
      <c r="I108" s="8">
        <f>[1]THP!$K117</f>
        <v>3940973.0959999999</v>
      </c>
      <c r="J108" s="8">
        <f>[1]THP!$K117</f>
        <v>3940973.0959999999</v>
      </c>
      <c r="K108" s="5">
        <f>IFERROR(VLOOKUP(B108,[1]OToT!$B114:$E272,4,0),0)</f>
        <v>100000</v>
      </c>
      <c r="L108" s="5">
        <f>IFERROR(VLOOKUP(B108,[1]OToT!$B$8:$D$166,3,0),0)</f>
        <v>50000</v>
      </c>
      <c r="M108" s="5">
        <v>0</v>
      </c>
      <c r="N108" s="3">
        <f t="shared" si="5"/>
        <v>4090973.0959999999</v>
      </c>
      <c r="O108" s="5">
        <f>IFERROR(VLOOKUP(B108,[1]Komisi!$B114:$E272,4,0),0)</f>
        <v>376000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3">
        <f t="shared" si="6"/>
        <v>4466973.0959999999</v>
      </c>
      <c r="W108" s="5">
        <f>IFERROR(VLOOKUP(B108,[1]THP!$B117:$X275,23,0),0)</f>
        <v>2310.6151725439354</v>
      </c>
      <c r="X108" s="5">
        <f>IFERROR(VLOOKUP(B108,[1]THP!$B117:$T275,19,0),0)</f>
        <v>78819.461920000002</v>
      </c>
      <c r="Y108" s="5">
        <f>IFERROR(VLOOKUP(B108,[1]THP!$B117:$V275,21,0),0)</f>
        <v>39409.730960000001</v>
      </c>
      <c r="Z108" s="5">
        <v>0</v>
      </c>
      <c r="AA108" s="5">
        <v>0</v>
      </c>
      <c r="AB108" s="5">
        <v>0</v>
      </c>
      <c r="AC108" s="5">
        <f t="shared" si="7"/>
        <v>4346433.2879474564</v>
      </c>
    </row>
    <row r="109" spans="1:29" x14ac:dyDescent="0.25">
      <c r="A109" s="4">
        <v>43556</v>
      </c>
      <c r="B109" t="str">
        <f>[1]THP!$B118</f>
        <v>BXG</v>
      </c>
      <c r="C109" s="3" t="str">
        <f>[1]THP!$C118</f>
        <v>MIKA DORIS GULTOM</v>
      </c>
      <c r="D109" s="3" t="str">
        <f t="shared" si="4"/>
        <v>BXG</v>
      </c>
      <c r="E109" t="s">
        <v>27</v>
      </c>
      <c r="F109" s="3" t="str">
        <f>[1]THP!$F118</f>
        <v>RICKA WIJAYANTI</v>
      </c>
      <c r="G109">
        <f>[1]THP!$I118</f>
        <v>19</v>
      </c>
      <c r="H109" s="7" t="str">
        <f>[1]THP!$D118</f>
        <v>TSR</v>
      </c>
      <c r="I109" s="8">
        <f>[1]THP!$K118</f>
        <v>3940973.0959999999</v>
      </c>
      <c r="J109" s="8">
        <f>[1]THP!$K118</f>
        <v>3940973.0959999999</v>
      </c>
      <c r="K109" s="5">
        <f>IFERROR(VLOOKUP(B109,[1]OToT!$B115:$E273,4,0),0)</f>
        <v>150000</v>
      </c>
      <c r="L109" s="5">
        <f>IFERROR(VLOOKUP(B109,[1]OToT!$B$8:$D$166,3,0),0)</f>
        <v>50000</v>
      </c>
      <c r="M109" s="5">
        <v>0</v>
      </c>
      <c r="N109" s="3">
        <f t="shared" si="5"/>
        <v>4140973.0959999999</v>
      </c>
      <c r="O109" s="5">
        <f>IFERROR(VLOOKUP(B109,[1]Komisi!$B115:$E273,4,0),0)</f>
        <v>484000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3">
        <f t="shared" si="6"/>
        <v>4624973.0959999999</v>
      </c>
      <c r="W109" s="5">
        <f>IFERROR(VLOOKUP(B109,[1]THP!$B118:$X276,23,0),0)</f>
        <v>9815.6151725439358</v>
      </c>
      <c r="X109" s="5">
        <f>IFERROR(VLOOKUP(B109,[1]THP!$B118:$T276,19,0),0)</f>
        <v>78819.461920000002</v>
      </c>
      <c r="Y109" s="5">
        <f>IFERROR(VLOOKUP(B109,[1]THP!$B118:$V276,21,0),0)</f>
        <v>39409.730960000001</v>
      </c>
      <c r="Z109" s="5">
        <v>0</v>
      </c>
      <c r="AA109" s="5">
        <v>0</v>
      </c>
      <c r="AB109" s="5">
        <v>0</v>
      </c>
      <c r="AC109" s="5">
        <f t="shared" si="7"/>
        <v>4496928.2879474564</v>
      </c>
    </row>
    <row r="110" spans="1:29" x14ac:dyDescent="0.25">
      <c r="A110" s="4">
        <v>43556</v>
      </c>
      <c r="B110" t="str">
        <f>[1]THP!$B119</f>
        <v>BZG</v>
      </c>
      <c r="C110" s="3" t="str">
        <f>[1]THP!$C119</f>
        <v>EZRA NIHITA SINAGA</v>
      </c>
      <c r="D110" s="3" t="str">
        <f t="shared" si="4"/>
        <v>BZG</v>
      </c>
      <c r="E110" t="s">
        <v>27</v>
      </c>
      <c r="F110" s="3" t="str">
        <f>[1]THP!$F119</f>
        <v>RICKA WIJAYANTI</v>
      </c>
      <c r="G110">
        <f>[1]THP!$I119</f>
        <v>19</v>
      </c>
      <c r="H110" s="7" t="str">
        <f>[1]THP!$D119</f>
        <v>TSR</v>
      </c>
      <c r="I110" s="8">
        <f>[1]THP!$K119</f>
        <v>3940973.0959999999</v>
      </c>
      <c r="J110" s="8">
        <f>[1]THP!$K119</f>
        <v>3940973.0959999999</v>
      </c>
      <c r="K110" s="5">
        <f>IFERROR(VLOOKUP(B110,[1]OToT!$B116:$E274,4,0),0)</f>
        <v>100000</v>
      </c>
      <c r="L110" s="5">
        <f>IFERROR(VLOOKUP(B110,[1]OToT!$B$8:$D$166,3,0),0)</f>
        <v>50000</v>
      </c>
      <c r="M110" s="5">
        <v>0</v>
      </c>
      <c r="N110" s="3">
        <f t="shared" si="5"/>
        <v>4090973.0959999999</v>
      </c>
      <c r="O110" s="5">
        <f>IFERROR(VLOOKUP(B110,[1]Komisi!$B116:$E274,4,0),0)</f>
        <v>331000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3">
        <f t="shared" si="6"/>
        <v>4421973.0959999999</v>
      </c>
      <c r="W110" s="5">
        <f>IFERROR(VLOOKUP(B110,[1]THP!$B119:$X277,23,0),0)</f>
        <v>0</v>
      </c>
      <c r="X110" s="5">
        <f>IFERROR(VLOOKUP(B110,[1]THP!$B119:$T277,19,0),0)</f>
        <v>78819.461920000002</v>
      </c>
      <c r="Y110" s="5">
        <f>IFERROR(VLOOKUP(B110,[1]THP!$B119:$V277,21,0),0)</f>
        <v>39409.730960000001</v>
      </c>
      <c r="Z110" s="5">
        <v>0</v>
      </c>
      <c r="AA110" s="5">
        <v>0</v>
      </c>
      <c r="AB110" s="5">
        <v>0</v>
      </c>
      <c r="AC110" s="5">
        <f t="shared" si="7"/>
        <v>4303743.9031199999</v>
      </c>
    </row>
    <row r="111" spans="1:29" x14ac:dyDescent="0.25">
      <c r="A111" s="4">
        <v>43556</v>
      </c>
      <c r="B111" t="str">
        <f>[1]THP!$B120</f>
        <v>BZL</v>
      </c>
      <c r="C111" s="3" t="str">
        <f>[1]THP!$C120</f>
        <v>CANDRA DINATA</v>
      </c>
      <c r="D111" s="3" t="str">
        <f t="shared" si="4"/>
        <v>BZL</v>
      </c>
      <c r="E111" t="s">
        <v>27</v>
      </c>
      <c r="F111" s="3" t="str">
        <f>[1]THP!$F120</f>
        <v>RICKA WIJAYANTI</v>
      </c>
      <c r="G111">
        <f>[1]THP!$I120</f>
        <v>19</v>
      </c>
      <c r="H111" s="7" t="str">
        <f>[1]THP!$D120</f>
        <v>TSR</v>
      </c>
      <c r="I111" s="8">
        <f>[1]THP!$K120</f>
        <v>3940973.0959999999</v>
      </c>
      <c r="J111" s="8">
        <f>[1]THP!$K120</f>
        <v>3940973.0959999999</v>
      </c>
      <c r="K111" s="5">
        <f>IFERROR(VLOOKUP(B111,[1]OToT!$B117:$E275,4,0),0)</f>
        <v>100000</v>
      </c>
      <c r="L111" s="5">
        <f>IFERROR(VLOOKUP(B111,[1]OToT!$B$8:$D$166,3,0),0)</f>
        <v>50000</v>
      </c>
      <c r="M111" s="5">
        <v>0</v>
      </c>
      <c r="N111" s="3">
        <f t="shared" si="5"/>
        <v>4090973.0959999999</v>
      </c>
      <c r="O111" s="5">
        <f>IFERROR(VLOOKUP(B111,[1]Komisi!$B117:$E275,4,0),0)</f>
        <v>281500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3">
        <f t="shared" si="6"/>
        <v>4372473.0959999999</v>
      </c>
      <c r="W111" s="5">
        <f>IFERROR(VLOOKUP(B111,[1]THP!$B120:$X278,23,0),0)</f>
        <v>0</v>
      </c>
      <c r="X111" s="5">
        <f>IFERROR(VLOOKUP(B111,[1]THP!$B120:$T278,19,0),0)</f>
        <v>78819.461920000002</v>
      </c>
      <c r="Y111" s="5">
        <f>IFERROR(VLOOKUP(B111,[1]THP!$B120:$V278,21,0),0)</f>
        <v>39409.730960000001</v>
      </c>
      <c r="Z111" s="5">
        <v>0</v>
      </c>
      <c r="AA111" s="5">
        <v>0</v>
      </c>
      <c r="AB111" s="5">
        <v>0</v>
      </c>
      <c r="AC111" s="5">
        <f t="shared" si="7"/>
        <v>4254243.9031199999</v>
      </c>
    </row>
    <row r="112" spans="1:29" x14ac:dyDescent="0.25">
      <c r="A112" s="4">
        <v>43556</v>
      </c>
      <c r="B112" t="str">
        <f>[1]THP!$B121</f>
        <v>B4B</v>
      </c>
      <c r="C112" s="3" t="str">
        <f>[1]THP!$C121</f>
        <v>INDAH WULANDARI</v>
      </c>
      <c r="D112" s="3" t="str">
        <f t="shared" si="4"/>
        <v>B4B</v>
      </c>
      <c r="E112" t="s">
        <v>27</v>
      </c>
      <c r="F112" s="3" t="str">
        <f>[1]THP!$F121</f>
        <v>RICKA WIJAYANTI</v>
      </c>
      <c r="G112">
        <f>[1]THP!$I121</f>
        <v>19</v>
      </c>
      <c r="H112" s="7" t="str">
        <f>[1]THP!$D121</f>
        <v>TSR</v>
      </c>
      <c r="I112" s="8">
        <f>[1]THP!$K121</f>
        <v>3940973.0959999999</v>
      </c>
      <c r="J112" s="8">
        <f>[1]THP!$K121</f>
        <v>3940973.0959999999</v>
      </c>
      <c r="K112" s="5">
        <f>IFERROR(VLOOKUP(B112,[1]OToT!$B118:$E276,4,0),0)</f>
        <v>100000</v>
      </c>
      <c r="L112" s="5">
        <f>IFERROR(VLOOKUP(B112,[1]OToT!$B$8:$D$166,3,0),0)</f>
        <v>50000</v>
      </c>
      <c r="M112" s="5">
        <v>0</v>
      </c>
      <c r="N112" s="3">
        <f t="shared" si="5"/>
        <v>4090973.0959999999</v>
      </c>
      <c r="O112" s="5">
        <f>IFERROR(VLOOKUP(B112,[1]Komisi!$B118:$E276,4,0),0)</f>
        <v>227000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3">
        <f t="shared" si="6"/>
        <v>4317973.0959999999</v>
      </c>
      <c r="W112" s="5">
        <f>IFERROR(VLOOKUP(B112,[1]THP!$B121:$X279,23,0),0)</f>
        <v>0</v>
      </c>
      <c r="X112" s="5">
        <f>IFERROR(VLOOKUP(B112,[1]THP!$B121:$T279,19,0),0)</f>
        <v>78819.461920000002</v>
      </c>
      <c r="Y112" s="5">
        <f>IFERROR(VLOOKUP(B112,[1]THP!$B121:$V279,21,0),0)</f>
        <v>39409.730960000001</v>
      </c>
      <c r="Z112" s="5">
        <v>0</v>
      </c>
      <c r="AA112" s="5">
        <v>0</v>
      </c>
      <c r="AB112" s="5">
        <v>0</v>
      </c>
      <c r="AC112" s="5">
        <f t="shared" si="7"/>
        <v>4199743.9031199999</v>
      </c>
    </row>
    <row r="113" spans="1:29" x14ac:dyDescent="0.25">
      <c r="A113" s="4">
        <v>43556</v>
      </c>
      <c r="B113" t="str">
        <f>[1]THP!$B122</f>
        <v>B4T</v>
      </c>
      <c r="C113" s="3" t="str">
        <f>[1]THP!$C122</f>
        <v>MUHAMMAD RIZKI</v>
      </c>
      <c r="D113" s="3" t="str">
        <f t="shared" si="4"/>
        <v>B4T</v>
      </c>
      <c r="E113" t="s">
        <v>27</v>
      </c>
      <c r="F113" s="3" t="str">
        <f>[1]THP!$F122</f>
        <v>RICKA WIJAYANTI</v>
      </c>
      <c r="G113">
        <f>[1]THP!$I122</f>
        <v>19</v>
      </c>
      <c r="H113" s="7" t="str">
        <f>[1]THP!$D122</f>
        <v>TSR</v>
      </c>
      <c r="I113" s="8">
        <f>[1]THP!$K122</f>
        <v>3940973.0959999999</v>
      </c>
      <c r="J113" s="8">
        <f>[1]THP!$K122</f>
        <v>3940973.0959999999</v>
      </c>
      <c r="K113" s="5">
        <f>IFERROR(VLOOKUP(B113,[1]OToT!$B119:$E277,4,0),0)</f>
        <v>0</v>
      </c>
      <c r="L113" s="5">
        <f>IFERROR(VLOOKUP(B113,[1]OToT!$B$8:$D$166,3,0),0)</f>
        <v>50000</v>
      </c>
      <c r="M113" s="5">
        <v>0</v>
      </c>
      <c r="N113" s="3">
        <f t="shared" si="5"/>
        <v>3990973.0959999999</v>
      </c>
      <c r="O113" s="5">
        <f>IFERROR(VLOOKUP(B113,[1]Komisi!$B119:$E277,4,0),0)</f>
        <v>61000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3">
        <f t="shared" si="6"/>
        <v>4051973.0959999999</v>
      </c>
      <c r="W113" s="5">
        <f>IFERROR(VLOOKUP(B113,[1]THP!$B122:$X280,23,0),0)</f>
        <v>0</v>
      </c>
      <c r="X113" s="5">
        <f>IFERROR(VLOOKUP(B113,[1]THP!$B122:$T280,19,0),0)</f>
        <v>78819.461920000002</v>
      </c>
      <c r="Y113" s="5">
        <f>IFERROR(VLOOKUP(B113,[1]THP!$B122:$V280,21,0),0)</f>
        <v>39409.730960000001</v>
      </c>
      <c r="Z113" s="5">
        <v>0</v>
      </c>
      <c r="AA113" s="5">
        <v>0</v>
      </c>
      <c r="AB113" s="5">
        <v>0</v>
      </c>
      <c r="AC113" s="5">
        <f t="shared" si="7"/>
        <v>3933743.9031199999</v>
      </c>
    </row>
    <row r="114" spans="1:29" x14ac:dyDescent="0.25">
      <c r="A114" s="4">
        <v>43556</v>
      </c>
      <c r="B114" t="str">
        <f>[1]THP!$B123</f>
        <v>BQ1</v>
      </c>
      <c r="C114" s="3" t="str">
        <f>[1]THP!$C123</f>
        <v>IRFINSYAH</v>
      </c>
      <c r="D114" s="3" t="str">
        <f t="shared" si="4"/>
        <v>BQ1</v>
      </c>
      <c r="E114" t="s">
        <v>27</v>
      </c>
      <c r="F114" s="3" t="str">
        <f>[1]THP!$F123</f>
        <v>RICKA WIJAYANTI</v>
      </c>
      <c r="G114">
        <f>[1]THP!$I123</f>
        <v>19</v>
      </c>
      <c r="H114" s="7" t="str">
        <f>[1]THP!$D123</f>
        <v>TSR</v>
      </c>
      <c r="I114" s="8">
        <f>[1]THP!$K123</f>
        <v>3940973.0959999999</v>
      </c>
      <c r="J114" s="8">
        <f>[1]THP!$K123</f>
        <v>3940973.0959999999</v>
      </c>
      <c r="K114" s="5">
        <f>IFERROR(VLOOKUP(B114,[1]OToT!$B120:$E278,4,0),0)</f>
        <v>0</v>
      </c>
      <c r="L114" s="5">
        <f>IFERROR(VLOOKUP(B114,[1]OToT!$B$8:$D$166,3,0),0)</f>
        <v>50000</v>
      </c>
      <c r="M114" s="5">
        <v>0</v>
      </c>
      <c r="N114" s="3">
        <f t="shared" si="5"/>
        <v>3990973.0959999999</v>
      </c>
      <c r="O114" s="5">
        <f>IFERROR(VLOOKUP(B114,[1]Komisi!$B120:$E278,4,0),0)</f>
        <v>30000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3">
        <f t="shared" si="6"/>
        <v>4020973.0959999999</v>
      </c>
      <c r="W114" s="5">
        <f>IFERROR(VLOOKUP(B114,[1]THP!$B123:$X281,23,0),0)</f>
        <v>0</v>
      </c>
      <c r="X114" s="5">
        <f>IFERROR(VLOOKUP(B114,[1]THP!$B123:$T281,19,0),0)</f>
        <v>78819.461920000002</v>
      </c>
      <c r="Y114" s="5">
        <f>IFERROR(VLOOKUP(B114,[1]THP!$B123:$V281,21,0),0)</f>
        <v>39409.730960000001</v>
      </c>
      <c r="Z114" s="5">
        <v>0</v>
      </c>
      <c r="AA114" s="5">
        <v>0</v>
      </c>
      <c r="AB114" s="5">
        <v>0</v>
      </c>
      <c r="AC114" s="5">
        <f t="shared" si="7"/>
        <v>3902743.9031199999</v>
      </c>
    </row>
    <row r="115" spans="1:29" x14ac:dyDescent="0.25">
      <c r="A115" s="4">
        <v>43556</v>
      </c>
      <c r="B115" t="str">
        <f>[1]THP!$B124</f>
        <v>B7J</v>
      </c>
      <c r="C115" s="3" t="str">
        <f>[1]THP!$C124</f>
        <v>WINDA PRATIWI</v>
      </c>
      <c r="D115" s="3" t="str">
        <f t="shared" si="4"/>
        <v>B7J</v>
      </c>
      <c r="E115" t="s">
        <v>27</v>
      </c>
      <c r="F115" s="3" t="str">
        <f>[1]THP!$F124</f>
        <v>RICKA WIJAYANTI</v>
      </c>
      <c r="G115">
        <f>[1]THP!$I124</f>
        <v>19</v>
      </c>
      <c r="H115" s="7" t="str">
        <f>[1]THP!$D124</f>
        <v>TSR</v>
      </c>
      <c r="I115" s="8">
        <f>[1]THP!$K124</f>
        <v>3940973.0959999999</v>
      </c>
      <c r="J115" s="8">
        <f>[1]THP!$K124</f>
        <v>3940973.0959999999</v>
      </c>
      <c r="K115" s="5">
        <f>IFERROR(VLOOKUP(B115,[1]OToT!$B121:$E279,4,0),0)</f>
        <v>0</v>
      </c>
      <c r="L115" s="5">
        <f>IFERROR(VLOOKUP(B115,[1]OToT!$B$8:$D$166,3,0),0)</f>
        <v>50000</v>
      </c>
      <c r="M115" s="5">
        <v>0</v>
      </c>
      <c r="N115" s="3">
        <f t="shared" si="5"/>
        <v>3990973.0959999999</v>
      </c>
      <c r="O115" s="5">
        <f>IFERROR(VLOOKUP(B115,[1]Komisi!$B121:$E279,4,0),0)</f>
        <v>25000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3">
        <f t="shared" si="6"/>
        <v>4015973.0959999999</v>
      </c>
      <c r="W115" s="5">
        <f>IFERROR(VLOOKUP(B115,[1]THP!$B124:$X282,23,0),0)</f>
        <v>0</v>
      </c>
      <c r="X115" s="5">
        <f>IFERROR(VLOOKUP(B115,[1]THP!$B124:$T282,19,0),0)</f>
        <v>78819.461920000002</v>
      </c>
      <c r="Y115" s="5">
        <f>IFERROR(VLOOKUP(B115,[1]THP!$B124:$V282,21,0),0)</f>
        <v>39409.730960000001</v>
      </c>
      <c r="Z115" s="5">
        <v>0</v>
      </c>
      <c r="AA115" s="5">
        <v>0</v>
      </c>
      <c r="AB115" s="5">
        <v>0</v>
      </c>
      <c r="AC115" s="5">
        <f t="shared" si="7"/>
        <v>3897743.9031199999</v>
      </c>
    </row>
    <row r="116" spans="1:29" x14ac:dyDescent="0.25">
      <c r="A116" s="4">
        <v>43556</v>
      </c>
      <c r="B116" t="str">
        <f>[1]THP!$B125</f>
        <v>B7V</v>
      </c>
      <c r="C116" s="3" t="str">
        <f>[1]THP!$C125</f>
        <v>ANGGIT DYAH SUPOYO</v>
      </c>
      <c r="D116" s="3" t="str">
        <f t="shared" si="4"/>
        <v>B7V</v>
      </c>
      <c r="E116" t="s">
        <v>27</v>
      </c>
      <c r="F116" s="3" t="str">
        <f>[1]THP!$F125</f>
        <v>RICKA WIJAYANTI</v>
      </c>
      <c r="G116">
        <f>[1]THP!$I125</f>
        <v>11</v>
      </c>
      <c r="H116" s="7" t="str">
        <f>[1]THP!$D125</f>
        <v>TSR</v>
      </c>
      <c r="I116" s="8">
        <f>[1]THP!$K125</f>
        <v>2281616.0029473682</v>
      </c>
      <c r="J116" s="8">
        <f>[1]THP!$K125</f>
        <v>2281616.0029473682</v>
      </c>
      <c r="K116" s="5">
        <f>IFERROR(VLOOKUP(B116,[1]OToT!$B122:$E280,4,0),0)</f>
        <v>0</v>
      </c>
      <c r="L116" s="5">
        <f>IFERROR(VLOOKUP(B116,[1]OToT!$B$8:$D$166,3,0),0)</f>
        <v>25000</v>
      </c>
      <c r="M116" s="5">
        <v>0</v>
      </c>
      <c r="N116" s="3">
        <f t="shared" si="5"/>
        <v>2306616.0029473682</v>
      </c>
      <c r="O116" s="5">
        <f>IFERROR(VLOOKUP(B116,[1]Komisi!$B122:$E280,4,0),0)</f>
        <v>18000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3">
        <f t="shared" si="6"/>
        <v>2324616.0029473682</v>
      </c>
      <c r="W116" s="5">
        <f>IFERROR(VLOOKUP(B116,[1]THP!$B125:$X283,23,0),0)</f>
        <v>0</v>
      </c>
      <c r="X116" s="5">
        <f>IFERROR(VLOOKUP(B116,[1]THP!$B125:$T283,19,0),0)</f>
        <v>45632.320058947364</v>
      </c>
      <c r="Y116" s="5">
        <f>IFERROR(VLOOKUP(B116,[1]THP!$B125:$V283,21,0),0)</f>
        <v>22816.160029473682</v>
      </c>
      <c r="Z116" s="5">
        <v>0</v>
      </c>
      <c r="AA116" s="5">
        <v>0</v>
      </c>
      <c r="AB116" s="5">
        <v>0</v>
      </c>
      <c r="AC116" s="5">
        <f t="shared" si="7"/>
        <v>2256167.522858947</v>
      </c>
    </row>
    <row r="117" spans="1:29" x14ac:dyDescent="0.25">
      <c r="A117" s="4">
        <v>43556</v>
      </c>
      <c r="B117" t="str">
        <f>[1]THP!$B126</f>
        <v>B7X</v>
      </c>
      <c r="C117" s="3" t="str">
        <f>[1]THP!$C126</f>
        <v>MUHAMMAD JURDILAH GHALIB PUTRA</v>
      </c>
      <c r="D117" s="3" t="str">
        <f t="shared" si="4"/>
        <v>B7X</v>
      </c>
      <c r="E117" t="s">
        <v>27</v>
      </c>
      <c r="F117" s="3" t="str">
        <f>[1]THP!$F126</f>
        <v>RICKA WIJAYANTI</v>
      </c>
      <c r="G117">
        <f>[1]THP!$I126</f>
        <v>11</v>
      </c>
      <c r="H117" s="7" t="str">
        <f>[1]THP!$D126</f>
        <v>TSR</v>
      </c>
      <c r="I117" s="8">
        <f>[1]THP!$K126</f>
        <v>2281616.0029473682</v>
      </c>
      <c r="J117" s="8">
        <f>[1]THP!$K126</f>
        <v>2281616.0029473682</v>
      </c>
      <c r="K117" s="5">
        <f>IFERROR(VLOOKUP(B117,[1]OToT!$B123:$E281,4,0),0)</f>
        <v>0</v>
      </c>
      <c r="L117" s="5">
        <f>IFERROR(VLOOKUP(B117,[1]OToT!$B$8:$D$166,3,0),0)</f>
        <v>25000</v>
      </c>
      <c r="M117" s="5">
        <v>0</v>
      </c>
      <c r="N117" s="3">
        <f t="shared" si="5"/>
        <v>2306616.0029473682</v>
      </c>
      <c r="O117" s="5">
        <f>IFERROR(VLOOKUP(B117,[1]Komisi!$B123:$E281,4,0),0)</f>
        <v>4000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3">
        <f t="shared" si="6"/>
        <v>2310616.0029473682</v>
      </c>
      <c r="W117" s="5">
        <f>IFERROR(VLOOKUP(B117,[1]THP!$B126:$X284,23,0),0)</f>
        <v>0</v>
      </c>
      <c r="X117" s="5">
        <f>IFERROR(VLOOKUP(B117,[1]THP!$B126:$T284,19,0),0)</f>
        <v>45632.320058947364</v>
      </c>
      <c r="Y117" s="5">
        <f>IFERROR(VLOOKUP(B117,[1]THP!$B126:$V284,21,0),0)</f>
        <v>22816.160029473682</v>
      </c>
      <c r="Z117" s="5">
        <v>0</v>
      </c>
      <c r="AA117" s="5">
        <v>0</v>
      </c>
      <c r="AB117" s="5">
        <v>0</v>
      </c>
      <c r="AC117" s="5">
        <f t="shared" si="7"/>
        <v>2242167.522858947</v>
      </c>
    </row>
    <row r="118" spans="1:29" x14ac:dyDescent="0.25">
      <c r="A118" s="4">
        <v>43556</v>
      </c>
      <c r="B118" t="str">
        <f>[1]THP!$B127</f>
        <v>B8E</v>
      </c>
      <c r="C118" s="3" t="str">
        <f>[1]THP!$C127</f>
        <v xml:space="preserve">ILHAM HIDAYATULOH </v>
      </c>
      <c r="D118" s="3" t="str">
        <f t="shared" si="4"/>
        <v>B8E</v>
      </c>
      <c r="E118" t="s">
        <v>27</v>
      </c>
      <c r="F118" s="3" t="str">
        <f>[1]THP!$F127</f>
        <v>RICKA WIJAYANTI</v>
      </c>
      <c r="G118">
        <f>[1]THP!$I127</f>
        <v>4</v>
      </c>
      <c r="H118" s="7" t="str">
        <f>[1]THP!$D127</f>
        <v>TSR</v>
      </c>
      <c r="I118" s="8">
        <f>[1]THP!$K127</f>
        <v>829678.54652631574</v>
      </c>
      <c r="J118" s="8">
        <f>[1]THP!$K127</f>
        <v>829678.54652631574</v>
      </c>
      <c r="K118" s="5">
        <f>IFERROR(VLOOKUP(B118,[1]OToT!$B124:$E282,4,0),0)</f>
        <v>0</v>
      </c>
      <c r="L118" s="5">
        <f>IFERROR(VLOOKUP(B118,[1]OToT!$B$8:$D$166,3,0),0)</f>
        <v>0</v>
      </c>
      <c r="M118" s="5">
        <v>0</v>
      </c>
      <c r="N118" s="3">
        <f t="shared" si="5"/>
        <v>829678.54652631574</v>
      </c>
      <c r="O118" s="5">
        <f>IFERROR(VLOOKUP(B118,[1]Komisi!$B124:$E282,4,0),0)</f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3">
        <f t="shared" si="6"/>
        <v>829678.54652631574</v>
      </c>
      <c r="W118" s="5">
        <f>IFERROR(VLOOKUP(B118,[1]THP!$B127:$X285,23,0),0)</f>
        <v>0</v>
      </c>
      <c r="X118" s="5">
        <f>IFERROR(VLOOKUP(B118,[1]THP!$B127:$T285,19,0),0)</f>
        <v>16593.570930526315</v>
      </c>
      <c r="Y118" s="5">
        <f>IFERROR(VLOOKUP(B118,[1]THP!$B127:$V285,21,0),0)</f>
        <v>8296.7854652631577</v>
      </c>
      <c r="Z118" s="5">
        <v>0</v>
      </c>
      <c r="AA118" s="5">
        <v>0</v>
      </c>
      <c r="AB118" s="5">
        <v>0</v>
      </c>
      <c r="AC118" s="5">
        <f t="shared" si="7"/>
        <v>804788.1901305262</v>
      </c>
    </row>
    <row r="119" spans="1:29" x14ac:dyDescent="0.25">
      <c r="A119" s="4">
        <v>43556</v>
      </c>
      <c r="B119" t="str">
        <f>[1]THP!$B128</f>
        <v>B7B</v>
      </c>
      <c r="C119" s="3" t="str">
        <f>[1]THP!$C128</f>
        <v xml:space="preserve">ANNA MARIANA </v>
      </c>
      <c r="D119" s="3" t="str">
        <f t="shared" si="4"/>
        <v>B7B</v>
      </c>
      <c r="E119" t="s">
        <v>27</v>
      </c>
      <c r="F119" s="3" t="str">
        <f>[1]THP!$F128</f>
        <v>RICKA WIJAYANTI</v>
      </c>
      <c r="G119">
        <f>[1]THP!$I128</f>
        <v>12</v>
      </c>
      <c r="H119" s="7" t="str">
        <f>[1]THP!$D128</f>
        <v>TSR</v>
      </c>
      <c r="I119" s="8">
        <f>[1]THP!$K128</f>
        <v>2489035.6395789473</v>
      </c>
      <c r="J119" s="8">
        <f>[1]THP!$K128</f>
        <v>2489035.6395789473</v>
      </c>
      <c r="K119" s="5">
        <f>IFERROR(VLOOKUP(B119,[1]OToT!$B125:$E283,4,0),0)</f>
        <v>0</v>
      </c>
      <c r="L119" s="5">
        <f>IFERROR(VLOOKUP(B119,[1]OToT!$B$8:$D$166,3,0),0)</f>
        <v>50000</v>
      </c>
      <c r="M119" s="5">
        <v>0</v>
      </c>
      <c r="N119" s="3">
        <f t="shared" si="5"/>
        <v>2539035.6395789473</v>
      </c>
      <c r="O119" s="5">
        <f>IFERROR(VLOOKUP(B119,[1]Komisi!$B125:$E283,4,0),0)</f>
        <v>19000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3">
        <f t="shared" si="6"/>
        <v>2558035.6395789473</v>
      </c>
      <c r="W119" s="5">
        <f>IFERROR(VLOOKUP(B119,[1]THP!$B128:$X286,23,0),0)</f>
        <v>0</v>
      </c>
      <c r="X119" s="5">
        <f>IFERROR(VLOOKUP(B119,[1]THP!$B128:$T286,19,0),0)</f>
        <v>49780.712791578946</v>
      </c>
      <c r="Y119" s="5">
        <f>IFERROR(VLOOKUP(B119,[1]THP!$B128:$V286,21,0),0)</f>
        <v>24890.356395789473</v>
      </c>
      <c r="Z119" s="5">
        <v>0</v>
      </c>
      <c r="AA119" s="5">
        <v>0</v>
      </c>
      <c r="AB119" s="5">
        <v>0</v>
      </c>
      <c r="AC119" s="5">
        <f t="shared" si="7"/>
        <v>2483364.5703915791</v>
      </c>
    </row>
    <row r="120" spans="1:29" x14ac:dyDescent="0.25">
      <c r="A120" s="4">
        <v>43556</v>
      </c>
      <c r="B120" t="str">
        <f>[1]THP!$B129</f>
        <v>BZW</v>
      </c>
      <c r="C120" s="3" t="str">
        <f>[1]THP!$C129</f>
        <v>FRISKA AGUSTINA SIANTURI</v>
      </c>
      <c r="D120" s="3" t="str">
        <f t="shared" si="4"/>
        <v>BZW</v>
      </c>
      <c r="E120" t="s">
        <v>27</v>
      </c>
      <c r="F120" s="3" t="str">
        <f>[1]THP!$F129</f>
        <v>RICKA WIJAYANTI</v>
      </c>
      <c r="G120">
        <f>[1]THP!$I129</f>
        <v>4</v>
      </c>
      <c r="H120" s="7" t="str">
        <f>[1]THP!$D129</f>
        <v>TSR</v>
      </c>
      <c r="I120" s="8">
        <f>[1]THP!$K129</f>
        <v>829678.54652631574</v>
      </c>
      <c r="J120" s="8">
        <f>[1]THP!$K129</f>
        <v>829678.54652631574</v>
      </c>
      <c r="K120" s="5">
        <f>IFERROR(VLOOKUP(B120,[1]OToT!$B126:$E284,4,0),0)</f>
        <v>0</v>
      </c>
      <c r="L120" s="5">
        <f>IFERROR(VLOOKUP(B120,[1]OToT!$B$8:$D$166,3,0),0)</f>
        <v>25000</v>
      </c>
      <c r="M120" s="5">
        <v>0</v>
      </c>
      <c r="N120" s="3">
        <f t="shared" si="5"/>
        <v>854678.54652631574</v>
      </c>
      <c r="O120" s="5">
        <f>IFERROR(VLOOKUP(B120,[1]Komisi!$B126:$E284,4,0),0)</f>
        <v>39000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3">
        <f t="shared" si="6"/>
        <v>893678.54652631574</v>
      </c>
      <c r="W120" s="5">
        <f>IFERROR(VLOOKUP(B120,[1]THP!$B129:$X287,23,0),0)</f>
        <v>0</v>
      </c>
      <c r="X120" s="5">
        <f>IFERROR(VLOOKUP(B120,[1]THP!$B129:$T287,19,0),0)</f>
        <v>16593.570930526315</v>
      </c>
      <c r="Y120" s="5">
        <f>IFERROR(VLOOKUP(B120,[1]THP!$B129:$V287,21,0),0)</f>
        <v>8296.7854652631577</v>
      </c>
      <c r="Z120" s="5">
        <v>0</v>
      </c>
      <c r="AA120" s="5">
        <v>0</v>
      </c>
      <c r="AB120" s="5">
        <v>0</v>
      </c>
      <c r="AC120" s="5">
        <f t="shared" si="7"/>
        <v>868788.1901305262</v>
      </c>
    </row>
    <row r="121" spans="1:29" x14ac:dyDescent="0.25">
      <c r="A121" s="4">
        <v>43556</v>
      </c>
      <c r="B121" t="str">
        <f>[1]THP!$B130</f>
        <v>BX2</v>
      </c>
      <c r="C121" s="3" t="str">
        <f>[1]THP!$C130</f>
        <v xml:space="preserve">NUR INDAH SARI </v>
      </c>
      <c r="D121" s="3" t="str">
        <f t="shared" si="4"/>
        <v>BX2</v>
      </c>
      <c r="E121" t="s">
        <v>27</v>
      </c>
      <c r="F121" s="3" t="str">
        <f>[1]THP!$F130</f>
        <v>TRI KURNIA SETIANTO</v>
      </c>
      <c r="G121">
        <f>[1]THP!$I130</f>
        <v>19</v>
      </c>
      <c r="H121" s="7" t="str">
        <f>[1]THP!$D130</f>
        <v>TSR</v>
      </c>
      <c r="I121" s="8">
        <f>[1]THP!$K130</f>
        <v>3940973.0959999999</v>
      </c>
      <c r="J121" s="8">
        <f>[1]THP!$K130</f>
        <v>3940973.0959999999</v>
      </c>
      <c r="K121" s="5">
        <f>IFERROR(VLOOKUP(B121,[1]OToT!$B127:$E285,4,0),0)</f>
        <v>150000</v>
      </c>
      <c r="L121" s="5">
        <f>IFERROR(VLOOKUP(B121,[1]OToT!$B$8:$D$166,3,0),0)</f>
        <v>25000</v>
      </c>
      <c r="M121" s="5">
        <v>0</v>
      </c>
      <c r="N121" s="3">
        <f t="shared" si="5"/>
        <v>4115973.0959999999</v>
      </c>
      <c r="O121" s="5">
        <f>IFERROR(VLOOKUP(B121,[1]Komisi!$B127:$E285,4,0),0)</f>
        <v>636000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3">
        <f t="shared" si="6"/>
        <v>4751973.0959999999</v>
      </c>
      <c r="W121" s="5">
        <f>IFERROR(VLOOKUP(B121,[1]THP!$B130:$X288,23,0),0)</f>
        <v>6488.3066725439703</v>
      </c>
      <c r="X121" s="5">
        <f>IFERROR(VLOOKUP(B121,[1]THP!$B130:$T288,19,0),0)</f>
        <v>78819.461920000002</v>
      </c>
      <c r="Y121" s="5">
        <f>IFERROR(VLOOKUP(B121,[1]THP!$B130:$V288,21,0),0)</f>
        <v>39409.730960000001</v>
      </c>
      <c r="Z121" s="5">
        <v>0</v>
      </c>
      <c r="AA121" s="5">
        <v>0</v>
      </c>
      <c r="AB121" s="5">
        <v>0</v>
      </c>
      <c r="AC121" s="5">
        <f t="shared" si="7"/>
        <v>4627255.5964474557</v>
      </c>
    </row>
    <row r="122" spans="1:29" x14ac:dyDescent="0.25">
      <c r="A122" s="4">
        <v>43556</v>
      </c>
      <c r="B122" t="str">
        <f>[1]THP!$B131</f>
        <v>CC9</v>
      </c>
      <c r="C122" s="3" t="str">
        <f>[1]THP!$C131</f>
        <v>PAULINA ANARCI NALU</v>
      </c>
      <c r="D122" s="3" t="str">
        <f t="shared" si="4"/>
        <v>CC9</v>
      </c>
      <c r="E122" t="s">
        <v>27</v>
      </c>
      <c r="F122" s="3" t="str">
        <f>[1]THP!$F131</f>
        <v>TRI KURNIA SETIANTO</v>
      </c>
      <c r="G122">
        <f>[1]THP!$I131</f>
        <v>19</v>
      </c>
      <c r="H122" s="7" t="str">
        <f>[1]THP!$D131</f>
        <v>TSR</v>
      </c>
      <c r="I122" s="8">
        <f>[1]THP!$K131</f>
        <v>3940973.0959999999</v>
      </c>
      <c r="J122" s="8">
        <f>[1]THP!$K131</f>
        <v>3940973.0959999999</v>
      </c>
      <c r="K122" s="5">
        <f>IFERROR(VLOOKUP(B122,[1]OToT!$B128:$E286,4,0),0)</f>
        <v>100000</v>
      </c>
      <c r="L122" s="5">
        <f>IFERROR(VLOOKUP(B122,[1]OToT!$B$8:$D$166,3,0),0)</f>
        <v>50000</v>
      </c>
      <c r="M122" s="5">
        <v>0</v>
      </c>
      <c r="N122" s="3">
        <f t="shared" si="5"/>
        <v>4090973.0959999999</v>
      </c>
      <c r="O122" s="5">
        <f>IFERROR(VLOOKUP(B122,[1]Komisi!$B128:$E286,4,0),0)</f>
        <v>253500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3">
        <f t="shared" si="6"/>
        <v>4344473.0959999999</v>
      </c>
      <c r="W122" s="5">
        <f>IFERROR(VLOOKUP(B122,[1]THP!$B131:$X289,23,0),0)</f>
        <v>0</v>
      </c>
      <c r="X122" s="5">
        <f>IFERROR(VLOOKUP(B122,[1]THP!$B131:$T289,19,0),0)</f>
        <v>78819.461920000002</v>
      </c>
      <c r="Y122" s="5">
        <f>IFERROR(VLOOKUP(B122,[1]THP!$B131:$V289,21,0),0)</f>
        <v>39409.730960000001</v>
      </c>
      <c r="Z122" s="5">
        <v>0</v>
      </c>
      <c r="AA122" s="5">
        <v>0</v>
      </c>
      <c r="AB122" s="5">
        <v>0</v>
      </c>
      <c r="AC122" s="5">
        <f t="shared" si="7"/>
        <v>4226243.9031199999</v>
      </c>
    </row>
    <row r="123" spans="1:29" x14ac:dyDescent="0.25">
      <c r="A123" s="4">
        <v>43556</v>
      </c>
      <c r="B123" t="str">
        <f>[1]THP!$B132</f>
        <v>CF5</v>
      </c>
      <c r="C123" s="3" t="str">
        <f>[1]THP!$C132</f>
        <v xml:space="preserve">HARMAINI ARLIA </v>
      </c>
      <c r="D123" s="3" t="str">
        <f t="shared" si="4"/>
        <v>CF5</v>
      </c>
      <c r="E123" t="s">
        <v>27</v>
      </c>
      <c r="F123" s="3" t="str">
        <f>[1]THP!$F132</f>
        <v>TRI KURNIA SETIANTO</v>
      </c>
      <c r="G123">
        <f>[1]THP!$I132</f>
        <v>19</v>
      </c>
      <c r="H123" s="7" t="str">
        <f>[1]THP!$D132</f>
        <v>TSR</v>
      </c>
      <c r="I123" s="8">
        <f>[1]THP!$K132</f>
        <v>3940973.0959999999</v>
      </c>
      <c r="J123" s="8">
        <f>[1]THP!$K132</f>
        <v>3940973.0959999999</v>
      </c>
      <c r="K123" s="5">
        <f>IFERROR(VLOOKUP(B123,[1]OToT!$B129:$E287,4,0),0)</f>
        <v>100000</v>
      </c>
      <c r="L123" s="5">
        <f>IFERROR(VLOOKUP(B123,[1]OToT!$B$8:$D$166,3,0),0)</f>
        <v>50000</v>
      </c>
      <c r="M123" s="5">
        <v>0</v>
      </c>
      <c r="N123" s="3">
        <f t="shared" si="5"/>
        <v>4090973.0959999999</v>
      </c>
      <c r="O123" s="5">
        <f>IFERROR(VLOOKUP(B123,[1]Komisi!$B129:$E287,4,0),0)</f>
        <v>335500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3">
        <f t="shared" si="6"/>
        <v>4426473.0959999999</v>
      </c>
      <c r="W123" s="5">
        <f>IFERROR(VLOOKUP(B123,[1]THP!$B132:$X290,23,0),0)</f>
        <v>386.86517254393544</v>
      </c>
      <c r="X123" s="5">
        <f>IFERROR(VLOOKUP(B123,[1]THP!$B132:$T290,19,0),0)</f>
        <v>78819.461920000002</v>
      </c>
      <c r="Y123" s="5">
        <f>IFERROR(VLOOKUP(B123,[1]THP!$B132:$V290,21,0),0)</f>
        <v>39409.730960000001</v>
      </c>
      <c r="Z123" s="5">
        <v>0</v>
      </c>
      <c r="AA123" s="5">
        <v>0</v>
      </c>
      <c r="AB123" s="5">
        <v>0</v>
      </c>
      <c r="AC123" s="5">
        <f t="shared" si="7"/>
        <v>4307857.0379474564</v>
      </c>
    </row>
    <row r="124" spans="1:29" x14ac:dyDescent="0.25">
      <c r="A124" s="4">
        <v>43556</v>
      </c>
      <c r="B124" t="str">
        <f>[1]THP!$B133</f>
        <v>CM6</v>
      </c>
      <c r="C124" s="3" t="str">
        <f>[1]THP!$C133</f>
        <v>AIS SUTRISNAWATI HANDAYANI</v>
      </c>
      <c r="D124" s="3" t="str">
        <f t="shared" si="4"/>
        <v>CM6</v>
      </c>
      <c r="E124" t="s">
        <v>27</v>
      </c>
      <c r="F124" s="3" t="str">
        <f>[1]THP!$F133</f>
        <v>TRI KURNIA SETIANTO</v>
      </c>
      <c r="G124">
        <f>[1]THP!$I133</f>
        <v>19</v>
      </c>
      <c r="H124" s="7" t="str">
        <f>[1]THP!$D133</f>
        <v>TSR</v>
      </c>
      <c r="I124" s="8">
        <f>[1]THP!$K133</f>
        <v>3940973.0959999999</v>
      </c>
      <c r="J124" s="8">
        <f>[1]THP!$K133</f>
        <v>3940973.0959999999</v>
      </c>
      <c r="K124" s="5">
        <f>IFERROR(VLOOKUP(B124,[1]OToT!$B130:$E288,4,0),0)</f>
        <v>100000</v>
      </c>
      <c r="L124" s="5">
        <f>IFERROR(VLOOKUP(B124,[1]OToT!$B$8:$D$166,3,0),0)</f>
        <v>50000</v>
      </c>
      <c r="M124" s="5">
        <v>0</v>
      </c>
      <c r="N124" s="3">
        <f t="shared" si="5"/>
        <v>4090973.0959999999</v>
      </c>
      <c r="O124" s="5">
        <f>IFERROR(VLOOKUP(B124,[1]Komisi!$B130:$E288,4,0),0)</f>
        <v>393500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3">
        <f t="shared" si="6"/>
        <v>4484473.0959999999</v>
      </c>
      <c r="W124" s="5">
        <f>IFERROR(VLOOKUP(B124,[1]THP!$B133:$X291,23,0),0)</f>
        <v>0</v>
      </c>
      <c r="X124" s="5">
        <f>IFERROR(VLOOKUP(B124,[1]THP!$B133:$T291,19,0),0)</f>
        <v>78819.461920000002</v>
      </c>
      <c r="Y124" s="5">
        <f>IFERROR(VLOOKUP(B124,[1]THP!$B133:$V291,21,0),0)</f>
        <v>39409.730960000001</v>
      </c>
      <c r="Z124" s="5">
        <v>0</v>
      </c>
      <c r="AA124" s="5">
        <v>0</v>
      </c>
      <c r="AB124" s="5">
        <v>0</v>
      </c>
      <c r="AC124" s="5">
        <f t="shared" si="7"/>
        <v>4366243.9031199999</v>
      </c>
    </row>
    <row r="125" spans="1:29" x14ac:dyDescent="0.25">
      <c r="A125" s="4">
        <v>43556</v>
      </c>
      <c r="B125" t="str">
        <f>[1]THP!$B134</f>
        <v>CN8</v>
      </c>
      <c r="C125" s="3" t="str">
        <f>[1]THP!$C134</f>
        <v>MESI ASLIA</v>
      </c>
      <c r="D125" s="3" t="str">
        <f t="shared" si="4"/>
        <v>CN8</v>
      </c>
      <c r="E125" t="s">
        <v>27</v>
      </c>
      <c r="F125" s="3" t="str">
        <f>[1]THP!$F134</f>
        <v>TRI KURNIA SETIANTO</v>
      </c>
      <c r="G125">
        <f>[1]THP!$I134</f>
        <v>19</v>
      </c>
      <c r="H125" s="7" t="str">
        <f>[1]THP!$D134</f>
        <v>TSR</v>
      </c>
      <c r="I125" s="8">
        <f>[1]THP!$K134</f>
        <v>3940973.0959999999</v>
      </c>
      <c r="J125" s="8">
        <f>[1]THP!$K134</f>
        <v>3940973.0959999999</v>
      </c>
      <c r="K125" s="5">
        <f>IFERROR(VLOOKUP(B125,[1]OToT!$B131:$E289,4,0),0)</f>
        <v>100000</v>
      </c>
      <c r="L125" s="5">
        <f>IFERROR(VLOOKUP(B125,[1]OToT!$B$8:$D$166,3,0),0)</f>
        <v>50000</v>
      </c>
      <c r="M125" s="5">
        <v>0</v>
      </c>
      <c r="N125" s="3">
        <f t="shared" si="5"/>
        <v>4090973.0959999999</v>
      </c>
      <c r="O125" s="5">
        <f>IFERROR(VLOOKUP(B125,[1]Komisi!$B131:$E289,4,0),0)</f>
        <v>248000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3">
        <f t="shared" si="6"/>
        <v>4338973.0959999999</v>
      </c>
      <c r="W125" s="5">
        <f>IFERROR(VLOOKUP(B125,[1]THP!$B134:$X292,23,0),0)</f>
        <v>0</v>
      </c>
      <c r="X125" s="5">
        <f>IFERROR(VLOOKUP(B125,[1]THP!$B134:$T292,19,0),0)</f>
        <v>78819.461920000002</v>
      </c>
      <c r="Y125" s="5">
        <f>IFERROR(VLOOKUP(B125,[1]THP!$B134:$V292,21,0),0)</f>
        <v>39409.730960000001</v>
      </c>
      <c r="Z125" s="5">
        <v>0</v>
      </c>
      <c r="AA125" s="5">
        <v>0</v>
      </c>
      <c r="AB125" s="5">
        <v>0</v>
      </c>
      <c r="AC125" s="5">
        <f t="shared" si="7"/>
        <v>4220743.9031199999</v>
      </c>
    </row>
    <row r="126" spans="1:29" x14ac:dyDescent="0.25">
      <c r="A126" s="4">
        <v>43556</v>
      </c>
      <c r="B126" t="str">
        <f>[1]THP!$B135</f>
        <v>CQ3</v>
      </c>
      <c r="C126" s="3" t="str">
        <f>[1]THP!$C135</f>
        <v>RIZKY MAULANA</v>
      </c>
      <c r="D126" s="3" t="str">
        <f t="shared" si="4"/>
        <v>CQ3</v>
      </c>
      <c r="E126" t="s">
        <v>27</v>
      </c>
      <c r="F126" s="3" t="str">
        <f>[1]THP!$F135</f>
        <v>TRI KURNIA SETIANTO</v>
      </c>
      <c r="G126">
        <f>[1]THP!$I135</f>
        <v>19</v>
      </c>
      <c r="H126" s="7" t="str">
        <f>[1]THP!$D135</f>
        <v>TSR</v>
      </c>
      <c r="I126" s="8">
        <f>[1]THP!$K135</f>
        <v>3940973.0959999999</v>
      </c>
      <c r="J126" s="8">
        <f>[1]THP!$K135</f>
        <v>3940973.0959999999</v>
      </c>
      <c r="K126" s="5">
        <f>IFERROR(VLOOKUP(B126,[1]OToT!$B132:$E290,4,0),0)</f>
        <v>0</v>
      </c>
      <c r="L126" s="5">
        <f>IFERROR(VLOOKUP(B126,[1]OToT!$B$8:$D$166,3,0),0)</f>
        <v>50000</v>
      </c>
      <c r="M126" s="5">
        <v>0</v>
      </c>
      <c r="N126" s="3">
        <f t="shared" si="5"/>
        <v>3990973.0959999999</v>
      </c>
      <c r="O126" s="5">
        <f>IFERROR(VLOOKUP(B126,[1]Komisi!$B132:$E290,4,0),0)</f>
        <v>99000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3">
        <f t="shared" si="6"/>
        <v>4089973.0959999999</v>
      </c>
      <c r="W126" s="5">
        <f>IFERROR(VLOOKUP(B126,[1]THP!$B135:$X293,23,0),0)</f>
        <v>0</v>
      </c>
      <c r="X126" s="5">
        <f>IFERROR(VLOOKUP(B126,[1]THP!$B135:$T293,19,0),0)</f>
        <v>78819.461920000002</v>
      </c>
      <c r="Y126" s="5">
        <f>IFERROR(VLOOKUP(B126,[1]THP!$B135:$V293,21,0),0)</f>
        <v>39409.730960000001</v>
      </c>
      <c r="Z126" s="5">
        <v>0</v>
      </c>
      <c r="AA126" s="5">
        <v>0</v>
      </c>
      <c r="AB126" s="5">
        <v>0</v>
      </c>
      <c r="AC126" s="5">
        <f t="shared" si="7"/>
        <v>3971743.9031199999</v>
      </c>
    </row>
    <row r="127" spans="1:29" x14ac:dyDescent="0.25">
      <c r="A127" s="4">
        <v>43556</v>
      </c>
      <c r="B127" t="str">
        <f>[1]THP!$B136</f>
        <v>CT3</v>
      </c>
      <c r="C127" s="3" t="str">
        <f>[1]THP!$C136</f>
        <v>ISAH JULIANA SINAGA</v>
      </c>
      <c r="D127" s="3" t="str">
        <f t="shared" si="4"/>
        <v>CT3</v>
      </c>
      <c r="E127" t="s">
        <v>27</v>
      </c>
      <c r="F127" s="3" t="str">
        <f>[1]THP!$F136</f>
        <v>TRI KURNIA SETIANTO</v>
      </c>
      <c r="G127">
        <f>[1]THP!$I136</f>
        <v>19</v>
      </c>
      <c r="H127" s="7" t="str">
        <f>[1]THP!$D136</f>
        <v>TSR</v>
      </c>
      <c r="I127" s="8">
        <f>[1]THP!$K136</f>
        <v>3940973.0959999999</v>
      </c>
      <c r="J127" s="8">
        <f>[1]THP!$K136</f>
        <v>3940973.0959999999</v>
      </c>
      <c r="K127" s="5">
        <f>IFERROR(VLOOKUP(B127,[1]OToT!$B133:$E291,4,0),0)</f>
        <v>150000</v>
      </c>
      <c r="L127" s="5">
        <f>IFERROR(VLOOKUP(B127,[1]OToT!$B$8:$D$166,3,0),0)</f>
        <v>50000</v>
      </c>
      <c r="M127" s="5">
        <v>0</v>
      </c>
      <c r="N127" s="3">
        <f t="shared" si="5"/>
        <v>4140973.0959999999</v>
      </c>
      <c r="O127" s="5">
        <f>IFERROR(VLOOKUP(B127,[1]Komisi!$B133:$E291,4,0),0)</f>
        <v>540000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3">
        <f t="shared" si="6"/>
        <v>4680973.0959999999</v>
      </c>
      <c r="W127" s="5">
        <f>IFERROR(VLOOKUP(B127,[1]THP!$B136:$X294,23,0),0)</f>
        <v>12475.615172543936</v>
      </c>
      <c r="X127" s="5">
        <f>IFERROR(VLOOKUP(B127,[1]THP!$B136:$T294,19,0),0)</f>
        <v>78819.461920000002</v>
      </c>
      <c r="Y127" s="5">
        <f>IFERROR(VLOOKUP(B127,[1]THP!$B136:$V294,21,0),0)</f>
        <v>39409.730960000001</v>
      </c>
      <c r="Z127" s="5">
        <v>0</v>
      </c>
      <c r="AA127" s="5">
        <v>0</v>
      </c>
      <c r="AB127" s="5">
        <v>0</v>
      </c>
      <c r="AC127" s="5">
        <f t="shared" si="7"/>
        <v>4550268.2879474564</v>
      </c>
    </row>
    <row r="128" spans="1:29" x14ac:dyDescent="0.25">
      <c r="A128" s="4">
        <v>43556</v>
      </c>
      <c r="B128" t="str">
        <f>[1]THP!$B137</f>
        <v>BJZ</v>
      </c>
      <c r="C128" s="3" t="str">
        <f>[1]THP!$C137</f>
        <v>DIDI SETIAWAN</v>
      </c>
      <c r="D128" s="3" t="str">
        <f t="shared" si="4"/>
        <v>BJZ</v>
      </c>
      <c r="E128" t="s">
        <v>27</v>
      </c>
      <c r="F128" s="3" t="str">
        <f>[1]THP!$F137</f>
        <v>TRI KURNIA SETIANTO</v>
      </c>
      <c r="G128">
        <f>[1]THP!$I137</f>
        <v>19</v>
      </c>
      <c r="H128" s="7" t="str">
        <f>[1]THP!$D137</f>
        <v>TSR</v>
      </c>
      <c r="I128" s="8">
        <f>[1]THP!$K137</f>
        <v>3940973.0959999999</v>
      </c>
      <c r="J128" s="8">
        <f>[1]THP!$K137</f>
        <v>3940973.0959999999</v>
      </c>
      <c r="K128" s="5">
        <f>IFERROR(VLOOKUP(B128,[1]OToT!$B134:$E292,4,0),0)</f>
        <v>100000</v>
      </c>
      <c r="L128" s="5">
        <f>IFERROR(VLOOKUP(B128,[1]OToT!$B$8:$D$166,3,0),0)</f>
        <v>50000</v>
      </c>
      <c r="M128" s="5">
        <v>0</v>
      </c>
      <c r="N128" s="3">
        <f t="shared" si="5"/>
        <v>4090973.0959999999</v>
      </c>
      <c r="O128" s="5">
        <f>IFERROR(VLOOKUP(B128,[1]Komisi!$B134:$E292,4,0),0)</f>
        <v>240500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3">
        <f t="shared" si="6"/>
        <v>4331473.0959999999</v>
      </c>
      <c r="W128" s="5">
        <f>IFERROR(VLOOKUP(B128,[1]THP!$B137:$X295,23,0),0)</f>
        <v>0</v>
      </c>
      <c r="X128" s="5">
        <f>IFERROR(VLOOKUP(B128,[1]THP!$B137:$T295,19,0),0)</f>
        <v>78819.461920000002</v>
      </c>
      <c r="Y128" s="5">
        <f>IFERROR(VLOOKUP(B128,[1]THP!$B137:$V295,21,0),0)</f>
        <v>39409.730960000001</v>
      </c>
      <c r="Z128" s="5">
        <v>0</v>
      </c>
      <c r="AA128" s="5">
        <v>0</v>
      </c>
      <c r="AB128" s="5">
        <v>0</v>
      </c>
      <c r="AC128" s="5">
        <f t="shared" si="7"/>
        <v>4213243.9031199999</v>
      </c>
    </row>
    <row r="129" spans="1:29" x14ac:dyDescent="0.25">
      <c r="A129" s="4">
        <v>43556</v>
      </c>
      <c r="B129" t="str">
        <f>[1]THP!$B138</f>
        <v>BWW</v>
      </c>
      <c r="C129" s="3" t="str">
        <f>[1]THP!$C138</f>
        <v>MUCHLIS HAKIM</v>
      </c>
      <c r="D129" s="3" t="str">
        <f t="shared" si="4"/>
        <v>BWW</v>
      </c>
      <c r="E129" t="s">
        <v>27</v>
      </c>
      <c r="F129" s="3" t="str">
        <f>[1]THP!$F138</f>
        <v>TRI KURNIA SETIANTO</v>
      </c>
      <c r="G129">
        <f>[1]THP!$I138</f>
        <v>19</v>
      </c>
      <c r="H129" s="7" t="str">
        <f>[1]THP!$D138</f>
        <v>TSR</v>
      </c>
      <c r="I129" s="8">
        <f>[1]THP!$K138</f>
        <v>3940973.0959999999</v>
      </c>
      <c r="J129" s="8">
        <f>[1]THP!$K138</f>
        <v>3940973.0959999999</v>
      </c>
      <c r="K129" s="5">
        <f>IFERROR(VLOOKUP(B129,[1]OToT!$B135:$E293,4,0),0)</f>
        <v>100000</v>
      </c>
      <c r="L129" s="5">
        <f>IFERROR(VLOOKUP(B129,[1]OToT!$B$8:$D$166,3,0),0)</f>
        <v>50000</v>
      </c>
      <c r="M129" s="5">
        <v>0</v>
      </c>
      <c r="N129" s="3">
        <f t="shared" si="5"/>
        <v>4090973.0959999999</v>
      </c>
      <c r="O129" s="5">
        <f>IFERROR(VLOOKUP(B129,[1]Komisi!$B135:$E293,4,0),0)</f>
        <v>248500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3">
        <f t="shared" si="6"/>
        <v>4339473.0959999999</v>
      </c>
      <c r="W129" s="5">
        <f>IFERROR(VLOOKUP(B129,[1]THP!$B138:$X296,23,0),0)</f>
        <v>0</v>
      </c>
      <c r="X129" s="5">
        <f>IFERROR(VLOOKUP(B129,[1]THP!$B138:$T296,19,0),0)</f>
        <v>78819.461920000002</v>
      </c>
      <c r="Y129" s="5">
        <f>IFERROR(VLOOKUP(B129,[1]THP!$B138:$V296,21,0),0)</f>
        <v>39409.730960000001</v>
      </c>
      <c r="Z129" s="5">
        <v>0</v>
      </c>
      <c r="AA129" s="5">
        <v>0</v>
      </c>
      <c r="AB129" s="5">
        <v>0</v>
      </c>
      <c r="AC129" s="5">
        <f t="shared" si="7"/>
        <v>4221243.9031199999</v>
      </c>
    </row>
    <row r="130" spans="1:29" x14ac:dyDescent="0.25">
      <c r="A130" s="4">
        <v>43556</v>
      </c>
      <c r="B130" t="str">
        <f>[1]THP!$B139</f>
        <v>B2D</v>
      </c>
      <c r="C130" s="3" t="str">
        <f>[1]THP!$C139</f>
        <v>LISA ANGGELA SARI</v>
      </c>
      <c r="D130" s="3" t="str">
        <f t="shared" si="4"/>
        <v>B2D</v>
      </c>
      <c r="E130" t="s">
        <v>27</v>
      </c>
      <c r="F130" s="3" t="str">
        <f>[1]THP!$F139</f>
        <v>TRI KURNIA SETIANTO</v>
      </c>
      <c r="G130">
        <f>[1]THP!$I139</f>
        <v>19</v>
      </c>
      <c r="H130" s="7" t="str">
        <f>[1]THP!$D139</f>
        <v>TSR</v>
      </c>
      <c r="I130" s="8">
        <f>[1]THP!$K139</f>
        <v>3940973.0959999999</v>
      </c>
      <c r="J130" s="8">
        <f>[1]THP!$K139</f>
        <v>3940973.0959999999</v>
      </c>
      <c r="K130" s="5">
        <f>IFERROR(VLOOKUP(B130,[1]OToT!$B136:$E294,4,0),0)</f>
        <v>0</v>
      </c>
      <c r="L130" s="5">
        <f>IFERROR(VLOOKUP(B130,[1]OToT!$B$8:$D$166,3,0),0)</f>
        <v>50000</v>
      </c>
      <c r="M130" s="5">
        <v>0</v>
      </c>
      <c r="N130" s="3">
        <f t="shared" si="5"/>
        <v>3990973.0959999999</v>
      </c>
      <c r="O130" s="5">
        <f>IFERROR(VLOOKUP(B130,[1]Komisi!$B136:$E294,4,0),0)</f>
        <v>44000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3">
        <f t="shared" si="6"/>
        <v>4034973.0959999999</v>
      </c>
      <c r="W130" s="5">
        <f>IFERROR(VLOOKUP(B130,[1]THP!$B139:$X297,23,0),0)</f>
        <v>0</v>
      </c>
      <c r="X130" s="5">
        <f>IFERROR(VLOOKUP(B130,[1]THP!$B139:$T297,19,0),0)</f>
        <v>78819.461920000002</v>
      </c>
      <c r="Y130" s="5">
        <f>IFERROR(VLOOKUP(B130,[1]THP!$B139:$V297,21,0),0)</f>
        <v>39409.730960000001</v>
      </c>
      <c r="Z130" s="5">
        <v>0</v>
      </c>
      <c r="AA130" s="5">
        <v>0</v>
      </c>
      <c r="AB130" s="5">
        <v>0</v>
      </c>
      <c r="AC130" s="5">
        <f t="shared" si="7"/>
        <v>3916743.9031199999</v>
      </c>
    </row>
    <row r="131" spans="1:29" x14ac:dyDescent="0.25">
      <c r="A131" s="4">
        <v>43556</v>
      </c>
      <c r="B131" t="str">
        <f>[1]THP!$B140</f>
        <v>B3C</v>
      </c>
      <c r="C131" s="3" t="str">
        <f>[1]THP!$C140</f>
        <v>TESYA ANDRIANI</v>
      </c>
      <c r="D131" s="3" t="str">
        <f t="shared" ref="D131:D157" si="8">B131</f>
        <v>B3C</v>
      </c>
      <c r="E131" t="s">
        <v>27</v>
      </c>
      <c r="F131" s="3" t="str">
        <f>[1]THP!$F140</f>
        <v>TRI KURNIA SETIANTO</v>
      </c>
      <c r="G131">
        <f>[1]THP!$I140</f>
        <v>19</v>
      </c>
      <c r="H131" s="7" t="str">
        <f>[1]THP!$D140</f>
        <v>TSR</v>
      </c>
      <c r="I131" s="8">
        <f>[1]THP!$K140</f>
        <v>3940973.0959999999</v>
      </c>
      <c r="J131" s="8">
        <f>[1]THP!$K140</f>
        <v>3940973.0959999999</v>
      </c>
      <c r="K131" s="5">
        <f>IFERROR(VLOOKUP(B131,[1]OToT!$B137:$E295,4,0),0)</f>
        <v>0</v>
      </c>
      <c r="L131" s="5">
        <f>IFERROR(VLOOKUP(B131,[1]OToT!$B$8:$D$166,3,0),0)</f>
        <v>50000</v>
      </c>
      <c r="M131" s="5">
        <v>0</v>
      </c>
      <c r="N131" s="3">
        <f t="shared" ref="N131:N160" si="9">SUM(J131:M131)</f>
        <v>3990973.0959999999</v>
      </c>
      <c r="O131" s="5">
        <f>IFERROR(VLOOKUP(B131,[1]Komisi!$B137:$E295,4,0),0)</f>
        <v>56000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3">
        <f t="shared" ref="V131:V160" si="10">SUM(N131:O131)</f>
        <v>4046973.0959999999</v>
      </c>
      <c r="W131" s="5">
        <f>IFERROR(VLOOKUP(B131,[1]THP!$B140:$X298,23,0),0)</f>
        <v>0</v>
      </c>
      <c r="X131" s="5">
        <f>IFERROR(VLOOKUP(B131,[1]THP!$B140:$T298,19,0),0)</f>
        <v>78819.461920000002</v>
      </c>
      <c r="Y131" s="5">
        <f>IFERROR(VLOOKUP(B131,[1]THP!$B140:$V298,21,0),0)</f>
        <v>39409.730960000001</v>
      </c>
      <c r="Z131" s="5">
        <v>0</v>
      </c>
      <c r="AA131" s="5">
        <v>0</v>
      </c>
      <c r="AB131" s="5">
        <v>0</v>
      </c>
      <c r="AC131" s="5">
        <f t="shared" ref="AC131:AC160" si="11">V131-W131-X131-Y131-Z131-AA131-AB131</f>
        <v>3928743.9031199999</v>
      </c>
    </row>
    <row r="132" spans="1:29" x14ac:dyDescent="0.25">
      <c r="A132" s="4">
        <v>43556</v>
      </c>
      <c r="B132" t="str">
        <f>[1]THP!$B141</f>
        <v>B4H</v>
      </c>
      <c r="C132" s="3" t="str">
        <f>[1]THP!$C141</f>
        <v>SISKA RELINA GULTOM</v>
      </c>
      <c r="D132" s="3" t="str">
        <f t="shared" si="8"/>
        <v>B4H</v>
      </c>
      <c r="E132" t="s">
        <v>27</v>
      </c>
      <c r="F132" s="3" t="str">
        <f>[1]THP!$F141</f>
        <v>TRI KURNIA SETIANTO</v>
      </c>
      <c r="G132">
        <f>[1]THP!$I141</f>
        <v>19</v>
      </c>
      <c r="H132" s="7" t="str">
        <f>[1]THP!$D141</f>
        <v>TSR</v>
      </c>
      <c r="I132" s="8">
        <f>[1]THP!$K141</f>
        <v>3940973.0959999999</v>
      </c>
      <c r="J132" s="8">
        <f>[1]THP!$K141</f>
        <v>3940973.0959999999</v>
      </c>
      <c r="K132" s="5">
        <f>IFERROR(VLOOKUP(B132,[1]OToT!$B138:$E296,4,0),0)</f>
        <v>100000</v>
      </c>
      <c r="L132" s="5">
        <f>IFERROR(VLOOKUP(B132,[1]OToT!$B$8:$D$166,3,0),0)</f>
        <v>50000</v>
      </c>
      <c r="M132" s="5">
        <v>0</v>
      </c>
      <c r="N132" s="3">
        <f t="shared" si="9"/>
        <v>4090973.0959999999</v>
      </c>
      <c r="O132" s="5">
        <f>IFERROR(VLOOKUP(B132,[1]Komisi!$B138:$E296,4,0),0)</f>
        <v>202000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3">
        <f t="shared" si="10"/>
        <v>4292973.0959999999</v>
      </c>
      <c r="W132" s="5">
        <f>IFERROR(VLOOKUP(B132,[1]THP!$B141:$X299,23,0),0)</f>
        <v>0</v>
      </c>
      <c r="X132" s="5">
        <f>IFERROR(VLOOKUP(B132,[1]THP!$B141:$T299,19,0),0)</f>
        <v>78819.461920000002</v>
      </c>
      <c r="Y132" s="5">
        <f>IFERROR(VLOOKUP(B132,[1]THP!$B141:$V299,21,0),0)</f>
        <v>39409.730960000001</v>
      </c>
      <c r="Z132" s="5">
        <v>0</v>
      </c>
      <c r="AA132" s="5">
        <v>0</v>
      </c>
      <c r="AB132" s="5">
        <v>0</v>
      </c>
      <c r="AC132" s="5">
        <f t="shared" si="11"/>
        <v>4174743.9031200004</v>
      </c>
    </row>
    <row r="133" spans="1:29" x14ac:dyDescent="0.25">
      <c r="A133" s="4">
        <v>43556</v>
      </c>
      <c r="B133" t="str">
        <f>[1]THP!$B142</f>
        <v>B4N</v>
      </c>
      <c r="C133" s="3" t="str">
        <f>[1]THP!$C142</f>
        <v>MELISA</v>
      </c>
      <c r="D133" s="3" t="str">
        <f t="shared" si="8"/>
        <v>B4N</v>
      </c>
      <c r="E133" t="s">
        <v>27</v>
      </c>
      <c r="F133" s="3" t="str">
        <f>[1]THP!$F142</f>
        <v>TRI KURNIA SETIANTO</v>
      </c>
      <c r="G133">
        <f>[1]THP!$I142</f>
        <v>19</v>
      </c>
      <c r="H133" s="7" t="str">
        <f>[1]THP!$D142</f>
        <v>TSR</v>
      </c>
      <c r="I133" s="8">
        <f>[1]THP!$K142</f>
        <v>3940973.0959999999</v>
      </c>
      <c r="J133" s="8">
        <f>[1]THP!$K142</f>
        <v>3940973.0959999999</v>
      </c>
      <c r="K133" s="5">
        <f>IFERROR(VLOOKUP(B133,[1]OToT!$B139:$E297,4,0),0)</f>
        <v>0</v>
      </c>
      <c r="L133" s="5">
        <f>IFERROR(VLOOKUP(B133,[1]OToT!$B$8:$D$166,3,0),0)</f>
        <v>50000</v>
      </c>
      <c r="M133" s="5">
        <v>0</v>
      </c>
      <c r="N133" s="3">
        <f t="shared" si="9"/>
        <v>3990973.0959999999</v>
      </c>
      <c r="O133" s="5">
        <f>IFERROR(VLOOKUP(B133,[1]Komisi!$B139:$E297,4,0),0)</f>
        <v>74000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3">
        <f t="shared" si="10"/>
        <v>4064973.0959999999</v>
      </c>
      <c r="W133" s="5">
        <f>IFERROR(VLOOKUP(B133,[1]THP!$B142:$X300,23,0),0)</f>
        <v>0</v>
      </c>
      <c r="X133" s="5">
        <f>IFERROR(VLOOKUP(B133,[1]THP!$B142:$T300,19,0),0)</f>
        <v>78819.461920000002</v>
      </c>
      <c r="Y133" s="5">
        <f>IFERROR(VLOOKUP(B133,[1]THP!$B142:$V300,21,0),0)</f>
        <v>39409.730960000001</v>
      </c>
      <c r="Z133" s="5">
        <v>0</v>
      </c>
      <c r="AA133" s="5">
        <v>0</v>
      </c>
      <c r="AB133" s="5">
        <v>0</v>
      </c>
      <c r="AC133" s="5">
        <f t="shared" si="11"/>
        <v>3946743.9031199999</v>
      </c>
    </row>
    <row r="134" spans="1:29" x14ac:dyDescent="0.25">
      <c r="A134" s="4">
        <v>43556</v>
      </c>
      <c r="B134" t="str">
        <f>[1]THP!$B143</f>
        <v>B5L</v>
      </c>
      <c r="C134" s="3" t="str">
        <f>[1]THP!$C143</f>
        <v>SITI EVIYANTI</v>
      </c>
      <c r="D134" s="3" t="str">
        <f t="shared" si="8"/>
        <v>B5L</v>
      </c>
      <c r="E134" t="s">
        <v>27</v>
      </c>
      <c r="F134" s="3" t="str">
        <f>[1]THP!$F143</f>
        <v>TRI KURNIA SETIANTO</v>
      </c>
      <c r="G134">
        <f>[1]THP!$I143</f>
        <v>19</v>
      </c>
      <c r="H134" s="7" t="str">
        <f>[1]THP!$D143</f>
        <v>TSR</v>
      </c>
      <c r="I134" s="8">
        <f>[1]THP!$K143</f>
        <v>3940973.0959999999</v>
      </c>
      <c r="J134" s="8">
        <f>[1]THP!$K143</f>
        <v>3940973.0959999999</v>
      </c>
      <c r="K134" s="5">
        <f>IFERROR(VLOOKUP(B134,[1]OToT!$B140:$E298,4,0),0)</f>
        <v>0</v>
      </c>
      <c r="L134" s="5">
        <f>IFERROR(VLOOKUP(B134,[1]OToT!$B$8:$D$166,3,0),0)</f>
        <v>50000</v>
      </c>
      <c r="M134" s="5">
        <v>0</v>
      </c>
      <c r="N134" s="3">
        <f t="shared" si="9"/>
        <v>3990973.0959999999</v>
      </c>
      <c r="O134" s="5">
        <f>IFERROR(VLOOKUP(B134,[1]Komisi!$B140:$E298,4,0),0)</f>
        <v>47000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3">
        <f t="shared" si="10"/>
        <v>4037973.0959999999</v>
      </c>
      <c r="W134" s="5">
        <f>IFERROR(VLOOKUP(B134,[1]THP!$B143:$X301,23,0),0)</f>
        <v>0</v>
      </c>
      <c r="X134" s="5">
        <f>IFERROR(VLOOKUP(B134,[1]THP!$B143:$T301,19,0),0)</f>
        <v>78819.461920000002</v>
      </c>
      <c r="Y134" s="5">
        <f>IFERROR(VLOOKUP(B134,[1]THP!$B143:$V301,21,0),0)</f>
        <v>39409.730960000001</v>
      </c>
      <c r="Z134" s="5">
        <v>0</v>
      </c>
      <c r="AA134" s="5">
        <v>0</v>
      </c>
      <c r="AB134" s="5">
        <v>0</v>
      </c>
      <c r="AC134" s="5">
        <f t="shared" si="11"/>
        <v>3919743.9031199999</v>
      </c>
    </row>
    <row r="135" spans="1:29" x14ac:dyDescent="0.25">
      <c r="A135" s="4">
        <v>43556</v>
      </c>
      <c r="B135" t="str">
        <f>[1]THP!$B144</f>
        <v>B6A</v>
      </c>
      <c r="C135" s="3" t="str">
        <f>[1]THP!$C144</f>
        <v xml:space="preserve">IKE GALIH PERTIWI </v>
      </c>
      <c r="D135" s="3" t="str">
        <f t="shared" si="8"/>
        <v>B6A</v>
      </c>
      <c r="E135" t="s">
        <v>27</v>
      </c>
      <c r="F135" s="3" t="str">
        <f>[1]THP!$F144</f>
        <v>TRI KURNIA SETIANTO</v>
      </c>
      <c r="G135">
        <f>[1]THP!$I144</f>
        <v>19</v>
      </c>
      <c r="H135" s="7" t="str">
        <f>[1]THP!$D144</f>
        <v>TSR</v>
      </c>
      <c r="I135" s="8">
        <f>[1]THP!$K144</f>
        <v>3940973.0959999999</v>
      </c>
      <c r="J135" s="8">
        <f>[1]THP!$K144</f>
        <v>3940973.0959999999</v>
      </c>
      <c r="K135" s="5">
        <f>IFERROR(VLOOKUP(B135,[1]OToT!$B141:$E299,4,0),0)</f>
        <v>0</v>
      </c>
      <c r="L135" s="5">
        <f>IFERROR(VLOOKUP(B135,[1]OToT!$B$8:$D$166,3,0),0)</f>
        <v>50000</v>
      </c>
      <c r="M135" s="5">
        <v>0</v>
      </c>
      <c r="N135" s="3">
        <f t="shared" si="9"/>
        <v>3990973.0959999999</v>
      </c>
      <c r="O135" s="5">
        <f>IFERROR(VLOOKUP(B135,[1]Komisi!$B141:$E299,4,0),0)</f>
        <v>52000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3">
        <f t="shared" si="10"/>
        <v>4042973.0959999999</v>
      </c>
      <c r="W135" s="5">
        <f>IFERROR(VLOOKUP(B135,[1]THP!$B144:$X302,23,0),0)</f>
        <v>0</v>
      </c>
      <c r="X135" s="5">
        <f>IFERROR(VLOOKUP(B135,[1]THP!$B144:$T302,19,0),0)</f>
        <v>78819.461920000002</v>
      </c>
      <c r="Y135" s="5">
        <f>IFERROR(VLOOKUP(B135,[1]THP!$B144:$V302,21,0),0)</f>
        <v>39409.730960000001</v>
      </c>
      <c r="Z135" s="5">
        <v>0</v>
      </c>
      <c r="AA135" s="5">
        <v>0</v>
      </c>
      <c r="AB135" s="5">
        <v>0</v>
      </c>
      <c r="AC135" s="5">
        <f t="shared" si="11"/>
        <v>3924743.9031199999</v>
      </c>
    </row>
    <row r="136" spans="1:29" x14ac:dyDescent="0.25">
      <c r="A136" s="4">
        <v>43556</v>
      </c>
      <c r="B136" t="str">
        <f>[1]THP!$B145</f>
        <v>B6D</v>
      </c>
      <c r="C136" s="3" t="str">
        <f>[1]THP!$C145</f>
        <v>WILDAN HANIFAH SUHENDRI</v>
      </c>
      <c r="D136" s="3" t="str">
        <f t="shared" si="8"/>
        <v>B6D</v>
      </c>
      <c r="E136" t="s">
        <v>27</v>
      </c>
      <c r="F136" s="3" t="str">
        <f>[1]THP!$F145</f>
        <v>TRI KURNIA SETIANTO</v>
      </c>
      <c r="G136">
        <f>[1]THP!$I145</f>
        <v>19</v>
      </c>
      <c r="H136" s="7" t="str">
        <f>[1]THP!$D145</f>
        <v>TSR</v>
      </c>
      <c r="I136" s="8">
        <f>[1]THP!$K145</f>
        <v>3940973.0959999999</v>
      </c>
      <c r="J136" s="8">
        <f>[1]THP!$K145</f>
        <v>3940973.0959999999</v>
      </c>
      <c r="K136" s="5">
        <f>IFERROR(VLOOKUP(B136,[1]OToT!$B142:$E300,4,0),0)</f>
        <v>0</v>
      </c>
      <c r="L136" s="5">
        <f>IFERROR(VLOOKUP(B136,[1]OToT!$B$8:$D$166,3,0),0)</f>
        <v>50000</v>
      </c>
      <c r="M136" s="5">
        <v>0</v>
      </c>
      <c r="N136" s="3">
        <f t="shared" si="9"/>
        <v>3990973.0959999999</v>
      </c>
      <c r="O136" s="5">
        <f>IFERROR(VLOOKUP(B136,[1]Komisi!$B142:$E300,4,0),0)</f>
        <v>33000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3">
        <f t="shared" si="10"/>
        <v>4023973.0959999999</v>
      </c>
      <c r="W136" s="5">
        <f>IFERROR(VLOOKUP(B136,[1]THP!$B145:$X303,23,0),0)</f>
        <v>0</v>
      </c>
      <c r="X136" s="5">
        <f>IFERROR(VLOOKUP(B136,[1]THP!$B145:$T303,19,0),0)</f>
        <v>78819.461920000002</v>
      </c>
      <c r="Y136" s="5">
        <f>IFERROR(VLOOKUP(B136,[1]THP!$B145:$V303,21,0),0)</f>
        <v>39409.730960000001</v>
      </c>
      <c r="Z136" s="5">
        <v>0</v>
      </c>
      <c r="AA136" s="5">
        <v>0</v>
      </c>
      <c r="AB136" s="5">
        <v>0</v>
      </c>
      <c r="AC136" s="5">
        <f t="shared" si="11"/>
        <v>3905743.9031199999</v>
      </c>
    </row>
    <row r="137" spans="1:29" x14ac:dyDescent="0.25">
      <c r="A137" s="4">
        <v>43556</v>
      </c>
      <c r="B137" t="str">
        <f>[1]THP!$B146</f>
        <v>B6W</v>
      </c>
      <c r="C137" s="3" t="str">
        <f>[1]THP!$C146</f>
        <v>LIDYA PARIDA HUTASOIT</v>
      </c>
      <c r="D137" s="3" t="str">
        <f t="shared" si="8"/>
        <v>B6W</v>
      </c>
      <c r="E137" t="s">
        <v>27</v>
      </c>
      <c r="F137" s="3" t="str">
        <f>[1]THP!$F146</f>
        <v>TRI KURNIA SETIANTO</v>
      </c>
      <c r="G137">
        <f>[1]THP!$I146</f>
        <v>9</v>
      </c>
      <c r="H137" s="7" t="str">
        <f>[1]THP!$D146</f>
        <v>TSR</v>
      </c>
      <c r="I137" s="8">
        <f>[1]THP!$K146</f>
        <v>1866776.7296842104</v>
      </c>
      <c r="J137" s="8">
        <f>[1]THP!$K146</f>
        <v>1866776.7296842104</v>
      </c>
      <c r="K137" s="5">
        <f>IFERROR(VLOOKUP(B137,[1]OToT!$B143:$E301,4,0),0)</f>
        <v>0</v>
      </c>
      <c r="L137" s="5">
        <f>IFERROR(VLOOKUP(B137,[1]OToT!$B$8:$D$166,3,0),0)</f>
        <v>0</v>
      </c>
      <c r="M137" s="5">
        <v>0</v>
      </c>
      <c r="N137" s="3">
        <f t="shared" si="9"/>
        <v>1866776.7296842104</v>
      </c>
      <c r="O137" s="5">
        <f>IFERROR(VLOOKUP(B137,[1]Komisi!$B143:$E301,4,0),0)</f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3">
        <f t="shared" si="10"/>
        <v>1866776.7296842104</v>
      </c>
      <c r="W137" s="5">
        <f>IFERROR(VLOOKUP(B137,[1]THP!$B146:$X304,23,0),0)</f>
        <v>0</v>
      </c>
      <c r="X137" s="5">
        <f>IFERROR(VLOOKUP(B137,[1]THP!$B146:$T304,19,0),0)</f>
        <v>37335.534593684206</v>
      </c>
      <c r="Y137" s="5">
        <f>IFERROR(VLOOKUP(B137,[1]THP!$B146:$V304,21,0),0)</f>
        <v>18667.767296842103</v>
      </c>
      <c r="Z137" s="5">
        <v>0</v>
      </c>
      <c r="AA137" s="5">
        <v>0</v>
      </c>
      <c r="AB137" s="5">
        <v>0</v>
      </c>
      <c r="AC137" s="5">
        <f t="shared" si="11"/>
        <v>1810773.4277936842</v>
      </c>
    </row>
    <row r="138" spans="1:29" x14ac:dyDescent="0.25">
      <c r="A138" s="4">
        <v>43556</v>
      </c>
      <c r="B138" t="str">
        <f>[1]THP!$B147</f>
        <v>S25</v>
      </c>
      <c r="C138" s="3" t="str">
        <f>[1]THP!$C147</f>
        <v>TRI KURNIA SETIANTO</v>
      </c>
      <c r="D138" s="3" t="str">
        <f t="shared" si="8"/>
        <v>S25</v>
      </c>
      <c r="E138" t="s">
        <v>27</v>
      </c>
      <c r="F138" s="3" t="str">
        <f>[1]THP!$F147</f>
        <v>TATIK OKTAVIA</v>
      </c>
      <c r="G138">
        <f>[1]THP!$I147</f>
        <v>19</v>
      </c>
      <c r="H138" s="7" t="str">
        <f>[1]THP!$D147</f>
        <v>SPV</v>
      </c>
      <c r="I138" s="8">
        <f>[1]THP!$K147</f>
        <v>3940973.0959999999</v>
      </c>
      <c r="J138" s="8">
        <f>[1]THP!$K147</f>
        <v>3940973.0959999999</v>
      </c>
      <c r="K138" s="5">
        <f>IFERROR(VLOOKUP(B138,[1]OToT!$B144:$E302,4,0),0)</f>
        <v>500000</v>
      </c>
      <c r="L138" s="5">
        <f>IFERROR(VLOOKUP(B138,[1]OToT!$B$8:$D$166,3,0),0)</f>
        <v>50000</v>
      </c>
      <c r="M138" s="5">
        <v>0</v>
      </c>
      <c r="N138" s="3">
        <f t="shared" si="9"/>
        <v>4490973.0959999999</v>
      </c>
      <c r="O138" s="5">
        <f>IFERROR(VLOOKUP(B138,[1]Komisi!$B144:$E302,4,0),0)</f>
        <v>510650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3">
        <f t="shared" si="10"/>
        <v>5001623.0959999999</v>
      </c>
      <c r="W138" s="5">
        <f>IFERROR(VLOOKUP(B138,[1]THP!$B147:$X305,23,0),0)</f>
        <v>0</v>
      </c>
      <c r="X138" s="5">
        <f>IFERROR(VLOOKUP(B138,[1]THP!$B147:$T305,19,0),0)</f>
        <v>78819.461920000002</v>
      </c>
      <c r="Y138" s="5">
        <f>IFERROR(VLOOKUP(B138,[1]THP!$B147:$V305,21,0),0)</f>
        <v>39409.730960000001</v>
      </c>
      <c r="Z138" s="5">
        <v>0</v>
      </c>
      <c r="AA138" s="5">
        <v>0</v>
      </c>
      <c r="AB138" s="5">
        <v>0</v>
      </c>
      <c r="AC138" s="5">
        <f t="shared" si="11"/>
        <v>4883393.9031199999</v>
      </c>
    </row>
    <row r="139" spans="1:29" x14ac:dyDescent="0.25">
      <c r="A139" s="4">
        <v>43556</v>
      </c>
      <c r="B139" t="str">
        <f>[1]THP!$B148</f>
        <v>S27</v>
      </c>
      <c r="C139" s="3" t="str">
        <f>[1]THP!$C148</f>
        <v>LEONARD SILITONGA</v>
      </c>
      <c r="D139" s="3" t="str">
        <f t="shared" si="8"/>
        <v>S27</v>
      </c>
      <c r="E139" t="s">
        <v>27</v>
      </c>
      <c r="F139" s="3" t="str">
        <f>[1]THP!$F148</f>
        <v>TATIK OKTAVIA</v>
      </c>
      <c r="G139">
        <f>[1]THP!$I148</f>
        <v>19</v>
      </c>
      <c r="H139" s="7" t="str">
        <f>[1]THP!$D148</f>
        <v>SPV</v>
      </c>
      <c r="I139" s="8">
        <f>[1]THP!$K148</f>
        <v>3940973.0959999999</v>
      </c>
      <c r="J139" s="8">
        <f>[1]THP!$K148</f>
        <v>3940973.0959999999</v>
      </c>
      <c r="K139" s="5">
        <f>IFERROR(VLOOKUP(B139,[1]OToT!$B145:$E303,4,0),0)</f>
        <v>500000</v>
      </c>
      <c r="L139" s="5">
        <f>IFERROR(VLOOKUP(B139,[1]OToT!$B$8:$D$166,3,0),0)</f>
        <v>50000</v>
      </c>
      <c r="M139" s="5">
        <v>0</v>
      </c>
      <c r="N139" s="3">
        <f t="shared" si="9"/>
        <v>4490973.0959999999</v>
      </c>
      <c r="O139" s="5">
        <f>IFERROR(VLOOKUP(B139,[1]Komisi!$B145:$E303,4,0),0)</f>
        <v>457100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3">
        <f t="shared" si="10"/>
        <v>4948073.0959999999</v>
      </c>
      <c r="W139" s="5">
        <f>IFERROR(VLOOKUP(B139,[1]THP!$B148:$X306,23,0),0)</f>
        <v>6412.8651725439349</v>
      </c>
      <c r="X139" s="5">
        <f>IFERROR(VLOOKUP(B139,[1]THP!$B148:$T306,19,0),0)</f>
        <v>78819.461920000002</v>
      </c>
      <c r="Y139" s="5">
        <f>IFERROR(VLOOKUP(B139,[1]THP!$B148:$V306,21,0),0)</f>
        <v>39409.730960000001</v>
      </c>
      <c r="Z139" s="5">
        <v>0</v>
      </c>
      <c r="AA139" s="5">
        <v>0</v>
      </c>
      <c r="AB139" s="5">
        <v>0</v>
      </c>
      <c r="AC139" s="5">
        <f t="shared" si="11"/>
        <v>4823431.0379474564</v>
      </c>
    </row>
    <row r="140" spans="1:29" x14ac:dyDescent="0.25">
      <c r="A140" s="4">
        <v>43556</v>
      </c>
      <c r="B140" t="str">
        <f>[1]THP!$B149</f>
        <v>S35</v>
      </c>
      <c r="C140" s="3" t="str">
        <f>[1]THP!$C149</f>
        <v>EDWARD SITOMPUL</v>
      </c>
      <c r="D140" s="3" t="str">
        <f t="shared" si="8"/>
        <v>S35</v>
      </c>
      <c r="E140" t="s">
        <v>27</v>
      </c>
      <c r="F140" s="3" t="str">
        <f>[1]THP!$F149</f>
        <v>TATIK OKTAVIA</v>
      </c>
      <c r="G140">
        <f>[1]THP!$I149</f>
        <v>19</v>
      </c>
      <c r="H140" s="7" t="str">
        <f>[1]THP!$D149</f>
        <v>SPV</v>
      </c>
      <c r="I140" s="8">
        <f>[1]THP!$K149</f>
        <v>3940973.0959999999</v>
      </c>
      <c r="J140" s="8">
        <f>[1]THP!$K149</f>
        <v>3940973.0959999999</v>
      </c>
      <c r="K140" s="5">
        <f>IFERROR(VLOOKUP(B140,[1]OToT!$B146:$E304,4,0),0)</f>
        <v>500000</v>
      </c>
      <c r="L140" s="5">
        <f>IFERROR(VLOOKUP(B140,[1]OToT!$B$8:$D$166,3,0),0)</f>
        <v>50000</v>
      </c>
      <c r="M140" s="5">
        <v>0</v>
      </c>
      <c r="N140" s="3">
        <f t="shared" si="9"/>
        <v>4490973.0959999999</v>
      </c>
      <c r="O140" s="5">
        <f>IFERROR(VLOOKUP(B140,[1]Komisi!$B146:$E304,4,0),0)</f>
        <v>636550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3">
        <f t="shared" si="10"/>
        <v>5127523.0959999999</v>
      </c>
      <c r="W140" s="5">
        <f>IFERROR(VLOOKUP(B140,[1]THP!$B149:$X307,23,0),0)</f>
        <v>0</v>
      </c>
      <c r="X140" s="5">
        <f>IFERROR(VLOOKUP(B140,[1]THP!$B149:$T307,19,0),0)</f>
        <v>78819.461920000002</v>
      </c>
      <c r="Y140" s="5">
        <f>IFERROR(VLOOKUP(B140,[1]THP!$B149:$V307,21,0),0)</f>
        <v>39409.730960000001</v>
      </c>
      <c r="Z140" s="5">
        <v>0</v>
      </c>
      <c r="AA140" s="5">
        <v>0</v>
      </c>
      <c r="AB140" s="5">
        <v>0</v>
      </c>
      <c r="AC140" s="5">
        <f t="shared" si="11"/>
        <v>5009293.9031199999</v>
      </c>
    </row>
    <row r="141" spans="1:29" x14ac:dyDescent="0.25">
      <c r="A141" s="4">
        <v>43556</v>
      </c>
      <c r="B141" t="str">
        <f>[1]THP!$B150</f>
        <v>S38</v>
      </c>
      <c r="C141" s="3" t="str">
        <f>[1]THP!$C150</f>
        <v>RICKA WIJAYANTI</v>
      </c>
      <c r="D141" s="3" t="str">
        <f t="shared" si="8"/>
        <v>S38</v>
      </c>
      <c r="E141" t="s">
        <v>27</v>
      </c>
      <c r="F141" s="3" t="str">
        <f>[1]THP!$F150</f>
        <v>TATIK OKTAVIA</v>
      </c>
      <c r="G141">
        <f>[1]THP!$I150</f>
        <v>19</v>
      </c>
      <c r="H141" s="7" t="str">
        <f>[1]THP!$D150</f>
        <v>SPV</v>
      </c>
      <c r="I141" s="8">
        <f>[1]THP!$K150</f>
        <v>3940973.0959999999</v>
      </c>
      <c r="J141" s="8">
        <f>[1]THP!$K150</f>
        <v>3940973.0959999999</v>
      </c>
      <c r="K141" s="5">
        <f>IFERROR(VLOOKUP(B141,[1]OToT!$B147:$E305,4,0),0)</f>
        <v>500000</v>
      </c>
      <c r="L141" s="5">
        <f>IFERROR(VLOOKUP(B141,[1]OToT!$B$8:$D$166,3,0),0)</f>
        <v>50000</v>
      </c>
      <c r="M141" s="5">
        <v>0</v>
      </c>
      <c r="N141" s="3">
        <f t="shared" si="9"/>
        <v>4490973.0959999999</v>
      </c>
      <c r="O141" s="5">
        <f>IFERROR(VLOOKUP(B141,[1]Komisi!$B147:$E305,4,0),0)</f>
        <v>516400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3">
        <f t="shared" si="10"/>
        <v>5007373.0959999999</v>
      </c>
      <c r="W141" s="5">
        <f>IFERROR(VLOOKUP(B141,[1]THP!$B150:$X308,23,0),0)</f>
        <v>27979.615172543934</v>
      </c>
      <c r="X141" s="5">
        <f>IFERROR(VLOOKUP(B141,[1]THP!$B150:$T308,19,0),0)</f>
        <v>78819.461920000002</v>
      </c>
      <c r="Y141" s="5">
        <f>IFERROR(VLOOKUP(B141,[1]THP!$B150:$V308,21,0),0)</f>
        <v>39409.730960000001</v>
      </c>
      <c r="Z141" s="5">
        <v>0</v>
      </c>
      <c r="AA141" s="5">
        <v>0</v>
      </c>
      <c r="AB141" s="5">
        <v>0</v>
      </c>
      <c r="AC141" s="5">
        <f t="shared" si="11"/>
        <v>4861164.2879474564</v>
      </c>
    </row>
    <row r="142" spans="1:29" x14ac:dyDescent="0.25">
      <c r="A142" s="4">
        <v>43556</v>
      </c>
      <c r="B142" t="str">
        <f>[1]THP!$B151</f>
        <v>S39</v>
      </c>
      <c r="C142" s="3" t="str">
        <f>[1]THP!$C151</f>
        <v>RHEGHEN SOEKARNO PUTRA</v>
      </c>
      <c r="D142" s="3" t="str">
        <f t="shared" si="8"/>
        <v>S39</v>
      </c>
      <c r="E142" t="s">
        <v>27</v>
      </c>
      <c r="F142" s="3" t="str">
        <f>[1]THP!$F151</f>
        <v>TATIK OKTAVIA</v>
      </c>
      <c r="G142">
        <f>[1]THP!$I151</f>
        <v>19</v>
      </c>
      <c r="H142" s="7" t="str">
        <f>[1]THP!$D151</f>
        <v>SPV</v>
      </c>
      <c r="I142" s="8">
        <f>[1]THP!$K151</f>
        <v>3940973.0959999999</v>
      </c>
      <c r="J142" s="8">
        <f>[1]THP!$K151</f>
        <v>3940973.0959999999</v>
      </c>
      <c r="K142" s="5">
        <f>IFERROR(VLOOKUP(B142,[1]OToT!$B148:$E306,4,0),0)</f>
        <v>500000</v>
      </c>
      <c r="L142" s="5">
        <f>IFERROR(VLOOKUP(B142,[1]OToT!$B$8:$D$166,3,0),0)</f>
        <v>50000</v>
      </c>
      <c r="M142" s="5">
        <v>0</v>
      </c>
      <c r="N142" s="3">
        <f t="shared" si="9"/>
        <v>4490973.0959999999</v>
      </c>
      <c r="O142" s="5">
        <f>IFERROR(VLOOKUP(B142,[1]Komisi!$B148:$E306,4,0),0)</f>
        <v>661300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3">
        <f t="shared" si="10"/>
        <v>5152273.0959999999</v>
      </c>
      <c r="W142" s="5">
        <f>IFERROR(VLOOKUP(B142,[1]THP!$B151:$X309,23,0),0)</f>
        <v>25502.556672543971</v>
      </c>
      <c r="X142" s="5">
        <f>IFERROR(VLOOKUP(B142,[1]THP!$B151:$T309,19,0),0)</f>
        <v>78819.461920000002</v>
      </c>
      <c r="Y142" s="5">
        <f>IFERROR(VLOOKUP(B142,[1]THP!$B151:$V309,21,0),0)</f>
        <v>39409.730960000001</v>
      </c>
      <c r="Z142" s="5">
        <v>0</v>
      </c>
      <c r="AA142" s="5">
        <v>0</v>
      </c>
      <c r="AB142" s="5">
        <v>0</v>
      </c>
      <c r="AC142" s="5">
        <f t="shared" si="11"/>
        <v>5008541.3464474557</v>
      </c>
    </row>
    <row r="143" spans="1:29" x14ac:dyDescent="0.25">
      <c r="A143" s="4">
        <v>43556</v>
      </c>
      <c r="B143" t="str">
        <f>[1]THP!$B152</f>
        <v>S40</v>
      </c>
      <c r="C143" s="3" t="str">
        <f>[1]THP!$C152</f>
        <v>FARHAN ALFARISI</v>
      </c>
      <c r="D143" s="3" t="str">
        <f t="shared" si="8"/>
        <v>S40</v>
      </c>
      <c r="E143" t="s">
        <v>27</v>
      </c>
      <c r="F143" s="3" t="str">
        <f>[1]THP!$F152</f>
        <v>TATIK OKTAVIA</v>
      </c>
      <c r="G143">
        <f>[1]THP!$I152</f>
        <v>19</v>
      </c>
      <c r="H143" s="7" t="str">
        <f>[1]THP!$D152</f>
        <v>SPV</v>
      </c>
      <c r="I143" s="8">
        <f>[1]THP!$K152</f>
        <v>3940973.0959999999</v>
      </c>
      <c r="J143" s="8">
        <f>[1]THP!$K152</f>
        <v>3940973.0959999999</v>
      </c>
      <c r="K143" s="5">
        <f>IFERROR(VLOOKUP(B143,[1]OToT!$B149:$E307,4,0),0)</f>
        <v>300000</v>
      </c>
      <c r="L143" s="5">
        <f>IFERROR(VLOOKUP(B143,[1]OToT!$B$8:$D$166,3,0),0)</f>
        <v>50000</v>
      </c>
      <c r="M143" s="5">
        <v>0</v>
      </c>
      <c r="N143" s="3">
        <f t="shared" si="9"/>
        <v>4290973.0959999999</v>
      </c>
      <c r="O143" s="5">
        <f>IFERROR(VLOOKUP(B143,[1]Komisi!$B149:$E307,4,0),0)</f>
        <v>319700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3">
        <f t="shared" si="10"/>
        <v>4610673.0959999999</v>
      </c>
      <c r="W143" s="5">
        <f>IFERROR(VLOOKUP(B143,[1]THP!$B152:$X310,23,0),0)</f>
        <v>0</v>
      </c>
      <c r="X143" s="5">
        <f>IFERROR(VLOOKUP(B143,[1]THP!$B152:$T310,19,0),0)</f>
        <v>78819.461920000002</v>
      </c>
      <c r="Y143" s="5">
        <f>IFERROR(VLOOKUP(B143,[1]THP!$B152:$V310,21,0),0)</f>
        <v>39409.730960000001</v>
      </c>
      <c r="Z143" s="5">
        <v>0</v>
      </c>
      <c r="AA143" s="5">
        <v>0</v>
      </c>
      <c r="AB143" s="5">
        <v>0</v>
      </c>
      <c r="AC143" s="5">
        <f t="shared" si="11"/>
        <v>4492443.9031199999</v>
      </c>
    </row>
    <row r="144" spans="1:29" x14ac:dyDescent="0.25">
      <c r="A144" s="4">
        <v>43556</v>
      </c>
      <c r="B144" t="str">
        <f>[1]THP!$B153</f>
        <v>S41</v>
      </c>
      <c r="C144" s="3" t="str">
        <f>[1]THP!$C153</f>
        <v>MUHAMMAD DANIL</v>
      </c>
      <c r="D144" s="3" t="str">
        <f t="shared" si="8"/>
        <v>S41</v>
      </c>
      <c r="E144" t="s">
        <v>27</v>
      </c>
      <c r="F144" s="3" t="str">
        <f>[1]THP!$F153</f>
        <v>TATIK OKTAVIA</v>
      </c>
      <c r="G144">
        <f>[1]THP!$I153</f>
        <v>19</v>
      </c>
      <c r="H144" s="7" t="str">
        <f>[1]THP!$D153</f>
        <v>SPV</v>
      </c>
      <c r="I144" s="8">
        <f>[1]THP!$K153</f>
        <v>3940973.0959999999</v>
      </c>
      <c r="J144" s="8">
        <f>[1]THP!$K153</f>
        <v>3940973.0959999999</v>
      </c>
      <c r="K144" s="5">
        <f>IFERROR(VLOOKUP(B144,[1]OToT!$B150:$E308,4,0),0)</f>
        <v>300000</v>
      </c>
      <c r="L144" s="5">
        <f>IFERROR(VLOOKUP(B144,[1]OToT!$B$8:$D$166,3,0),0)</f>
        <v>50000</v>
      </c>
      <c r="M144" s="5">
        <v>0</v>
      </c>
      <c r="N144" s="3">
        <f t="shared" si="9"/>
        <v>4290973.0959999999</v>
      </c>
      <c r="O144" s="5">
        <f>IFERROR(VLOOKUP(B144,[1]Komisi!$B150:$E308,4,0),0)</f>
        <v>227900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3">
        <f t="shared" si="10"/>
        <v>4518873.0959999999</v>
      </c>
      <c r="W144" s="5">
        <f>IFERROR(VLOOKUP(B144,[1]THP!$B153:$X311,23,0),0)</f>
        <v>0</v>
      </c>
      <c r="X144" s="5">
        <f>IFERROR(VLOOKUP(B144,[1]THP!$B153:$T311,19,0),0)</f>
        <v>78819.461920000002</v>
      </c>
      <c r="Y144" s="5">
        <f>IFERROR(VLOOKUP(B144,[1]THP!$B153:$V311,21,0),0)</f>
        <v>39409.730960000001</v>
      </c>
      <c r="Z144" s="5">
        <v>0</v>
      </c>
      <c r="AA144" s="5">
        <v>0</v>
      </c>
      <c r="AB144" s="5">
        <v>0</v>
      </c>
      <c r="AC144" s="5">
        <f t="shared" si="11"/>
        <v>4400643.9031199999</v>
      </c>
    </row>
    <row r="145" spans="1:29" x14ac:dyDescent="0.25">
      <c r="A145" s="4">
        <v>43556</v>
      </c>
      <c r="B145" t="str">
        <f>[1]THP!$B154</f>
        <v>A01</v>
      </c>
      <c r="C145" s="3" t="str">
        <f>[1]THP!$C154</f>
        <v>HERNIDA</v>
      </c>
      <c r="D145" s="3" t="str">
        <f t="shared" si="8"/>
        <v>A01</v>
      </c>
      <c r="E145" t="s">
        <v>27</v>
      </c>
      <c r="F145" s="3" t="str">
        <f>[1]THP!$F154</f>
        <v>TATIK OKTAVIA</v>
      </c>
      <c r="G145">
        <f>[1]THP!$I154</f>
        <v>19</v>
      </c>
      <c r="H145" s="7" t="str">
        <f>[1]THP!$D154</f>
        <v>SPV</v>
      </c>
      <c r="I145" s="8">
        <f>[1]THP!$K154</f>
        <v>3940973.0959999999</v>
      </c>
      <c r="J145" s="8">
        <f>[1]THP!$K154</f>
        <v>3940973.0959999999</v>
      </c>
      <c r="K145" s="5">
        <f>IFERROR(VLOOKUP(B145,[1]OToT!$B151:$E309,4,0),0)</f>
        <v>500000</v>
      </c>
      <c r="L145" s="5">
        <f>IFERROR(VLOOKUP(B145,[1]OToT!$B$8:$D$166,3,0),0)</f>
        <v>50000</v>
      </c>
      <c r="M145" s="5">
        <v>0</v>
      </c>
      <c r="N145" s="3">
        <f t="shared" si="9"/>
        <v>4490973.0959999999</v>
      </c>
      <c r="O145" s="5">
        <f>IFERROR(VLOOKUP(B145,[1]Komisi!$B151:$E309,4,0),0)</f>
        <v>2420400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3">
        <f t="shared" si="10"/>
        <v>6911373.0959999999</v>
      </c>
      <c r="W145" s="5">
        <f>IFERROR(VLOOKUP(B145,[1]THP!$B154:$X312,23,0),0)</f>
        <v>118419.61517254396</v>
      </c>
      <c r="X145" s="5">
        <f>IFERROR(VLOOKUP(B145,[1]THP!$B154:$T312,19,0),0)</f>
        <v>78819.461920000002</v>
      </c>
      <c r="Y145" s="5">
        <f>IFERROR(VLOOKUP(B145,[1]THP!$B154:$V312,21,0),0)</f>
        <v>39409.730960000001</v>
      </c>
      <c r="Z145" s="5">
        <v>0</v>
      </c>
      <c r="AA145" s="5">
        <v>0</v>
      </c>
      <c r="AB145" s="5">
        <v>0</v>
      </c>
      <c r="AC145" s="5">
        <f t="shared" si="11"/>
        <v>6674724.2879474564</v>
      </c>
    </row>
    <row r="146" spans="1:29" x14ac:dyDescent="0.25">
      <c r="A146" s="4">
        <v>43556</v>
      </c>
      <c r="B146" t="str">
        <f>[1]THP!$B155</f>
        <v>S32</v>
      </c>
      <c r="C146" s="3" t="str">
        <f>[1]THP!$C155</f>
        <v>LAELY FEBRIANI</v>
      </c>
      <c r="D146" s="3" t="str">
        <f t="shared" si="8"/>
        <v>S32</v>
      </c>
      <c r="E146" t="s">
        <v>27</v>
      </c>
      <c r="F146" s="3" t="str">
        <f>[1]THP!$F155</f>
        <v>TATIK OKTAVIA</v>
      </c>
      <c r="G146">
        <f>[1]THP!$I155</f>
        <v>17</v>
      </c>
      <c r="H146" s="7" t="str">
        <f>[1]THP!$D155</f>
        <v>SPV</v>
      </c>
      <c r="I146" s="8">
        <f>[1]THP!$K155</f>
        <v>3526133.8227368421</v>
      </c>
      <c r="J146" s="8">
        <f>[1]THP!$K155</f>
        <v>3526133.8227368421</v>
      </c>
      <c r="K146" s="5">
        <f>IFERROR(VLOOKUP(B146,[1]OToT!$B152:$E310,4,0),0)</f>
        <v>300000</v>
      </c>
      <c r="L146" s="5">
        <f>IFERROR(VLOOKUP(B146,[1]OToT!$B$8:$D$166,3,0),0)</f>
        <v>0</v>
      </c>
      <c r="M146" s="5">
        <v>0</v>
      </c>
      <c r="N146" s="3">
        <f t="shared" si="9"/>
        <v>3826133.8227368421</v>
      </c>
      <c r="O146" s="5">
        <f>IFERROR(VLOOKUP(B146,[1]Komisi!$B152:$E310,4,0),0)</f>
        <v>291600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3">
        <f t="shared" si="10"/>
        <v>4117733.8227368421</v>
      </c>
      <c r="W146" s="5">
        <f>IFERROR(VLOOKUP(B146,[1]THP!$B155:$X313,23,0),0)</f>
        <v>0</v>
      </c>
      <c r="X146" s="5">
        <f>IFERROR(VLOOKUP(B146,[1]THP!$B155:$T313,19,0),0)</f>
        <v>70522.676454736837</v>
      </c>
      <c r="Y146" s="5">
        <f>IFERROR(VLOOKUP(B146,[1]THP!$B155:$V313,21,0),0)</f>
        <v>35261.338227368418</v>
      </c>
      <c r="Z146" s="5">
        <v>0</v>
      </c>
      <c r="AA146" s="5">
        <v>0</v>
      </c>
      <c r="AB146" s="5">
        <v>0</v>
      </c>
      <c r="AC146" s="5">
        <f t="shared" si="11"/>
        <v>4011949.8080547368</v>
      </c>
    </row>
    <row r="147" spans="1:29" x14ac:dyDescent="0.25">
      <c r="A147" s="4">
        <v>43556</v>
      </c>
      <c r="B147" t="str">
        <f>[1]THP!$B156</f>
        <v>Q44</v>
      </c>
      <c r="C147" s="3" t="str">
        <f>[1]THP!$C156</f>
        <v xml:space="preserve">WIDANINGSIH </v>
      </c>
      <c r="D147" s="3" t="str">
        <f t="shared" si="8"/>
        <v>Q44</v>
      </c>
      <c r="E147" t="s">
        <v>27</v>
      </c>
      <c r="F147" s="3" t="str">
        <f>[1]THP!$F156</f>
        <v>HERNIDA</v>
      </c>
      <c r="G147">
        <f>[1]THP!$I156</f>
        <v>19</v>
      </c>
      <c r="H147" s="7" t="str">
        <f>[1]THP!$D156</f>
        <v>QC</v>
      </c>
      <c r="I147" s="8">
        <f>[1]THP!$K156</f>
        <v>3940973.0959999999</v>
      </c>
      <c r="J147" s="8">
        <f>[1]THP!$K156</f>
        <v>3940973.0959999999</v>
      </c>
      <c r="K147" s="5">
        <f>IFERROR(VLOOKUP(B147,[1]OToT!$B153:$E311,4,0),0)</f>
        <v>0</v>
      </c>
      <c r="L147" s="5">
        <f>IFERROR(VLOOKUP(B147,[1]OToT!$B$8:$D$166,3,0),0)</f>
        <v>50000</v>
      </c>
      <c r="M147" s="5">
        <v>0</v>
      </c>
      <c r="N147" s="3">
        <f t="shared" si="9"/>
        <v>3990973.0959999999</v>
      </c>
      <c r="O147" s="5">
        <f>IFERROR(VLOOKUP(B147,[1]Komisi!$B153:$E311,4,0),0)</f>
        <v>1143200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3">
        <f t="shared" si="10"/>
        <v>5134173.0959999999</v>
      </c>
      <c r="W147" s="5">
        <f>IFERROR(VLOOKUP(B147,[1]THP!$B156:$X314,23,0),0)</f>
        <v>34002.615172543934</v>
      </c>
      <c r="X147" s="5">
        <f>IFERROR(VLOOKUP(B147,[1]THP!$B156:$T314,19,0),0)</f>
        <v>78819.461920000002</v>
      </c>
      <c r="Y147" s="5">
        <f>IFERROR(VLOOKUP(B147,[1]THP!$B156:$V314,21,0),0)</f>
        <v>39409.730960000001</v>
      </c>
      <c r="Z147" s="5">
        <v>0</v>
      </c>
      <c r="AA147" s="5">
        <v>0</v>
      </c>
      <c r="AB147" s="5">
        <v>0</v>
      </c>
      <c r="AC147" s="5">
        <f t="shared" si="11"/>
        <v>4981941.2879474564</v>
      </c>
    </row>
    <row r="148" spans="1:29" x14ac:dyDescent="0.25">
      <c r="A148" s="4">
        <v>43556</v>
      </c>
      <c r="B148" t="str">
        <f>[1]THP!$B157</f>
        <v>Q45</v>
      </c>
      <c r="C148" s="3" t="str">
        <f>[1]THP!$C157</f>
        <v xml:space="preserve">IRMA KURNIAWATI </v>
      </c>
      <c r="D148" s="3" t="str">
        <f t="shared" si="8"/>
        <v>Q45</v>
      </c>
      <c r="E148" t="s">
        <v>27</v>
      </c>
      <c r="F148" s="3" t="str">
        <f>[1]THP!$F157</f>
        <v>HERNIDA</v>
      </c>
      <c r="G148">
        <f>[1]THP!$I157</f>
        <v>19</v>
      </c>
      <c r="H148" s="7" t="str">
        <f>[1]THP!$D157</f>
        <v>QC</v>
      </c>
      <c r="I148" s="8">
        <f>[1]THP!$K157</f>
        <v>3940973.0959999999</v>
      </c>
      <c r="J148" s="8">
        <f>[1]THP!$K157</f>
        <v>3940973.0959999999</v>
      </c>
      <c r="K148" s="5">
        <f>IFERROR(VLOOKUP(B148,[1]OToT!$B154:$E312,4,0),0)</f>
        <v>0</v>
      </c>
      <c r="L148" s="5">
        <f>IFERROR(VLOOKUP(B148,[1]OToT!$B$8:$D$166,3,0),0)</f>
        <v>50000</v>
      </c>
      <c r="M148" s="5">
        <v>0</v>
      </c>
      <c r="N148" s="3">
        <f t="shared" si="9"/>
        <v>3990973.0959999999</v>
      </c>
      <c r="O148" s="5">
        <f>IFERROR(VLOOKUP(B148,[1]Komisi!$B154:$E312,4,0),0)</f>
        <v>1324800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3">
        <f t="shared" si="10"/>
        <v>5315773.0959999999</v>
      </c>
      <c r="W148" s="5">
        <f>IFERROR(VLOOKUP(B148,[1]THP!$B157:$X315,23,0),0)</f>
        <v>33268.806672543971</v>
      </c>
      <c r="X148" s="5">
        <f>IFERROR(VLOOKUP(B148,[1]THP!$B157:$T315,19,0),0)</f>
        <v>78819.461920000002</v>
      </c>
      <c r="Y148" s="5">
        <f>IFERROR(VLOOKUP(B148,[1]THP!$B157:$V315,21,0),0)</f>
        <v>39409.730960000001</v>
      </c>
      <c r="Z148" s="5">
        <v>0</v>
      </c>
      <c r="AA148" s="5">
        <v>0</v>
      </c>
      <c r="AB148" s="5">
        <v>0</v>
      </c>
      <c r="AC148" s="5">
        <f t="shared" si="11"/>
        <v>5164275.0964474557</v>
      </c>
    </row>
    <row r="149" spans="1:29" x14ac:dyDescent="0.25">
      <c r="A149" s="4">
        <v>43556</v>
      </c>
      <c r="B149" t="str">
        <f>[1]THP!$B158</f>
        <v>Q46</v>
      </c>
      <c r="C149" s="3" t="str">
        <f>[1]THP!$C158</f>
        <v xml:space="preserve">HERI PRIONO </v>
      </c>
      <c r="D149" s="3" t="str">
        <f t="shared" si="8"/>
        <v>Q46</v>
      </c>
      <c r="E149" t="s">
        <v>27</v>
      </c>
      <c r="F149" s="3" t="str">
        <f>[1]THP!$F158</f>
        <v>HERNIDA</v>
      </c>
      <c r="G149">
        <f>[1]THP!$I158</f>
        <v>19</v>
      </c>
      <c r="H149" s="7" t="str">
        <f>[1]THP!$D158</f>
        <v>QC</v>
      </c>
      <c r="I149" s="8">
        <f>[1]THP!$K158</f>
        <v>3940973.0959999999</v>
      </c>
      <c r="J149" s="8">
        <f>[1]THP!$K158</f>
        <v>3940973.0959999999</v>
      </c>
      <c r="K149" s="5">
        <f>IFERROR(VLOOKUP(B149,[1]OToT!$B155:$E313,4,0),0)</f>
        <v>0</v>
      </c>
      <c r="L149" s="5">
        <f>IFERROR(VLOOKUP(B149,[1]OToT!$B$8:$D$166,3,0),0)</f>
        <v>50000</v>
      </c>
      <c r="M149" s="5">
        <v>0</v>
      </c>
      <c r="N149" s="3">
        <f t="shared" si="9"/>
        <v>3990973.0959999999</v>
      </c>
      <c r="O149" s="5">
        <f>IFERROR(VLOOKUP(B149,[1]Komisi!$B155:$E313,4,0),0)</f>
        <v>1068800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3">
        <f t="shared" si="10"/>
        <v>5059773.0959999999</v>
      </c>
      <c r="W149" s="5">
        <f>IFERROR(VLOOKUP(B149,[1]THP!$B158:$X316,23,0),0)</f>
        <v>0</v>
      </c>
      <c r="X149" s="5">
        <f>IFERROR(VLOOKUP(B149,[1]THP!$B158:$T316,19,0),0)</f>
        <v>78819.461920000002</v>
      </c>
      <c r="Y149" s="5">
        <f>IFERROR(VLOOKUP(B149,[1]THP!$B158:$V316,21,0),0)</f>
        <v>39409.730960000001</v>
      </c>
      <c r="Z149" s="5">
        <v>0</v>
      </c>
      <c r="AA149" s="5">
        <v>0</v>
      </c>
      <c r="AB149" s="5">
        <v>0</v>
      </c>
      <c r="AC149" s="5">
        <f t="shared" si="11"/>
        <v>4941543.9031199999</v>
      </c>
    </row>
    <row r="150" spans="1:29" x14ac:dyDescent="0.25">
      <c r="A150" s="4">
        <v>43556</v>
      </c>
      <c r="B150" t="str">
        <f>[1]THP!$B159</f>
        <v>Q48</v>
      </c>
      <c r="C150" s="3" t="str">
        <f>[1]THP!$C159</f>
        <v xml:space="preserve">AFRIANI AYUNINGSETIA </v>
      </c>
      <c r="D150" s="3" t="str">
        <f t="shared" si="8"/>
        <v>Q48</v>
      </c>
      <c r="E150" t="s">
        <v>27</v>
      </c>
      <c r="F150" s="3" t="str">
        <f>[1]THP!$F159</f>
        <v>HERNIDA</v>
      </c>
      <c r="G150">
        <f>[1]THP!$I159</f>
        <v>19</v>
      </c>
      <c r="H150" s="7" t="str">
        <f>[1]THP!$D159</f>
        <v>QC</v>
      </c>
      <c r="I150" s="8">
        <f>[1]THP!$K159</f>
        <v>3940973.0959999999</v>
      </c>
      <c r="J150" s="8">
        <f>[1]THP!$K159</f>
        <v>3940973.0959999999</v>
      </c>
      <c r="K150" s="5">
        <f>IFERROR(VLOOKUP(B150,[1]OToT!$B156:$E314,4,0),0)</f>
        <v>0</v>
      </c>
      <c r="L150" s="5">
        <f>IFERROR(VLOOKUP(B150,[1]OToT!$B$8:$D$166,3,0),0)</f>
        <v>50000</v>
      </c>
      <c r="M150" s="5">
        <v>0</v>
      </c>
      <c r="N150" s="3">
        <f t="shared" si="9"/>
        <v>3990973.0959999999</v>
      </c>
      <c r="O150" s="5">
        <f>IFERROR(VLOOKUP(B150,[1]Komisi!$B156:$E314,4,0),0)</f>
        <v>1265000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3">
        <f t="shared" si="10"/>
        <v>5255973.0959999999</v>
      </c>
      <c r="W150" s="5">
        <f>IFERROR(VLOOKUP(B150,[1]THP!$B159:$X317,23,0),0)</f>
        <v>39788.115172543934</v>
      </c>
      <c r="X150" s="5">
        <f>IFERROR(VLOOKUP(B150,[1]THP!$B159:$T317,19,0),0)</f>
        <v>78819.461920000002</v>
      </c>
      <c r="Y150" s="5">
        <f>IFERROR(VLOOKUP(B150,[1]THP!$B159:$V317,21,0),0)</f>
        <v>39409.730960000001</v>
      </c>
      <c r="Z150" s="5">
        <v>0</v>
      </c>
      <c r="AA150" s="5">
        <v>0</v>
      </c>
      <c r="AB150" s="5">
        <v>0</v>
      </c>
      <c r="AC150" s="5">
        <f t="shared" si="11"/>
        <v>5097955.7879474564</v>
      </c>
    </row>
    <row r="151" spans="1:29" x14ac:dyDescent="0.25">
      <c r="A151" s="4">
        <v>43556</v>
      </c>
      <c r="B151" t="str">
        <f>[1]THP!$B160</f>
        <v>Q64</v>
      </c>
      <c r="C151" s="3" t="str">
        <f>[1]THP!$C160</f>
        <v xml:space="preserve">KRISTIYANI </v>
      </c>
      <c r="D151" s="3" t="str">
        <f t="shared" si="8"/>
        <v>Q64</v>
      </c>
      <c r="E151" t="s">
        <v>27</v>
      </c>
      <c r="F151" s="3" t="str">
        <f>[1]THP!$F160</f>
        <v>HERNIDA</v>
      </c>
      <c r="G151">
        <f>[1]THP!$I160</f>
        <v>19</v>
      </c>
      <c r="H151" s="7" t="str">
        <f>[1]THP!$D160</f>
        <v>QC</v>
      </c>
      <c r="I151" s="8">
        <f>[1]THP!$K160</f>
        <v>3940973.0959999999</v>
      </c>
      <c r="J151" s="8">
        <f>[1]THP!$K160</f>
        <v>3940973.0959999999</v>
      </c>
      <c r="K151" s="5">
        <f>IFERROR(VLOOKUP(B151,[1]OToT!$B157:$E315,4,0),0)</f>
        <v>0</v>
      </c>
      <c r="L151" s="5">
        <f>IFERROR(VLOOKUP(B151,[1]OToT!$B$8:$D$166,3,0),0)</f>
        <v>50000</v>
      </c>
      <c r="M151" s="5">
        <v>0</v>
      </c>
      <c r="N151" s="3">
        <f t="shared" si="9"/>
        <v>3990973.0959999999</v>
      </c>
      <c r="O151" s="5">
        <f>IFERROR(VLOOKUP(B151,[1]Komisi!$B157:$E315,4,0),0)</f>
        <v>1117800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3">
        <f t="shared" si="10"/>
        <v>5108773.0959999999</v>
      </c>
      <c r="W151" s="5">
        <f>IFERROR(VLOOKUP(B151,[1]THP!$B160:$X318,23,0),0)</f>
        <v>32796.115172543934</v>
      </c>
      <c r="X151" s="5">
        <f>IFERROR(VLOOKUP(B151,[1]THP!$B160:$T318,19,0),0)</f>
        <v>78819.461920000002</v>
      </c>
      <c r="Y151" s="5">
        <f>IFERROR(VLOOKUP(B151,[1]THP!$B160:$V318,21,0),0)</f>
        <v>39409.730960000001</v>
      </c>
      <c r="Z151" s="5">
        <v>0</v>
      </c>
      <c r="AA151" s="5">
        <v>0</v>
      </c>
      <c r="AB151" s="5">
        <v>0</v>
      </c>
      <c r="AC151" s="5">
        <f t="shared" si="11"/>
        <v>4957747.7879474564</v>
      </c>
    </row>
    <row r="152" spans="1:29" x14ac:dyDescent="0.25">
      <c r="A152" s="4">
        <v>43556</v>
      </c>
      <c r="B152" t="str">
        <f>[1]THP!$B161</f>
        <v>Q70</v>
      </c>
      <c r="C152" s="3" t="str">
        <f>[1]THP!$C161</f>
        <v>MUSADI</v>
      </c>
      <c r="D152" s="3" t="str">
        <f t="shared" si="8"/>
        <v>Q70</v>
      </c>
      <c r="E152" t="s">
        <v>27</v>
      </c>
      <c r="F152" s="3" t="str">
        <f>[1]THP!$F161</f>
        <v>HERNIDA</v>
      </c>
      <c r="G152">
        <f>[1]THP!$I161</f>
        <v>19</v>
      </c>
      <c r="H152" s="7" t="str">
        <f>[1]THP!$D161</f>
        <v>QC</v>
      </c>
      <c r="I152" s="8">
        <f>[1]THP!$K161</f>
        <v>3940973.0959999999</v>
      </c>
      <c r="J152" s="8">
        <f>[1]THP!$K161</f>
        <v>3940973.0959999999</v>
      </c>
      <c r="K152" s="5">
        <f>IFERROR(VLOOKUP(B152,[1]OToT!$B158:$E316,4,0),0)</f>
        <v>0</v>
      </c>
      <c r="L152" s="5">
        <f>IFERROR(VLOOKUP(B152,[1]OToT!$B$8:$D$166,3,0),0)</f>
        <v>50000</v>
      </c>
      <c r="M152" s="5">
        <v>0</v>
      </c>
      <c r="N152" s="3">
        <f t="shared" si="9"/>
        <v>3990973.0959999999</v>
      </c>
      <c r="O152" s="5">
        <f>IFERROR(VLOOKUP(B152,[1]Komisi!$B158:$E316,4,0),0)</f>
        <v>1251400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3">
        <f t="shared" si="10"/>
        <v>5242373.0959999999</v>
      </c>
      <c r="W152" s="5">
        <f>IFERROR(VLOOKUP(B152,[1]THP!$B161:$X319,23,0),0)</f>
        <v>1642.1151725439356</v>
      </c>
      <c r="X152" s="5">
        <f>IFERROR(VLOOKUP(B152,[1]THP!$B161:$T319,19,0),0)</f>
        <v>78819.461920000002</v>
      </c>
      <c r="Y152" s="5">
        <f>IFERROR(VLOOKUP(B152,[1]THP!$B161:$V319,21,0),0)</f>
        <v>39409.730960000001</v>
      </c>
      <c r="Z152" s="5">
        <v>0</v>
      </c>
      <c r="AA152" s="5">
        <v>0</v>
      </c>
      <c r="AB152" s="5">
        <v>0</v>
      </c>
      <c r="AC152" s="5">
        <f t="shared" si="11"/>
        <v>5122501.7879474564</v>
      </c>
    </row>
    <row r="153" spans="1:29" x14ac:dyDescent="0.25">
      <c r="A153" s="4">
        <v>43556</v>
      </c>
      <c r="B153" t="str">
        <f>[1]THP!$B162</f>
        <v>Q73</v>
      </c>
      <c r="C153" s="3" t="str">
        <f>[1]THP!$C162</f>
        <v>SEKAR GEBYAR GUMELAR</v>
      </c>
      <c r="D153" s="3" t="str">
        <f t="shared" si="8"/>
        <v>Q73</v>
      </c>
      <c r="E153" t="s">
        <v>27</v>
      </c>
      <c r="F153" s="3" t="str">
        <f>[1]THP!$F162</f>
        <v>HERNIDA</v>
      </c>
      <c r="G153">
        <f>[1]THP!$I162</f>
        <v>19</v>
      </c>
      <c r="H153" s="7" t="str">
        <f>[1]THP!$D162</f>
        <v>QC</v>
      </c>
      <c r="I153" s="8">
        <f>[1]THP!$K162</f>
        <v>3940973.0959999999</v>
      </c>
      <c r="J153" s="8">
        <f>[1]THP!$K162</f>
        <v>3940973.0959999999</v>
      </c>
      <c r="K153" s="5">
        <f>IFERROR(VLOOKUP(B153,[1]OToT!$B159:$E317,4,0),0)</f>
        <v>0</v>
      </c>
      <c r="L153" s="5">
        <f>IFERROR(VLOOKUP(B153,[1]OToT!$B$8:$D$166,3,0),0)</f>
        <v>50000</v>
      </c>
      <c r="M153" s="5">
        <v>0</v>
      </c>
      <c r="N153" s="3">
        <f t="shared" si="9"/>
        <v>3990973.0959999999</v>
      </c>
      <c r="O153" s="5">
        <f>IFERROR(VLOOKUP(B153,[1]Komisi!$B159:$E317,4,0),0)</f>
        <v>1195400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3">
        <f t="shared" si="10"/>
        <v>5186373.0959999999</v>
      </c>
      <c r="W153" s="5">
        <f>IFERROR(VLOOKUP(B153,[1]THP!$B162:$X320,23,0),0)</f>
        <v>36482.115172543934</v>
      </c>
      <c r="X153" s="5">
        <f>IFERROR(VLOOKUP(B153,[1]THP!$B162:$T320,19,0),0)</f>
        <v>78819.461920000002</v>
      </c>
      <c r="Y153" s="5">
        <f>IFERROR(VLOOKUP(B153,[1]THP!$B162:$V320,21,0),0)</f>
        <v>39409.730960000001</v>
      </c>
      <c r="Z153" s="5">
        <v>0</v>
      </c>
      <c r="AA153" s="5">
        <v>0</v>
      </c>
      <c r="AB153" s="5">
        <v>0</v>
      </c>
      <c r="AC153" s="5">
        <f t="shared" si="11"/>
        <v>5031661.7879474564</v>
      </c>
    </row>
    <row r="154" spans="1:29" x14ac:dyDescent="0.25">
      <c r="A154" s="4">
        <v>43556</v>
      </c>
      <c r="B154" t="str">
        <f>[1]THP!$B163</f>
        <v>Q66</v>
      </c>
      <c r="C154" s="3" t="str">
        <f>[1]THP!$C163</f>
        <v>YENI</v>
      </c>
      <c r="D154" s="3" t="str">
        <f t="shared" si="8"/>
        <v>Q66</v>
      </c>
      <c r="E154" t="s">
        <v>27</v>
      </c>
      <c r="F154" s="3" t="str">
        <f>[1]THP!$F163</f>
        <v>HERNIDA</v>
      </c>
      <c r="G154">
        <f>[1]THP!$I163</f>
        <v>19</v>
      </c>
      <c r="H154" s="7" t="str">
        <f>[1]THP!$D163</f>
        <v>QC</v>
      </c>
      <c r="I154" s="8">
        <f>[1]THP!$K163</f>
        <v>3940973.0959999999</v>
      </c>
      <c r="J154" s="8">
        <f>[1]THP!$K163</f>
        <v>3940973.0959999999</v>
      </c>
      <c r="K154" s="5">
        <f>IFERROR(VLOOKUP(B154,[1]OToT!$B160:$E318,4,0),0)</f>
        <v>0</v>
      </c>
      <c r="L154" s="5">
        <f>IFERROR(VLOOKUP(B154,[1]OToT!$B$8:$D$166,3,0),0)</f>
        <v>50000</v>
      </c>
      <c r="M154" s="5">
        <v>0</v>
      </c>
      <c r="N154" s="3">
        <f t="shared" si="9"/>
        <v>3990973.0959999999</v>
      </c>
      <c r="O154" s="5">
        <f>IFERROR(VLOOKUP(B154,[1]Komisi!$B160:$E318,4,0),0)</f>
        <v>1068000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3">
        <f t="shared" si="10"/>
        <v>5058973.0959999999</v>
      </c>
      <c r="W154" s="5">
        <f>IFERROR(VLOOKUP(B154,[1]THP!$B163:$X321,23,0),0)</f>
        <v>30430.615172543938</v>
      </c>
      <c r="X154" s="5">
        <f>IFERROR(VLOOKUP(B154,[1]THP!$B163:$T321,19,0),0)</f>
        <v>78819.461920000002</v>
      </c>
      <c r="Y154" s="5">
        <f>IFERROR(VLOOKUP(B154,[1]THP!$B163:$V321,21,0),0)</f>
        <v>39409.730960000001</v>
      </c>
      <c r="Z154" s="5">
        <v>0</v>
      </c>
      <c r="AA154" s="5">
        <v>0</v>
      </c>
      <c r="AB154" s="5">
        <v>0</v>
      </c>
      <c r="AC154" s="5">
        <f t="shared" si="11"/>
        <v>4910313.2879474564</v>
      </c>
    </row>
    <row r="155" spans="1:29" x14ac:dyDescent="0.25">
      <c r="A155" s="4">
        <v>43556</v>
      </c>
      <c r="B155" t="str">
        <f>[1]THP!$B164</f>
        <v>Q71</v>
      </c>
      <c r="C155" s="3" t="str">
        <f>[1]THP!$C164</f>
        <v>IDA ROSIDA</v>
      </c>
      <c r="D155" s="3" t="str">
        <f t="shared" si="8"/>
        <v>Q71</v>
      </c>
      <c r="E155" t="s">
        <v>27</v>
      </c>
      <c r="F155" s="3" t="str">
        <f>[1]THP!$F164</f>
        <v>HERNIDA</v>
      </c>
      <c r="G155">
        <f>[1]THP!$I164</f>
        <v>19</v>
      </c>
      <c r="H155" s="7" t="str">
        <f>[1]THP!$D164</f>
        <v>QC</v>
      </c>
      <c r="I155" s="8">
        <f>[1]THP!$K164</f>
        <v>3940973.0959999999</v>
      </c>
      <c r="J155" s="8">
        <f>[1]THP!$K164</f>
        <v>3940973.0959999999</v>
      </c>
      <c r="K155" s="5">
        <f>IFERROR(VLOOKUP(B155,[1]OToT!$B161:$E319,4,0),0)</f>
        <v>0</v>
      </c>
      <c r="L155" s="5">
        <f>IFERROR(VLOOKUP(B155,[1]OToT!$B$8:$D$166,3,0),0)</f>
        <v>50000</v>
      </c>
      <c r="M155" s="5">
        <v>0</v>
      </c>
      <c r="N155" s="3">
        <f t="shared" si="9"/>
        <v>3990973.0959999999</v>
      </c>
      <c r="O155" s="5">
        <f>IFERROR(VLOOKUP(B155,[1]Komisi!$B161:$E319,4,0),0)</f>
        <v>1083800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3">
        <f t="shared" si="10"/>
        <v>5074773.0959999999</v>
      </c>
      <c r="W155" s="5">
        <f>IFERROR(VLOOKUP(B155,[1]THP!$B164:$X322,23,0),0)</f>
        <v>31181.115172543938</v>
      </c>
      <c r="X155" s="5">
        <f>IFERROR(VLOOKUP(B155,[1]THP!$B164:$T322,19,0),0)</f>
        <v>78819.461920000002</v>
      </c>
      <c r="Y155" s="5">
        <f>IFERROR(VLOOKUP(B155,[1]THP!$B164:$V322,21,0),0)</f>
        <v>39409.730960000001</v>
      </c>
      <c r="Z155" s="5">
        <v>0</v>
      </c>
      <c r="AA155" s="5">
        <v>0</v>
      </c>
      <c r="AB155" s="5">
        <v>0</v>
      </c>
      <c r="AC155" s="5">
        <f t="shared" si="11"/>
        <v>4925362.7879474564</v>
      </c>
    </row>
    <row r="156" spans="1:29" x14ac:dyDescent="0.25">
      <c r="A156" s="4">
        <v>43556</v>
      </c>
      <c r="B156" t="str">
        <f>[1]THP!$B165</f>
        <v>Q72</v>
      </c>
      <c r="C156" s="3" t="str">
        <f>[1]THP!$C165</f>
        <v>AGUNG WIDYA UTAMA</v>
      </c>
      <c r="D156" s="3" t="str">
        <f t="shared" si="8"/>
        <v>Q72</v>
      </c>
      <c r="E156" t="s">
        <v>27</v>
      </c>
      <c r="F156" s="3" t="str">
        <f>[1]THP!$F165</f>
        <v>HERNIDA</v>
      </c>
      <c r="G156">
        <f>[1]THP!$I165</f>
        <v>19</v>
      </c>
      <c r="H156" s="7" t="str">
        <f>[1]THP!$D165</f>
        <v>QC</v>
      </c>
      <c r="I156" s="8">
        <f>[1]THP!$K165</f>
        <v>3940973.0959999999</v>
      </c>
      <c r="J156" s="8">
        <f>[1]THP!$K165</f>
        <v>3940973.0959999999</v>
      </c>
      <c r="K156" s="5">
        <f>IFERROR(VLOOKUP(B156,[1]OToT!$B162:$E320,4,0),0)</f>
        <v>0</v>
      </c>
      <c r="L156" s="5">
        <f>IFERROR(VLOOKUP(B156,[1]OToT!$B$8:$D$166,3,0),0)</f>
        <v>50000</v>
      </c>
      <c r="M156" s="5">
        <v>0</v>
      </c>
      <c r="N156" s="3">
        <f t="shared" si="9"/>
        <v>3990973.0959999999</v>
      </c>
      <c r="O156" s="5">
        <f>IFERROR(VLOOKUP(B156,[1]Komisi!$B162:$E320,4,0),0)</f>
        <v>933800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3">
        <f t="shared" si="10"/>
        <v>4924773.0959999999</v>
      </c>
      <c r="W156" s="5">
        <f>IFERROR(VLOOKUP(B156,[1]THP!$B165:$X323,23,0),0)</f>
        <v>0</v>
      </c>
      <c r="X156" s="5">
        <f>IFERROR(VLOOKUP(B156,[1]THP!$B165:$T323,19,0),0)</f>
        <v>78819.461920000002</v>
      </c>
      <c r="Y156" s="5">
        <f>IFERROR(VLOOKUP(B156,[1]THP!$B165:$V323,21,0),0)</f>
        <v>39409.730960000001</v>
      </c>
      <c r="Z156" s="5">
        <v>0</v>
      </c>
      <c r="AA156" s="5">
        <v>0</v>
      </c>
      <c r="AB156" s="5">
        <v>0</v>
      </c>
      <c r="AC156" s="5">
        <f t="shared" si="11"/>
        <v>4806543.9031199999</v>
      </c>
    </row>
    <row r="157" spans="1:29" x14ac:dyDescent="0.25">
      <c r="A157" s="4">
        <v>43556</v>
      </c>
      <c r="B157" t="str">
        <f>[1]THP!$B166</f>
        <v>ADM05</v>
      </c>
      <c r="C157" s="3" t="str">
        <f>[1]THP!$C166</f>
        <v>PURNANING</v>
      </c>
      <c r="D157" s="3" t="str">
        <f t="shared" si="8"/>
        <v>ADM05</v>
      </c>
      <c r="E157" t="s">
        <v>27</v>
      </c>
      <c r="F157" s="3" t="str">
        <f>[1]THP!$F166</f>
        <v>HERNIDA</v>
      </c>
      <c r="G157">
        <f>[1]THP!$I166</f>
        <v>19</v>
      </c>
      <c r="H157" s="7" t="str">
        <f>[1]THP!$D166</f>
        <v>Adm</v>
      </c>
      <c r="I157" s="8">
        <f>[1]THP!$K166</f>
        <v>3940973.0959999999</v>
      </c>
      <c r="J157" s="8">
        <f>[1]THP!$K166</f>
        <v>3940973.0959999999</v>
      </c>
      <c r="K157" s="5">
        <f>IFERROR(VLOOKUP(B157,[1]OToT!$B163:$E321,4,0),0)</f>
        <v>0</v>
      </c>
      <c r="L157" s="5">
        <f>IFERROR(VLOOKUP(B157,[1]OToT!$B$8:$D$166,3,0),0)</f>
        <v>25000</v>
      </c>
      <c r="M157" s="5">
        <v>0</v>
      </c>
      <c r="N157" s="3">
        <f t="shared" si="9"/>
        <v>3965973.0959999999</v>
      </c>
      <c r="O157" s="5">
        <f>IFERROR(VLOOKUP(B157,[1]Komisi!$B163:$E321,4,0),0)</f>
        <v>348000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3">
        <f t="shared" si="10"/>
        <v>4313973.0959999999</v>
      </c>
      <c r="W157" s="5">
        <f>IFERROR(VLOOKUP(B157,[1]THP!$B166:$X324,23,0),0)</f>
        <v>0</v>
      </c>
      <c r="X157" s="5">
        <f>IFERROR(VLOOKUP(B157,[1]THP!$B166:$T324,19,0),0)</f>
        <v>78819.461920000002</v>
      </c>
      <c r="Y157" s="5">
        <f>IFERROR(VLOOKUP(B157,[1]THP!$B166:$V324,21,0),0)</f>
        <v>39409.730960000001</v>
      </c>
      <c r="Z157" s="5">
        <v>0</v>
      </c>
      <c r="AA157" s="5">
        <v>0</v>
      </c>
      <c r="AB157" s="5">
        <v>0</v>
      </c>
      <c r="AC157" s="5">
        <f t="shared" si="11"/>
        <v>4195743.9031199999</v>
      </c>
    </row>
    <row r="158" spans="1:29" x14ac:dyDescent="0.25">
      <c r="A158" s="4">
        <v>43556</v>
      </c>
      <c r="B158" t="str">
        <f>[1]THP!$B167</f>
        <v>ADM39</v>
      </c>
      <c r="C158" s="3" t="str">
        <f>[1]THP!$C167</f>
        <v>SYAMSURI</v>
      </c>
      <c r="D158" s="3" t="str">
        <f t="shared" ref="D158:D162" si="12">B158</f>
        <v>ADM39</v>
      </c>
      <c r="E158" t="s">
        <v>27</v>
      </c>
      <c r="F158" s="3" t="str">
        <f>[1]THP!$F167</f>
        <v>HERNIDA</v>
      </c>
      <c r="G158">
        <f>[1]THP!$I167</f>
        <v>19</v>
      </c>
      <c r="H158" s="7" t="str">
        <f>[1]THP!$D167</f>
        <v>Adm</v>
      </c>
      <c r="I158" s="8">
        <f>[1]THP!$K167</f>
        <v>3940973.0959999999</v>
      </c>
      <c r="J158" s="8">
        <f>[1]THP!$K167</f>
        <v>3940973.0959999999</v>
      </c>
      <c r="K158" s="5">
        <f>IFERROR(VLOOKUP(B158,[1]OToT!$B164:$E322,4,0),0)</f>
        <v>0</v>
      </c>
      <c r="L158" s="5">
        <f>IFERROR(VLOOKUP(B158,[1]OToT!$B$8:$D$166,3,0),0)</f>
        <v>50000</v>
      </c>
      <c r="M158" s="5">
        <v>0</v>
      </c>
      <c r="N158" s="3">
        <f t="shared" si="9"/>
        <v>3990973.0959999999</v>
      </c>
      <c r="O158" s="5">
        <f>IFERROR(VLOOKUP(B158,[1]Komisi!$B164:$E322,4,0),0)</f>
        <v>352000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3">
        <f t="shared" si="10"/>
        <v>4342973.0959999999</v>
      </c>
      <c r="W158" s="5">
        <f>IFERROR(VLOOKUP(B158,[1]THP!$B167:$X325,23,0),0)</f>
        <v>0</v>
      </c>
      <c r="X158" s="5">
        <f>IFERROR(VLOOKUP(B158,[1]THP!$B167:$T325,19,0),0)</f>
        <v>78819.461920000002</v>
      </c>
      <c r="Y158" s="5">
        <f>IFERROR(VLOOKUP(B158,[1]THP!$B167:$V325,21,0),0)</f>
        <v>39409.730960000001</v>
      </c>
      <c r="Z158" s="5">
        <v>0</v>
      </c>
      <c r="AA158" s="5">
        <v>0</v>
      </c>
      <c r="AB158" s="5">
        <v>0</v>
      </c>
      <c r="AC158" s="5">
        <f t="shared" si="11"/>
        <v>4224743.9031199999</v>
      </c>
    </row>
    <row r="159" spans="1:29" x14ac:dyDescent="0.25">
      <c r="A159" s="4">
        <v>43556</v>
      </c>
      <c r="B159" t="str">
        <f>[1]THP!$B168</f>
        <v>A15</v>
      </c>
      <c r="C159" s="3" t="str">
        <f>[1]THP!$C168</f>
        <v>GITA PEBRIANI</v>
      </c>
      <c r="D159" s="3" t="str">
        <f t="shared" si="12"/>
        <v>A15</v>
      </c>
      <c r="E159" t="s">
        <v>27</v>
      </c>
      <c r="F159" s="3" t="str">
        <f>[1]THP!$F168</f>
        <v>HERNIDA</v>
      </c>
      <c r="G159">
        <f>[1]THP!$I168</f>
        <v>19</v>
      </c>
      <c r="H159" s="7" t="str">
        <f>[1]THP!$D168</f>
        <v>Adm</v>
      </c>
      <c r="I159" s="8">
        <f>[1]THP!$K168</f>
        <v>3940973.0959999999</v>
      </c>
      <c r="J159" s="8">
        <f>[1]THP!$K168</f>
        <v>3940973.0959999999</v>
      </c>
      <c r="K159" s="5">
        <v>208213</v>
      </c>
      <c r="L159" s="5">
        <f>IFERROR(VLOOKUP(B159,[1]OToT!$B$8:$D$166,3,0),0)</f>
        <v>0</v>
      </c>
      <c r="M159" s="5">
        <v>0</v>
      </c>
      <c r="N159" s="3">
        <f>SUM(J159:M159)</f>
        <v>4149186.0959999999</v>
      </c>
      <c r="O159" s="5">
        <f>IFERROR(VLOOKUP(B159,[1]Komisi!$B165:$E323,4,0),0)</f>
        <v>348000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3">
        <f t="shared" si="10"/>
        <v>4497186.0959999999</v>
      </c>
      <c r="W159" s="5">
        <f>IFERROR(VLOOKUP(B159,[1]THP!$B168:$X326,23,0),0)</f>
        <v>0</v>
      </c>
      <c r="X159" s="5">
        <f>IFERROR(VLOOKUP(B159,[1]THP!$B168:$T326,19,0),0)</f>
        <v>78819.461920000002</v>
      </c>
      <c r="Y159" s="5">
        <f>IFERROR(VLOOKUP(B159,[1]THP!$B168:$V326,21,0),0)</f>
        <v>39409.730960000001</v>
      </c>
      <c r="Z159" s="5">
        <v>0</v>
      </c>
      <c r="AA159" s="5">
        <v>0</v>
      </c>
      <c r="AB159" s="5">
        <v>0</v>
      </c>
      <c r="AC159" s="5">
        <f t="shared" si="11"/>
        <v>4378956.9031199999</v>
      </c>
    </row>
    <row r="160" spans="1:29" x14ac:dyDescent="0.25">
      <c r="A160" s="4">
        <v>43556</v>
      </c>
      <c r="B160" t="str">
        <f>[1]THP!$B169</f>
        <v>BXZ</v>
      </c>
      <c r="C160" s="3" t="str">
        <f>[1]THP!$C169</f>
        <v>AYU SOFITA</v>
      </c>
      <c r="D160" s="3" t="str">
        <f t="shared" si="12"/>
        <v>BXZ</v>
      </c>
      <c r="E160" t="s">
        <v>27</v>
      </c>
      <c r="F160" s="3" t="str">
        <f>[1]THP!$F169</f>
        <v>HERNIDA</v>
      </c>
      <c r="G160">
        <f>[1]THP!$I169</f>
        <v>19</v>
      </c>
      <c r="H160" s="7" t="str">
        <f>[1]THP!$D169</f>
        <v>Adm</v>
      </c>
      <c r="I160" s="8">
        <f>[1]THP!$K169</f>
        <v>3940973.0959999999</v>
      </c>
      <c r="J160" s="8">
        <f>[1]THP!$K169</f>
        <v>3940973.0959999999</v>
      </c>
      <c r="K160" s="5">
        <f>IFERROR(VLOOKUP(B160,[1]OToT!$B166:$E324,4,0),0)</f>
        <v>0</v>
      </c>
      <c r="L160" s="5">
        <f>IFERROR(VLOOKUP(B160,[1]OToT!$B$8:$D$166,3,0),0)</f>
        <v>0</v>
      </c>
      <c r="M160" s="5">
        <v>0</v>
      </c>
      <c r="N160" s="3">
        <f t="shared" si="9"/>
        <v>3940973.0959999999</v>
      </c>
      <c r="O160" s="5">
        <f>IFERROR(VLOOKUP(B160,[1]Komisi!$B166:$E324,4,0),0)</f>
        <v>352000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3">
        <f t="shared" si="10"/>
        <v>4292973.0959999999</v>
      </c>
      <c r="W160" s="5">
        <f>IFERROR(VLOOKUP(B160,[1]THP!$B169:$X327,23,0),0)</f>
        <v>0</v>
      </c>
      <c r="X160" s="5">
        <f>IFERROR(VLOOKUP(B160,[1]THP!$B169:$T327,19,0),0)</f>
        <v>78819.461920000002</v>
      </c>
      <c r="Y160" s="5">
        <f>IFERROR(VLOOKUP(B160,[1]THP!$B169:$V327,21,0),0)</f>
        <v>39409.730960000001</v>
      </c>
      <c r="Z160" s="5">
        <v>0</v>
      </c>
      <c r="AA160" s="5">
        <v>0</v>
      </c>
      <c r="AB160" s="5">
        <v>0</v>
      </c>
      <c r="AC160" s="5">
        <f t="shared" si="11"/>
        <v>4174743.9031200004</v>
      </c>
    </row>
    <row r="161" spans="1:4" x14ac:dyDescent="0.25">
      <c r="A161" s="4"/>
      <c r="C161" s="3"/>
      <c r="D161" s="3"/>
    </row>
    <row r="162" spans="1:4" x14ac:dyDescent="0.25">
      <c r="A162" s="4"/>
      <c r="C162" s="3"/>
      <c r="D162" s="3"/>
    </row>
    <row r="163" spans="1:4" x14ac:dyDescent="0.25">
      <c r="A1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2019-05-15T01:43:35Z</dcterms:modified>
  <cp:category/>
  <cp:contentStatus/>
</cp:coreProperties>
</file>