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8. Agustus\"/>
    </mc:Choice>
  </mc:AlternateContent>
  <bookViews>
    <workbookView xWindow="0" yWindow="0" windowWidth="19200" windowHeight="838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2" i="1"/>
  <c r="I3" i="1"/>
  <c r="J3" i="1" s="1"/>
  <c r="I4" i="1"/>
  <c r="J4" i="1" s="1"/>
  <c r="I5" i="1"/>
  <c r="J5" i="1" s="1"/>
  <c r="N5" i="1" s="1"/>
  <c r="V5" i="1" s="1"/>
  <c r="I6" i="1"/>
  <c r="J6" i="1" s="1"/>
  <c r="I7" i="1"/>
  <c r="J7" i="1" s="1"/>
  <c r="I8" i="1"/>
  <c r="J8" i="1" s="1"/>
  <c r="N8" i="1" s="1"/>
  <c r="V8" i="1" s="1"/>
  <c r="I9" i="1"/>
  <c r="J9" i="1" s="1"/>
  <c r="N9" i="1" s="1"/>
  <c r="V9" i="1" s="1"/>
  <c r="I10" i="1"/>
  <c r="J10" i="1" s="1"/>
  <c r="I11" i="1"/>
  <c r="J11" i="1" s="1"/>
  <c r="I12" i="1"/>
  <c r="J12" i="1" s="1"/>
  <c r="I13" i="1"/>
  <c r="J13" i="1" s="1"/>
  <c r="N13" i="1" s="1"/>
  <c r="V13" i="1" s="1"/>
  <c r="I14" i="1"/>
  <c r="J14" i="1" s="1"/>
  <c r="I15" i="1"/>
  <c r="J15" i="1" s="1"/>
  <c r="I16" i="1"/>
  <c r="J16" i="1" s="1"/>
  <c r="N16" i="1" s="1"/>
  <c r="V16" i="1" s="1"/>
  <c r="I17" i="1"/>
  <c r="J17" i="1" s="1"/>
  <c r="I18" i="1"/>
  <c r="J18" i="1" s="1"/>
  <c r="I19" i="1"/>
  <c r="J19" i="1" s="1"/>
  <c r="I20" i="1"/>
  <c r="J20" i="1" s="1"/>
  <c r="I21" i="1"/>
  <c r="J21" i="1" s="1"/>
  <c r="N21" i="1" s="1"/>
  <c r="V21" i="1" s="1"/>
  <c r="I22" i="1"/>
  <c r="J22" i="1" s="1"/>
  <c r="I23" i="1"/>
  <c r="J23" i="1" s="1"/>
  <c r="I24" i="1"/>
  <c r="J24" i="1" s="1"/>
  <c r="N24" i="1" s="1"/>
  <c r="V24" i="1" s="1"/>
  <c r="I25" i="1"/>
  <c r="J25" i="1" s="1"/>
  <c r="N25" i="1" s="1"/>
  <c r="V25" i="1" s="1"/>
  <c r="I26" i="1"/>
  <c r="J26" i="1" s="1"/>
  <c r="I27" i="1"/>
  <c r="J27" i="1" s="1"/>
  <c r="I28" i="1"/>
  <c r="J28" i="1" s="1"/>
  <c r="I29" i="1"/>
  <c r="J29" i="1" s="1"/>
  <c r="N29" i="1" s="1"/>
  <c r="V29" i="1" s="1"/>
  <c r="I30" i="1"/>
  <c r="J30" i="1" s="1"/>
  <c r="I31" i="1"/>
  <c r="J31" i="1" s="1"/>
  <c r="I32" i="1"/>
  <c r="J32" i="1" s="1"/>
  <c r="N32" i="1" s="1"/>
  <c r="V32" i="1" s="1"/>
  <c r="I33" i="1"/>
  <c r="J33" i="1" s="1"/>
  <c r="I34" i="1"/>
  <c r="J34" i="1" s="1"/>
  <c r="I35" i="1"/>
  <c r="J35" i="1" s="1"/>
  <c r="I36" i="1"/>
  <c r="J36" i="1" s="1"/>
  <c r="I37" i="1"/>
  <c r="J37" i="1" s="1"/>
  <c r="N37" i="1" s="1"/>
  <c r="V37" i="1" s="1"/>
  <c r="I38" i="1"/>
  <c r="J38" i="1" s="1"/>
  <c r="I39" i="1"/>
  <c r="J39" i="1" s="1"/>
  <c r="I40" i="1"/>
  <c r="J40" i="1" s="1"/>
  <c r="N40" i="1" s="1"/>
  <c r="V40" i="1" s="1"/>
  <c r="I41" i="1"/>
  <c r="J41" i="1" s="1"/>
  <c r="N41" i="1" s="1"/>
  <c r="V41" i="1" s="1"/>
  <c r="I42" i="1"/>
  <c r="J42" i="1" s="1"/>
  <c r="I43" i="1"/>
  <c r="J43" i="1" s="1"/>
  <c r="I44" i="1"/>
  <c r="J44" i="1" s="1"/>
  <c r="I45" i="1"/>
  <c r="J45" i="1" s="1"/>
  <c r="N45" i="1" s="1"/>
  <c r="V45" i="1" s="1"/>
  <c r="I46" i="1"/>
  <c r="J46" i="1" s="1"/>
  <c r="I47" i="1"/>
  <c r="J47" i="1" s="1"/>
  <c r="I48" i="1"/>
  <c r="J48" i="1" s="1"/>
  <c r="N48" i="1" s="1"/>
  <c r="V48" i="1" s="1"/>
  <c r="I49" i="1"/>
  <c r="J49" i="1" s="1"/>
  <c r="I50" i="1"/>
  <c r="J50" i="1" s="1"/>
  <c r="I51" i="1"/>
  <c r="J51" i="1" s="1"/>
  <c r="I52" i="1"/>
  <c r="J52" i="1" s="1"/>
  <c r="I53" i="1"/>
  <c r="J53" i="1" s="1"/>
  <c r="N53" i="1" s="1"/>
  <c r="V53" i="1" s="1"/>
  <c r="I54" i="1"/>
  <c r="J54" i="1" s="1"/>
  <c r="I55" i="1"/>
  <c r="J55" i="1" s="1"/>
  <c r="I56" i="1"/>
  <c r="J56" i="1" s="1"/>
  <c r="N56" i="1" s="1"/>
  <c r="V56" i="1" s="1"/>
  <c r="I57" i="1"/>
  <c r="J57" i="1" s="1"/>
  <c r="N57" i="1" s="1"/>
  <c r="V57" i="1" s="1"/>
  <c r="I58" i="1"/>
  <c r="J58" i="1" s="1"/>
  <c r="I59" i="1"/>
  <c r="J59" i="1" s="1"/>
  <c r="I60" i="1"/>
  <c r="J60" i="1" s="1"/>
  <c r="I61" i="1"/>
  <c r="J61" i="1" s="1"/>
  <c r="N61" i="1" s="1"/>
  <c r="V61" i="1" s="1"/>
  <c r="I62" i="1"/>
  <c r="J62" i="1" s="1"/>
  <c r="I63" i="1"/>
  <c r="J63" i="1" s="1"/>
  <c r="I64" i="1"/>
  <c r="J64" i="1" s="1"/>
  <c r="N64" i="1" s="1"/>
  <c r="V64" i="1" s="1"/>
  <c r="I65" i="1"/>
  <c r="J65" i="1" s="1"/>
  <c r="I66" i="1"/>
  <c r="J66" i="1" s="1"/>
  <c r="I67" i="1"/>
  <c r="J67" i="1" s="1"/>
  <c r="I68" i="1"/>
  <c r="J68" i="1" s="1"/>
  <c r="I69" i="1"/>
  <c r="J69" i="1" s="1"/>
  <c r="N69" i="1" s="1"/>
  <c r="V69" i="1" s="1"/>
  <c r="I70" i="1"/>
  <c r="J70" i="1" s="1"/>
  <c r="I71" i="1"/>
  <c r="J71" i="1" s="1"/>
  <c r="I72" i="1"/>
  <c r="J72" i="1" s="1"/>
  <c r="N72" i="1" s="1"/>
  <c r="V72" i="1" s="1"/>
  <c r="I73" i="1"/>
  <c r="J73" i="1" s="1"/>
  <c r="N73" i="1" s="1"/>
  <c r="V73" i="1" s="1"/>
  <c r="I74" i="1"/>
  <c r="J74" i="1" s="1"/>
  <c r="I75" i="1"/>
  <c r="J75" i="1" s="1"/>
  <c r="I76" i="1"/>
  <c r="J76" i="1" s="1"/>
  <c r="I77" i="1"/>
  <c r="J77" i="1" s="1"/>
  <c r="N77" i="1" s="1"/>
  <c r="V77" i="1" s="1"/>
  <c r="I78" i="1"/>
  <c r="J78" i="1" s="1"/>
  <c r="I79" i="1"/>
  <c r="J79" i="1" s="1"/>
  <c r="I80" i="1"/>
  <c r="J80" i="1" s="1"/>
  <c r="N80" i="1" s="1"/>
  <c r="V80" i="1" s="1"/>
  <c r="I81" i="1"/>
  <c r="J81" i="1" s="1"/>
  <c r="I82" i="1"/>
  <c r="J82" i="1" s="1"/>
  <c r="I83" i="1"/>
  <c r="J83" i="1" s="1"/>
  <c r="I84" i="1"/>
  <c r="J84" i="1" s="1"/>
  <c r="I85" i="1"/>
  <c r="J85" i="1" s="1"/>
  <c r="N85" i="1" s="1"/>
  <c r="V85" i="1" s="1"/>
  <c r="I86" i="1"/>
  <c r="J86" i="1" s="1"/>
  <c r="I87" i="1"/>
  <c r="J87" i="1" s="1"/>
  <c r="I88" i="1"/>
  <c r="J88" i="1" s="1"/>
  <c r="N88" i="1" s="1"/>
  <c r="V88" i="1" s="1"/>
  <c r="I89" i="1"/>
  <c r="J89" i="1" s="1"/>
  <c r="N89" i="1" s="1"/>
  <c r="V89" i="1" s="1"/>
  <c r="I90" i="1"/>
  <c r="J90" i="1" s="1"/>
  <c r="I91" i="1"/>
  <c r="J91" i="1" s="1"/>
  <c r="I92" i="1"/>
  <c r="J92" i="1" s="1"/>
  <c r="I93" i="1"/>
  <c r="J93" i="1" s="1"/>
  <c r="N93" i="1" s="1"/>
  <c r="V93" i="1" s="1"/>
  <c r="I94" i="1"/>
  <c r="J94" i="1" s="1"/>
  <c r="I95" i="1"/>
  <c r="J95" i="1" s="1"/>
  <c r="I96" i="1"/>
  <c r="J96" i="1" s="1"/>
  <c r="N96" i="1" s="1"/>
  <c r="V96" i="1" s="1"/>
  <c r="I97" i="1"/>
  <c r="J97" i="1" s="1"/>
  <c r="I98" i="1"/>
  <c r="J98" i="1" s="1"/>
  <c r="I99" i="1"/>
  <c r="J99" i="1" s="1"/>
  <c r="I100" i="1"/>
  <c r="J100" i="1" s="1"/>
  <c r="I101" i="1"/>
  <c r="J101" i="1" s="1"/>
  <c r="N101" i="1" s="1"/>
  <c r="V101" i="1" s="1"/>
  <c r="I102" i="1"/>
  <c r="J102" i="1" s="1"/>
  <c r="I103" i="1"/>
  <c r="J103" i="1" s="1"/>
  <c r="I104" i="1"/>
  <c r="J104" i="1" s="1"/>
  <c r="N104" i="1" s="1"/>
  <c r="V104" i="1" s="1"/>
  <c r="I105" i="1"/>
  <c r="J105" i="1" s="1"/>
  <c r="N105" i="1" s="1"/>
  <c r="V105" i="1" s="1"/>
  <c r="I106" i="1"/>
  <c r="J106" i="1" s="1"/>
  <c r="I107" i="1"/>
  <c r="J107" i="1" s="1"/>
  <c r="I108" i="1"/>
  <c r="J108" i="1" s="1"/>
  <c r="I109" i="1"/>
  <c r="J109" i="1" s="1"/>
  <c r="N109" i="1" s="1"/>
  <c r="V109" i="1" s="1"/>
  <c r="I110" i="1"/>
  <c r="J110" i="1" s="1"/>
  <c r="I111" i="1"/>
  <c r="J111" i="1" s="1"/>
  <c r="I112" i="1"/>
  <c r="J112" i="1" s="1"/>
  <c r="N112" i="1" s="1"/>
  <c r="V112" i="1" s="1"/>
  <c r="I113" i="1"/>
  <c r="J113" i="1" s="1"/>
  <c r="I114" i="1"/>
  <c r="J114" i="1" s="1"/>
  <c r="I115" i="1"/>
  <c r="J115" i="1" s="1"/>
  <c r="I116" i="1"/>
  <c r="J116" i="1" s="1"/>
  <c r="I117" i="1"/>
  <c r="J117" i="1" s="1"/>
  <c r="N117" i="1" s="1"/>
  <c r="V117" i="1" s="1"/>
  <c r="I118" i="1"/>
  <c r="J118" i="1" s="1"/>
  <c r="I119" i="1"/>
  <c r="J119" i="1" s="1"/>
  <c r="I120" i="1"/>
  <c r="J120" i="1" s="1"/>
  <c r="N120" i="1" s="1"/>
  <c r="V120" i="1" s="1"/>
  <c r="I121" i="1"/>
  <c r="J121" i="1" s="1"/>
  <c r="N121" i="1" s="1"/>
  <c r="V121" i="1" s="1"/>
  <c r="I122" i="1"/>
  <c r="J122" i="1" s="1"/>
  <c r="I123" i="1"/>
  <c r="J123" i="1" s="1"/>
  <c r="I124" i="1"/>
  <c r="J124" i="1" s="1"/>
  <c r="I125" i="1"/>
  <c r="J125" i="1" s="1"/>
  <c r="N125" i="1" s="1"/>
  <c r="V125" i="1" s="1"/>
  <c r="I126" i="1"/>
  <c r="J126" i="1" s="1"/>
  <c r="I127" i="1"/>
  <c r="J127" i="1" s="1"/>
  <c r="I128" i="1"/>
  <c r="J128" i="1" s="1"/>
  <c r="N128" i="1" s="1"/>
  <c r="V128" i="1" s="1"/>
  <c r="I129" i="1"/>
  <c r="J129" i="1" s="1"/>
  <c r="I130" i="1"/>
  <c r="J130" i="1" s="1"/>
  <c r="I131" i="1"/>
  <c r="J131" i="1" s="1"/>
  <c r="I132" i="1"/>
  <c r="J132" i="1" s="1"/>
  <c r="I133" i="1"/>
  <c r="J133" i="1" s="1"/>
  <c r="N133" i="1" s="1"/>
  <c r="V133" i="1" s="1"/>
  <c r="I134" i="1"/>
  <c r="J134" i="1" s="1"/>
  <c r="I135" i="1"/>
  <c r="J135" i="1" s="1"/>
  <c r="I136" i="1"/>
  <c r="J136" i="1" s="1"/>
  <c r="N136" i="1" s="1"/>
  <c r="V136" i="1" s="1"/>
  <c r="I137" i="1"/>
  <c r="J137" i="1" s="1"/>
  <c r="I138" i="1"/>
  <c r="J138" i="1" s="1"/>
  <c r="I139" i="1"/>
  <c r="J139" i="1" s="1"/>
  <c r="I140" i="1"/>
  <c r="J140" i="1" s="1"/>
  <c r="I141" i="1"/>
  <c r="J141" i="1" s="1"/>
  <c r="N141" i="1" s="1"/>
  <c r="V141" i="1" s="1"/>
  <c r="I142" i="1"/>
  <c r="J142" i="1" s="1"/>
  <c r="I143" i="1"/>
  <c r="J143" i="1" s="1"/>
  <c r="I144" i="1"/>
  <c r="J144" i="1" s="1"/>
  <c r="N144" i="1" s="1"/>
  <c r="V144" i="1" s="1"/>
  <c r="I145" i="1"/>
  <c r="J145" i="1" s="1"/>
  <c r="I146" i="1"/>
  <c r="J146" i="1" s="1"/>
  <c r="I147" i="1"/>
  <c r="J147" i="1" s="1"/>
  <c r="I148" i="1"/>
  <c r="J148" i="1" s="1"/>
  <c r="I149" i="1"/>
  <c r="J149" i="1" s="1"/>
  <c r="N149" i="1" s="1"/>
  <c r="V149" i="1" s="1"/>
  <c r="I150" i="1"/>
  <c r="J150" i="1" s="1"/>
  <c r="I151" i="1"/>
  <c r="J151" i="1" s="1"/>
  <c r="I152" i="1"/>
  <c r="J152" i="1" s="1"/>
  <c r="N152" i="1" s="1"/>
  <c r="V152" i="1" s="1"/>
  <c r="I153" i="1"/>
  <c r="J153" i="1" s="1"/>
  <c r="I154" i="1"/>
  <c r="J154" i="1" s="1"/>
  <c r="I155" i="1"/>
  <c r="J155" i="1" s="1"/>
  <c r="I156" i="1"/>
  <c r="J156" i="1" s="1"/>
  <c r="I157" i="1"/>
  <c r="J157" i="1" s="1"/>
  <c r="N157" i="1" s="1"/>
  <c r="V157" i="1" s="1"/>
  <c r="I158" i="1"/>
  <c r="J158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  <c r="B156" i="1"/>
  <c r="Y156" i="1" s="1"/>
  <c r="B157" i="1"/>
  <c r="B158" i="1"/>
  <c r="X158" i="1" s="1"/>
  <c r="B152" i="1"/>
  <c r="B153" i="1"/>
  <c r="B154" i="1"/>
  <c r="D154" i="1" s="1"/>
  <c r="B155" i="1"/>
  <c r="B137" i="1"/>
  <c r="B138" i="1"/>
  <c r="AA138" i="1" s="1"/>
  <c r="B139" i="1"/>
  <c r="B140" i="1"/>
  <c r="D140" i="1" s="1"/>
  <c r="B141" i="1"/>
  <c r="D141" i="1" s="1"/>
  <c r="B142" i="1"/>
  <c r="B143" i="1"/>
  <c r="B144" i="1"/>
  <c r="B145" i="1"/>
  <c r="O145" i="1" s="1"/>
  <c r="B146" i="1"/>
  <c r="B147" i="1"/>
  <c r="B148" i="1"/>
  <c r="Y148" i="1" s="1"/>
  <c r="B149" i="1"/>
  <c r="B150" i="1"/>
  <c r="B151" i="1"/>
  <c r="B19" i="1"/>
  <c r="B20" i="1"/>
  <c r="B21" i="1"/>
  <c r="B22" i="1"/>
  <c r="B23" i="1"/>
  <c r="B24" i="1"/>
  <c r="D24" i="1" s="1"/>
  <c r="B25" i="1"/>
  <c r="B26" i="1"/>
  <c r="B27" i="1"/>
  <c r="B28" i="1"/>
  <c r="Y28" i="1" s="1"/>
  <c r="B29" i="1"/>
  <c r="Y29" i="1" s="1"/>
  <c r="B30" i="1"/>
  <c r="B31" i="1"/>
  <c r="B32" i="1"/>
  <c r="D32" i="1" s="1"/>
  <c r="B33" i="1"/>
  <c r="B34" i="1"/>
  <c r="B35" i="1"/>
  <c r="B36" i="1"/>
  <c r="B37" i="1"/>
  <c r="B38" i="1"/>
  <c r="B39" i="1"/>
  <c r="B40" i="1"/>
  <c r="D40" i="1" s="1"/>
  <c r="B41" i="1"/>
  <c r="B42" i="1"/>
  <c r="B43" i="1"/>
  <c r="B44" i="1"/>
  <c r="Y44" i="1" s="1"/>
  <c r="B45" i="1"/>
  <c r="Y45" i="1" s="1"/>
  <c r="B46" i="1"/>
  <c r="B47" i="1"/>
  <c r="B48" i="1"/>
  <c r="D48" i="1" s="1"/>
  <c r="B49" i="1"/>
  <c r="B50" i="1"/>
  <c r="B51" i="1"/>
  <c r="B52" i="1"/>
  <c r="B53" i="1"/>
  <c r="B54" i="1"/>
  <c r="B55" i="1"/>
  <c r="B56" i="1"/>
  <c r="D56" i="1" s="1"/>
  <c r="B57" i="1"/>
  <c r="B58" i="1"/>
  <c r="B59" i="1"/>
  <c r="B60" i="1"/>
  <c r="Y60" i="1" s="1"/>
  <c r="B61" i="1"/>
  <c r="Y61" i="1" s="1"/>
  <c r="B62" i="1"/>
  <c r="B63" i="1"/>
  <c r="B64" i="1"/>
  <c r="D64" i="1" s="1"/>
  <c r="B65" i="1"/>
  <c r="B66" i="1"/>
  <c r="B67" i="1"/>
  <c r="B68" i="1"/>
  <c r="B69" i="1"/>
  <c r="B70" i="1"/>
  <c r="B71" i="1"/>
  <c r="B72" i="1"/>
  <c r="D72" i="1" s="1"/>
  <c r="B73" i="1"/>
  <c r="B74" i="1"/>
  <c r="AA74" i="1" s="1"/>
  <c r="B75" i="1"/>
  <c r="B76" i="1"/>
  <c r="Y76" i="1" s="1"/>
  <c r="B77" i="1"/>
  <c r="Y77" i="1" s="1"/>
  <c r="B78" i="1"/>
  <c r="B79" i="1"/>
  <c r="B80" i="1"/>
  <c r="D80" i="1" s="1"/>
  <c r="B81" i="1"/>
  <c r="X81" i="1" s="1"/>
  <c r="B82" i="1"/>
  <c r="B83" i="1"/>
  <c r="B84" i="1"/>
  <c r="B85" i="1"/>
  <c r="B86" i="1"/>
  <c r="B87" i="1"/>
  <c r="B88" i="1"/>
  <c r="D88" i="1" s="1"/>
  <c r="B89" i="1"/>
  <c r="B90" i="1"/>
  <c r="B91" i="1"/>
  <c r="B92" i="1"/>
  <c r="Y92" i="1" s="1"/>
  <c r="B93" i="1"/>
  <c r="Y93" i="1" s="1"/>
  <c r="B94" i="1"/>
  <c r="B95" i="1"/>
  <c r="B96" i="1"/>
  <c r="D96" i="1" s="1"/>
  <c r="B97" i="1"/>
  <c r="B98" i="1"/>
  <c r="B99" i="1"/>
  <c r="B100" i="1"/>
  <c r="B101" i="1"/>
  <c r="B102" i="1"/>
  <c r="B103" i="1"/>
  <c r="B104" i="1"/>
  <c r="D104" i="1" s="1"/>
  <c r="B105" i="1"/>
  <c r="B106" i="1"/>
  <c r="B107" i="1"/>
  <c r="B108" i="1"/>
  <c r="Y108" i="1" s="1"/>
  <c r="B109" i="1"/>
  <c r="Y109" i="1" s="1"/>
  <c r="B110" i="1"/>
  <c r="AA110" i="1" s="1"/>
  <c r="B111" i="1"/>
  <c r="B112" i="1"/>
  <c r="D112" i="1" s="1"/>
  <c r="B113" i="1"/>
  <c r="B114" i="1"/>
  <c r="B115" i="1"/>
  <c r="B116" i="1"/>
  <c r="B117" i="1"/>
  <c r="B118" i="1"/>
  <c r="B119" i="1"/>
  <c r="D119" i="1" s="1"/>
  <c r="B120" i="1"/>
  <c r="D120" i="1" s="1"/>
  <c r="B121" i="1"/>
  <c r="D121" i="1" s="1"/>
  <c r="B122" i="1"/>
  <c r="B123" i="1"/>
  <c r="B124" i="1"/>
  <c r="Y124" i="1" s="1"/>
  <c r="B125" i="1"/>
  <c r="Y125" i="1" s="1"/>
  <c r="B126" i="1"/>
  <c r="B127" i="1"/>
  <c r="D127" i="1" s="1"/>
  <c r="B128" i="1"/>
  <c r="B129" i="1"/>
  <c r="D129" i="1" s="1"/>
  <c r="B130" i="1"/>
  <c r="B131" i="1"/>
  <c r="B132" i="1"/>
  <c r="B133" i="1"/>
  <c r="B134" i="1"/>
  <c r="B135" i="1"/>
  <c r="D135" i="1" s="1"/>
  <c r="B136" i="1"/>
  <c r="D136" i="1" s="1"/>
  <c r="B3" i="1"/>
  <c r="D3" i="1" s="1"/>
  <c r="B4" i="1"/>
  <c r="D4" i="1" s="1"/>
  <c r="B5" i="1"/>
  <c r="B6" i="1"/>
  <c r="B7" i="1"/>
  <c r="B8" i="1"/>
  <c r="B9" i="1"/>
  <c r="B10" i="1"/>
  <c r="B11" i="1"/>
  <c r="D11" i="1" s="1"/>
  <c r="B12" i="1"/>
  <c r="D12" i="1" s="1"/>
  <c r="B13" i="1"/>
  <c r="X13" i="1" s="1"/>
  <c r="B14" i="1"/>
  <c r="B15" i="1"/>
  <c r="B16" i="1"/>
  <c r="B17" i="1"/>
  <c r="B18" i="1"/>
  <c r="B2" i="1"/>
  <c r="X141" i="1" l="1"/>
  <c r="N2" i="1"/>
  <c r="V2" i="1" s="1"/>
  <c r="N155" i="1"/>
  <c r="V155" i="1" s="1"/>
  <c r="N151" i="1"/>
  <c r="N147" i="1"/>
  <c r="N143" i="1"/>
  <c r="V143" i="1" s="1"/>
  <c r="N139" i="1"/>
  <c r="V139" i="1" s="1"/>
  <c r="N135" i="1"/>
  <c r="V135" i="1" s="1"/>
  <c r="N131" i="1"/>
  <c r="V131" i="1" s="1"/>
  <c r="N127" i="1"/>
  <c r="V127" i="1" s="1"/>
  <c r="N123" i="1"/>
  <c r="V123" i="1" s="1"/>
  <c r="N119" i="1"/>
  <c r="V119" i="1" s="1"/>
  <c r="N115" i="1"/>
  <c r="V115" i="1" s="1"/>
  <c r="N111" i="1"/>
  <c r="V111" i="1" s="1"/>
  <c r="N107" i="1"/>
  <c r="V107" i="1" s="1"/>
  <c r="N103" i="1"/>
  <c r="V103" i="1" s="1"/>
  <c r="N99" i="1"/>
  <c r="V99" i="1" s="1"/>
  <c r="N95" i="1"/>
  <c r="V95" i="1" s="1"/>
  <c r="N91" i="1"/>
  <c r="V91" i="1" s="1"/>
  <c r="N87" i="1"/>
  <c r="V87" i="1" s="1"/>
  <c r="N83" i="1"/>
  <c r="V83" i="1" s="1"/>
  <c r="N79" i="1"/>
  <c r="V79" i="1" s="1"/>
  <c r="N75" i="1"/>
  <c r="V75" i="1" s="1"/>
  <c r="N71" i="1"/>
  <c r="V71" i="1" s="1"/>
  <c r="N67" i="1"/>
  <c r="V67" i="1" s="1"/>
  <c r="N63" i="1"/>
  <c r="V63" i="1" s="1"/>
  <c r="N59" i="1"/>
  <c r="V59" i="1" s="1"/>
  <c r="N55" i="1"/>
  <c r="V55" i="1" s="1"/>
  <c r="N51" i="1"/>
  <c r="V51" i="1" s="1"/>
  <c r="N47" i="1"/>
  <c r="V47" i="1" s="1"/>
  <c r="N43" i="1"/>
  <c r="V43" i="1" s="1"/>
  <c r="N39" i="1"/>
  <c r="V39" i="1" s="1"/>
  <c r="N35" i="1"/>
  <c r="V35" i="1" s="1"/>
  <c r="N31" i="1"/>
  <c r="V31" i="1" s="1"/>
  <c r="N27" i="1"/>
  <c r="V27" i="1" s="1"/>
  <c r="N23" i="1"/>
  <c r="V23" i="1" s="1"/>
  <c r="N19" i="1"/>
  <c r="V19" i="1" s="1"/>
  <c r="N15" i="1"/>
  <c r="V15" i="1" s="1"/>
  <c r="N11" i="1"/>
  <c r="V11" i="1" s="1"/>
  <c r="N7" i="1"/>
  <c r="V7" i="1" s="1"/>
  <c r="N3" i="1"/>
  <c r="V3" i="1" s="1"/>
  <c r="Y140" i="1"/>
  <c r="N158" i="1"/>
  <c r="V158" i="1" s="1"/>
  <c r="N154" i="1"/>
  <c r="V154" i="1" s="1"/>
  <c r="N150" i="1"/>
  <c r="V150" i="1" s="1"/>
  <c r="N146" i="1"/>
  <c r="V146" i="1" s="1"/>
  <c r="N142" i="1"/>
  <c r="V142" i="1" s="1"/>
  <c r="N138" i="1"/>
  <c r="N134" i="1"/>
  <c r="V134" i="1" s="1"/>
  <c r="N130" i="1"/>
  <c r="N126" i="1"/>
  <c r="V126" i="1" s="1"/>
  <c r="N122" i="1"/>
  <c r="N118" i="1"/>
  <c r="V118" i="1" s="1"/>
  <c r="N114" i="1"/>
  <c r="N110" i="1"/>
  <c r="V110" i="1" s="1"/>
  <c r="N106" i="1"/>
  <c r="N102" i="1"/>
  <c r="V102" i="1" s="1"/>
  <c r="N98" i="1"/>
  <c r="N94" i="1"/>
  <c r="V94" i="1" s="1"/>
  <c r="N90" i="1"/>
  <c r="N86" i="1"/>
  <c r="V86" i="1" s="1"/>
  <c r="N82" i="1"/>
  <c r="N78" i="1"/>
  <c r="V78" i="1" s="1"/>
  <c r="N74" i="1"/>
  <c r="N70" i="1"/>
  <c r="V70" i="1" s="1"/>
  <c r="N66" i="1"/>
  <c r="N62" i="1"/>
  <c r="V62" i="1" s="1"/>
  <c r="N58" i="1"/>
  <c r="N54" i="1"/>
  <c r="V54" i="1" s="1"/>
  <c r="N50" i="1"/>
  <c r="N46" i="1"/>
  <c r="V46" i="1" s="1"/>
  <c r="N42" i="1"/>
  <c r="N38" i="1"/>
  <c r="V38" i="1" s="1"/>
  <c r="N34" i="1"/>
  <c r="N30" i="1"/>
  <c r="V30" i="1" s="1"/>
  <c r="N26" i="1"/>
  <c r="N22" i="1"/>
  <c r="V22" i="1" s="1"/>
  <c r="N18" i="1"/>
  <c r="N14" i="1"/>
  <c r="V14" i="1" s="1"/>
  <c r="N10" i="1"/>
  <c r="N6" i="1"/>
  <c r="V6" i="1" s="1"/>
  <c r="D2" i="1"/>
  <c r="D145" i="1"/>
  <c r="V151" i="1"/>
  <c r="V147" i="1"/>
  <c r="D156" i="1"/>
  <c r="D125" i="1"/>
  <c r="D158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0" i="1"/>
  <c r="N153" i="1"/>
  <c r="V153" i="1" s="1"/>
  <c r="N145" i="1"/>
  <c r="V145" i="1" s="1"/>
  <c r="N137" i="1"/>
  <c r="V137" i="1" s="1"/>
  <c r="N129" i="1"/>
  <c r="V129" i="1" s="1"/>
  <c r="N113" i="1"/>
  <c r="V113" i="1" s="1"/>
  <c r="N97" i="1"/>
  <c r="V97" i="1" s="1"/>
  <c r="N81" i="1"/>
  <c r="V81" i="1" s="1"/>
  <c r="N65" i="1"/>
  <c r="V65" i="1" s="1"/>
  <c r="N49" i="1"/>
  <c r="V49" i="1" s="1"/>
  <c r="N33" i="1"/>
  <c r="V33" i="1" s="1"/>
  <c r="N17" i="1"/>
  <c r="V17" i="1" s="1"/>
  <c r="D150" i="1"/>
  <c r="D124" i="1"/>
  <c r="N156" i="1"/>
  <c r="V156" i="1" s="1"/>
  <c r="N148" i="1"/>
  <c r="V148" i="1" s="1"/>
  <c r="N140" i="1"/>
  <c r="V140" i="1" s="1"/>
  <c r="N132" i="1"/>
  <c r="V132" i="1" s="1"/>
  <c r="N124" i="1"/>
  <c r="V124" i="1" s="1"/>
  <c r="N116" i="1"/>
  <c r="V116" i="1" s="1"/>
  <c r="N108" i="1"/>
  <c r="V108" i="1" s="1"/>
  <c r="N100" i="1"/>
  <c r="V100" i="1" s="1"/>
  <c r="N92" i="1"/>
  <c r="V92" i="1" s="1"/>
  <c r="N84" i="1"/>
  <c r="V84" i="1" s="1"/>
  <c r="N76" i="1"/>
  <c r="V76" i="1" s="1"/>
  <c r="N68" i="1"/>
  <c r="V68" i="1" s="1"/>
  <c r="N60" i="1"/>
  <c r="V60" i="1" s="1"/>
  <c r="N52" i="1"/>
  <c r="V52" i="1" s="1"/>
  <c r="N44" i="1"/>
  <c r="V44" i="1" s="1"/>
  <c r="N36" i="1"/>
  <c r="V36" i="1" s="1"/>
  <c r="N28" i="1"/>
  <c r="V28" i="1" s="1"/>
  <c r="N20" i="1"/>
  <c r="V20" i="1" s="1"/>
  <c r="N12" i="1"/>
  <c r="V12" i="1" s="1"/>
  <c r="N4" i="1"/>
  <c r="V4" i="1" s="1"/>
  <c r="X77" i="1"/>
  <c r="X8" i="1"/>
  <c r="AA8" i="1"/>
  <c r="Y8" i="1"/>
  <c r="X122" i="1"/>
  <c r="Y122" i="1"/>
  <c r="D122" i="1"/>
  <c r="AA122" i="1"/>
  <c r="X82" i="1"/>
  <c r="AA82" i="1"/>
  <c r="Y82" i="1"/>
  <c r="D82" i="1"/>
  <c r="X66" i="1"/>
  <c r="AA66" i="1"/>
  <c r="Y66" i="1"/>
  <c r="D66" i="1"/>
  <c r="AA54" i="1"/>
  <c r="X54" i="1"/>
  <c r="Y54" i="1"/>
  <c r="D54" i="1"/>
  <c r="AA42" i="1"/>
  <c r="X42" i="1"/>
  <c r="Y42" i="1"/>
  <c r="D42" i="1"/>
  <c r="AA30" i="1"/>
  <c r="X30" i="1"/>
  <c r="Y30" i="1"/>
  <c r="D30" i="1"/>
  <c r="AA151" i="1"/>
  <c r="X151" i="1"/>
  <c r="Y151" i="1"/>
  <c r="AA139" i="1"/>
  <c r="X139" i="1"/>
  <c r="Y139" i="1"/>
  <c r="AA157" i="1"/>
  <c r="X157" i="1"/>
  <c r="Y12" i="1"/>
  <c r="AA18" i="1"/>
  <c r="X18" i="1"/>
  <c r="Y18" i="1"/>
  <c r="D18" i="1"/>
  <c r="AA14" i="1"/>
  <c r="X14" i="1"/>
  <c r="Y14" i="1"/>
  <c r="D14" i="1"/>
  <c r="AA10" i="1"/>
  <c r="X10" i="1"/>
  <c r="Y10" i="1"/>
  <c r="D10" i="1"/>
  <c r="AA6" i="1"/>
  <c r="X6" i="1"/>
  <c r="Y6" i="1"/>
  <c r="D6" i="1"/>
  <c r="X136" i="1"/>
  <c r="AA136" i="1"/>
  <c r="Y136" i="1"/>
  <c r="X132" i="1"/>
  <c r="AA132" i="1"/>
  <c r="X128" i="1"/>
  <c r="AA128" i="1"/>
  <c r="Y128" i="1"/>
  <c r="X124" i="1"/>
  <c r="AA124" i="1"/>
  <c r="X120" i="1"/>
  <c r="AA120" i="1"/>
  <c r="Y120" i="1"/>
  <c r="X116" i="1"/>
  <c r="AA116" i="1"/>
  <c r="X112" i="1"/>
  <c r="AA112" i="1"/>
  <c r="Y112" i="1"/>
  <c r="X108" i="1"/>
  <c r="AA108" i="1"/>
  <c r="X104" i="1"/>
  <c r="AA104" i="1"/>
  <c r="W104" i="1"/>
  <c r="Y104" i="1"/>
  <c r="X100" i="1"/>
  <c r="AA100" i="1"/>
  <c r="X96" i="1"/>
  <c r="AA96" i="1"/>
  <c r="Y96" i="1"/>
  <c r="X92" i="1"/>
  <c r="AA92" i="1"/>
  <c r="X88" i="1"/>
  <c r="AA88" i="1"/>
  <c r="Y88" i="1"/>
  <c r="X84" i="1"/>
  <c r="AA84" i="1"/>
  <c r="X80" i="1"/>
  <c r="AA80" i="1"/>
  <c r="Y80" i="1"/>
  <c r="X76" i="1"/>
  <c r="AA76" i="1"/>
  <c r="AA72" i="1"/>
  <c r="X72" i="1"/>
  <c r="Y72" i="1"/>
  <c r="X68" i="1"/>
  <c r="AA68" i="1"/>
  <c r="X64" i="1"/>
  <c r="AA64" i="1"/>
  <c r="Y64" i="1"/>
  <c r="X60" i="1"/>
  <c r="AA60" i="1"/>
  <c r="X56" i="1"/>
  <c r="AA56" i="1"/>
  <c r="Y56" i="1"/>
  <c r="AA52" i="1"/>
  <c r="X52" i="1"/>
  <c r="X48" i="1"/>
  <c r="AA48" i="1"/>
  <c r="Y48" i="1"/>
  <c r="X44" i="1"/>
  <c r="AA44" i="1"/>
  <c r="X40" i="1"/>
  <c r="AA40" i="1"/>
  <c r="Y40" i="1"/>
  <c r="AA36" i="1"/>
  <c r="X36" i="1"/>
  <c r="X32" i="1"/>
  <c r="AA32" i="1"/>
  <c r="Y32" i="1"/>
  <c r="X28" i="1"/>
  <c r="AA28" i="1"/>
  <c r="X24" i="1"/>
  <c r="AA24" i="1"/>
  <c r="Y24" i="1"/>
  <c r="AA20" i="1"/>
  <c r="X20" i="1"/>
  <c r="AA149" i="1"/>
  <c r="X149" i="1"/>
  <c r="AA145" i="1"/>
  <c r="Y145" i="1"/>
  <c r="AA141" i="1"/>
  <c r="AA137" i="1"/>
  <c r="X137" i="1"/>
  <c r="Y137" i="1"/>
  <c r="X152" i="1"/>
  <c r="AA152" i="1"/>
  <c r="Y152" i="1"/>
  <c r="D152" i="1"/>
  <c r="D148" i="1"/>
  <c r="D143" i="1"/>
  <c r="D137" i="1"/>
  <c r="D132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Y132" i="1"/>
  <c r="Y116" i="1"/>
  <c r="Y100" i="1"/>
  <c r="Y84" i="1"/>
  <c r="Y68" i="1"/>
  <c r="Y52" i="1"/>
  <c r="Y36" i="1"/>
  <c r="Y20" i="1"/>
  <c r="X109" i="1"/>
  <c r="X45" i="1"/>
  <c r="X16" i="1"/>
  <c r="AA16" i="1"/>
  <c r="Y16" i="1"/>
  <c r="X134" i="1"/>
  <c r="AA134" i="1"/>
  <c r="Y134" i="1"/>
  <c r="D134" i="1"/>
  <c r="X126" i="1"/>
  <c r="Y126" i="1"/>
  <c r="AA126" i="1"/>
  <c r="D126" i="1"/>
  <c r="X114" i="1"/>
  <c r="AA114" i="1"/>
  <c r="Y114" i="1"/>
  <c r="D114" i="1"/>
  <c r="X106" i="1"/>
  <c r="Y106" i="1"/>
  <c r="D106" i="1"/>
  <c r="X98" i="1"/>
  <c r="AA98" i="1"/>
  <c r="Y98" i="1"/>
  <c r="D98" i="1"/>
  <c r="X90" i="1"/>
  <c r="Y90" i="1"/>
  <c r="D90" i="1"/>
  <c r="AA90" i="1"/>
  <c r="X78" i="1"/>
  <c r="Y78" i="1"/>
  <c r="D78" i="1"/>
  <c r="AA70" i="1"/>
  <c r="X70" i="1"/>
  <c r="Y70" i="1"/>
  <c r="D70" i="1"/>
  <c r="AA62" i="1"/>
  <c r="X62" i="1"/>
  <c r="Y62" i="1"/>
  <c r="D62" i="1"/>
  <c r="AA50" i="1"/>
  <c r="X50" i="1"/>
  <c r="Y50" i="1"/>
  <c r="D50" i="1"/>
  <c r="AA38" i="1"/>
  <c r="X38" i="1"/>
  <c r="Y38" i="1"/>
  <c r="D38" i="1"/>
  <c r="AA26" i="1"/>
  <c r="X26" i="1"/>
  <c r="Y26" i="1"/>
  <c r="D26" i="1"/>
  <c r="AA147" i="1"/>
  <c r="X147" i="1"/>
  <c r="Y147" i="1"/>
  <c r="X154" i="1"/>
  <c r="Y154" i="1"/>
  <c r="AA154" i="1"/>
  <c r="D16" i="1"/>
  <c r="AA17" i="1"/>
  <c r="Y17" i="1"/>
  <c r="D17" i="1"/>
  <c r="AA13" i="1"/>
  <c r="D13" i="1"/>
  <c r="AA9" i="1"/>
  <c r="X9" i="1"/>
  <c r="Y9" i="1"/>
  <c r="D9" i="1"/>
  <c r="AA5" i="1"/>
  <c r="X5" i="1"/>
  <c r="D5" i="1"/>
  <c r="AA135" i="1"/>
  <c r="X135" i="1"/>
  <c r="Y135" i="1"/>
  <c r="AA131" i="1"/>
  <c r="X131" i="1"/>
  <c r="Y131" i="1"/>
  <c r="AA127" i="1"/>
  <c r="X127" i="1"/>
  <c r="Y127" i="1"/>
  <c r="AA123" i="1"/>
  <c r="X123" i="1"/>
  <c r="Y123" i="1"/>
  <c r="AA119" i="1"/>
  <c r="X119" i="1"/>
  <c r="Y119" i="1"/>
  <c r="AA115" i="1"/>
  <c r="X115" i="1"/>
  <c r="Y115" i="1"/>
  <c r="AA111" i="1"/>
  <c r="X111" i="1"/>
  <c r="Y111" i="1"/>
  <c r="AA107" i="1"/>
  <c r="X107" i="1"/>
  <c r="Y107" i="1"/>
  <c r="AA103" i="1"/>
  <c r="X103" i="1"/>
  <c r="Y103" i="1"/>
  <c r="AA99" i="1"/>
  <c r="X99" i="1"/>
  <c r="Y99" i="1"/>
  <c r="AA95" i="1"/>
  <c r="X95" i="1"/>
  <c r="Y95" i="1"/>
  <c r="AA91" i="1"/>
  <c r="X91" i="1"/>
  <c r="Y91" i="1"/>
  <c r="AA87" i="1"/>
  <c r="X87" i="1"/>
  <c r="Y87" i="1"/>
  <c r="AA83" i="1"/>
  <c r="X83" i="1"/>
  <c r="Y83" i="1"/>
  <c r="AA79" i="1"/>
  <c r="X79" i="1"/>
  <c r="Y79" i="1"/>
  <c r="AA75" i="1"/>
  <c r="X75" i="1"/>
  <c r="Y75" i="1"/>
  <c r="AA71" i="1"/>
  <c r="X71" i="1"/>
  <c r="Y71" i="1"/>
  <c r="AA67" i="1"/>
  <c r="X67" i="1"/>
  <c r="Y67" i="1"/>
  <c r="X63" i="1"/>
  <c r="Y63" i="1"/>
  <c r="AA63" i="1"/>
  <c r="AA59" i="1"/>
  <c r="X59" i="1"/>
  <c r="Y59" i="1"/>
  <c r="AA55" i="1"/>
  <c r="X55" i="1"/>
  <c r="Y55" i="1"/>
  <c r="AA51" i="1"/>
  <c r="X51" i="1"/>
  <c r="Y51" i="1"/>
  <c r="X47" i="1"/>
  <c r="Y47" i="1"/>
  <c r="AA43" i="1"/>
  <c r="X43" i="1"/>
  <c r="Y43" i="1"/>
  <c r="AA39" i="1"/>
  <c r="X39" i="1"/>
  <c r="Y39" i="1"/>
  <c r="AA35" i="1"/>
  <c r="X35" i="1"/>
  <c r="Y35" i="1"/>
  <c r="AA31" i="1"/>
  <c r="X31" i="1"/>
  <c r="Y31" i="1"/>
  <c r="AA27" i="1"/>
  <c r="X27" i="1"/>
  <c r="Y27" i="1"/>
  <c r="AA23" i="1"/>
  <c r="X23" i="1"/>
  <c r="Y23" i="1"/>
  <c r="AA19" i="1"/>
  <c r="X19" i="1"/>
  <c r="Y19" i="1"/>
  <c r="X148" i="1"/>
  <c r="AA148" i="1"/>
  <c r="X144" i="1"/>
  <c r="AA144" i="1"/>
  <c r="Y144" i="1"/>
  <c r="X140" i="1"/>
  <c r="AA140" i="1"/>
  <c r="AA155" i="1"/>
  <c r="X155" i="1"/>
  <c r="Y155" i="1"/>
  <c r="Y158" i="1"/>
  <c r="AA158" i="1"/>
  <c r="D155" i="1"/>
  <c r="D151" i="1"/>
  <c r="D147" i="1"/>
  <c r="D131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Y157" i="1"/>
  <c r="Y141" i="1"/>
  <c r="Y13" i="1"/>
  <c r="X145" i="1"/>
  <c r="X17" i="1"/>
  <c r="X12" i="1"/>
  <c r="AA4" i="1"/>
  <c r="X4" i="1"/>
  <c r="Y4" i="1"/>
  <c r="X130" i="1"/>
  <c r="AA130" i="1"/>
  <c r="Y130" i="1"/>
  <c r="D130" i="1"/>
  <c r="X118" i="1"/>
  <c r="AA118" i="1"/>
  <c r="Y118" i="1"/>
  <c r="D118" i="1"/>
  <c r="X110" i="1"/>
  <c r="Y110" i="1"/>
  <c r="D110" i="1"/>
  <c r="X102" i="1"/>
  <c r="AA102" i="1"/>
  <c r="Y102" i="1"/>
  <c r="D102" i="1"/>
  <c r="X94" i="1"/>
  <c r="Y94" i="1"/>
  <c r="AA94" i="1"/>
  <c r="D94" i="1"/>
  <c r="X86" i="1"/>
  <c r="AA86" i="1"/>
  <c r="Y86" i="1"/>
  <c r="D86" i="1"/>
  <c r="X74" i="1"/>
  <c r="Y74" i="1"/>
  <c r="D74" i="1"/>
  <c r="AA58" i="1"/>
  <c r="X58" i="1"/>
  <c r="Y58" i="1"/>
  <c r="D58" i="1"/>
  <c r="AA46" i="1"/>
  <c r="X46" i="1"/>
  <c r="Y46" i="1"/>
  <c r="D46" i="1"/>
  <c r="AA34" i="1"/>
  <c r="X34" i="1"/>
  <c r="Y34" i="1"/>
  <c r="D34" i="1"/>
  <c r="AA22" i="1"/>
  <c r="X22" i="1"/>
  <c r="Y22" i="1"/>
  <c r="D22" i="1"/>
  <c r="AA143" i="1"/>
  <c r="X143" i="1"/>
  <c r="Y143" i="1"/>
  <c r="D8" i="1"/>
  <c r="AA106" i="1"/>
  <c r="AA2" i="1"/>
  <c r="Y2" i="1"/>
  <c r="X2" i="1"/>
  <c r="AA15" i="1"/>
  <c r="X15" i="1"/>
  <c r="Y15" i="1"/>
  <c r="AA11" i="1"/>
  <c r="X11" i="1"/>
  <c r="Y11" i="1"/>
  <c r="AA7" i="1"/>
  <c r="X7" i="1"/>
  <c r="Y7" i="1"/>
  <c r="AA3" i="1"/>
  <c r="X3" i="1"/>
  <c r="Y3" i="1"/>
  <c r="AA133" i="1"/>
  <c r="X133" i="1"/>
  <c r="AA129" i="1"/>
  <c r="X129" i="1"/>
  <c r="Y129" i="1"/>
  <c r="AA125" i="1"/>
  <c r="X125" i="1"/>
  <c r="AA121" i="1"/>
  <c r="X121" i="1"/>
  <c r="Y121" i="1"/>
  <c r="AA117" i="1"/>
  <c r="X117" i="1"/>
  <c r="AA113" i="1"/>
  <c r="Y113" i="1"/>
  <c r="D113" i="1"/>
  <c r="AA109" i="1"/>
  <c r="D109" i="1"/>
  <c r="AA105" i="1"/>
  <c r="X105" i="1"/>
  <c r="Y105" i="1"/>
  <c r="D105" i="1"/>
  <c r="AA101" i="1"/>
  <c r="X101" i="1"/>
  <c r="D101" i="1"/>
  <c r="AA97" i="1"/>
  <c r="X97" i="1"/>
  <c r="Y97" i="1"/>
  <c r="D97" i="1"/>
  <c r="X93" i="1"/>
  <c r="D93" i="1"/>
  <c r="AA89" i="1"/>
  <c r="X89" i="1"/>
  <c r="Y89" i="1"/>
  <c r="D89" i="1"/>
  <c r="AA85" i="1"/>
  <c r="X85" i="1"/>
  <c r="D85" i="1"/>
  <c r="AA81" i="1"/>
  <c r="Y81" i="1"/>
  <c r="D81" i="1"/>
  <c r="AA77" i="1"/>
  <c r="D77" i="1"/>
  <c r="AA73" i="1"/>
  <c r="X73" i="1"/>
  <c r="Y73" i="1"/>
  <c r="D73" i="1"/>
  <c r="AA69" i="1"/>
  <c r="X69" i="1"/>
  <c r="D69" i="1"/>
  <c r="AA65" i="1"/>
  <c r="X65" i="1"/>
  <c r="Y65" i="1"/>
  <c r="D65" i="1"/>
  <c r="AA61" i="1"/>
  <c r="X61" i="1"/>
  <c r="D61" i="1"/>
  <c r="AA57" i="1"/>
  <c r="X57" i="1"/>
  <c r="Y57" i="1"/>
  <c r="D57" i="1"/>
  <c r="AA53" i="1"/>
  <c r="X53" i="1"/>
  <c r="D53" i="1"/>
  <c r="AA49" i="1"/>
  <c r="Y49" i="1"/>
  <c r="D49" i="1"/>
  <c r="AA45" i="1"/>
  <c r="D45" i="1"/>
  <c r="AA41" i="1"/>
  <c r="X41" i="1"/>
  <c r="Y41" i="1"/>
  <c r="D41" i="1"/>
  <c r="AA37" i="1"/>
  <c r="X37" i="1"/>
  <c r="D37" i="1"/>
  <c r="AA33" i="1"/>
  <c r="X33" i="1"/>
  <c r="Y33" i="1"/>
  <c r="D33" i="1"/>
  <c r="AA29" i="1"/>
  <c r="X29" i="1"/>
  <c r="D29" i="1"/>
  <c r="AA25" i="1"/>
  <c r="X25" i="1"/>
  <c r="Y25" i="1"/>
  <c r="D25" i="1"/>
  <c r="AA21" i="1"/>
  <c r="X21" i="1"/>
  <c r="D21" i="1"/>
  <c r="AA150" i="1"/>
  <c r="Y150" i="1"/>
  <c r="X150" i="1"/>
  <c r="AA146" i="1"/>
  <c r="X146" i="1"/>
  <c r="Y146" i="1"/>
  <c r="D146" i="1"/>
  <c r="X142" i="1"/>
  <c r="Y142" i="1"/>
  <c r="D142" i="1"/>
  <c r="X138" i="1"/>
  <c r="Y138" i="1"/>
  <c r="D138" i="1"/>
  <c r="AA153" i="1"/>
  <c r="X153" i="1"/>
  <c r="Y153" i="1"/>
  <c r="X156" i="1"/>
  <c r="AA156" i="1"/>
  <c r="D157" i="1"/>
  <c r="D153" i="1"/>
  <c r="D149" i="1"/>
  <c r="D144" i="1"/>
  <c r="D139" i="1"/>
  <c r="D133" i="1"/>
  <c r="D128" i="1"/>
  <c r="D123" i="1"/>
  <c r="D117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Y149" i="1"/>
  <c r="Y133" i="1"/>
  <c r="Y117" i="1"/>
  <c r="Y101" i="1"/>
  <c r="Y85" i="1"/>
  <c r="Y69" i="1"/>
  <c r="Y53" i="1"/>
  <c r="Y37" i="1"/>
  <c r="Y21" i="1"/>
  <c r="Y5" i="1"/>
  <c r="X113" i="1"/>
  <c r="X49" i="1"/>
  <c r="AA142" i="1"/>
  <c r="AA78" i="1"/>
  <c r="AC104" i="1" l="1"/>
  <c r="W117" i="1" l="1"/>
  <c r="AC117" i="1" s="1"/>
  <c r="W109" i="1"/>
  <c r="AC109" i="1" s="1"/>
  <c r="W98" i="1"/>
  <c r="AC98" i="1" s="1"/>
  <c r="W132" i="1" l="1"/>
  <c r="AC132" i="1" s="1"/>
  <c r="W134" i="1"/>
  <c r="AC134" i="1" s="1"/>
  <c r="W50" i="1"/>
  <c r="AC50" i="1" s="1"/>
  <c r="W80" i="1"/>
  <c r="AC80" i="1" s="1"/>
  <c r="W124" i="1"/>
  <c r="AC124" i="1" s="1"/>
  <c r="W126" i="1"/>
  <c r="AC126" i="1" s="1"/>
  <c r="W46" i="1"/>
  <c r="AC46" i="1" s="1"/>
  <c r="W34" i="1"/>
  <c r="AC34" i="1" s="1"/>
  <c r="W52" i="1"/>
  <c r="AC52" i="1" s="1"/>
  <c r="W92" i="1"/>
  <c r="AC92" i="1" s="1"/>
  <c r="W39" i="1"/>
  <c r="AC39" i="1" s="1"/>
  <c r="W30" i="1"/>
  <c r="AC30" i="1" s="1"/>
  <c r="W48" i="1"/>
  <c r="AC48" i="1" s="1"/>
  <c r="W3" i="1"/>
  <c r="AC3" i="1" s="1"/>
  <c r="W157" i="1" l="1"/>
  <c r="AC157" i="1" s="1"/>
  <c r="W79" i="1"/>
  <c r="AC79" i="1" s="1"/>
  <c r="W23" i="1"/>
  <c r="AC23" i="1" s="1"/>
  <c r="W100" i="1"/>
  <c r="AC100" i="1" s="1"/>
  <c r="W17" i="1"/>
  <c r="AC17" i="1" s="1"/>
  <c r="W85" i="1"/>
  <c r="AC85" i="1" s="1"/>
  <c r="W113" i="1"/>
  <c r="AC113" i="1" s="1"/>
  <c r="W90" i="1"/>
  <c r="AC90" i="1" s="1"/>
  <c r="W66" i="1"/>
  <c r="AC66" i="1" s="1"/>
  <c r="W44" i="1"/>
  <c r="AC44" i="1" s="1"/>
  <c r="W140" i="1"/>
  <c r="AC140" i="1" s="1"/>
  <c r="W107" i="1"/>
  <c r="AC107" i="1" s="1"/>
  <c r="W128" i="1"/>
  <c r="AC128" i="1" s="1"/>
  <c r="W27" i="1"/>
  <c r="AC27" i="1" s="1"/>
  <c r="W47" i="1"/>
  <c r="AC47" i="1" s="1"/>
  <c r="W56" i="1"/>
  <c r="AC56" i="1" s="1"/>
  <c r="W24" i="1"/>
  <c r="AC24" i="1" s="1"/>
  <c r="W67" i="1"/>
  <c r="AC67" i="1" s="1"/>
  <c r="W153" i="1"/>
  <c r="AC153" i="1" s="1"/>
  <c r="W29" i="1"/>
  <c r="AC29" i="1" s="1"/>
  <c r="W7" i="1"/>
  <c r="AC7" i="1" s="1"/>
  <c r="W82" i="1"/>
  <c r="AC82" i="1" s="1"/>
  <c r="W139" i="1"/>
  <c r="AC139" i="1" s="1"/>
  <c r="W22" i="1"/>
  <c r="AC22" i="1" s="1"/>
  <c r="W28" i="1"/>
  <c r="AC28" i="1" s="1"/>
  <c r="W70" i="1"/>
  <c r="AC70" i="1" s="1"/>
  <c r="W84" i="1"/>
  <c r="AC84" i="1" s="1"/>
  <c r="W127" i="1"/>
  <c r="AC127" i="1" s="1"/>
  <c r="W144" i="1"/>
  <c r="AC144" i="1" s="1"/>
  <c r="W6" i="1"/>
  <c r="AC6" i="1" s="1"/>
  <c r="W147" i="1"/>
  <c r="AC147" i="1" s="1"/>
  <c r="W114" i="1"/>
  <c r="AC114" i="1" s="1"/>
  <c r="W40" i="1"/>
  <c r="AC40" i="1" s="1"/>
  <c r="W74" i="1"/>
  <c r="AC74" i="1" s="1"/>
  <c r="W76" i="1"/>
  <c r="AC76" i="1" s="1"/>
  <c r="W156" i="1"/>
  <c r="AC156" i="1" s="1"/>
  <c r="W62" i="1"/>
  <c r="AC62" i="1" s="1"/>
  <c r="W93" i="1"/>
  <c r="AC93" i="1" s="1"/>
  <c r="W131" i="1"/>
  <c r="AC131" i="1" s="1"/>
  <c r="W38" i="1"/>
  <c r="AC38" i="1" s="1"/>
  <c r="W95" i="1"/>
  <c r="AC95" i="1" s="1"/>
  <c r="W26" i="1"/>
  <c r="AC26" i="1" s="1"/>
  <c r="W116" i="1"/>
  <c r="AC116" i="1" s="1"/>
  <c r="W89" i="1"/>
  <c r="AC89" i="1" s="1"/>
  <c r="W142" i="1"/>
  <c r="AC142" i="1" s="1"/>
  <c r="W41" i="1"/>
  <c r="AC41" i="1" s="1"/>
  <c r="W21" i="1"/>
  <c r="AC21" i="1" s="1"/>
  <c r="W133" i="1"/>
  <c r="AC133" i="1" s="1"/>
  <c r="W87" i="1"/>
  <c r="AC87" i="1" s="1"/>
  <c r="W31" i="1"/>
  <c r="AC31" i="1" s="1"/>
  <c r="W146" i="1"/>
  <c r="AC146" i="1" s="1"/>
  <c r="W57" i="1"/>
  <c r="AC57" i="1" s="1"/>
  <c r="W49" i="1"/>
  <c r="AC49" i="1" s="1"/>
  <c r="W96" i="1"/>
  <c r="AC96" i="1" s="1"/>
  <c r="W101" i="1" l="1"/>
  <c r="AC101" i="1" s="1"/>
  <c r="W68" i="1"/>
  <c r="AC68" i="1" s="1"/>
  <c r="W152" i="1"/>
  <c r="AC152" i="1" s="1"/>
  <c r="W8" i="1"/>
  <c r="AC8" i="1" s="1"/>
  <c r="W99" i="1"/>
  <c r="AC99" i="1" s="1"/>
  <c r="W102" i="1"/>
  <c r="AC102" i="1" s="1"/>
  <c r="W16" i="1"/>
  <c r="AC16" i="1" s="1"/>
  <c r="W110" i="1"/>
  <c r="AC110" i="1" s="1"/>
  <c r="W64" i="1"/>
  <c r="AC64" i="1" s="1"/>
  <c r="W97" i="1"/>
  <c r="AC97" i="1" s="1"/>
  <c r="W73" i="1"/>
  <c r="AC73" i="1" s="1"/>
  <c r="W103" i="1"/>
  <c r="AC103" i="1" s="1"/>
  <c r="W14" i="1"/>
  <c r="AC14" i="1" s="1"/>
  <c r="W42" i="1"/>
  <c r="AC42" i="1" s="1"/>
  <c r="W11" i="1"/>
  <c r="AC11" i="1" s="1"/>
  <c r="W10" i="1"/>
  <c r="AC10" i="1" s="1"/>
  <c r="W119" i="1"/>
  <c r="AC119" i="1" s="1"/>
  <c r="W63" i="1"/>
  <c r="AC63" i="1" s="1"/>
  <c r="W51" i="1"/>
  <c r="AC51" i="1" s="1"/>
  <c r="W151" i="1"/>
  <c r="AC151" i="1" s="1"/>
  <c r="W75" i="1"/>
  <c r="AC75" i="1" s="1"/>
  <c r="W20" i="1"/>
  <c r="AC20" i="1" s="1"/>
  <c r="W35" i="1"/>
  <c r="AC35" i="1" s="1"/>
  <c r="W15" i="1"/>
  <c r="AC15" i="1" s="1"/>
  <c r="W25" i="1"/>
  <c r="AC25" i="1" s="1"/>
  <c r="W123" i="1"/>
  <c r="AC123" i="1" s="1"/>
  <c r="W129" i="1"/>
  <c r="AC129" i="1" s="1"/>
  <c r="W33" i="1"/>
  <c r="AC33" i="1" s="1"/>
  <c r="W136" i="1"/>
  <c r="AC136" i="1" s="1"/>
  <c r="W32" i="1"/>
  <c r="AC32" i="1" s="1"/>
  <c r="W59" i="1"/>
  <c r="AC59" i="1" s="1"/>
  <c r="W55" i="1"/>
  <c r="AC55" i="1" s="1"/>
  <c r="W13" i="1"/>
  <c r="AC13" i="1" s="1"/>
  <c r="W54" i="1"/>
  <c r="AC54" i="1" s="1"/>
  <c r="W58" i="1"/>
  <c r="AC58" i="1" s="1"/>
  <c r="W37" i="1"/>
  <c r="AC37" i="1" s="1"/>
  <c r="W60" i="1"/>
  <c r="AC60" i="1" s="1"/>
  <c r="W83" i="1"/>
  <c r="AC83" i="1" s="1"/>
  <c r="W77" i="1"/>
  <c r="AC77" i="1" s="1"/>
  <c r="W108" i="1"/>
  <c r="AC108" i="1" s="1"/>
  <c r="W105" i="1"/>
  <c r="AC105" i="1" s="1"/>
  <c r="W72" i="1"/>
  <c r="AC72" i="1" s="1"/>
  <c r="W130" i="1"/>
  <c r="AC130" i="1" s="1"/>
  <c r="W118" i="1"/>
  <c r="AC118" i="1" s="1"/>
  <c r="W115" i="1"/>
  <c r="AC115" i="1" s="1"/>
  <c r="W43" i="1"/>
  <c r="AC43" i="1" s="1"/>
  <c r="W111" i="1" l="1"/>
  <c r="AC111" i="1" s="1"/>
  <c r="W36" i="1"/>
  <c r="AC36" i="1" s="1"/>
  <c r="W150" i="1"/>
  <c r="AC150" i="1" s="1"/>
  <c r="W155" i="1"/>
  <c r="AC155" i="1" s="1"/>
  <c r="W154" i="1"/>
  <c r="AC154" i="1" s="1"/>
  <c r="W69" i="1"/>
  <c r="AC69" i="1" s="1"/>
  <c r="W19" i="1"/>
  <c r="AC19" i="1" s="1"/>
  <c r="W78" i="1"/>
  <c r="AC78" i="1" s="1"/>
  <c r="W125" i="1"/>
  <c r="AC125" i="1" s="1"/>
  <c r="W145" i="1"/>
  <c r="AC145" i="1" s="1"/>
  <c r="W106" i="1"/>
  <c r="AC106" i="1" s="1"/>
  <c r="W71" i="1"/>
  <c r="AC71" i="1" s="1"/>
  <c r="W120" i="1"/>
  <c r="AC120" i="1" s="1"/>
  <c r="W137" i="1"/>
  <c r="AC137" i="1" s="1"/>
  <c r="W138" i="1"/>
  <c r="AC138" i="1" s="1"/>
  <c r="W122" i="1"/>
  <c r="AC122" i="1" s="1"/>
  <c r="W141" i="1"/>
  <c r="AC141" i="1" s="1"/>
  <c r="W112" i="1"/>
  <c r="AC112" i="1" s="1"/>
  <c r="W135" i="1"/>
  <c r="AC135" i="1" s="1"/>
  <c r="W121" i="1"/>
  <c r="AC121" i="1" s="1"/>
  <c r="W18" i="1" l="1"/>
  <c r="AC18" i="1" s="1"/>
  <c r="W12" i="1"/>
  <c r="AC12" i="1" s="1"/>
  <c r="W86" i="1"/>
  <c r="AC86" i="1" s="1"/>
  <c r="W53" i="1"/>
  <c r="AC53" i="1" s="1"/>
  <c r="W61" i="1"/>
  <c r="AC61" i="1" s="1"/>
  <c r="W158" i="1"/>
  <c r="AC158" i="1" s="1"/>
  <c r="W65" i="1"/>
  <c r="AC65" i="1" s="1"/>
  <c r="W88" i="1"/>
  <c r="AC88" i="1" s="1"/>
  <c r="W94" i="1"/>
  <c r="AC94" i="1" s="1"/>
  <c r="W149" i="1"/>
  <c r="AC149" i="1" s="1"/>
  <c r="W81" i="1"/>
  <c r="AC81" i="1" s="1"/>
  <c r="W91" i="1" l="1"/>
  <c r="AC91" i="1" s="1"/>
  <c r="W143" i="1"/>
  <c r="AC143" i="1" s="1"/>
  <c r="W4" i="1"/>
  <c r="AC4" i="1" s="1"/>
  <c r="W148" i="1"/>
  <c r="AC148" i="1" s="1"/>
  <c r="W45" i="1"/>
  <c r="AC45" i="1" s="1"/>
  <c r="W2" i="1" l="1"/>
  <c r="AC2" i="1" s="1"/>
  <c r="W5" i="1" l="1"/>
  <c r="AC5" i="1" s="1"/>
  <c r="W9" i="1" l="1"/>
  <c r="AC9" i="1" s="1"/>
</calcChain>
</file>

<file path=xl/sharedStrings.xml><?xml version="1.0" encoding="utf-8"?>
<sst xmlns="http://schemas.openxmlformats.org/spreadsheetml/2006/main" count="186" uniqueCount="28">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</sst>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P%20+%20OT%20+%20Komisi%20BNI%20periode%20Agustus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THR TRANSFER"/>
      <sheetName val="THR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</sheetNames>
    <sheetDataSet>
      <sheetData sheetId="0"/>
      <sheetData sheetId="1"/>
      <sheetData sheetId="2"/>
      <sheetData sheetId="3"/>
      <sheetData sheetId="4">
        <row r="11">
          <cell r="B11" t="str">
            <v>CA9</v>
          </cell>
          <cell r="C11" t="str">
            <v>ANDINI SUSILOWATI</v>
          </cell>
          <cell r="D11" t="str">
            <v>TSR</v>
          </cell>
          <cell r="E11" t="str">
            <v>JUNIOR</v>
          </cell>
          <cell r="F11" t="str">
            <v>EDWARD SITOMPUL</v>
          </cell>
          <cell r="G11" t="str">
            <v>TK</v>
          </cell>
          <cell r="H11">
            <v>42348</v>
          </cell>
          <cell r="I11">
            <v>22</v>
          </cell>
          <cell r="J11">
            <v>3940973.0959999999</v>
          </cell>
          <cell r="K11">
            <v>3940973.0959999999</v>
          </cell>
          <cell r="L11">
            <v>248500</v>
          </cell>
          <cell r="M11">
            <v>0</v>
          </cell>
          <cell r="N11">
            <v>125000</v>
          </cell>
          <cell r="O11">
            <v>167097.25927039998</v>
          </cell>
          <cell r="P11">
            <v>0</v>
          </cell>
          <cell r="Q11">
            <v>78819.461920000002</v>
          </cell>
          <cell r="S11">
            <v>4560389.8171903994</v>
          </cell>
          <cell r="T11">
            <v>78819.461920000002</v>
          </cell>
          <cell r="U11">
            <v>0</v>
          </cell>
          <cell r="V11">
            <v>39409.730960000001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4196243.9031199999</v>
          </cell>
          <cell r="AD11">
            <v>0</v>
          </cell>
          <cell r="AE11">
            <v>0</v>
          </cell>
          <cell r="AF11">
            <v>0</v>
          </cell>
          <cell r="AG11">
            <v>150000</v>
          </cell>
        </row>
        <row r="12">
          <cell r="B12" t="str">
            <v>CF3</v>
          </cell>
          <cell r="C12" t="str">
            <v xml:space="preserve">SEPTIANINGRUM </v>
          </cell>
          <cell r="D12" t="str">
            <v>TSR</v>
          </cell>
          <cell r="E12" t="str">
            <v>TRAINEE</v>
          </cell>
          <cell r="F12" t="str">
            <v>EDWARD SITOMPUL</v>
          </cell>
          <cell r="G12" t="str">
            <v>TK</v>
          </cell>
          <cell r="H12">
            <v>42430</v>
          </cell>
          <cell r="I12">
            <v>22</v>
          </cell>
          <cell r="J12">
            <v>3940973.0959999999</v>
          </cell>
          <cell r="K12">
            <v>3940973.0959999999</v>
          </cell>
          <cell r="L12">
            <v>70000</v>
          </cell>
          <cell r="M12">
            <v>0</v>
          </cell>
          <cell r="N12">
            <v>25000</v>
          </cell>
          <cell r="O12">
            <v>167097.25927039998</v>
          </cell>
          <cell r="P12">
            <v>197048.6</v>
          </cell>
          <cell r="Q12">
            <v>78819.461920000002</v>
          </cell>
          <cell r="S12">
            <v>4478938.417190399</v>
          </cell>
          <cell r="T12">
            <v>78819.461920000002</v>
          </cell>
          <cell r="U12">
            <v>0</v>
          </cell>
          <cell r="V12">
            <v>39409.730960000001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3917743.9031199999</v>
          </cell>
          <cell r="AD12">
            <v>0</v>
          </cell>
          <cell r="AE12">
            <v>0</v>
          </cell>
          <cell r="AF12">
            <v>0</v>
          </cell>
          <cell r="AG12">
            <v>150000</v>
          </cell>
        </row>
        <row r="13">
          <cell r="B13" t="str">
            <v>BFH</v>
          </cell>
          <cell r="C13" t="str">
            <v>RAHMA YANTI</v>
          </cell>
          <cell r="D13" t="str">
            <v>TSR</v>
          </cell>
          <cell r="E13" t="str">
            <v>SENIOR</v>
          </cell>
          <cell r="F13" t="str">
            <v>EDWARD SITOMPUL</v>
          </cell>
          <cell r="G13" t="str">
            <v>TK</v>
          </cell>
          <cell r="H13">
            <v>42985</v>
          </cell>
          <cell r="I13">
            <v>22</v>
          </cell>
          <cell r="J13">
            <v>3940973.0959999999</v>
          </cell>
          <cell r="K13">
            <v>3940973.0959999999</v>
          </cell>
          <cell r="L13">
            <v>536000</v>
          </cell>
          <cell r="M13">
            <v>0</v>
          </cell>
          <cell r="N13">
            <v>175000</v>
          </cell>
          <cell r="O13">
            <v>167097.25927039998</v>
          </cell>
          <cell r="P13">
            <v>0</v>
          </cell>
          <cell r="Q13">
            <v>78819.461920000002</v>
          </cell>
          <cell r="S13">
            <v>4897889.8171903994</v>
          </cell>
          <cell r="T13">
            <v>78819.461920000002</v>
          </cell>
          <cell r="U13">
            <v>0</v>
          </cell>
          <cell r="V13">
            <v>39409.730960000001</v>
          </cell>
          <cell r="W13">
            <v>0</v>
          </cell>
          <cell r="X13">
            <v>1738.3066725439703</v>
          </cell>
          <cell r="Y13">
            <v>0</v>
          </cell>
          <cell r="Z13">
            <v>1738.3066725439703</v>
          </cell>
          <cell r="AA13">
            <v>0</v>
          </cell>
          <cell r="AB13">
            <v>4532005.5964474557</v>
          </cell>
          <cell r="AD13">
            <v>0</v>
          </cell>
          <cell r="AE13">
            <v>0</v>
          </cell>
          <cell r="AF13">
            <v>0</v>
          </cell>
          <cell r="AG13">
            <v>150000</v>
          </cell>
        </row>
        <row r="14">
          <cell r="B14" t="str">
            <v>BKL</v>
          </cell>
          <cell r="C14" t="str">
            <v>DIANA SARI</v>
          </cell>
          <cell r="D14" t="str">
            <v>TSR</v>
          </cell>
          <cell r="E14" t="str">
            <v>SENIOR</v>
          </cell>
          <cell r="F14" t="str">
            <v>EDWARD SITOMPUL</v>
          </cell>
          <cell r="G14" t="str">
            <v>TK</v>
          </cell>
          <cell r="H14">
            <v>43110</v>
          </cell>
          <cell r="I14">
            <v>22</v>
          </cell>
          <cell r="J14">
            <v>3940973.0959999999</v>
          </cell>
          <cell r="K14">
            <v>3940973.0959999999</v>
          </cell>
          <cell r="L14">
            <v>428000</v>
          </cell>
          <cell r="M14">
            <v>0</v>
          </cell>
          <cell r="N14">
            <v>175000</v>
          </cell>
          <cell r="O14">
            <v>167097.25927039998</v>
          </cell>
          <cell r="P14">
            <v>197048.6</v>
          </cell>
          <cell r="Q14">
            <v>78819.461920000002</v>
          </cell>
          <cell r="S14">
            <v>4986938.417190399</v>
          </cell>
          <cell r="T14">
            <v>78819.461920000002</v>
          </cell>
          <cell r="U14">
            <v>0</v>
          </cell>
          <cell r="V14">
            <v>39409.730960000001</v>
          </cell>
          <cell r="W14">
            <v>0</v>
          </cell>
          <cell r="X14">
            <v>5968.1151725439349</v>
          </cell>
          <cell r="Y14">
            <v>0</v>
          </cell>
          <cell r="Z14">
            <v>5968.1151725439349</v>
          </cell>
          <cell r="AA14">
            <v>0</v>
          </cell>
          <cell r="AB14">
            <v>4419775.7879474564</v>
          </cell>
          <cell r="AD14">
            <v>0</v>
          </cell>
          <cell r="AE14">
            <v>0</v>
          </cell>
          <cell r="AF14">
            <v>0</v>
          </cell>
          <cell r="AG14">
            <v>150000</v>
          </cell>
        </row>
        <row r="15">
          <cell r="B15" t="str">
            <v>BMH</v>
          </cell>
          <cell r="C15" t="str">
            <v>REREN DWI SINTA</v>
          </cell>
          <cell r="D15" t="str">
            <v>TSR</v>
          </cell>
          <cell r="E15" t="str">
            <v>TRAINEE</v>
          </cell>
          <cell r="F15" t="str">
            <v>EDWARD SITOMPUL</v>
          </cell>
          <cell r="G15" t="str">
            <v>TK</v>
          </cell>
          <cell r="H15">
            <v>43132</v>
          </cell>
          <cell r="I15">
            <v>22</v>
          </cell>
          <cell r="J15">
            <v>3940973.0959999999</v>
          </cell>
          <cell r="K15">
            <v>3940973.0959999999</v>
          </cell>
          <cell r="L15">
            <v>312000</v>
          </cell>
          <cell r="M15">
            <v>0</v>
          </cell>
          <cell r="N15">
            <v>25000</v>
          </cell>
          <cell r="O15">
            <v>167097.25927039998</v>
          </cell>
          <cell r="P15">
            <v>197048.6</v>
          </cell>
          <cell r="Q15">
            <v>78819.461920000002</v>
          </cell>
          <cell r="S15">
            <v>4720938.417190399</v>
          </cell>
          <cell r="T15">
            <v>78819.461920000002</v>
          </cell>
          <cell r="U15">
            <v>0</v>
          </cell>
          <cell r="V15">
            <v>39409.730960000001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4159743.9031199999</v>
          </cell>
          <cell r="AD15">
            <v>0</v>
          </cell>
          <cell r="AE15">
            <v>0</v>
          </cell>
          <cell r="AF15">
            <v>0</v>
          </cell>
          <cell r="AG15">
            <v>150000</v>
          </cell>
        </row>
        <row r="16">
          <cell r="B16" t="str">
            <v>BXK</v>
          </cell>
          <cell r="C16" t="str">
            <v>LUSI NOVITA SIMARMATA</v>
          </cell>
          <cell r="D16" t="str">
            <v>TSR</v>
          </cell>
          <cell r="E16" t="str">
            <v>JUNIOR</v>
          </cell>
          <cell r="F16" t="str">
            <v>EDWARD SITOMPUL</v>
          </cell>
          <cell r="G16" t="str">
            <v>TK</v>
          </cell>
          <cell r="H16">
            <v>43224</v>
          </cell>
          <cell r="I16">
            <v>22</v>
          </cell>
          <cell r="J16">
            <v>3940973.0959999999</v>
          </cell>
          <cell r="K16">
            <v>3940973.0959999999</v>
          </cell>
          <cell r="L16">
            <v>368500</v>
          </cell>
          <cell r="M16">
            <v>0</v>
          </cell>
          <cell r="N16">
            <v>125000</v>
          </cell>
          <cell r="O16">
            <v>167097.25927039998</v>
          </cell>
          <cell r="P16">
            <v>0</v>
          </cell>
          <cell r="Q16">
            <v>78819.461920000002</v>
          </cell>
          <cell r="S16">
            <v>4680389.8171903994</v>
          </cell>
          <cell r="T16">
            <v>78819.461920000002</v>
          </cell>
          <cell r="U16">
            <v>0</v>
          </cell>
          <cell r="V16">
            <v>39409.730960000001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4316243.9031199999</v>
          </cell>
          <cell r="AD16">
            <v>0</v>
          </cell>
          <cell r="AE16">
            <v>0</v>
          </cell>
          <cell r="AF16">
            <v>0</v>
          </cell>
          <cell r="AG16">
            <v>150000</v>
          </cell>
        </row>
        <row r="17">
          <cell r="B17" t="str">
            <v>B0L</v>
          </cell>
          <cell r="C17" t="str">
            <v>CITRA AMALIA</v>
          </cell>
          <cell r="D17" t="str">
            <v>TSR</v>
          </cell>
          <cell r="E17" t="str">
            <v>SENIOR</v>
          </cell>
          <cell r="F17" t="str">
            <v>EDWARD SITOMPUL</v>
          </cell>
          <cell r="G17" t="str">
            <v>TK</v>
          </cell>
          <cell r="H17">
            <v>43333</v>
          </cell>
          <cell r="I17">
            <v>22</v>
          </cell>
          <cell r="J17">
            <v>3940973.0959999999</v>
          </cell>
          <cell r="K17">
            <v>3940973.0959999999</v>
          </cell>
          <cell r="L17">
            <v>572000</v>
          </cell>
          <cell r="M17">
            <v>0</v>
          </cell>
          <cell r="N17">
            <v>175000</v>
          </cell>
          <cell r="O17">
            <v>167097.25927039998</v>
          </cell>
          <cell r="P17">
            <v>0</v>
          </cell>
          <cell r="Q17">
            <v>78819.461920000002</v>
          </cell>
          <cell r="S17">
            <v>4933889.8171903994</v>
          </cell>
          <cell r="T17">
            <v>78819.461920000002</v>
          </cell>
          <cell r="U17">
            <v>0</v>
          </cell>
          <cell r="V17">
            <v>39409.730960000001</v>
          </cell>
          <cell r="W17">
            <v>0</v>
          </cell>
          <cell r="X17">
            <v>3448.3066725439708</v>
          </cell>
          <cell r="Y17">
            <v>0</v>
          </cell>
          <cell r="Z17">
            <v>3448.3066725439708</v>
          </cell>
          <cell r="AA17">
            <v>0</v>
          </cell>
          <cell r="AB17">
            <v>4566295.5964474557</v>
          </cell>
          <cell r="AD17">
            <v>0</v>
          </cell>
          <cell r="AE17">
            <v>0</v>
          </cell>
          <cell r="AF17">
            <v>0</v>
          </cell>
          <cell r="AG17">
            <v>150000</v>
          </cell>
        </row>
        <row r="18">
          <cell r="B18" t="str">
            <v>B2L</v>
          </cell>
          <cell r="C18" t="str">
            <v>FAKHRURROZI</v>
          </cell>
          <cell r="D18" t="str">
            <v>TSR</v>
          </cell>
          <cell r="E18" t="str">
            <v>TRAINEE</v>
          </cell>
          <cell r="F18" t="str">
            <v>EDWARD SITOMPUL</v>
          </cell>
          <cell r="G18" t="str">
            <v>TK</v>
          </cell>
          <cell r="H18">
            <v>43385</v>
          </cell>
          <cell r="I18">
            <v>22</v>
          </cell>
          <cell r="J18">
            <v>3940973.0959999999</v>
          </cell>
          <cell r="K18">
            <v>3940973.0959999999</v>
          </cell>
          <cell r="L18">
            <v>70000</v>
          </cell>
          <cell r="M18">
            <v>0</v>
          </cell>
          <cell r="N18">
            <v>25000</v>
          </cell>
          <cell r="O18">
            <v>167097.25927039998</v>
          </cell>
          <cell r="P18">
            <v>0</v>
          </cell>
          <cell r="Q18">
            <v>78819.461920000002</v>
          </cell>
          <cell r="S18">
            <v>4281889.8171903994</v>
          </cell>
          <cell r="T18">
            <v>78819.461920000002</v>
          </cell>
          <cell r="U18">
            <v>0</v>
          </cell>
          <cell r="V18">
            <v>39409.730960000001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3917743.9031199999</v>
          </cell>
          <cell r="AD18">
            <v>0</v>
          </cell>
          <cell r="AE18">
            <v>0</v>
          </cell>
          <cell r="AF18">
            <v>0</v>
          </cell>
          <cell r="AG18">
            <v>150000</v>
          </cell>
        </row>
        <row r="19">
          <cell r="B19" t="str">
            <v>B3E</v>
          </cell>
          <cell r="C19" t="str">
            <v>DEWI LESTARI</v>
          </cell>
          <cell r="D19" t="str">
            <v>TSR</v>
          </cell>
          <cell r="E19" t="str">
            <v>TRAINEE</v>
          </cell>
          <cell r="F19" t="str">
            <v>EDWARD SITOMPUL</v>
          </cell>
          <cell r="G19" t="str">
            <v>TK</v>
          </cell>
          <cell r="H19">
            <v>43406</v>
          </cell>
          <cell r="I19">
            <v>22</v>
          </cell>
          <cell r="J19">
            <v>3940973.0959999999</v>
          </cell>
          <cell r="K19">
            <v>3940973.0959999999</v>
          </cell>
          <cell r="L19">
            <v>97000</v>
          </cell>
          <cell r="M19">
            <v>0</v>
          </cell>
          <cell r="N19">
            <v>25000</v>
          </cell>
          <cell r="O19">
            <v>167097.25927039998</v>
          </cell>
          <cell r="P19">
            <v>0</v>
          </cell>
          <cell r="Q19">
            <v>78819.461920000002</v>
          </cell>
          <cell r="S19">
            <v>4308889.8171903994</v>
          </cell>
          <cell r="T19">
            <v>78819.461920000002</v>
          </cell>
          <cell r="U19">
            <v>0</v>
          </cell>
          <cell r="V19">
            <v>39409.730960000001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3944743.9031199999</v>
          </cell>
          <cell r="AD19">
            <v>0</v>
          </cell>
          <cell r="AE19">
            <v>0</v>
          </cell>
          <cell r="AF19">
            <v>0</v>
          </cell>
          <cell r="AG19">
            <v>150000</v>
          </cell>
        </row>
        <row r="20">
          <cell r="B20" t="str">
            <v>B5K</v>
          </cell>
          <cell r="C20" t="str">
            <v>MUHAMMAD LUTFI NAUFAL</v>
          </cell>
          <cell r="D20" t="str">
            <v>TSR</v>
          </cell>
          <cell r="E20" t="str">
            <v>TRAINEE</v>
          </cell>
          <cell r="F20" t="str">
            <v>EDWARD SITOMPUL</v>
          </cell>
          <cell r="G20" t="str">
            <v>TK</v>
          </cell>
          <cell r="H20">
            <v>43488</v>
          </cell>
          <cell r="I20">
            <v>22</v>
          </cell>
          <cell r="J20">
            <v>3940973.0959999999</v>
          </cell>
          <cell r="K20">
            <v>3940973.0959999999</v>
          </cell>
          <cell r="L20">
            <v>90000</v>
          </cell>
          <cell r="M20">
            <v>0</v>
          </cell>
          <cell r="N20">
            <v>25000</v>
          </cell>
          <cell r="O20">
            <v>167097.25927039998</v>
          </cell>
          <cell r="P20">
            <v>0</v>
          </cell>
          <cell r="Q20">
            <v>78819.461920000002</v>
          </cell>
          <cell r="S20">
            <v>4301889.8171903994</v>
          </cell>
          <cell r="T20">
            <v>78819.461920000002</v>
          </cell>
          <cell r="U20">
            <v>0</v>
          </cell>
          <cell r="V20">
            <v>39409.730960000001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3937743.9031199999</v>
          </cell>
          <cell r="AD20">
            <v>0</v>
          </cell>
          <cell r="AE20">
            <v>0</v>
          </cell>
          <cell r="AF20">
            <v>0</v>
          </cell>
          <cell r="AG20">
            <v>150000</v>
          </cell>
        </row>
        <row r="21">
          <cell r="B21" t="str">
            <v>B6Y</v>
          </cell>
          <cell r="C21" t="str">
            <v>INDAH KUSUMANINGTYAS</v>
          </cell>
          <cell r="D21" t="str">
            <v>TSR</v>
          </cell>
          <cell r="E21" t="str">
            <v>JUNIOR</v>
          </cell>
          <cell r="F21" t="str">
            <v>EDWARD SITOMPUL</v>
          </cell>
          <cell r="G21" t="str">
            <v>TK</v>
          </cell>
          <cell r="H21">
            <v>43535</v>
          </cell>
          <cell r="I21">
            <v>22</v>
          </cell>
          <cell r="J21">
            <v>3940973.0959999999</v>
          </cell>
          <cell r="K21">
            <v>3940973.0959999999</v>
          </cell>
          <cell r="L21">
            <v>263500</v>
          </cell>
          <cell r="M21">
            <v>0</v>
          </cell>
          <cell r="N21">
            <v>125000</v>
          </cell>
          <cell r="O21">
            <v>167097.25927039998</v>
          </cell>
          <cell r="P21">
            <v>197048.6</v>
          </cell>
          <cell r="Q21">
            <v>78819.461920000002</v>
          </cell>
          <cell r="S21">
            <v>4772438.417190399</v>
          </cell>
          <cell r="T21">
            <v>78819.461920000002</v>
          </cell>
          <cell r="U21">
            <v>0</v>
          </cell>
          <cell r="V21">
            <v>39409.730960000001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4211243.9031199999</v>
          </cell>
          <cell r="AD21">
            <v>0</v>
          </cell>
          <cell r="AE21">
            <v>100000</v>
          </cell>
          <cell r="AF21">
            <v>0</v>
          </cell>
          <cell r="AG21">
            <v>150000</v>
          </cell>
        </row>
        <row r="22">
          <cell r="B22" t="str">
            <v>B6Z</v>
          </cell>
          <cell r="C22" t="str">
            <v>WELLYS DANIATI HALAWA</v>
          </cell>
          <cell r="D22" t="str">
            <v>TSR</v>
          </cell>
          <cell r="E22" t="str">
            <v>TRAINEE</v>
          </cell>
          <cell r="F22" t="str">
            <v>EDWARD SITOMPUL</v>
          </cell>
          <cell r="G22" t="str">
            <v>TK</v>
          </cell>
          <cell r="H22">
            <v>43535</v>
          </cell>
          <cell r="I22">
            <v>22</v>
          </cell>
          <cell r="J22">
            <v>3940973.0959999999</v>
          </cell>
          <cell r="K22">
            <v>3940973.0959999999</v>
          </cell>
          <cell r="L22">
            <v>88000</v>
          </cell>
          <cell r="M22">
            <v>0</v>
          </cell>
          <cell r="N22">
            <v>25000</v>
          </cell>
          <cell r="O22">
            <v>167097.25927039998</v>
          </cell>
          <cell r="P22">
            <v>0</v>
          </cell>
          <cell r="Q22">
            <v>78819.461920000002</v>
          </cell>
          <cell r="S22">
            <v>4299889.8171903994</v>
          </cell>
          <cell r="T22">
            <v>78819.461920000002</v>
          </cell>
          <cell r="U22">
            <v>0</v>
          </cell>
          <cell r="V22">
            <v>39409.730960000001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3935743.9031199999</v>
          </cell>
          <cell r="AD22">
            <v>0</v>
          </cell>
          <cell r="AE22">
            <v>0</v>
          </cell>
          <cell r="AF22">
            <v>0</v>
          </cell>
          <cell r="AG22">
            <v>150000</v>
          </cell>
        </row>
        <row r="23">
          <cell r="B23" t="str">
            <v>B7R</v>
          </cell>
          <cell r="C23" t="str">
            <v>NOFIAN HADI</v>
          </cell>
          <cell r="D23" t="str">
            <v>TSR</v>
          </cell>
          <cell r="E23" t="str">
            <v>TRAINEE</v>
          </cell>
          <cell r="F23" t="str">
            <v>EDWARD SITOMPUL</v>
          </cell>
          <cell r="G23" t="str">
            <v>TK</v>
          </cell>
          <cell r="H23">
            <v>43565</v>
          </cell>
          <cell r="I23">
            <v>22</v>
          </cell>
          <cell r="J23">
            <v>3940973.0959999999</v>
          </cell>
          <cell r="K23">
            <v>3940973.0959999999</v>
          </cell>
          <cell r="L23">
            <v>102000</v>
          </cell>
          <cell r="M23">
            <v>0</v>
          </cell>
          <cell r="N23">
            <v>25000</v>
          </cell>
          <cell r="O23">
            <v>167097.25927039998</v>
          </cell>
          <cell r="P23">
            <v>0</v>
          </cell>
          <cell r="Q23">
            <v>78819.461920000002</v>
          </cell>
          <cell r="S23">
            <v>4313889.8171903994</v>
          </cell>
          <cell r="T23">
            <v>78819.461920000002</v>
          </cell>
          <cell r="U23">
            <v>0</v>
          </cell>
          <cell r="V23">
            <v>39409.730960000001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3949743.9031199999</v>
          </cell>
          <cell r="AD23">
            <v>0</v>
          </cell>
          <cell r="AE23">
            <v>0</v>
          </cell>
          <cell r="AF23">
            <v>0</v>
          </cell>
          <cell r="AG23">
            <v>150000</v>
          </cell>
        </row>
        <row r="24">
          <cell r="B24" t="str">
            <v>B7Z</v>
          </cell>
          <cell r="C24" t="str">
            <v xml:space="preserve">CICI MINARTI SAGALA </v>
          </cell>
          <cell r="D24" t="str">
            <v>TSR</v>
          </cell>
          <cell r="E24" t="str">
            <v>SENIOR</v>
          </cell>
          <cell r="F24" t="str">
            <v>EDWARD SITOMPUL</v>
          </cell>
          <cell r="G24" t="str">
            <v>TK</v>
          </cell>
          <cell r="H24">
            <v>43571</v>
          </cell>
          <cell r="I24">
            <v>22</v>
          </cell>
          <cell r="J24">
            <v>3940973.0959999999</v>
          </cell>
          <cell r="K24">
            <v>3940973.0959999999</v>
          </cell>
          <cell r="L24">
            <v>556000</v>
          </cell>
          <cell r="M24">
            <v>0</v>
          </cell>
          <cell r="N24">
            <v>175000</v>
          </cell>
          <cell r="O24">
            <v>167097.25927039998</v>
          </cell>
          <cell r="P24">
            <v>0</v>
          </cell>
          <cell r="Q24">
            <v>78819.461920000002</v>
          </cell>
          <cell r="S24">
            <v>4917889.8171903994</v>
          </cell>
          <cell r="T24">
            <v>78819.461920000002</v>
          </cell>
          <cell r="U24">
            <v>0</v>
          </cell>
          <cell r="V24">
            <v>39409.730960000001</v>
          </cell>
          <cell r="W24">
            <v>0</v>
          </cell>
          <cell r="X24">
            <v>2688</v>
          </cell>
          <cell r="Z24">
            <v>2688</v>
          </cell>
          <cell r="AB24">
            <v>4551055.9031199999</v>
          </cell>
          <cell r="AD24">
            <v>0</v>
          </cell>
          <cell r="AE24">
            <v>0</v>
          </cell>
          <cell r="AF24">
            <v>0</v>
          </cell>
          <cell r="AG24">
            <v>150000</v>
          </cell>
        </row>
        <row r="25">
          <cell r="B25" t="str">
            <v>B9E</v>
          </cell>
          <cell r="C25" t="str">
            <v>FRANSISCA NIKEN AMBARWATI</v>
          </cell>
          <cell r="D25" t="str">
            <v>TSR</v>
          </cell>
          <cell r="E25" t="str">
            <v>TRAINEE</v>
          </cell>
          <cell r="F25" t="str">
            <v>EDWARD SITOMPUL</v>
          </cell>
          <cell r="G25" t="str">
            <v>TK</v>
          </cell>
          <cell r="H25">
            <v>43637</v>
          </cell>
          <cell r="I25">
            <v>22</v>
          </cell>
          <cell r="J25">
            <v>3940973.0959999999</v>
          </cell>
          <cell r="K25">
            <v>3940973.0959999999</v>
          </cell>
          <cell r="L25">
            <v>95000</v>
          </cell>
          <cell r="M25">
            <v>0</v>
          </cell>
          <cell r="N25">
            <v>25000</v>
          </cell>
          <cell r="O25">
            <v>167097.25927039998</v>
          </cell>
          <cell r="P25">
            <v>0</v>
          </cell>
          <cell r="Q25">
            <v>78819.461920000002</v>
          </cell>
          <cell r="S25">
            <v>4306889.8171903994</v>
          </cell>
          <cell r="T25">
            <v>78819.461920000002</v>
          </cell>
          <cell r="U25">
            <v>0</v>
          </cell>
          <cell r="V25">
            <v>39409.730960000001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3942743.9031199999</v>
          </cell>
          <cell r="AD25">
            <v>0</v>
          </cell>
          <cell r="AE25">
            <v>0</v>
          </cell>
          <cell r="AF25">
            <v>0</v>
          </cell>
          <cell r="AG25">
            <v>150000</v>
          </cell>
        </row>
        <row r="26">
          <cell r="B26" t="str">
            <v>C23</v>
          </cell>
          <cell r="C26" t="str">
            <v>SYAKILA MITA NANDA</v>
          </cell>
          <cell r="D26" t="str">
            <v>TSR</v>
          </cell>
          <cell r="E26" t="str">
            <v>TRAINEE</v>
          </cell>
          <cell r="F26" t="str">
            <v>EDWARD SITOMPUL</v>
          </cell>
          <cell r="G26" t="str">
            <v>TK</v>
          </cell>
          <cell r="H26">
            <v>43678</v>
          </cell>
          <cell r="I26">
            <v>22</v>
          </cell>
          <cell r="J26">
            <v>3940973.0959999999</v>
          </cell>
          <cell r="K26">
            <v>3940973.0959999999</v>
          </cell>
          <cell r="L26">
            <v>65000</v>
          </cell>
          <cell r="M26">
            <v>0</v>
          </cell>
          <cell r="N26">
            <v>25000</v>
          </cell>
          <cell r="O26">
            <v>167097.25927039998</v>
          </cell>
          <cell r="P26">
            <v>197048.6</v>
          </cell>
          <cell r="Q26">
            <v>78819.461920000002</v>
          </cell>
          <cell r="S26">
            <v>4473938.417190399</v>
          </cell>
          <cell r="T26">
            <v>78819.461920000002</v>
          </cell>
          <cell r="U26">
            <v>0</v>
          </cell>
          <cell r="V26">
            <v>39409.730960000001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3912743.9031199999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B27" t="str">
            <v>C31</v>
          </cell>
          <cell r="C27" t="str">
            <v>KARIMAH PRAYOGA MULYA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43685</v>
          </cell>
          <cell r="I27">
            <v>17</v>
          </cell>
          <cell r="J27">
            <v>3940973.0959999999</v>
          </cell>
          <cell r="K27">
            <v>3045297.3923636363</v>
          </cell>
          <cell r="L27">
            <v>31000</v>
          </cell>
          <cell r="M27">
            <v>0</v>
          </cell>
          <cell r="N27">
            <v>25000</v>
          </cell>
          <cell r="O27">
            <v>129120.60943621818</v>
          </cell>
          <cell r="P27">
            <v>0</v>
          </cell>
          <cell r="Q27">
            <v>60905.947847272728</v>
          </cell>
          <cell r="S27">
            <v>3291323.9496471272</v>
          </cell>
          <cell r="T27">
            <v>60905.947847272728</v>
          </cell>
          <cell r="U27">
            <v>0</v>
          </cell>
          <cell r="V27">
            <v>30452.973923636364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3009938.4705927274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</row>
        <row r="28">
          <cell r="B28" t="str">
            <v>C33</v>
          </cell>
          <cell r="C28" t="str">
            <v>PROSTASIUS BATMALO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43685</v>
          </cell>
          <cell r="I28">
            <v>17</v>
          </cell>
          <cell r="J28">
            <v>3940973.0959999999</v>
          </cell>
          <cell r="K28">
            <v>3045297.3923636363</v>
          </cell>
          <cell r="L28">
            <v>19000</v>
          </cell>
          <cell r="M28">
            <v>0</v>
          </cell>
          <cell r="N28">
            <v>25000</v>
          </cell>
          <cell r="O28">
            <v>129120.60943621818</v>
          </cell>
          <cell r="P28">
            <v>0</v>
          </cell>
          <cell r="Q28">
            <v>60905.947847272728</v>
          </cell>
          <cell r="S28">
            <v>3279323.9496471272</v>
          </cell>
          <cell r="T28">
            <v>60905.947847272728</v>
          </cell>
          <cell r="U28">
            <v>0</v>
          </cell>
          <cell r="V28">
            <v>30452.973923636364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2997938.4705927274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B29" t="str">
            <v>BYN</v>
          </cell>
          <cell r="C29" t="str">
            <v>RAHAYU MARTININGSIH</v>
          </cell>
          <cell r="D29" t="str">
            <v>TSR</v>
          </cell>
          <cell r="E29" t="str">
            <v>TRAINEE</v>
          </cell>
          <cell r="F29" t="str">
            <v>EDWARD SITOMPUL</v>
          </cell>
          <cell r="G29" t="str">
            <v>TK</v>
          </cell>
          <cell r="H29">
            <v>43283</v>
          </cell>
          <cell r="I29">
            <v>6</v>
          </cell>
          <cell r="J29">
            <v>3940973.0959999999</v>
          </cell>
          <cell r="K29">
            <v>1074810.8443636363</v>
          </cell>
          <cell r="L29">
            <v>0</v>
          </cell>
          <cell r="M29">
            <v>0</v>
          </cell>
          <cell r="N29">
            <v>25000</v>
          </cell>
          <cell r="O29">
            <v>45571.979801018184</v>
          </cell>
          <cell r="P29">
            <v>0</v>
          </cell>
          <cell r="Q29">
            <v>21496.216887272727</v>
          </cell>
          <cell r="S29">
            <v>1166879.0410519273</v>
          </cell>
          <cell r="T29">
            <v>21496.216887272727</v>
          </cell>
          <cell r="U29">
            <v>0</v>
          </cell>
          <cell r="V29">
            <v>10748.108443636364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1067566.5190327272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B30" t="str">
            <v>AJ7</v>
          </cell>
          <cell r="C30" t="str">
            <v xml:space="preserve">NURHASANAH </v>
          </cell>
          <cell r="D30" t="str">
            <v>TSR</v>
          </cell>
          <cell r="E30" t="str">
            <v>SENIOR</v>
          </cell>
          <cell r="F30" t="str">
            <v>FARHAN AL FARISI</v>
          </cell>
          <cell r="G30" t="str">
            <v>TK</v>
          </cell>
          <cell r="H30">
            <v>40919</v>
          </cell>
          <cell r="I30">
            <v>22</v>
          </cell>
          <cell r="J30">
            <v>3940973.0959999999</v>
          </cell>
          <cell r="K30">
            <v>3940973.0959999999</v>
          </cell>
          <cell r="L30">
            <v>520000</v>
          </cell>
          <cell r="M30">
            <v>0</v>
          </cell>
          <cell r="N30">
            <v>175000</v>
          </cell>
          <cell r="O30">
            <v>167097.25927039998</v>
          </cell>
          <cell r="P30">
            <v>197048.6</v>
          </cell>
          <cell r="Q30">
            <v>78819.461920000002</v>
          </cell>
          <cell r="S30">
            <v>5078938.417190399</v>
          </cell>
          <cell r="T30">
            <v>78819.461920000002</v>
          </cell>
          <cell r="U30">
            <v>0</v>
          </cell>
          <cell r="V30">
            <v>39409.730960000001</v>
          </cell>
          <cell r="W30">
            <v>0</v>
          </cell>
          <cell r="X30">
            <v>10338.115172543936</v>
          </cell>
          <cell r="Y30">
            <v>0</v>
          </cell>
          <cell r="Z30">
            <v>10338.115172543936</v>
          </cell>
          <cell r="AA30">
            <v>0</v>
          </cell>
          <cell r="AB30">
            <v>4507405.7879474564</v>
          </cell>
          <cell r="AD30">
            <v>0</v>
          </cell>
          <cell r="AE30">
            <v>0</v>
          </cell>
          <cell r="AF30">
            <v>0</v>
          </cell>
          <cell r="AG30">
            <v>150000</v>
          </cell>
        </row>
        <row r="31">
          <cell r="B31" t="str">
            <v>BT9</v>
          </cell>
          <cell r="C31" t="str">
            <v xml:space="preserve">HENNI APRILIA </v>
          </cell>
          <cell r="D31" t="str">
            <v>TSR</v>
          </cell>
          <cell r="E31" t="str">
            <v>TRAINEE</v>
          </cell>
          <cell r="F31" t="str">
            <v>FARHAN AL FARISI</v>
          </cell>
          <cell r="G31" t="str">
            <v>TK</v>
          </cell>
          <cell r="H31">
            <v>42156</v>
          </cell>
          <cell r="I31">
            <v>22</v>
          </cell>
          <cell r="J31">
            <v>3940973.0959999999</v>
          </cell>
          <cell r="K31">
            <v>3940973.0959999999</v>
          </cell>
          <cell r="L31">
            <v>289000</v>
          </cell>
          <cell r="M31">
            <v>0</v>
          </cell>
          <cell r="N31">
            <v>25000</v>
          </cell>
          <cell r="O31">
            <v>167097.25927039998</v>
          </cell>
          <cell r="P31">
            <v>197048.6</v>
          </cell>
          <cell r="Q31">
            <v>78819.461920000002</v>
          </cell>
          <cell r="S31">
            <v>4697938.417190399</v>
          </cell>
          <cell r="T31">
            <v>78819.461920000002</v>
          </cell>
          <cell r="U31">
            <v>0</v>
          </cell>
          <cell r="V31">
            <v>39409.730960000001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4136743.9031199999</v>
          </cell>
          <cell r="AD31">
            <v>0</v>
          </cell>
          <cell r="AE31">
            <v>0</v>
          </cell>
          <cell r="AF31">
            <v>0</v>
          </cell>
          <cell r="AG31">
            <v>150000</v>
          </cell>
        </row>
        <row r="32">
          <cell r="B32" t="str">
            <v>CB1</v>
          </cell>
          <cell r="C32" t="str">
            <v xml:space="preserve">YOSNINA SUTRA NINGSIH </v>
          </cell>
          <cell r="D32" t="str">
            <v>TSR</v>
          </cell>
          <cell r="E32" t="str">
            <v>SENIOR</v>
          </cell>
          <cell r="F32" t="str">
            <v>FARHAN AL FARISI</v>
          </cell>
          <cell r="G32" t="str">
            <v>TK</v>
          </cell>
          <cell r="H32">
            <v>42353</v>
          </cell>
          <cell r="I32">
            <v>22</v>
          </cell>
          <cell r="J32">
            <v>3940973.0959999999</v>
          </cell>
          <cell r="K32">
            <v>3940973.0959999999</v>
          </cell>
          <cell r="L32">
            <v>468000</v>
          </cell>
          <cell r="M32">
            <v>0</v>
          </cell>
          <cell r="N32">
            <v>175000</v>
          </cell>
          <cell r="O32">
            <v>167097.25927039998</v>
          </cell>
          <cell r="P32">
            <v>197048.6</v>
          </cell>
          <cell r="Q32">
            <v>78819.461920000002</v>
          </cell>
          <cell r="S32">
            <v>5026938.417190399</v>
          </cell>
          <cell r="T32">
            <v>78819.461920000002</v>
          </cell>
          <cell r="U32">
            <v>0</v>
          </cell>
          <cell r="V32">
            <v>39409.730960000001</v>
          </cell>
          <cell r="W32">
            <v>0</v>
          </cell>
          <cell r="X32">
            <v>7868.1151725439368</v>
          </cell>
          <cell r="Y32">
            <v>0</v>
          </cell>
          <cell r="Z32">
            <v>7868.1151725439368</v>
          </cell>
          <cell r="AA32">
            <v>0</v>
          </cell>
          <cell r="AB32">
            <v>4457875.7879474564</v>
          </cell>
          <cell r="AD32">
            <v>0</v>
          </cell>
          <cell r="AE32">
            <v>0</v>
          </cell>
          <cell r="AF32">
            <v>0</v>
          </cell>
          <cell r="AG32">
            <v>150000</v>
          </cell>
        </row>
        <row r="33">
          <cell r="B33" t="str">
            <v>BJQ</v>
          </cell>
          <cell r="C33" t="str">
            <v>ASEP MUHAMMAD NURDIN</v>
          </cell>
          <cell r="D33" t="str">
            <v>TSR</v>
          </cell>
          <cell r="E33" t="str">
            <v>TRAINEE</v>
          </cell>
          <cell r="F33" t="str">
            <v>FARHAN AL FARISI</v>
          </cell>
          <cell r="G33" t="str">
            <v>K1</v>
          </cell>
          <cell r="H33">
            <v>43073</v>
          </cell>
          <cell r="I33">
            <v>22</v>
          </cell>
          <cell r="J33">
            <v>3940973.0959999999</v>
          </cell>
          <cell r="K33">
            <v>3940973.0959999999</v>
          </cell>
          <cell r="L33">
            <v>66000</v>
          </cell>
          <cell r="M33">
            <v>0</v>
          </cell>
          <cell r="N33">
            <v>25000</v>
          </cell>
          <cell r="O33">
            <v>167097.25927039998</v>
          </cell>
          <cell r="P33">
            <v>197048.6</v>
          </cell>
          <cell r="Q33">
            <v>78819.461920000002</v>
          </cell>
          <cell r="S33">
            <v>4474938.417190399</v>
          </cell>
          <cell r="T33">
            <v>78819.461920000002</v>
          </cell>
          <cell r="U33">
            <v>0</v>
          </cell>
          <cell r="V33">
            <v>39409.730960000001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3913743.9031199999</v>
          </cell>
          <cell r="AD33">
            <v>0</v>
          </cell>
          <cell r="AE33">
            <v>0</v>
          </cell>
          <cell r="AF33">
            <v>0</v>
          </cell>
          <cell r="AG33">
            <v>150000</v>
          </cell>
        </row>
        <row r="34">
          <cell r="B34" t="str">
            <v>BXV</v>
          </cell>
          <cell r="C34" t="str">
            <v>ADE SUKARA</v>
          </cell>
          <cell r="D34" t="str">
            <v>TSR</v>
          </cell>
          <cell r="E34" t="str">
            <v>TRAINEE</v>
          </cell>
          <cell r="F34" t="str">
            <v>FARHAN AL FARISI</v>
          </cell>
          <cell r="G34" t="str">
            <v>TK</v>
          </cell>
          <cell r="H34">
            <v>43256</v>
          </cell>
          <cell r="I34">
            <v>22</v>
          </cell>
          <cell r="J34">
            <v>3940973.0959999999</v>
          </cell>
          <cell r="K34">
            <v>3940973.0959999999</v>
          </cell>
          <cell r="L34">
            <v>371000</v>
          </cell>
          <cell r="M34">
            <v>0</v>
          </cell>
          <cell r="N34">
            <v>25000</v>
          </cell>
          <cell r="O34">
            <v>167097.25927039998</v>
          </cell>
          <cell r="P34">
            <v>0</v>
          </cell>
          <cell r="Q34">
            <v>78819.461920000002</v>
          </cell>
          <cell r="S34">
            <v>4582889.8171903994</v>
          </cell>
          <cell r="T34">
            <v>78819.461920000002</v>
          </cell>
          <cell r="U34">
            <v>0</v>
          </cell>
          <cell r="V34">
            <v>39409.730960000001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4218743.9031199999</v>
          </cell>
          <cell r="AD34">
            <v>0</v>
          </cell>
          <cell r="AE34">
            <v>0</v>
          </cell>
          <cell r="AF34">
            <v>0</v>
          </cell>
          <cell r="AG34">
            <v>150000</v>
          </cell>
        </row>
        <row r="35">
          <cell r="B35" t="str">
            <v>B0X</v>
          </cell>
          <cell r="C35" t="str">
            <v>DWI PUTRI YULIANI</v>
          </cell>
          <cell r="D35" t="str">
            <v>TSR</v>
          </cell>
          <cell r="E35" t="str">
            <v>JUNIOR</v>
          </cell>
          <cell r="F35" t="str">
            <v>FARHAN AL FARISI</v>
          </cell>
          <cell r="G35" t="str">
            <v>TK</v>
          </cell>
          <cell r="H35">
            <v>43346</v>
          </cell>
          <cell r="I35">
            <v>22</v>
          </cell>
          <cell r="J35">
            <v>3940973.0959999999</v>
          </cell>
          <cell r="K35">
            <v>3940973.0959999999</v>
          </cell>
          <cell r="L35">
            <v>239000</v>
          </cell>
          <cell r="M35">
            <v>0</v>
          </cell>
          <cell r="N35">
            <v>125000</v>
          </cell>
          <cell r="O35">
            <v>167097.25927039998</v>
          </cell>
          <cell r="P35">
            <v>0</v>
          </cell>
          <cell r="Q35">
            <v>78819.461920000002</v>
          </cell>
          <cell r="S35">
            <v>4550889.8171903994</v>
          </cell>
          <cell r="T35">
            <v>78819.461920000002</v>
          </cell>
          <cell r="U35">
            <v>0</v>
          </cell>
          <cell r="V35">
            <v>39409.730960000001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4186743.9031199999</v>
          </cell>
          <cell r="AD35">
            <v>0</v>
          </cell>
          <cell r="AE35">
            <v>0</v>
          </cell>
          <cell r="AF35">
            <v>0</v>
          </cell>
          <cell r="AG35">
            <v>150000</v>
          </cell>
        </row>
        <row r="36">
          <cell r="B36" t="str">
            <v>B1C</v>
          </cell>
          <cell r="C36" t="str">
            <v>SETIA SARYANI MANIHURUK</v>
          </cell>
          <cell r="D36" t="str">
            <v>TSR</v>
          </cell>
          <cell r="E36" t="str">
            <v>TRAINEE</v>
          </cell>
          <cell r="F36" t="str">
            <v>FARHAN AL FARISI</v>
          </cell>
          <cell r="G36" t="str">
            <v>TK</v>
          </cell>
          <cell r="H36">
            <v>43347</v>
          </cell>
          <cell r="I36">
            <v>22</v>
          </cell>
          <cell r="J36">
            <v>3940973.0959999999</v>
          </cell>
          <cell r="K36">
            <v>3940973.0959999999</v>
          </cell>
          <cell r="L36">
            <v>44000</v>
          </cell>
          <cell r="M36">
            <v>0</v>
          </cell>
          <cell r="N36">
            <v>25000</v>
          </cell>
          <cell r="O36">
            <v>167097.25927039998</v>
          </cell>
          <cell r="P36">
            <v>0</v>
          </cell>
          <cell r="Q36">
            <v>78819.461920000002</v>
          </cell>
          <cell r="S36">
            <v>4255889.8171903994</v>
          </cell>
          <cell r="T36">
            <v>78819.461920000002</v>
          </cell>
          <cell r="U36">
            <v>0</v>
          </cell>
          <cell r="V36">
            <v>39409.730960000001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3891743.9031199999</v>
          </cell>
          <cell r="AD36">
            <v>0</v>
          </cell>
          <cell r="AE36">
            <v>0</v>
          </cell>
          <cell r="AF36">
            <v>0</v>
          </cell>
          <cell r="AG36">
            <v>150000</v>
          </cell>
        </row>
        <row r="37">
          <cell r="B37" t="str">
            <v>B2F</v>
          </cell>
          <cell r="C37" t="str">
            <v>YULIANI</v>
          </cell>
          <cell r="D37" t="str">
            <v>TSR</v>
          </cell>
          <cell r="E37" t="str">
            <v>SENIOR</v>
          </cell>
          <cell r="F37" t="str">
            <v>FARHAN AL FARISI</v>
          </cell>
          <cell r="G37" t="str">
            <v>TK</v>
          </cell>
          <cell r="H37">
            <v>43381</v>
          </cell>
          <cell r="I37">
            <v>22</v>
          </cell>
          <cell r="J37">
            <v>3940973.0959999999</v>
          </cell>
          <cell r="K37">
            <v>3940973.0959999999</v>
          </cell>
          <cell r="L37">
            <v>616000</v>
          </cell>
          <cell r="M37">
            <v>0</v>
          </cell>
          <cell r="N37">
            <v>175000</v>
          </cell>
          <cell r="O37">
            <v>167097.25927039998</v>
          </cell>
          <cell r="P37">
            <v>0</v>
          </cell>
          <cell r="Q37">
            <v>78819.461920000002</v>
          </cell>
          <cell r="S37">
            <v>4977889.8171903994</v>
          </cell>
          <cell r="T37">
            <v>78819.461920000002</v>
          </cell>
          <cell r="U37">
            <v>0</v>
          </cell>
          <cell r="V37">
            <v>39409.730960000001</v>
          </cell>
          <cell r="W37">
            <v>0</v>
          </cell>
          <cell r="X37">
            <v>5538.3066725439703</v>
          </cell>
          <cell r="Y37">
            <v>0</v>
          </cell>
          <cell r="Z37">
            <v>5538.3066725439703</v>
          </cell>
          <cell r="AA37">
            <v>0</v>
          </cell>
          <cell r="AB37">
            <v>4608205.5964474557</v>
          </cell>
          <cell r="AD37">
            <v>0</v>
          </cell>
          <cell r="AE37">
            <v>0</v>
          </cell>
          <cell r="AF37">
            <v>0</v>
          </cell>
          <cell r="AG37">
            <v>150000</v>
          </cell>
        </row>
        <row r="38">
          <cell r="B38" t="str">
            <v>B2K</v>
          </cell>
          <cell r="C38" t="str">
            <v>SELLY HERLINA</v>
          </cell>
          <cell r="D38" t="str">
            <v>TSR</v>
          </cell>
          <cell r="E38" t="str">
            <v>SENIOR</v>
          </cell>
          <cell r="F38" t="str">
            <v>FARHAN AL FARISI</v>
          </cell>
          <cell r="G38" t="str">
            <v>TK</v>
          </cell>
          <cell r="H38">
            <v>43383</v>
          </cell>
          <cell r="I38">
            <v>22</v>
          </cell>
          <cell r="J38">
            <v>3940973.0959999999</v>
          </cell>
          <cell r="K38">
            <v>3940973.0959999999</v>
          </cell>
          <cell r="L38">
            <v>476000</v>
          </cell>
          <cell r="M38">
            <v>0</v>
          </cell>
          <cell r="N38">
            <v>175000</v>
          </cell>
          <cell r="O38">
            <v>167097.25927039998</v>
          </cell>
          <cell r="P38">
            <v>0</v>
          </cell>
          <cell r="Q38">
            <v>78819.461920000002</v>
          </cell>
          <cell r="S38">
            <v>4837889.8171903994</v>
          </cell>
          <cell r="T38">
            <v>78819.461920000002</v>
          </cell>
          <cell r="U38">
            <v>0</v>
          </cell>
          <cell r="V38">
            <v>39409.730960000001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4473743.9031199999</v>
          </cell>
          <cell r="AD38">
            <v>0</v>
          </cell>
          <cell r="AE38">
            <v>0</v>
          </cell>
          <cell r="AF38">
            <v>0</v>
          </cell>
          <cell r="AG38">
            <v>150000</v>
          </cell>
        </row>
        <row r="39">
          <cell r="B39" t="str">
            <v>B6C</v>
          </cell>
          <cell r="C39" t="str">
            <v>FIRDAYANTI AGUSTIN</v>
          </cell>
          <cell r="D39" t="str">
            <v>TSR</v>
          </cell>
          <cell r="E39" t="str">
            <v>JUNIOR</v>
          </cell>
          <cell r="F39" t="str">
            <v>FARHAN AL FARISI</v>
          </cell>
          <cell r="G39" t="str">
            <v>TK</v>
          </cell>
          <cell r="H39">
            <v>43510</v>
          </cell>
          <cell r="I39">
            <v>22</v>
          </cell>
          <cell r="J39">
            <v>3940973.0959999999</v>
          </cell>
          <cell r="K39">
            <v>3940973.0959999999</v>
          </cell>
          <cell r="L39">
            <v>277000</v>
          </cell>
          <cell r="M39">
            <v>0</v>
          </cell>
          <cell r="N39">
            <v>125000</v>
          </cell>
          <cell r="O39">
            <v>167097.25927039998</v>
          </cell>
          <cell r="P39">
            <v>197048.6</v>
          </cell>
          <cell r="Q39">
            <v>78819.461920000002</v>
          </cell>
          <cell r="S39">
            <v>4785938.417190399</v>
          </cell>
          <cell r="T39">
            <v>78819.461920000002</v>
          </cell>
          <cell r="U39">
            <v>0</v>
          </cell>
          <cell r="V39">
            <v>39409.730960000001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4224743.9031199999</v>
          </cell>
          <cell r="AD39">
            <v>0</v>
          </cell>
          <cell r="AE39">
            <v>0</v>
          </cell>
          <cell r="AF39">
            <v>0</v>
          </cell>
          <cell r="AG39">
            <v>150000</v>
          </cell>
        </row>
        <row r="40">
          <cell r="B40" t="str">
            <v>B8Q</v>
          </cell>
          <cell r="C40" t="str">
            <v>HERLINA SINAGA</v>
          </cell>
          <cell r="D40" t="str">
            <v>TSR</v>
          </cell>
          <cell r="E40" t="str">
            <v>TRAINEE</v>
          </cell>
          <cell r="F40" t="str">
            <v>FARHAN AL FARISI</v>
          </cell>
          <cell r="G40" t="str">
            <v>TK</v>
          </cell>
          <cell r="H40">
            <v>43607</v>
          </cell>
          <cell r="I40">
            <v>22</v>
          </cell>
          <cell r="J40">
            <v>3940973.0959999999</v>
          </cell>
          <cell r="K40">
            <v>3940973.0959999999</v>
          </cell>
          <cell r="L40">
            <v>74000</v>
          </cell>
          <cell r="M40">
            <v>0</v>
          </cell>
          <cell r="N40">
            <v>25000</v>
          </cell>
          <cell r="O40">
            <v>167097.25927039998</v>
          </cell>
          <cell r="P40">
            <v>0</v>
          </cell>
          <cell r="Q40">
            <v>78819.461920000002</v>
          </cell>
          <cell r="S40">
            <v>4285889.8171903994</v>
          </cell>
          <cell r="T40">
            <v>78819.461920000002</v>
          </cell>
          <cell r="U40">
            <v>0</v>
          </cell>
          <cell r="V40">
            <v>39409.730960000001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3921743.9031199999</v>
          </cell>
          <cell r="AD40">
            <v>0</v>
          </cell>
          <cell r="AE40">
            <v>0</v>
          </cell>
          <cell r="AF40">
            <v>0</v>
          </cell>
          <cell r="AG40">
            <v>150000</v>
          </cell>
        </row>
        <row r="41">
          <cell r="B41" t="str">
            <v>B8T</v>
          </cell>
          <cell r="C41" t="str">
            <v>HERLINA MINANDRIS</v>
          </cell>
          <cell r="D41" t="str">
            <v>TSR</v>
          </cell>
          <cell r="E41" t="str">
            <v>TRAINEE</v>
          </cell>
          <cell r="F41" t="str">
            <v>FARHAN AL FARISI</v>
          </cell>
          <cell r="G41" t="str">
            <v>TK</v>
          </cell>
          <cell r="H41">
            <v>43609</v>
          </cell>
          <cell r="I41">
            <v>22</v>
          </cell>
          <cell r="J41">
            <v>3940973.0959999999</v>
          </cell>
          <cell r="K41">
            <v>3940973.0959999999</v>
          </cell>
          <cell r="L41">
            <v>61000</v>
          </cell>
          <cell r="M41">
            <v>0</v>
          </cell>
          <cell r="N41">
            <v>25000</v>
          </cell>
          <cell r="O41">
            <v>167097.25927039998</v>
          </cell>
          <cell r="P41">
            <v>0</v>
          </cell>
          <cell r="Q41">
            <v>78819.461920000002</v>
          </cell>
          <cell r="S41">
            <v>4272889.8171903994</v>
          </cell>
          <cell r="T41">
            <v>78819.461920000002</v>
          </cell>
          <cell r="U41">
            <v>0</v>
          </cell>
          <cell r="V41">
            <v>39409.730960000001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3908743.9031199999</v>
          </cell>
          <cell r="AD41">
            <v>0</v>
          </cell>
          <cell r="AE41">
            <v>0</v>
          </cell>
          <cell r="AF41">
            <v>0</v>
          </cell>
          <cell r="AG41">
            <v>150000</v>
          </cell>
        </row>
        <row r="42">
          <cell r="B42" t="str">
            <v>B9F</v>
          </cell>
          <cell r="C42" t="str">
            <v>MARLINDA</v>
          </cell>
          <cell r="D42" t="str">
            <v>TSR</v>
          </cell>
          <cell r="E42" t="str">
            <v>TRAINEE</v>
          </cell>
          <cell r="F42" t="str">
            <v>FARHAN AL FARISI</v>
          </cell>
          <cell r="G42" t="str">
            <v>TK</v>
          </cell>
          <cell r="H42">
            <v>43641</v>
          </cell>
          <cell r="I42">
            <v>22</v>
          </cell>
          <cell r="J42">
            <v>3940973.0959999999</v>
          </cell>
          <cell r="K42">
            <v>3940973.0959999999</v>
          </cell>
          <cell r="L42">
            <v>91000</v>
          </cell>
          <cell r="M42">
            <v>0</v>
          </cell>
          <cell r="N42">
            <v>25000</v>
          </cell>
          <cell r="O42">
            <v>167097.25927039998</v>
          </cell>
          <cell r="P42">
            <v>197048.6</v>
          </cell>
          <cell r="Q42">
            <v>78819.461920000002</v>
          </cell>
          <cell r="S42">
            <v>4499938.417190399</v>
          </cell>
          <cell r="T42">
            <v>78819.461920000002</v>
          </cell>
          <cell r="U42">
            <v>0</v>
          </cell>
          <cell r="V42">
            <v>39409.730960000001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3938743.9031199999</v>
          </cell>
          <cell r="AD42">
            <v>0</v>
          </cell>
          <cell r="AE42">
            <v>0</v>
          </cell>
          <cell r="AF42">
            <v>0</v>
          </cell>
          <cell r="AG42">
            <v>150000</v>
          </cell>
        </row>
        <row r="43">
          <cell r="B43" t="str">
            <v>B9M</v>
          </cell>
          <cell r="C43" t="str">
            <v>RISKA EKA DAMAYANTI</v>
          </cell>
          <cell r="D43" t="str">
            <v>TSR</v>
          </cell>
          <cell r="E43" t="str">
            <v>TRAINEE</v>
          </cell>
          <cell r="F43" t="str">
            <v>FARHAN AL FARISI</v>
          </cell>
          <cell r="G43" t="str">
            <v>TK</v>
          </cell>
          <cell r="H43">
            <v>43651</v>
          </cell>
          <cell r="I43">
            <v>21</v>
          </cell>
          <cell r="J43">
            <v>3940973.0959999999</v>
          </cell>
          <cell r="K43">
            <v>3761837.9552727272</v>
          </cell>
          <cell r="L43">
            <v>83000</v>
          </cell>
          <cell r="M43">
            <v>0</v>
          </cell>
          <cell r="N43">
            <v>25000</v>
          </cell>
          <cell r="O43">
            <v>159501.92930356364</v>
          </cell>
          <cell r="P43">
            <v>197048.6</v>
          </cell>
          <cell r="Q43">
            <v>75236.759105454548</v>
          </cell>
          <cell r="S43">
            <v>4301625.2436817447</v>
          </cell>
          <cell r="T43">
            <v>75236.759105454548</v>
          </cell>
          <cell r="U43">
            <v>0</v>
          </cell>
          <cell r="V43">
            <v>37618.379552727274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3756982.8166145454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</row>
        <row r="44">
          <cell r="B44" t="str">
            <v>C07</v>
          </cell>
          <cell r="C44" t="str">
            <v>AI EMA SUKMAWATI</v>
          </cell>
          <cell r="D44" t="str">
            <v>TSR</v>
          </cell>
          <cell r="E44" t="str">
            <v>TRAINEE</v>
          </cell>
          <cell r="F44" t="str">
            <v>FARHAN AL FARISI</v>
          </cell>
          <cell r="G44" t="str">
            <v>TK</v>
          </cell>
          <cell r="H44">
            <v>43664</v>
          </cell>
          <cell r="I44">
            <v>22</v>
          </cell>
          <cell r="J44">
            <v>3940973.0959999999</v>
          </cell>
          <cell r="K44">
            <v>3940973.0959999999</v>
          </cell>
          <cell r="L44">
            <v>85000</v>
          </cell>
          <cell r="M44">
            <v>0</v>
          </cell>
          <cell r="N44">
            <v>25000</v>
          </cell>
          <cell r="O44">
            <v>167097.25927039998</v>
          </cell>
          <cell r="P44">
            <v>197048.6</v>
          </cell>
          <cell r="Q44">
            <v>78819.461920000002</v>
          </cell>
          <cell r="S44">
            <v>4493938.417190399</v>
          </cell>
          <cell r="T44">
            <v>78819.461920000002</v>
          </cell>
          <cell r="U44">
            <v>0</v>
          </cell>
          <cell r="V44">
            <v>39409.730960000001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3932743.9031199999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</row>
        <row r="45">
          <cell r="B45" t="str">
            <v>C09</v>
          </cell>
          <cell r="C45" t="str">
            <v>RIZQI ABDUL AZIZI</v>
          </cell>
          <cell r="D45" t="str">
            <v>TSR</v>
          </cell>
          <cell r="E45" t="str">
            <v>TRAINEE</v>
          </cell>
          <cell r="F45" t="str">
            <v>FARHAN AL FARISI</v>
          </cell>
          <cell r="G45" t="str">
            <v>TK</v>
          </cell>
          <cell r="H45">
            <v>43664</v>
          </cell>
          <cell r="I45">
            <v>22</v>
          </cell>
          <cell r="J45">
            <v>3940973.0959999999</v>
          </cell>
          <cell r="K45">
            <v>3940973.0959999999</v>
          </cell>
          <cell r="L45">
            <v>70000</v>
          </cell>
          <cell r="M45">
            <v>0</v>
          </cell>
          <cell r="N45">
            <v>25000</v>
          </cell>
          <cell r="O45">
            <v>167097.25927039998</v>
          </cell>
          <cell r="P45">
            <v>197048.6</v>
          </cell>
          <cell r="Q45">
            <v>78819.461920000002</v>
          </cell>
          <cell r="S45">
            <v>4478938.417190399</v>
          </cell>
          <cell r="T45">
            <v>78819.461920000002</v>
          </cell>
          <cell r="U45">
            <v>0</v>
          </cell>
          <cell r="V45">
            <v>39409.730960000001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3917743.9031199999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B46" t="str">
            <v>C34</v>
          </cell>
          <cell r="C46" t="str">
            <v>TRIYANA MANGIRING S</v>
          </cell>
          <cell r="D46" t="str">
            <v>TSR</v>
          </cell>
          <cell r="E46" t="str">
            <v>TRAINEE</v>
          </cell>
          <cell r="F46" t="str">
            <v>FARHAN AL FARISI</v>
          </cell>
          <cell r="G46" t="str">
            <v>TK</v>
          </cell>
          <cell r="H46">
            <v>43685</v>
          </cell>
          <cell r="I46">
            <v>17</v>
          </cell>
          <cell r="J46">
            <v>3940973.0959999999</v>
          </cell>
          <cell r="K46">
            <v>3045297.3923636363</v>
          </cell>
          <cell r="L46">
            <v>45000</v>
          </cell>
          <cell r="M46">
            <v>0</v>
          </cell>
          <cell r="N46">
            <v>0</v>
          </cell>
          <cell r="O46">
            <v>129120.60943621818</v>
          </cell>
          <cell r="P46">
            <v>0</v>
          </cell>
          <cell r="Q46">
            <v>60905.947847272728</v>
          </cell>
          <cell r="S46">
            <v>3280323.9496471272</v>
          </cell>
          <cell r="T46">
            <v>60905.947847272728</v>
          </cell>
          <cell r="U46">
            <v>0</v>
          </cell>
          <cell r="V46">
            <v>30452.973923636364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2998938.4705927274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B47" t="str">
            <v>C40</v>
          </cell>
          <cell r="C47" t="str">
            <v>WENNY PUSPARINI HILIPTO</v>
          </cell>
          <cell r="D47" t="str">
            <v>TSR</v>
          </cell>
          <cell r="E47" t="str">
            <v>TRAINEE</v>
          </cell>
          <cell r="F47" t="str">
            <v>FARHAN AL FARISI</v>
          </cell>
          <cell r="G47" t="str">
            <v>TK</v>
          </cell>
          <cell r="H47">
            <v>43698</v>
          </cell>
          <cell r="I47">
            <v>8</v>
          </cell>
          <cell r="J47">
            <v>3940973.0959999999</v>
          </cell>
          <cell r="K47">
            <v>1433081.1258181818</v>
          </cell>
          <cell r="L47">
            <v>0</v>
          </cell>
          <cell r="M47">
            <v>0</v>
          </cell>
          <cell r="N47">
            <v>0</v>
          </cell>
          <cell r="O47">
            <v>60762.639734690907</v>
          </cell>
          <cell r="P47">
            <v>0</v>
          </cell>
          <cell r="Q47">
            <v>28661.622516363637</v>
          </cell>
          <cell r="S47">
            <v>1522505.3880692364</v>
          </cell>
          <cell r="T47">
            <v>28661.622516363637</v>
          </cell>
          <cell r="U47">
            <v>0</v>
          </cell>
          <cell r="V47">
            <v>14330.811258181819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1390088.6920436362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B48" t="str">
            <v>C42</v>
          </cell>
          <cell r="C48" t="str">
            <v>DEWI MARETA</v>
          </cell>
          <cell r="D48" t="str">
            <v>TSR</v>
          </cell>
          <cell r="E48" t="str">
            <v>TRAINEE</v>
          </cell>
          <cell r="F48" t="str">
            <v>FARHAN AL FARISI</v>
          </cell>
          <cell r="G48" t="str">
            <v>TK</v>
          </cell>
          <cell r="H48">
            <v>43698</v>
          </cell>
          <cell r="I48">
            <v>8</v>
          </cell>
          <cell r="J48">
            <v>3940973.0959999999</v>
          </cell>
          <cell r="K48">
            <v>1433081.1258181818</v>
          </cell>
          <cell r="L48">
            <v>1000</v>
          </cell>
          <cell r="M48">
            <v>0</v>
          </cell>
          <cell r="N48">
            <v>0</v>
          </cell>
          <cell r="O48">
            <v>60762.639734690907</v>
          </cell>
          <cell r="P48">
            <v>0</v>
          </cell>
          <cell r="Q48">
            <v>28661.622516363637</v>
          </cell>
          <cell r="S48">
            <v>1523505.3880692364</v>
          </cell>
          <cell r="T48">
            <v>28661.622516363637</v>
          </cell>
          <cell r="U48">
            <v>0</v>
          </cell>
          <cell r="V48">
            <v>14330.811258181819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1391088.6920436362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B49" t="str">
            <v>CF4</v>
          </cell>
          <cell r="C49" t="str">
            <v>SITI MAESYAROH</v>
          </cell>
          <cell r="D49" t="str">
            <v>TSR</v>
          </cell>
          <cell r="E49" t="str">
            <v>JUNIOR</v>
          </cell>
          <cell r="F49" t="str">
            <v>FARHAN AL FARISI</v>
          </cell>
          <cell r="G49" t="str">
            <v>TK</v>
          </cell>
          <cell r="H49">
            <v>42430</v>
          </cell>
          <cell r="I49">
            <v>8</v>
          </cell>
          <cell r="J49">
            <v>3940973.0959999999</v>
          </cell>
          <cell r="K49">
            <v>1433081.1258181818</v>
          </cell>
          <cell r="L49">
            <v>115500</v>
          </cell>
          <cell r="M49">
            <v>0</v>
          </cell>
          <cell r="N49">
            <v>125000</v>
          </cell>
          <cell r="O49">
            <v>60762.639734690907</v>
          </cell>
          <cell r="P49">
            <v>0</v>
          </cell>
          <cell r="Q49">
            <v>28661.622516363637</v>
          </cell>
          <cell r="S49">
            <v>1763005.3880692364</v>
          </cell>
          <cell r="T49">
            <v>28661.622516363637</v>
          </cell>
          <cell r="U49">
            <v>0</v>
          </cell>
          <cell r="V49">
            <v>14330.811258181819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1630588.6920436362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B50" t="str">
            <v>AL7</v>
          </cell>
          <cell r="C50" t="str">
            <v xml:space="preserve">TINTIN HUTAGAOL </v>
          </cell>
          <cell r="D50" t="str">
            <v>TSR</v>
          </cell>
          <cell r="E50" t="str">
            <v>JUNIOR</v>
          </cell>
          <cell r="F50" t="str">
            <v>LEONARD SILITONGA</v>
          </cell>
          <cell r="G50" t="str">
            <v>TK</v>
          </cell>
          <cell r="H50">
            <v>40995</v>
          </cell>
          <cell r="I50">
            <v>22</v>
          </cell>
          <cell r="J50">
            <v>3940973.0959999999</v>
          </cell>
          <cell r="K50">
            <v>3940973.0959999999</v>
          </cell>
          <cell r="L50">
            <v>243500</v>
          </cell>
          <cell r="M50">
            <v>0</v>
          </cell>
          <cell r="N50">
            <v>100000</v>
          </cell>
          <cell r="O50">
            <v>167097.25927039998</v>
          </cell>
          <cell r="P50">
            <v>197048.6</v>
          </cell>
          <cell r="Q50">
            <v>78819.461920000002</v>
          </cell>
          <cell r="S50">
            <v>4727438.417190399</v>
          </cell>
          <cell r="T50">
            <v>78819.461920000002</v>
          </cell>
          <cell r="U50">
            <v>0</v>
          </cell>
          <cell r="V50">
            <v>39409.730960000001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4166243.9031199999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B51" t="str">
            <v>BKE</v>
          </cell>
          <cell r="C51" t="str">
            <v>EVA RATNA PUTRI</v>
          </cell>
          <cell r="D51" t="str">
            <v>TSR</v>
          </cell>
          <cell r="E51" t="str">
            <v>JUNIOR</v>
          </cell>
          <cell r="F51" t="str">
            <v>LEONARD SILITONGA</v>
          </cell>
          <cell r="G51" t="str">
            <v>TK</v>
          </cell>
          <cell r="H51">
            <v>43102</v>
          </cell>
          <cell r="I51">
            <v>22</v>
          </cell>
          <cell r="J51">
            <v>3940973.0959999999</v>
          </cell>
          <cell r="K51">
            <v>3940973.0959999999</v>
          </cell>
          <cell r="L51">
            <v>242000</v>
          </cell>
          <cell r="M51">
            <v>0</v>
          </cell>
          <cell r="N51">
            <v>125000</v>
          </cell>
          <cell r="O51">
            <v>167097.25927039998</v>
          </cell>
          <cell r="P51">
            <v>197048.6</v>
          </cell>
          <cell r="Q51">
            <v>78819.461920000002</v>
          </cell>
          <cell r="S51">
            <v>4750938.417190399</v>
          </cell>
          <cell r="T51">
            <v>78819.461920000002</v>
          </cell>
          <cell r="U51">
            <v>0</v>
          </cell>
          <cell r="V51">
            <v>39409.730960000001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4189743.9031199999</v>
          </cell>
          <cell r="AD51">
            <v>0</v>
          </cell>
          <cell r="AE51">
            <v>0</v>
          </cell>
          <cell r="AF51">
            <v>0</v>
          </cell>
          <cell r="AG51">
            <v>150000</v>
          </cell>
        </row>
        <row r="52">
          <cell r="B52" t="str">
            <v>BKG</v>
          </cell>
          <cell r="C52" t="str">
            <v>OCHY WULAN SARY</v>
          </cell>
          <cell r="D52" t="str">
            <v>TSR</v>
          </cell>
          <cell r="E52" t="str">
            <v>SENIOR</v>
          </cell>
          <cell r="F52" t="str">
            <v>LEONARD SILITONGA</v>
          </cell>
          <cell r="G52" t="str">
            <v>TK</v>
          </cell>
          <cell r="H52">
            <v>43102</v>
          </cell>
          <cell r="I52">
            <v>22</v>
          </cell>
          <cell r="J52">
            <v>3940973.0959999999</v>
          </cell>
          <cell r="K52">
            <v>3940973.0959999999</v>
          </cell>
          <cell r="L52">
            <v>568000</v>
          </cell>
          <cell r="M52">
            <v>0</v>
          </cell>
          <cell r="N52">
            <v>175000</v>
          </cell>
          <cell r="O52">
            <v>167097.25927039998</v>
          </cell>
          <cell r="P52">
            <v>0</v>
          </cell>
          <cell r="Q52">
            <v>78819.461920000002</v>
          </cell>
          <cell r="S52">
            <v>4929889.8171903994</v>
          </cell>
          <cell r="T52">
            <v>78819.461920000002</v>
          </cell>
          <cell r="U52">
            <v>0</v>
          </cell>
          <cell r="V52">
            <v>39409.730960000001</v>
          </cell>
          <cell r="W52">
            <v>0</v>
          </cell>
          <cell r="X52">
            <v>3258.3066725439708</v>
          </cell>
          <cell r="Y52">
            <v>0</v>
          </cell>
          <cell r="Z52">
            <v>3258.3066725439708</v>
          </cell>
          <cell r="AA52">
            <v>0</v>
          </cell>
          <cell r="AB52">
            <v>4562485.5964474557</v>
          </cell>
          <cell r="AD52">
            <v>0</v>
          </cell>
          <cell r="AE52">
            <v>0</v>
          </cell>
          <cell r="AF52">
            <v>0</v>
          </cell>
          <cell r="AG52">
            <v>150000</v>
          </cell>
        </row>
        <row r="53">
          <cell r="B53" t="str">
            <v>BKM</v>
          </cell>
          <cell r="C53" t="str">
            <v>FITRIA WIDYANINGSIH</v>
          </cell>
          <cell r="D53" t="str">
            <v>TSR</v>
          </cell>
          <cell r="E53" t="str">
            <v>JUNIOR</v>
          </cell>
          <cell r="F53" t="str">
            <v>LEONARD SILITONGA</v>
          </cell>
          <cell r="G53" t="str">
            <v>TK</v>
          </cell>
          <cell r="H53">
            <v>43110</v>
          </cell>
          <cell r="I53">
            <v>22</v>
          </cell>
          <cell r="J53">
            <v>3940973.0959999999</v>
          </cell>
          <cell r="K53">
            <v>3940973.0959999999</v>
          </cell>
          <cell r="L53">
            <v>245000</v>
          </cell>
          <cell r="M53">
            <v>0</v>
          </cell>
          <cell r="N53">
            <v>125000</v>
          </cell>
          <cell r="O53">
            <v>167097.25927039998</v>
          </cell>
          <cell r="P53">
            <v>0</v>
          </cell>
          <cell r="Q53">
            <v>78819.461920000002</v>
          </cell>
          <cell r="S53">
            <v>4556889.8171903994</v>
          </cell>
          <cell r="T53">
            <v>78819.461920000002</v>
          </cell>
          <cell r="U53">
            <v>0</v>
          </cell>
          <cell r="V53">
            <v>39409.730960000001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4192743.9031199999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 t="str">
            <v>BYW</v>
          </cell>
          <cell r="C54" t="str">
            <v>WULAN NOVEBRIANI</v>
          </cell>
          <cell r="D54" t="str">
            <v>TSR</v>
          </cell>
          <cell r="E54" t="str">
            <v>SENIOR</v>
          </cell>
          <cell r="F54" t="str">
            <v>LEONARD SILITONGA</v>
          </cell>
          <cell r="G54" t="str">
            <v>TK</v>
          </cell>
          <cell r="H54">
            <v>43287</v>
          </cell>
          <cell r="I54">
            <v>22</v>
          </cell>
          <cell r="J54">
            <v>3940973.0959999999</v>
          </cell>
          <cell r="K54">
            <v>3940973.0959999999</v>
          </cell>
          <cell r="L54">
            <v>512000</v>
          </cell>
          <cell r="M54">
            <v>0</v>
          </cell>
          <cell r="N54">
            <v>175000</v>
          </cell>
          <cell r="O54">
            <v>167097.25927039998</v>
          </cell>
          <cell r="P54">
            <v>0</v>
          </cell>
          <cell r="Q54">
            <v>78819.461920000002</v>
          </cell>
          <cell r="S54">
            <v>4873889.8171903994</v>
          </cell>
          <cell r="T54">
            <v>78819.461920000002</v>
          </cell>
          <cell r="U54">
            <v>0</v>
          </cell>
          <cell r="V54">
            <v>39409.730960000001</v>
          </cell>
          <cell r="W54">
            <v>0</v>
          </cell>
          <cell r="X54">
            <v>598.30667254397031</v>
          </cell>
          <cell r="Y54">
            <v>0</v>
          </cell>
          <cell r="Z54">
            <v>598.30667254397031</v>
          </cell>
          <cell r="AA54">
            <v>0</v>
          </cell>
          <cell r="AB54">
            <v>4509145.5964474557</v>
          </cell>
          <cell r="AD54">
            <v>0</v>
          </cell>
          <cell r="AE54">
            <v>0</v>
          </cell>
          <cell r="AF54">
            <v>0</v>
          </cell>
          <cell r="AG54">
            <v>150000</v>
          </cell>
        </row>
        <row r="55">
          <cell r="B55" t="str">
            <v>B2C</v>
          </cell>
          <cell r="C55" t="str">
            <v>EMY AGUSTIANINGSIH</v>
          </cell>
          <cell r="D55" t="str">
            <v>TSR</v>
          </cell>
          <cell r="E55" t="str">
            <v>JUNIOR</v>
          </cell>
          <cell r="F55" t="str">
            <v>LEONARD SILITONGA</v>
          </cell>
          <cell r="G55" t="str">
            <v>TK</v>
          </cell>
          <cell r="H55">
            <v>43376</v>
          </cell>
          <cell r="I55">
            <v>22</v>
          </cell>
          <cell r="J55">
            <v>3940973.0959999999</v>
          </cell>
          <cell r="K55">
            <v>3940973.0959999999</v>
          </cell>
          <cell r="L55">
            <v>227000</v>
          </cell>
          <cell r="M55">
            <v>0</v>
          </cell>
          <cell r="N55">
            <v>125000</v>
          </cell>
          <cell r="O55">
            <v>167097.25927039998</v>
          </cell>
          <cell r="P55">
            <v>197048.6</v>
          </cell>
          <cell r="Q55">
            <v>78819.461920000002</v>
          </cell>
          <cell r="S55">
            <v>4735938.417190399</v>
          </cell>
          <cell r="T55">
            <v>78819.461920000002</v>
          </cell>
          <cell r="U55">
            <v>0</v>
          </cell>
          <cell r="V55">
            <v>39409.730960000001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4174743.9031199999</v>
          </cell>
          <cell r="AD55">
            <v>0</v>
          </cell>
          <cell r="AE55">
            <v>0</v>
          </cell>
          <cell r="AF55">
            <v>0</v>
          </cell>
          <cell r="AG55">
            <v>150000</v>
          </cell>
        </row>
        <row r="56">
          <cell r="B56" t="str">
            <v>B2T</v>
          </cell>
          <cell r="C56" t="str">
            <v>MUHAMAD SAHRONI</v>
          </cell>
          <cell r="D56" t="str">
            <v>TSR</v>
          </cell>
          <cell r="E56" t="str">
            <v>TRAINEE</v>
          </cell>
          <cell r="F56" t="str">
            <v>LEONARD SILITONGA</v>
          </cell>
          <cell r="G56" t="str">
            <v>TK</v>
          </cell>
          <cell r="H56">
            <v>43395</v>
          </cell>
          <cell r="I56">
            <v>22</v>
          </cell>
          <cell r="J56">
            <v>3940973.0959999999</v>
          </cell>
          <cell r="K56">
            <v>3940973.0959999999</v>
          </cell>
          <cell r="L56">
            <v>91000</v>
          </cell>
          <cell r="M56">
            <v>0</v>
          </cell>
          <cell r="N56">
            <v>25000</v>
          </cell>
          <cell r="O56">
            <v>167097.25927039998</v>
          </cell>
          <cell r="P56">
            <v>0</v>
          </cell>
          <cell r="Q56">
            <v>78819.461920000002</v>
          </cell>
          <cell r="S56">
            <v>4302889.8171903994</v>
          </cell>
          <cell r="T56">
            <v>78819.461920000002</v>
          </cell>
          <cell r="U56">
            <v>0</v>
          </cell>
          <cell r="V56">
            <v>39409.730960000001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3938743.9031199999</v>
          </cell>
          <cell r="AD56">
            <v>0</v>
          </cell>
          <cell r="AE56">
            <v>200000</v>
          </cell>
          <cell r="AF56">
            <v>0</v>
          </cell>
          <cell r="AG56">
            <v>150000</v>
          </cell>
        </row>
        <row r="57">
          <cell r="B57" t="str">
            <v>B3N</v>
          </cell>
          <cell r="C57" t="str">
            <v>MAULANA SITI KHODIJAH</v>
          </cell>
          <cell r="D57" t="str">
            <v>TSR</v>
          </cell>
          <cell r="E57" t="str">
            <v>TRAINEE</v>
          </cell>
          <cell r="F57" t="str">
            <v>LEONARD SILITONGA</v>
          </cell>
          <cell r="G57" t="str">
            <v>TK</v>
          </cell>
          <cell r="H57">
            <v>43418</v>
          </cell>
          <cell r="I57">
            <v>22</v>
          </cell>
          <cell r="J57">
            <v>3940973.0959999999</v>
          </cell>
          <cell r="K57">
            <v>3940973.0959999999</v>
          </cell>
          <cell r="L57">
            <v>74000</v>
          </cell>
          <cell r="M57">
            <v>0</v>
          </cell>
          <cell r="N57">
            <v>25000</v>
          </cell>
          <cell r="O57">
            <v>167097.25927039998</v>
          </cell>
          <cell r="P57">
            <v>0</v>
          </cell>
          <cell r="Q57">
            <v>78819.461920000002</v>
          </cell>
          <cell r="S57">
            <v>4285889.8171903994</v>
          </cell>
          <cell r="T57">
            <v>78819.461920000002</v>
          </cell>
          <cell r="U57">
            <v>0</v>
          </cell>
          <cell r="V57">
            <v>39409.730960000001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3921743.9031199999</v>
          </cell>
          <cell r="AD57">
            <v>0</v>
          </cell>
          <cell r="AE57">
            <v>0</v>
          </cell>
          <cell r="AF57">
            <v>0</v>
          </cell>
          <cell r="AG57">
            <v>150000</v>
          </cell>
        </row>
        <row r="58">
          <cell r="B58" t="str">
            <v>B5P</v>
          </cell>
          <cell r="C58" t="str">
            <v>ADITIA SILALAHI</v>
          </cell>
          <cell r="D58" t="str">
            <v>TSR</v>
          </cell>
          <cell r="E58" t="str">
            <v>JUNIOR</v>
          </cell>
          <cell r="F58" t="str">
            <v>LEONARD SILITONGA</v>
          </cell>
          <cell r="G58" t="str">
            <v>TK</v>
          </cell>
          <cell r="H58">
            <v>43490</v>
          </cell>
          <cell r="I58">
            <v>22</v>
          </cell>
          <cell r="J58">
            <v>3940973.0959999999</v>
          </cell>
          <cell r="K58">
            <v>3940973.0959999999</v>
          </cell>
          <cell r="L58">
            <v>246500</v>
          </cell>
          <cell r="M58">
            <v>0</v>
          </cell>
          <cell r="N58">
            <v>125000</v>
          </cell>
          <cell r="O58">
            <v>167097.25927039998</v>
          </cell>
          <cell r="P58">
            <v>0</v>
          </cell>
          <cell r="Q58">
            <v>78819.461920000002</v>
          </cell>
          <cell r="S58">
            <v>4558389.8171903994</v>
          </cell>
          <cell r="T58">
            <v>78819.461920000002</v>
          </cell>
          <cell r="U58">
            <v>0</v>
          </cell>
          <cell r="V58">
            <v>39409.730960000001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4194243.9031199999</v>
          </cell>
          <cell r="AD58">
            <v>0</v>
          </cell>
          <cell r="AE58">
            <v>0</v>
          </cell>
          <cell r="AF58">
            <v>0</v>
          </cell>
          <cell r="AG58">
            <v>150000</v>
          </cell>
        </row>
        <row r="59">
          <cell r="B59" t="str">
            <v>B5W</v>
          </cell>
          <cell r="C59" t="str">
            <v xml:space="preserve">NETI MARLINA </v>
          </cell>
          <cell r="D59" t="str">
            <v>TSR</v>
          </cell>
          <cell r="E59" t="str">
            <v>TRAINEE</v>
          </cell>
          <cell r="F59" t="str">
            <v>LEONARD SILITONGA</v>
          </cell>
          <cell r="G59" t="str">
            <v>TK</v>
          </cell>
          <cell r="H59">
            <v>43503</v>
          </cell>
          <cell r="I59">
            <v>22</v>
          </cell>
          <cell r="J59">
            <v>3940973.0959999999</v>
          </cell>
          <cell r="K59">
            <v>3940973.0959999999</v>
          </cell>
          <cell r="L59">
            <v>216000</v>
          </cell>
          <cell r="M59">
            <v>0</v>
          </cell>
          <cell r="N59">
            <v>25000</v>
          </cell>
          <cell r="O59">
            <v>167097.25927039998</v>
          </cell>
          <cell r="P59">
            <v>0</v>
          </cell>
          <cell r="Q59">
            <v>78819.461920000002</v>
          </cell>
          <cell r="S59">
            <v>4427889.8171903994</v>
          </cell>
          <cell r="T59">
            <v>78819.461920000002</v>
          </cell>
          <cell r="U59">
            <v>0</v>
          </cell>
          <cell r="V59">
            <v>39409.730960000001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4063743.9031199999</v>
          </cell>
          <cell r="AD59">
            <v>0</v>
          </cell>
          <cell r="AE59">
            <v>0</v>
          </cell>
          <cell r="AF59">
            <v>0</v>
          </cell>
          <cell r="AG59">
            <v>150000</v>
          </cell>
        </row>
        <row r="60">
          <cell r="B60" t="str">
            <v>B6V</v>
          </cell>
          <cell r="C60" t="str">
            <v>DWI LESTARI</v>
          </cell>
          <cell r="D60" t="str">
            <v>TSR</v>
          </cell>
          <cell r="E60" t="str">
            <v>TRAINEE</v>
          </cell>
          <cell r="F60" t="str">
            <v>LEONARD SILITONGA</v>
          </cell>
          <cell r="G60" t="str">
            <v>TK</v>
          </cell>
          <cell r="H60">
            <v>43529</v>
          </cell>
          <cell r="I60">
            <v>22</v>
          </cell>
          <cell r="J60">
            <v>3940973.0959999999</v>
          </cell>
          <cell r="K60">
            <v>3940973.0959999999</v>
          </cell>
          <cell r="L60">
            <v>58000</v>
          </cell>
          <cell r="M60">
            <v>0</v>
          </cell>
          <cell r="N60">
            <v>25000</v>
          </cell>
          <cell r="O60">
            <v>167097.25927039998</v>
          </cell>
          <cell r="P60">
            <v>0</v>
          </cell>
          <cell r="Q60">
            <v>78819.461920000002</v>
          </cell>
          <cell r="S60">
            <v>4269889.8171903994</v>
          </cell>
          <cell r="T60">
            <v>78819.461920000002</v>
          </cell>
          <cell r="U60">
            <v>0</v>
          </cell>
          <cell r="V60">
            <v>39409.730960000001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3905743.9031199999</v>
          </cell>
          <cell r="AD60">
            <v>0</v>
          </cell>
          <cell r="AE60">
            <v>0</v>
          </cell>
          <cell r="AF60">
            <v>0</v>
          </cell>
          <cell r="AG60">
            <v>150000</v>
          </cell>
        </row>
        <row r="61">
          <cell r="B61" t="str">
            <v>B7L</v>
          </cell>
          <cell r="C61" t="str">
            <v>LISNA HERAWATI SITINJAK</v>
          </cell>
          <cell r="D61" t="str">
            <v>TSR</v>
          </cell>
          <cell r="E61" t="str">
            <v>TRAINEE</v>
          </cell>
          <cell r="F61" t="str">
            <v>LEONARD SILITONGA</v>
          </cell>
          <cell r="G61" t="str">
            <v>TK</v>
          </cell>
          <cell r="H61">
            <v>43559</v>
          </cell>
          <cell r="I61">
            <v>22</v>
          </cell>
          <cell r="J61">
            <v>3940973.0959999999</v>
          </cell>
          <cell r="K61">
            <v>3940973.0959999999</v>
          </cell>
          <cell r="L61">
            <v>72000</v>
          </cell>
          <cell r="M61">
            <v>0</v>
          </cell>
          <cell r="N61">
            <v>25000</v>
          </cell>
          <cell r="O61">
            <v>167097.25927039998</v>
          </cell>
          <cell r="P61">
            <v>197048.6</v>
          </cell>
          <cell r="Q61">
            <v>78819.461920000002</v>
          </cell>
          <cell r="S61">
            <v>4480938.417190399</v>
          </cell>
          <cell r="T61">
            <v>78819.461920000002</v>
          </cell>
          <cell r="U61">
            <v>0</v>
          </cell>
          <cell r="V61">
            <v>39409.730960000001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3919743.9031199999</v>
          </cell>
          <cell r="AD61">
            <v>0</v>
          </cell>
          <cell r="AE61">
            <v>0</v>
          </cell>
          <cell r="AF61">
            <v>0</v>
          </cell>
          <cell r="AG61">
            <v>150000</v>
          </cell>
        </row>
        <row r="62">
          <cell r="B62" t="str">
            <v>B8P</v>
          </cell>
          <cell r="C62" t="str">
            <v>DANIL ANDRIANNATA</v>
          </cell>
          <cell r="D62" t="str">
            <v>TSR</v>
          </cell>
          <cell r="E62" t="str">
            <v>TRAINEE</v>
          </cell>
          <cell r="F62" t="str">
            <v>LEONARD SILITONGA</v>
          </cell>
          <cell r="G62" t="str">
            <v>TK</v>
          </cell>
          <cell r="H62">
            <v>43605</v>
          </cell>
          <cell r="I62">
            <v>22</v>
          </cell>
          <cell r="J62">
            <v>3940973.0959999999</v>
          </cell>
          <cell r="K62">
            <v>3940973.0959999999</v>
          </cell>
          <cell r="L62">
            <v>70000</v>
          </cell>
          <cell r="M62">
            <v>0</v>
          </cell>
          <cell r="N62">
            <v>25000</v>
          </cell>
          <cell r="O62">
            <v>167097.25927039998</v>
          </cell>
          <cell r="P62">
            <v>0</v>
          </cell>
          <cell r="Q62">
            <v>78819.461920000002</v>
          </cell>
          <cell r="S62">
            <v>4281889.8171903994</v>
          </cell>
          <cell r="T62">
            <v>78819.461920000002</v>
          </cell>
          <cell r="U62">
            <v>0</v>
          </cell>
          <cell r="V62">
            <v>39409.730960000001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3917743.9031199999</v>
          </cell>
          <cell r="AD62">
            <v>0</v>
          </cell>
          <cell r="AE62">
            <v>0</v>
          </cell>
          <cell r="AF62">
            <v>0</v>
          </cell>
          <cell r="AG62">
            <v>150000</v>
          </cell>
        </row>
        <row r="63">
          <cell r="B63" t="str">
            <v>B8Z</v>
          </cell>
          <cell r="C63" t="str">
            <v>IKA INDRIANI SITUNGKIR</v>
          </cell>
          <cell r="D63" t="str">
            <v>TSR</v>
          </cell>
          <cell r="E63" t="str">
            <v>TRAINEE</v>
          </cell>
          <cell r="F63" t="str">
            <v>LEONARD SILITONGA</v>
          </cell>
          <cell r="G63" t="str">
            <v>TK</v>
          </cell>
          <cell r="H63">
            <v>43635</v>
          </cell>
          <cell r="I63">
            <v>22</v>
          </cell>
          <cell r="J63">
            <v>3940973.0959999999</v>
          </cell>
          <cell r="K63">
            <v>3940973.0959999999</v>
          </cell>
          <cell r="L63">
            <v>71000</v>
          </cell>
          <cell r="M63">
            <v>0</v>
          </cell>
          <cell r="N63">
            <v>25000</v>
          </cell>
          <cell r="O63">
            <v>167097.25927039998</v>
          </cell>
          <cell r="P63">
            <v>0</v>
          </cell>
          <cell r="Q63">
            <v>78819.461920000002</v>
          </cell>
          <cell r="S63">
            <v>4282889.8171903994</v>
          </cell>
          <cell r="T63">
            <v>78819.461920000002</v>
          </cell>
          <cell r="U63">
            <v>0</v>
          </cell>
          <cell r="V63">
            <v>39409.730960000001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3918743.9031199999</v>
          </cell>
          <cell r="AD63">
            <v>0</v>
          </cell>
          <cell r="AE63">
            <v>0</v>
          </cell>
          <cell r="AF63">
            <v>0</v>
          </cell>
          <cell r="AG63">
            <v>150000</v>
          </cell>
        </row>
        <row r="64">
          <cell r="B64" t="str">
            <v>C02</v>
          </cell>
          <cell r="C64" t="str">
            <v>NENG IIS WAHYUNI</v>
          </cell>
          <cell r="D64" t="str">
            <v>TSR</v>
          </cell>
          <cell r="E64" t="str">
            <v>TRAINEE</v>
          </cell>
          <cell r="F64" t="str">
            <v>LEONARD SILITONGA</v>
          </cell>
          <cell r="G64" t="str">
            <v>TK</v>
          </cell>
          <cell r="H64">
            <v>43661</v>
          </cell>
          <cell r="I64">
            <v>22</v>
          </cell>
          <cell r="J64">
            <v>3940973.0959999999</v>
          </cell>
          <cell r="K64">
            <v>3940973.0959999999</v>
          </cell>
          <cell r="L64">
            <v>61000</v>
          </cell>
          <cell r="M64">
            <v>0</v>
          </cell>
          <cell r="N64">
            <v>25000</v>
          </cell>
          <cell r="O64">
            <v>167097.25927039998</v>
          </cell>
          <cell r="P64">
            <v>0</v>
          </cell>
          <cell r="Q64">
            <v>78819.461920000002</v>
          </cell>
          <cell r="S64">
            <v>4272889.8171903994</v>
          </cell>
          <cell r="T64">
            <v>78819.461920000002</v>
          </cell>
          <cell r="U64">
            <v>0</v>
          </cell>
          <cell r="V64">
            <v>39409.730960000001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3908743.9031199999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B65" t="str">
            <v>C08</v>
          </cell>
          <cell r="C65" t="str">
            <v>FERDIANSYAH DWITAMA</v>
          </cell>
          <cell r="D65" t="str">
            <v>TSR</v>
          </cell>
          <cell r="E65" t="str">
            <v>TRAINEE</v>
          </cell>
          <cell r="F65" t="str">
            <v>LEONARD SILITONGA</v>
          </cell>
          <cell r="G65" t="str">
            <v>TK</v>
          </cell>
          <cell r="H65">
            <v>43664</v>
          </cell>
          <cell r="I65">
            <v>22</v>
          </cell>
          <cell r="J65">
            <v>3940973.0959999999</v>
          </cell>
          <cell r="K65">
            <v>3940973.0959999999</v>
          </cell>
          <cell r="L65">
            <v>29000</v>
          </cell>
          <cell r="M65">
            <v>0</v>
          </cell>
          <cell r="N65">
            <v>25000</v>
          </cell>
          <cell r="O65">
            <v>167097.25927039998</v>
          </cell>
          <cell r="P65">
            <v>197048.6</v>
          </cell>
          <cell r="Q65">
            <v>78819.461920000002</v>
          </cell>
          <cell r="S65">
            <v>4437938.417190399</v>
          </cell>
          <cell r="T65">
            <v>78819.461920000002</v>
          </cell>
          <cell r="U65">
            <v>0</v>
          </cell>
          <cell r="V65">
            <v>39409.730960000001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3876743.9031199999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B66" t="str">
            <v>C30</v>
          </cell>
          <cell r="C66" t="str">
            <v>ERLYTA AYU D H</v>
          </cell>
          <cell r="D66" t="str">
            <v>TSR</v>
          </cell>
          <cell r="E66" t="str">
            <v>TRAINEE</v>
          </cell>
          <cell r="F66" t="str">
            <v>LEONARD SILITONGA</v>
          </cell>
          <cell r="G66" t="str">
            <v>TK</v>
          </cell>
          <cell r="H66">
            <v>43685</v>
          </cell>
          <cell r="I66">
            <v>17</v>
          </cell>
          <cell r="J66">
            <v>3940973.0959999999</v>
          </cell>
          <cell r="K66">
            <v>3045297.3923636363</v>
          </cell>
          <cell r="L66">
            <v>35000</v>
          </cell>
          <cell r="M66">
            <v>0</v>
          </cell>
          <cell r="N66">
            <v>25000</v>
          </cell>
          <cell r="O66">
            <v>129120.60943621818</v>
          </cell>
          <cell r="P66">
            <v>0</v>
          </cell>
          <cell r="Q66">
            <v>60905.947847272728</v>
          </cell>
          <cell r="S66">
            <v>3295323.9496471272</v>
          </cell>
          <cell r="T66">
            <v>60905.947847272728</v>
          </cell>
          <cell r="U66">
            <v>0</v>
          </cell>
          <cell r="V66">
            <v>30452.973923636364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3013938.4705927274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B67" t="str">
            <v>C38</v>
          </cell>
          <cell r="C67" t="str">
            <v>SUSNIKA MERDIANA SARAGIH</v>
          </cell>
          <cell r="D67" t="str">
            <v>TSR</v>
          </cell>
          <cell r="E67" t="str">
            <v>TRAINEE</v>
          </cell>
          <cell r="F67" t="str">
            <v>LEONARD SILITONGA</v>
          </cell>
          <cell r="G67" t="str">
            <v>TK</v>
          </cell>
          <cell r="H67">
            <v>43697</v>
          </cell>
          <cell r="I67">
            <v>9</v>
          </cell>
          <cell r="J67">
            <v>3940973.0959999999</v>
          </cell>
          <cell r="K67">
            <v>1612216.2665454545</v>
          </cell>
          <cell r="L67">
            <v>4000</v>
          </cell>
          <cell r="M67">
            <v>0</v>
          </cell>
          <cell r="N67">
            <v>0</v>
          </cell>
          <cell r="O67">
            <v>68357.969701527269</v>
          </cell>
          <cell r="P67">
            <v>0</v>
          </cell>
          <cell r="Q67">
            <v>32244.325330909091</v>
          </cell>
          <cell r="S67">
            <v>1716818.5615778908</v>
          </cell>
          <cell r="T67">
            <v>32244.325330909091</v>
          </cell>
          <cell r="U67">
            <v>0</v>
          </cell>
          <cell r="V67">
            <v>16122.162665454545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1567849.778549091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B68" t="str">
            <v>BM4</v>
          </cell>
          <cell r="C68" t="str">
            <v>DEWI KURNIA LESTARI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43467</v>
          </cell>
          <cell r="I68">
            <v>16</v>
          </cell>
          <cell r="J68">
            <v>3940973.0959999999</v>
          </cell>
          <cell r="K68">
            <v>2866162.2516363636</v>
          </cell>
          <cell r="L68">
            <v>530500</v>
          </cell>
          <cell r="M68">
            <v>0</v>
          </cell>
          <cell r="N68">
            <v>125000</v>
          </cell>
          <cell r="O68">
            <v>121525.27946938181</v>
          </cell>
          <cell r="P68">
            <v>197048.6</v>
          </cell>
          <cell r="Q68">
            <v>57323.245032727275</v>
          </cell>
          <cell r="S68">
            <v>3897559.3761384729</v>
          </cell>
          <cell r="T68">
            <v>57323.245032727275</v>
          </cell>
          <cell r="U68">
            <v>0</v>
          </cell>
          <cell r="V68">
            <v>28661.622516363637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3435677.3840872725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B69" t="str">
            <v>B6E</v>
          </cell>
          <cell r="C69" t="str">
            <v>CHAIRUN NISSA</v>
          </cell>
          <cell r="D69" t="str">
            <v>TSR</v>
          </cell>
          <cell r="E69" t="str">
            <v>TRAINEE</v>
          </cell>
          <cell r="F69" t="str">
            <v>LEONARD SILITONGA</v>
          </cell>
          <cell r="G69" t="str">
            <v>TK</v>
          </cell>
          <cell r="H69">
            <v>43510</v>
          </cell>
          <cell r="I69">
            <v>10</v>
          </cell>
          <cell r="J69">
            <v>3940973.0959999999</v>
          </cell>
          <cell r="K69">
            <v>1791351.4072727272</v>
          </cell>
          <cell r="L69">
            <v>46000</v>
          </cell>
          <cell r="M69">
            <v>0</v>
          </cell>
          <cell r="N69">
            <v>25000</v>
          </cell>
          <cell r="O69">
            <v>75953.29966836363</v>
          </cell>
          <cell r="P69">
            <v>0</v>
          </cell>
          <cell r="Q69">
            <v>35827.028145454547</v>
          </cell>
          <cell r="S69">
            <v>1974131.7350865453</v>
          </cell>
          <cell r="T69">
            <v>35827.028145454547</v>
          </cell>
          <cell r="U69">
            <v>0</v>
          </cell>
          <cell r="V69">
            <v>17913.514072727274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1808610.8650545455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B70" t="str">
            <v>CG1</v>
          </cell>
          <cell r="C70" t="str">
            <v>PUJI LESTARI</v>
          </cell>
          <cell r="D70" t="str">
            <v>TSR</v>
          </cell>
          <cell r="E70" t="str">
            <v>JUNIOR</v>
          </cell>
          <cell r="F70" t="str">
            <v>RHEGHEN SOEKARNO POETRA</v>
          </cell>
          <cell r="G70" t="str">
            <v>TK</v>
          </cell>
          <cell r="H70">
            <v>41505</v>
          </cell>
          <cell r="I70">
            <v>22</v>
          </cell>
          <cell r="J70">
            <v>3940973.0959999999</v>
          </cell>
          <cell r="K70">
            <v>3940973.0959999999</v>
          </cell>
          <cell r="L70">
            <v>281500</v>
          </cell>
          <cell r="M70">
            <v>0</v>
          </cell>
          <cell r="N70">
            <v>125000</v>
          </cell>
          <cell r="O70">
            <v>167097.25927039998</v>
          </cell>
          <cell r="P70">
            <v>197048.6</v>
          </cell>
          <cell r="Q70">
            <v>78819.461920000002</v>
          </cell>
          <cell r="S70">
            <v>4790438.417190399</v>
          </cell>
          <cell r="T70">
            <v>78819.461920000002</v>
          </cell>
          <cell r="U70">
            <v>0</v>
          </cell>
          <cell r="V70">
            <v>39409.730960000001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4229243.9031199999</v>
          </cell>
          <cell r="AD70">
            <v>0</v>
          </cell>
          <cell r="AE70">
            <v>0</v>
          </cell>
          <cell r="AF70">
            <v>0</v>
          </cell>
          <cell r="AG70">
            <v>150000</v>
          </cell>
        </row>
        <row r="71">
          <cell r="B71" t="str">
            <v>BQ7</v>
          </cell>
          <cell r="C71" t="str">
            <v>ATIK MURNIASIH</v>
          </cell>
          <cell r="D71" t="str">
            <v>TSR</v>
          </cell>
          <cell r="E71" t="str">
            <v>SENIOR</v>
          </cell>
          <cell r="F71" t="str">
            <v>RHEGHEN SOEKARNO POETRA</v>
          </cell>
          <cell r="G71" t="str">
            <v>TK</v>
          </cell>
          <cell r="H71">
            <v>41974</v>
          </cell>
          <cell r="I71">
            <v>22</v>
          </cell>
          <cell r="J71">
            <v>3940973.0959999999</v>
          </cell>
          <cell r="K71">
            <v>3940973.0959999999</v>
          </cell>
          <cell r="L71">
            <v>524000</v>
          </cell>
          <cell r="M71">
            <v>0</v>
          </cell>
          <cell r="N71">
            <v>175000</v>
          </cell>
          <cell r="O71">
            <v>167097.25927039998</v>
          </cell>
          <cell r="P71">
            <v>197048.6</v>
          </cell>
          <cell r="Q71">
            <v>78819.461920000002</v>
          </cell>
          <cell r="S71">
            <v>5082938.417190399</v>
          </cell>
          <cell r="T71">
            <v>78819.461920000002</v>
          </cell>
          <cell r="U71">
            <v>0</v>
          </cell>
          <cell r="V71">
            <v>39409.730960000001</v>
          </cell>
          <cell r="W71">
            <v>0</v>
          </cell>
          <cell r="X71">
            <v>10528.115172543936</v>
          </cell>
          <cell r="Y71">
            <v>0</v>
          </cell>
          <cell r="Z71">
            <v>10528.115172543936</v>
          </cell>
          <cell r="AA71">
            <v>0</v>
          </cell>
          <cell r="AB71">
            <v>4511215.7879474564</v>
          </cell>
          <cell r="AD71">
            <v>0</v>
          </cell>
          <cell r="AE71">
            <v>0</v>
          </cell>
          <cell r="AF71">
            <v>0</v>
          </cell>
          <cell r="AG71">
            <v>150000</v>
          </cell>
        </row>
        <row r="72">
          <cell r="B72" t="str">
            <v>BQ9</v>
          </cell>
          <cell r="C72" t="str">
            <v>RIZKIAH</v>
          </cell>
          <cell r="D72" t="str">
            <v>TSR</v>
          </cell>
          <cell r="E72" t="str">
            <v>JUNIOR</v>
          </cell>
          <cell r="F72" t="str">
            <v>RHEGHEN SOEKARNO POETRA</v>
          </cell>
          <cell r="G72" t="str">
            <v>TK</v>
          </cell>
          <cell r="H72">
            <v>42011</v>
          </cell>
          <cell r="I72">
            <v>22</v>
          </cell>
          <cell r="J72">
            <v>3940973.0959999999</v>
          </cell>
          <cell r="K72">
            <v>3940973.0959999999</v>
          </cell>
          <cell r="L72">
            <v>250000</v>
          </cell>
          <cell r="M72">
            <v>0</v>
          </cell>
          <cell r="N72">
            <v>125000</v>
          </cell>
          <cell r="O72">
            <v>167097.25927039998</v>
          </cell>
          <cell r="P72">
            <v>197048.6</v>
          </cell>
          <cell r="Q72">
            <v>78819.461920000002</v>
          </cell>
          <cell r="S72">
            <v>4758938.417190399</v>
          </cell>
          <cell r="T72">
            <v>78819.461920000002</v>
          </cell>
          <cell r="U72">
            <v>0</v>
          </cell>
          <cell r="V72">
            <v>39409.730960000001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4197743.9031199999</v>
          </cell>
          <cell r="AD72">
            <v>0</v>
          </cell>
          <cell r="AE72">
            <v>0</v>
          </cell>
          <cell r="AF72">
            <v>0</v>
          </cell>
          <cell r="AG72">
            <v>150000</v>
          </cell>
        </row>
        <row r="73">
          <cell r="B73" t="str">
            <v>BZ3</v>
          </cell>
          <cell r="C73" t="str">
            <v>WENDY SAPUTRA</v>
          </cell>
          <cell r="D73" t="str">
            <v>TSR</v>
          </cell>
          <cell r="E73" t="str">
            <v>JUNIOR</v>
          </cell>
          <cell r="F73" t="str">
            <v>RHEGHEN SOEKARNO POETRA</v>
          </cell>
          <cell r="G73" t="str">
            <v>K0</v>
          </cell>
          <cell r="H73">
            <v>42326</v>
          </cell>
          <cell r="I73">
            <v>22</v>
          </cell>
          <cell r="J73">
            <v>3940973.0959999999</v>
          </cell>
          <cell r="K73">
            <v>3940973.0959999999</v>
          </cell>
          <cell r="L73">
            <v>208500</v>
          </cell>
          <cell r="M73">
            <v>0</v>
          </cell>
          <cell r="N73">
            <v>125000</v>
          </cell>
          <cell r="O73">
            <v>167097.25927039998</v>
          </cell>
          <cell r="P73">
            <v>0</v>
          </cell>
          <cell r="Q73">
            <v>78819.461920000002</v>
          </cell>
          <cell r="S73">
            <v>4520389.8171903994</v>
          </cell>
          <cell r="T73">
            <v>78819.461920000002</v>
          </cell>
          <cell r="U73">
            <v>0</v>
          </cell>
          <cell r="V73">
            <v>39409.730960000001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4156243.9031199999</v>
          </cell>
          <cell r="AD73">
            <v>0</v>
          </cell>
          <cell r="AE73">
            <v>0</v>
          </cell>
          <cell r="AF73">
            <v>0</v>
          </cell>
          <cell r="AG73">
            <v>150000</v>
          </cell>
        </row>
        <row r="74">
          <cell r="B74" t="str">
            <v>BZ8</v>
          </cell>
          <cell r="C74" t="str">
            <v>ROSLINA BR MANALU</v>
          </cell>
          <cell r="D74" t="str">
            <v>TSR</v>
          </cell>
          <cell r="E74" t="str">
            <v>JUNIOR</v>
          </cell>
          <cell r="F74" t="str">
            <v>RHEGHEN SOEKARNO POETRA</v>
          </cell>
          <cell r="G74" t="str">
            <v>TK</v>
          </cell>
          <cell r="H74">
            <v>42331</v>
          </cell>
          <cell r="I74">
            <v>22</v>
          </cell>
          <cell r="J74">
            <v>3940973.0959999999</v>
          </cell>
          <cell r="K74">
            <v>3940973.0959999999</v>
          </cell>
          <cell r="L74">
            <v>208500</v>
          </cell>
          <cell r="M74">
            <v>0</v>
          </cell>
          <cell r="N74">
            <v>125000</v>
          </cell>
          <cell r="O74">
            <v>167097.25927039998</v>
          </cell>
          <cell r="P74">
            <v>197048.6</v>
          </cell>
          <cell r="Q74">
            <v>78819.461920000002</v>
          </cell>
          <cell r="S74">
            <v>4717438.417190399</v>
          </cell>
          <cell r="T74">
            <v>78819.461920000002</v>
          </cell>
          <cell r="U74">
            <v>0</v>
          </cell>
          <cell r="V74">
            <v>39409.730960000001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4156243.9031199999</v>
          </cell>
          <cell r="AD74">
            <v>0</v>
          </cell>
          <cell r="AE74">
            <v>0</v>
          </cell>
          <cell r="AF74">
            <v>0</v>
          </cell>
          <cell r="AG74">
            <v>150000</v>
          </cell>
        </row>
        <row r="75">
          <cell r="B75" t="str">
            <v>CG7</v>
          </cell>
          <cell r="C75" t="str">
            <v>DEWI AYU KOMALASARI</v>
          </cell>
          <cell r="D75" t="str">
            <v>TSR</v>
          </cell>
          <cell r="E75" t="str">
            <v>TRAINEE</v>
          </cell>
          <cell r="F75" t="str">
            <v>RHEGHEN SOEKARNO POETRA</v>
          </cell>
          <cell r="G75" t="str">
            <v>TK</v>
          </cell>
          <cell r="H75">
            <v>42466</v>
          </cell>
          <cell r="I75">
            <v>22</v>
          </cell>
          <cell r="J75">
            <v>3940973.0959999999</v>
          </cell>
          <cell r="K75">
            <v>3940973.0959999999</v>
          </cell>
          <cell r="L75">
            <v>99000</v>
          </cell>
          <cell r="M75">
            <v>0</v>
          </cell>
          <cell r="N75">
            <v>25000</v>
          </cell>
          <cell r="O75">
            <v>167097.25927039998</v>
          </cell>
          <cell r="P75">
            <v>197048.6</v>
          </cell>
          <cell r="Q75">
            <v>78819.461920000002</v>
          </cell>
          <cell r="S75">
            <v>4507938.417190399</v>
          </cell>
          <cell r="T75">
            <v>78819.461920000002</v>
          </cell>
          <cell r="U75">
            <v>0</v>
          </cell>
          <cell r="V75">
            <v>39409.730960000001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3946743.9031199999</v>
          </cell>
          <cell r="AD75">
            <v>0</v>
          </cell>
          <cell r="AE75">
            <v>0</v>
          </cell>
          <cell r="AF75">
            <v>0</v>
          </cell>
          <cell r="AG75">
            <v>150000</v>
          </cell>
        </row>
        <row r="76">
          <cell r="B76" t="str">
            <v>BEF</v>
          </cell>
          <cell r="C76" t="str">
            <v>BERLIANA ROSINTA ULI S</v>
          </cell>
          <cell r="D76" t="str">
            <v>TSR</v>
          </cell>
          <cell r="E76" t="str">
            <v>JUNIOR</v>
          </cell>
          <cell r="F76" t="str">
            <v>RHEGHEN SOEKARNO POETRA</v>
          </cell>
          <cell r="G76" t="str">
            <v>TK</v>
          </cell>
          <cell r="H76">
            <v>42958</v>
          </cell>
          <cell r="I76">
            <v>22</v>
          </cell>
          <cell r="J76">
            <v>3940973.0959999999</v>
          </cell>
          <cell r="K76">
            <v>3940973.0959999999</v>
          </cell>
          <cell r="L76">
            <v>265500</v>
          </cell>
          <cell r="M76">
            <v>0</v>
          </cell>
          <cell r="N76">
            <v>125000</v>
          </cell>
          <cell r="O76">
            <v>167097.25927039998</v>
          </cell>
          <cell r="P76">
            <v>0</v>
          </cell>
          <cell r="Q76">
            <v>78819.461920000002</v>
          </cell>
          <cell r="S76">
            <v>4577389.8171903994</v>
          </cell>
          <cell r="T76">
            <v>78819.461920000002</v>
          </cell>
          <cell r="U76">
            <v>0</v>
          </cell>
          <cell r="V76">
            <v>39409.730960000001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4213243.9031199999</v>
          </cell>
          <cell r="AD76">
            <v>0</v>
          </cell>
          <cell r="AE76">
            <v>0</v>
          </cell>
          <cell r="AF76">
            <v>0</v>
          </cell>
          <cell r="AG76">
            <v>150000</v>
          </cell>
        </row>
        <row r="77">
          <cell r="B77" t="str">
            <v>BGV</v>
          </cell>
          <cell r="C77" t="str">
            <v>DENNIS MAULANA</v>
          </cell>
          <cell r="D77" t="str">
            <v>TSR</v>
          </cell>
          <cell r="E77" t="str">
            <v>SENIOR</v>
          </cell>
          <cell r="F77" t="str">
            <v>RHEGHEN SOEKARNO POETRA</v>
          </cell>
          <cell r="G77" t="str">
            <v>TK</v>
          </cell>
          <cell r="H77">
            <v>43025</v>
          </cell>
          <cell r="I77">
            <v>22</v>
          </cell>
          <cell r="J77">
            <v>3940973.0959999999</v>
          </cell>
          <cell r="K77">
            <v>3940973.0959999999</v>
          </cell>
          <cell r="L77">
            <v>464000</v>
          </cell>
          <cell r="M77">
            <v>0</v>
          </cell>
          <cell r="N77">
            <v>175000</v>
          </cell>
          <cell r="O77">
            <v>167097.25927039998</v>
          </cell>
          <cell r="P77">
            <v>0</v>
          </cell>
          <cell r="Q77">
            <v>78819.461920000002</v>
          </cell>
          <cell r="S77">
            <v>4825889.8171903994</v>
          </cell>
          <cell r="T77">
            <v>78819.461920000002</v>
          </cell>
          <cell r="U77">
            <v>0</v>
          </cell>
          <cell r="V77">
            <v>39409.730960000001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4461743.9031199999</v>
          </cell>
          <cell r="AD77">
            <v>0</v>
          </cell>
          <cell r="AE77">
            <v>0</v>
          </cell>
          <cell r="AF77">
            <v>0</v>
          </cell>
          <cell r="AG77">
            <v>150000</v>
          </cell>
        </row>
        <row r="78">
          <cell r="B78" t="str">
            <v>BHH</v>
          </cell>
          <cell r="C78" t="str">
            <v>EVA LAMTIUR HUTASOIT</v>
          </cell>
          <cell r="D78" t="str">
            <v>TSR</v>
          </cell>
          <cell r="E78" t="str">
            <v>JUNIOR</v>
          </cell>
          <cell r="F78" t="str">
            <v>RHEGHEN SOEKARNO POETRA</v>
          </cell>
          <cell r="G78" t="str">
            <v>TK</v>
          </cell>
          <cell r="H78">
            <v>43040</v>
          </cell>
          <cell r="I78">
            <v>22</v>
          </cell>
          <cell r="J78">
            <v>3940973.0959999999</v>
          </cell>
          <cell r="K78">
            <v>3940973.0959999999</v>
          </cell>
          <cell r="L78">
            <v>258000</v>
          </cell>
          <cell r="M78">
            <v>0</v>
          </cell>
          <cell r="N78">
            <v>125000</v>
          </cell>
          <cell r="O78">
            <v>167097.25927039998</v>
          </cell>
          <cell r="P78">
            <v>0</v>
          </cell>
          <cell r="Q78">
            <v>78819.461920000002</v>
          </cell>
          <cell r="S78">
            <v>4569889.8171903994</v>
          </cell>
          <cell r="T78">
            <v>78819.461920000002</v>
          </cell>
          <cell r="U78">
            <v>0</v>
          </cell>
          <cell r="V78">
            <v>39409.730960000001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4205743.9031199999</v>
          </cell>
          <cell r="AD78">
            <v>0</v>
          </cell>
          <cell r="AE78">
            <v>0</v>
          </cell>
          <cell r="AF78">
            <v>0</v>
          </cell>
          <cell r="AG78">
            <v>150000</v>
          </cell>
        </row>
        <row r="79">
          <cell r="B79" t="str">
            <v>BXB</v>
          </cell>
          <cell r="C79" t="str">
            <v>FAID PRATAMA ARIF SANTOSO</v>
          </cell>
          <cell r="D79" t="str">
            <v>TSR</v>
          </cell>
          <cell r="E79" t="str">
            <v>SENIOR</v>
          </cell>
          <cell r="F79" t="str">
            <v>RHEGHEN SOEKARNO POETRA</v>
          </cell>
          <cell r="G79" t="str">
            <v>TK</v>
          </cell>
          <cell r="H79">
            <v>43223</v>
          </cell>
          <cell r="I79">
            <v>22</v>
          </cell>
          <cell r="J79">
            <v>3940973.0959999999</v>
          </cell>
          <cell r="K79">
            <v>3940973.0959999999</v>
          </cell>
          <cell r="L79">
            <v>404000</v>
          </cell>
          <cell r="M79">
            <v>0</v>
          </cell>
          <cell r="N79">
            <v>175000</v>
          </cell>
          <cell r="O79">
            <v>167097.25927039998</v>
          </cell>
          <cell r="P79">
            <v>197048.6</v>
          </cell>
          <cell r="Q79">
            <v>78819.461920000002</v>
          </cell>
          <cell r="S79">
            <v>4962938.417190399</v>
          </cell>
          <cell r="T79">
            <v>78819.461920000002</v>
          </cell>
          <cell r="U79">
            <v>0</v>
          </cell>
          <cell r="V79">
            <v>39409.730960000001</v>
          </cell>
          <cell r="W79">
            <v>0</v>
          </cell>
          <cell r="X79">
            <v>4828.1151725439358</v>
          </cell>
          <cell r="Y79">
            <v>0</v>
          </cell>
          <cell r="Z79">
            <v>4828.1151725439358</v>
          </cell>
          <cell r="AA79">
            <v>0</v>
          </cell>
          <cell r="AB79">
            <v>4396915.7879474564</v>
          </cell>
          <cell r="AD79">
            <v>0</v>
          </cell>
          <cell r="AE79">
            <v>0</v>
          </cell>
          <cell r="AF79">
            <v>0</v>
          </cell>
          <cell r="AG79">
            <v>150000</v>
          </cell>
        </row>
        <row r="80">
          <cell r="B80" t="str">
            <v>BZE</v>
          </cell>
          <cell r="C80" t="str">
            <v>ALEN MALEZA</v>
          </cell>
          <cell r="D80" t="str">
            <v>TSR</v>
          </cell>
          <cell r="E80" t="str">
            <v>JUNIOR</v>
          </cell>
          <cell r="F80" t="str">
            <v>RHEGHEN SOEKARNO POETRA</v>
          </cell>
          <cell r="G80" t="str">
            <v>TK</v>
          </cell>
          <cell r="H80">
            <v>43297</v>
          </cell>
          <cell r="I80">
            <v>22</v>
          </cell>
          <cell r="J80">
            <v>3940973.0959999999</v>
          </cell>
          <cell r="K80">
            <v>3940973.0959999999</v>
          </cell>
          <cell r="L80">
            <v>136500</v>
          </cell>
          <cell r="M80">
            <v>0</v>
          </cell>
          <cell r="N80">
            <v>125000</v>
          </cell>
          <cell r="O80">
            <v>167097.25927039998</v>
          </cell>
          <cell r="P80">
            <v>197048.6</v>
          </cell>
          <cell r="Q80">
            <v>78819.461920000002</v>
          </cell>
          <cell r="S80">
            <v>4645438.417190399</v>
          </cell>
          <cell r="T80">
            <v>78819.461920000002</v>
          </cell>
          <cell r="U80">
            <v>0</v>
          </cell>
          <cell r="V80">
            <v>39409.730960000001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4084243.9031199999</v>
          </cell>
          <cell r="AD80">
            <v>0</v>
          </cell>
          <cell r="AE80">
            <v>0</v>
          </cell>
          <cell r="AF80">
            <v>0</v>
          </cell>
          <cell r="AG80">
            <v>150000</v>
          </cell>
        </row>
        <row r="81">
          <cell r="B81" t="str">
            <v>B0N</v>
          </cell>
          <cell r="C81" t="str">
            <v>ARYA KAMANDANU</v>
          </cell>
          <cell r="D81" t="str">
            <v>TSR</v>
          </cell>
          <cell r="E81" t="str">
            <v>TRAINEE</v>
          </cell>
          <cell r="F81" t="str">
            <v>RHEGHEN SOEKARNO POETRA</v>
          </cell>
          <cell r="G81" t="str">
            <v>TK</v>
          </cell>
          <cell r="H81">
            <v>43336</v>
          </cell>
          <cell r="I81">
            <v>22</v>
          </cell>
          <cell r="J81">
            <v>3940973.0959999999</v>
          </cell>
          <cell r="K81">
            <v>3940973.0959999999</v>
          </cell>
          <cell r="L81">
            <v>74000</v>
          </cell>
          <cell r="M81">
            <v>0</v>
          </cell>
          <cell r="N81">
            <v>25000</v>
          </cell>
          <cell r="O81">
            <v>167097.25927039998</v>
          </cell>
          <cell r="P81">
            <v>197048.6</v>
          </cell>
          <cell r="Q81">
            <v>78819.461920000002</v>
          </cell>
          <cell r="S81">
            <v>4482938.417190399</v>
          </cell>
          <cell r="T81">
            <v>78819.461920000002</v>
          </cell>
          <cell r="U81">
            <v>0</v>
          </cell>
          <cell r="V81">
            <v>39409.730960000001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3921743.9031199999</v>
          </cell>
          <cell r="AD81">
            <v>0</v>
          </cell>
          <cell r="AE81">
            <v>0</v>
          </cell>
          <cell r="AF81">
            <v>0</v>
          </cell>
          <cell r="AG81">
            <v>150000</v>
          </cell>
        </row>
        <row r="82">
          <cell r="B82" t="str">
            <v>BP0</v>
          </cell>
          <cell r="C82" t="str">
            <v>HANIAH</v>
          </cell>
          <cell r="D82" t="str">
            <v>TSR</v>
          </cell>
          <cell r="E82" t="str">
            <v>JUNIOR</v>
          </cell>
          <cell r="F82" t="str">
            <v>RHEGHEN SOEKARNO POETRA</v>
          </cell>
          <cell r="G82" t="str">
            <v>TK</v>
          </cell>
          <cell r="H82">
            <v>43346</v>
          </cell>
          <cell r="I82">
            <v>22</v>
          </cell>
          <cell r="J82">
            <v>3940973.0959999999</v>
          </cell>
          <cell r="K82">
            <v>3940973.0959999999</v>
          </cell>
          <cell r="L82">
            <v>228000</v>
          </cell>
          <cell r="M82">
            <v>0</v>
          </cell>
          <cell r="N82">
            <v>125000</v>
          </cell>
          <cell r="O82">
            <v>167097.25927039998</v>
          </cell>
          <cell r="P82">
            <v>0</v>
          </cell>
          <cell r="Q82">
            <v>78819.461920000002</v>
          </cell>
          <cell r="S82">
            <v>4539889.8171903994</v>
          </cell>
          <cell r="T82">
            <v>78819.461920000002</v>
          </cell>
          <cell r="U82">
            <v>0</v>
          </cell>
          <cell r="V82">
            <v>39409.730960000001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4175743.9031199999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B83" t="str">
            <v>B3H</v>
          </cell>
          <cell r="C83" t="str">
            <v>ROMAN DONY</v>
          </cell>
          <cell r="D83" t="str">
            <v>TSR</v>
          </cell>
          <cell r="E83" t="str">
            <v>SENIOR</v>
          </cell>
          <cell r="F83" t="str">
            <v>RHEGHEN SOEKARNO POETRA</v>
          </cell>
          <cell r="G83" t="str">
            <v>TK</v>
          </cell>
          <cell r="H83">
            <v>43413</v>
          </cell>
          <cell r="I83">
            <v>22</v>
          </cell>
          <cell r="J83">
            <v>3940973.0959999999</v>
          </cell>
          <cell r="K83">
            <v>3940973.0959999999</v>
          </cell>
          <cell r="L83">
            <v>428000</v>
          </cell>
          <cell r="M83">
            <v>0</v>
          </cell>
          <cell r="N83">
            <v>175000</v>
          </cell>
          <cell r="O83">
            <v>167097.25927039998</v>
          </cell>
          <cell r="P83">
            <v>0</v>
          </cell>
          <cell r="Q83">
            <v>78819.461920000002</v>
          </cell>
          <cell r="S83">
            <v>4789889.8171903994</v>
          </cell>
          <cell r="T83">
            <v>78819.461920000002</v>
          </cell>
          <cell r="U83">
            <v>0</v>
          </cell>
          <cell r="V83">
            <v>39409.730960000001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4425743.9031199999</v>
          </cell>
          <cell r="AD83">
            <v>0</v>
          </cell>
          <cell r="AE83">
            <v>0</v>
          </cell>
          <cell r="AF83">
            <v>0</v>
          </cell>
          <cell r="AG83">
            <v>150000</v>
          </cell>
        </row>
        <row r="84">
          <cell r="B84" t="str">
            <v>B5F</v>
          </cell>
          <cell r="C84" t="str">
            <v>HARUMANSYAH</v>
          </cell>
          <cell r="D84" t="str">
            <v>TSR</v>
          </cell>
          <cell r="E84" t="str">
            <v>JUNIOR</v>
          </cell>
          <cell r="F84" t="str">
            <v>RHEGHEN SOEKARNO POETRA</v>
          </cell>
          <cell r="G84" t="str">
            <v>TK</v>
          </cell>
          <cell r="H84">
            <v>43481</v>
          </cell>
          <cell r="I84">
            <v>22</v>
          </cell>
          <cell r="J84">
            <v>3940973.0959999999</v>
          </cell>
          <cell r="K84">
            <v>3940973.0959999999</v>
          </cell>
          <cell r="L84">
            <v>187500</v>
          </cell>
          <cell r="M84">
            <v>0</v>
          </cell>
          <cell r="N84">
            <v>125000</v>
          </cell>
          <cell r="O84">
            <v>167097.25927039998</v>
          </cell>
          <cell r="P84">
            <v>197048.6</v>
          </cell>
          <cell r="Q84">
            <v>78819.461920000002</v>
          </cell>
          <cell r="S84">
            <v>4696438.417190399</v>
          </cell>
          <cell r="T84">
            <v>78819.461920000002</v>
          </cell>
          <cell r="U84">
            <v>0</v>
          </cell>
          <cell r="V84">
            <v>39409.730960000001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4135243.9031199999</v>
          </cell>
          <cell r="AD84">
            <v>0</v>
          </cell>
          <cell r="AE84">
            <v>0</v>
          </cell>
          <cell r="AF84">
            <v>0</v>
          </cell>
          <cell r="AG84">
            <v>150000</v>
          </cell>
        </row>
        <row r="85">
          <cell r="B85" t="str">
            <v>B5Q</v>
          </cell>
          <cell r="C85" t="str">
            <v xml:space="preserve">ITA PURNAMA SARI </v>
          </cell>
          <cell r="D85" t="str">
            <v>TSR</v>
          </cell>
          <cell r="E85" t="str">
            <v>TRAINEE</v>
          </cell>
          <cell r="F85" t="str">
            <v>RHEGHEN SOEKARNO POETRA</v>
          </cell>
          <cell r="G85" t="str">
            <v>TK</v>
          </cell>
          <cell r="H85">
            <v>43490</v>
          </cell>
          <cell r="I85">
            <v>22</v>
          </cell>
          <cell r="J85">
            <v>3940973.0959999999</v>
          </cell>
          <cell r="K85">
            <v>3940973.0959999999</v>
          </cell>
          <cell r="L85">
            <v>193000</v>
          </cell>
          <cell r="M85">
            <v>0</v>
          </cell>
          <cell r="N85">
            <v>25000</v>
          </cell>
          <cell r="O85">
            <v>167097.25927039998</v>
          </cell>
          <cell r="P85">
            <v>197048.6</v>
          </cell>
          <cell r="Q85">
            <v>78819.461920000002</v>
          </cell>
          <cell r="S85">
            <v>4601938.417190399</v>
          </cell>
          <cell r="T85">
            <v>78819.461920000002</v>
          </cell>
          <cell r="U85">
            <v>0</v>
          </cell>
          <cell r="V85">
            <v>39409.730960000001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4040743.9031199999</v>
          </cell>
          <cell r="AD85">
            <v>0</v>
          </cell>
          <cell r="AE85">
            <v>0</v>
          </cell>
          <cell r="AF85">
            <v>0</v>
          </cell>
          <cell r="AG85">
            <v>150000</v>
          </cell>
        </row>
        <row r="86">
          <cell r="B86" t="str">
            <v>B7E</v>
          </cell>
          <cell r="C86" t="str">
            <v>NANDA TIARA</v>
          </cell>
          <cell r="D86" t="str">
            <v>TSR</v>
          </cell>
          <cell r="E86" t="str">
            <v>JUNIOR</v>
          </cell>
          <cell r="F86" t="str">
            <v>RHEGHEN SOEKARNO POETRA</v>
          </cell>
          <cell r="G86" t="str">
            <v>TK</v>
          </cell>
          <cell r="H86">
            <v>43546</v>
          </cell>
          <cell r="I86">
            <v>22</v>
          </cell>
          <cell r="J86">
            <v>3940973.0959999999</v>
          </cell>
          <cell r="K86">
            <v>3940973.0959999999</v>
          </cell>
          <cell r="L86">
            <v>216000</v>
          </cell>
          <cell r="M86">
            <v>0</v>
          </cell>
          <cell r="N86">
            <v>125000</v>
          </cell>
          <cell r="O86">
            <v>167097.25927039998</v>
          </cell>
          <cell r="P86">
            <v>0</v>
          </cell>
          <cell r="Q86">
            <v>78819.461920000002</v>
          </cell>
          <cell r="S86">
            <v>4527889.8171903994</v>
          </cell>
          <cell r="T86">
            <v>78819.461920000002</v>
          </cell>
          <cell r="U86">
            <v>0</v>
          </cell>
          <cell r="V86">
            <v>39409.730960000001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4163743.9031199999</v>
          </cell>
          <cell r="AD86">
            <v>0</v>
          </cell>
          <cell r="AE86">
            <v>0</v>
          </cell>
          <cell r="AF86">
            <v>0</v>
          </cell>
          <cell r="AG86">
            <v>150000</v>
          </cell>
        </row>
        <row r="87">
          <cell r="B87" t="str">
            <v>B7P</v>
          </cell>
          <cell r="C87" t="str">
            <v>DIAN APRIMAYENI</v>
          </cell>
          <cell r="D87" t="str">
            <v>TSR</v>
          </cell>
          <cell r="E87" t="str">
            <v>TRAINEE</v>
          </cell>
          <cell r="F87" t="str">
            <v>RHEGHEN SOEKARNO POETRA</v>
          </cell>
          <cell r="G87" t="str">
            <v>TK</v>
          </cell>
          <cell r="H87">
            <v>43564</v>
          </cell>
          <cell r="I87">
            <v>22</v>
          </cell>
          <cell r="J87">
            <v>3940973.0959999999</v>
          </cell>
          <cell r="K87">
            <v>3940973.0959999999</v>
          </cell>
          <cell r="L87">
            <v>216000</v>
          </cell>
          <cell r="M87">
            <v>0</v>
          </cell>
          <cell r="N87">
            <v>25000</v>
          </cell>
          <cell r="O87">
            <v>167097.25927039998</v>
          </cell>
          <cell r="P87">
            <v>0</v>
          </cell>
          <cell r="Q87">
            <v>78819.461920000002</v>
          </cell>
          <cell r="S87">
            <v>4427889.8171903994</v>
          </cell>
          <cell r="T87">
            <v>78819.461920000002</v>
          </cell>
          <cell r="U87">
            <v>0</v>
          </cell>
          <cell r="V87">
            <v>39409.730960000001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4063743.9031199999</v>
          </cell>
          <cell r="AD87">
            <v>0</v>
          </cell>
          <cell r="AE87">
            <v>0</v>
          </cell>
          <cell r="AF87">
            <v>0</v>
          </cell>
          <cell r="AG87">
            <v>150000</v>
          </cell>
        </row>
        <row r="88">
          <cell r="B88" t="str">
            <v>B9K</v>
          </cell>
          <cell r="C88" t="str">
            <v>INDAH SARI PANJAITAN</v>
          </cell>
          <cell r="D88" t="str">
            <v>TSR</v>
          </cell>
          <cell r="E88" t="str">
            <v>TRAINEE</v>
          </cell>
          <cell r="F88" t="str">
            <v>RHEGHEN SOEKARNO POETRA</v>
          </cell>
          <cell r="G88" t="str">
            <v>TK</v>
          </cell>
          <cell r="H88">
            <v>43649</v>
          </cell>
          <cell r="I88">
            <v>22</v>
          </cell>
          <cell r="J88">
            <v>3940973.0959999999</v>
          </cell>
          <cell r="K88">
            <v>3940973.0959999999</v>
          </cell>
          <cell r="L88">
            <v>47000</v>
          </cell>
          <cell r="M88">
            <v>0</v>
          </cell>
          <cell r="N88">
            <v>25000</v>
          </cell>
          <cell r="O88">
            <v>167097.25927039998</v>
          </cell>
          <cell r="P88">
            <v>0</v>
          </cell>
          <cell r="Q88">
            <v>78819.461920000002</v>
          </cell>
          <cell r="S88">
            <v>4258889.8171903994</v>
          </cell>
          <cell r="T88">
            <v>78819.461920000002</v>
          </cell>
          <cell r="U88">
            <v>0</v>
          </cell>
          <cell r="V88">
            <v>39409.730960000001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3894743.9031199999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</row>
        <row r="89">
          <cell r="B89" t="str">
            <v>BS1</v>
          </cell>
          <cell r="C89" t="str">
            <v xml:space="preserve">SITI ZAHROHWATI </v>
          </cell>
          <cell r="D89" t="str">
            <v>TSR</v>
          </cell>
          <cell r="E89" t="str">
            <v>SENIOR</v>
          </cell>
          <cell r="F89" t="str">
            <v>MUSADI</v>
          </cell>
          <cell r="G89" t="str">
            <v>TK</v>
          </cell>
          <cell r="H89">
            <v>42023</v>
          </cell>
          <cell r="I89">
            <v>22</v>
          </cell>
          <cell r="J89">
            <v>3940973.0959999999</v>
          </cell>
          <cell r="K89">
            <v>3940973.0959999999</v>
          </cell>
          <cell r="L89">
            <v>556000</v>
          </cell>
          <cell r="M89">
            <v>0</v>
          </cell>
          <cell r="N89">
            <v>175000</v>
          </cell>
          <cell r="O89">
            <v>167097.25927039998</v>
          </cell>
          <cell r="P89">
            <v>197048.6</v>
          </cell>
          <cell r="Q89">
            <v>78819.461920000002</v>
          </cell>
          <cell r="S89">
            <v>5114938.417190399</v>
          </cell>
          <cell r="T89">
            <v>78819.461920000002</v>
          </cell>
          <cell r="U89">
            <v>0</v>
          </cell>
          <cell r="V89">
            <v>39409.730960000001</v>
          </cell>
          <cell r="W89">
            <v>0</v>
          </cell>
          <cell r="X89">
            <v>12048.115172543936</v>
          </cell>
          <cell r="Y89">
            <v>0</v>
          </cell>
          <cell r="Z89">
            <v>12048.115172543936</v>
          </cell>
          <cell r="AA89">
            <v>0</v>
          </cell>
          <cell r="AB89">
            <v>4541695.7879474564</v>
          </cell>
          <cell r="AD89">
            <v>0</v>
          </cell>
          <cell r="AE89">
            <v>0</v>
          </cell>
          <cell r="AF89">
            <v>0</v>
          </cell>
          <cell r="AG89">
            <v>150000</v>
          </cell>
        </row>
        <row r="90">
          <cell r="B90" t="str">
            <v>BS8</v>
          </cell>
          <cell r="C90" t="str">
            <v xml:space="preserve">MIANDARY RAHAYU AGISTA </v>
          </cell>
          <cell r="D90" t="str">
            <v>TSR</v>
          </cell>
          <cell r="E90" t="str">
            <v>JUNIOR</v>
          </cell>
          <cell r="F90" t="str">
            <v>MUSADI</v>
          </cell>
          <cell r="G90" t="str">
            <v>TK</v>
          </cell>
          <cell r="H90">
            <v>42047</v>
          </cell>
          <cell r="I90">
            <v>22</v>
          </cell>
          <cell r="J90">
            <v>3940973.0959999999</v>
          </cell>
          <cell r="K90">
            <v>3940973.0959999999</v>
          </cell>
          <cell r="L90">
            <v>234500</v>
          </cell>
          <cell r="M90">
            <v>0</v>
          </cell>
          <cell r="N90">
            <v>125000</v>
          </cell>
          <cell r="O90">
            <v>167097.25927039998</v>
          </cell>
          <cell r="P90">
            <v>197048.6</v>
          </cell>
          <cell r="Q90">
            <v>78819.461920000002</v>
          </cell>
          <cell r="S90">
            <v>4743438.417190399</v>
          </cell>
          <cell r="T90">
            <v>78819.461920000002</v>
          </cell>
          <cell r="U90">
            <v>0</v>
          </cell>
          <cell r="V90">
            <v>39409.730960000001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4182243.9031199999</v>
          </cell>
          <cell r="AD90">
            <v>0</v>
          </cell>
          <cell r="AE90">
            <v>0</v>
          </cell>
          <cell r="AF90">
            <v>0</v>
          </cell>
          <cell r="AG90">
            <v>150000</v>
          </cell>
        </row>
        <row r="91">
          <cell r="B91" t="str">
            <v>CD6</v>
          </cell>
          <cell r="C91" t="str">
            <v>NUR KEMALA DEWI</v>
          </cell>
          <cell r="D91" t="str">
            <v>TSR</v>
          </cell>
          <cell r="E91" t="str">
            <v>TRAINEE</v>
          </cell>
          <cell r="F91" t="str">
            <v>MUSADI</v>
          </cell>
          <cell r="G91" t="str">
            <v>TK</v>
          </cell>
          <cell r="H91">
            <v>42402</v>
          </cell>
          <cell r="I91">
            <v>22</v>
          </cell>
          <cell r="J91">
            <v>3940973.0959999999</v>
          </cell>
          <cell r="K91">
            <v>3940973.0959999999</v>
          </cell>
          <cell r="L91">
            <v>255000</v>
          </cell>
          <cell r="M91">
            <v>0</v>
          </cell>
          <cell r="N91">
            <v>25000</v>
          </cell>
          <cell r="O91">
            <v>167097.25927039998</v>
          </cell>
          <cell r="P91">
            <v>0</v>
          </cell>
          <cell r="Q91">
            <v>78819.461920000002</v>
          </cell>
          <cell r="S91">
            <v>4466889.8171903994</v>
          </cell>
          <cell r="T91">
            <v>78819.461920000002</v>
          </cell>
          <cell r="U91">
            <v>0</v>
          </cell>
          <cell r="V91">
            <v>39409.730960000001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4102743.9031199999</v>
          </cell>
          <cell r="AD91">
            <v>0</v>
          </cell>
          <cell r="AE91">
            <v>0</v>
          </cell>
          <cell r="AF91">
            <v>0</v>
          </cell>
          <cell r="AG91">
            <v>150000</v>
          </cell>
        </row>
        <row r="92">
          <cell r="B92" t="str">
            <v>CS1</v>
          </cell>
          <cell r="C92" t="str">
            <v>INDAH PERMATA SARI</v>
          </cell>
          <cell r="D92" t="str">
            <v>TSR</v>
          </cell>
          <cell r="E92" t="str">
            <v>JUNIOR</v>
          </cell>
          <cell r="F92" t="str">
            <v>MUSADI</v>
          </cell>
          <cell r="G92" t="str">
            <v>TK</v>
          </cell>
          <cell r="H92">
            <v>42745</v>
          </cell>
          <cell r="I92">
            <v>22</v>
          </cell>
          <cell r="J92">
            <v>3940973.0959999999</v>
          </cell>
          <cell r="K92">
            <v>3940973.0959999999</v>
          </cell>
          <cell r="L92">
            <v>334500</v>
          </cell>
          <cell r="M92">
            <v>0</v>
          </cell>
          <cell r="N92">
            <v>125000</v>
          </cell>
          <cell r="O92">
            <v>167097.25927039998</v>
          </cell>
          <cell r="P92">
            <v>197048.6</v>
          </cell>
          <cell r="Q92">
            <v>78819.461920000002</v>
          </cell>
          <cell r="S92">
            <v>4843438.417190399</v>
          </cell>
          <cell r="T92">
            <v>78819.461920000002</v>
          </cell>
          <cell r="U92">
            <v>0</v>
          </cell>
          <cell r="V92">
            <v>39409.730960000001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4282243.9031199999</v>
          </cell>
          <cell r="AD92">
            <v>0</v>
          </cell>
          <cell r="AE92">
            <v>0</v>
          </cell>
          <cell r="AF92">
            <v>0</v>
          </cell>
          <cell r="AG92">
            <v>150000</v>
          </cell>
        </row>
        <row r="93">
          <cell r="B93" t="str">
            <v>BXG</v>
          </cell>
          <cell r="C93" t="str">
            <v>MIKA DORIS GULTOM</v>
          </cell>
          <cell r="D93" t="str">
            <v>TSR</v>
          </cell>
          <cell r="E93" t="str">
            <v>SENIOR</v>
          </cell>
          <cell r="F93" t="str">
            <v>MUSADI</v>
          </cell>
          <cell r="G93" t="str">
            <v>TK</v>
          </cell>
          <cell r="H93">
            <v>43224</v>
          </cell>
          <cell r="I93">
            <v>22</v>
          </cell>
          <cell r="J93">
            <v>3940973.0959999999</v>
          </cell>
          <cell r="K93">
            <v>3940973.0959999999</v>
          </cell>
          <cell r="L93">
            <v>540000</v>
          </cell>
          <cell r="M93">
            <v>0</v>
          </cell>
          <cell r="N93">
            <v>175000</v>
          </cell>
          <cell r="O93">
            <v>167097.25927039998</v>
          </cell>
          <cell r="P93">
            <v>197048.6</v>
          </cell>
          <cell r="Q93">
            <v>78819.461920000002</v>
          </cell>
          <cell r="S93">
            <v>5098938.417190399</v>
          </cell>
          <cell r="T93">
            <v>78819.461920000002</v>
          </cell>
          <cell r="U93">
            <v>0</v>
          </cell>
          <cell r="V93">
            <v>39409.730960000001</v>
          </cell>
          <cell r="W93">
            <v>0</v>
          </cell>
          <cell r="X93">
            <v>11288.115172543936</v>
          </cell>
          <cell r="Y93">
            <v>0</v>
          </cell>
          <cell r="Z93">
            <v>11288.115172543936</v>
          </cell>
          <cell r="AA93">
            <v>0</v>
          </cell>
          <cell r="AB93">
            <v>4526455.7879474564</v>
          </cell>
          <cell r="AD93">
            <v>0</v>
          </cell>
          <cell r="AE93">
            <v>0</v>
          </cell>
          <cell r="AF93">
            <v>0</v>
          </cell>
          <cell r="AG93">
            <v>150000</v>
          </cell>
        </row>
        <row r="94">
          <cell r="B94" t="str">
            <v>BZG</v>
          </cell>
          <cell r="C94" t="str">
            <v>EZRA NIHITA SINAGA</v>
          </cell>
          <cell r="D94" t="str">
            <v>TSR</v>
          </cell>
          <cell r="E94" t="str">
            <v>JUNIOR</v>
          </cell>
          <cell r="F94" t="str">
            <v>MUSADI</v>
          </cell>
          <cell r="G94" t="str">
            <v>TK</v>
          </cell>
          <cell r="H94">
            <v>43299</v>
          </cell>
          <cell r="I94">
            <v>22</v>
          </cell>
          <cell r="J94">
            <v>3940973.0959999999</v>
          </cell>
          <cell r="K94">
            <v>3940973.0959999999</v>
          </cell>
          <cell r="L94">
            <v>258000</v>
          </cell>
          <cell r="M94">
            <v>0</v>
          </cell>
          <cell r="N94">
            <v>125000</v>
          </cell>
          <cell r="O94">
            <v>167097.25927039998</v>
          </cell>
          <cell r="P94">
            <v>0</v>
          </cell>
          <cell r="Q94">
            <v>78819.461920000002</v>
          </cell>
          <cell r="S94">
            <v>4569889.8171903994</v>
          </cell>
          <cell r="T94">
            <v>78819.461920000002</v>
          </cell>
          <cell r="U94">
            <v>0</v>
          </cell>
          <cell r="V94">
            <v>39409.730960000001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4205743.9031199999</v>
          </cell>
          <cell r="AD94">
            <v>0</v>
          </cell>
          <cell r="AE94">
            <v>0</v>
          </cell>
          <cell r="AF94">
            <v>0</v>
          </cell>
          <cell r="AG94">
            <v>150000</v>
          </cell>
        </row>
        <row r="95">
          <cell r="B95" t="str">
            <v>BZL</v>
          </cell>
          <cell r="C95" t="str">
            <v>CANDRA DINATA</v>
          </cell>
          <cell r="D95" t="str">
            <v>TSR</v>
          </cell>
          <cell r="E95" t="str">
            <v>TRAINEE</v>
          </cell>
          <cell r="F95" t="str">
            <v>MUSADI</v>
          </cell>
          <cell r="G95" t="str">
            <v>TK</v>
          </cell>
          <cell r="H95">
            <v>43306</v>
          </cell>
          <cell r="I95">
            <v>22</v>
          </cell>
          <cell r="J95">
            <v>3940973.0959999999</v>
          </cell>
          <cell r="K95">
            <v>3940973.0959999999</v>
          </cell>
          <cell r="L95">
            <v>76000</v>
          </cell>
          <cell r="M95">
            <v>0</v>
          </cell>
          <cell r="N95">
            <v>25000</v>
          </cell>
          <cell r="O95">
            <v>167097.25927039998</v>
          </cell>
          <cell r="P95">
            <v>197048.6</v>
          </cell>
          <cell r="Q95">
            <v>78819.461920000002</v>
          </cell>
          <cell r="S95">
            <v>4484938.417190399</v>
          </cell>
          <cell r="T95">
            <v>78819.461920000002</v>
          </cell>
          <cell r="U95">
            <v>0</v>
          </cell>
          <cell r="V95">
            <v>39409.730960000001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3923743.9031199999</v>
          </cell>
          <cell r="AD95">
            <v>0</v>
          </cell>
          <cell r="AE95">
            <v>0</v>
          </cell>
          <cell r="AF95">
            <v>0</v>
          </cell>
          <cell r="AG95">
            <v>150000</v>
          </cell>
        </row>
        <row r="96">
          <cell r="B96" t="str">
            <v>B0Z</v>
          </cell>
          <cell r="C96" t="str">
            <v>AULIA DEWI MASHITA</v>
          </cell>
          <cell r="D96" t="str">
            <v>TSR</v>
          </cell>
          <cell r="E96" t="str">
            <v>TRAINEE</v>
          </cell>
          <cell r="F96" t="str">
            <v>MUSADI</v>
          </cell>
          <cell r="G96" t="str">
            <v>TK</v>
          </cell>
          <cell r="H96">
            <v>43346</v>
          </cell>
          <cell r="I96">
            <v>22</v>
          </cell>
          <cell r="J96">
            <v>3940973.0959999999</v>
          </cell>
          <cell r="K96">
            <v>3940973.0959999999</v>
          </cell>
          <cell r="L96">
            <v>299000</v>
          </cell>
          <cell r="M96">
            <v>0</v>
          </cell>
          <cell r="N96">
            <v>25000</v>
          </cell>
          <cell r="O96">
            <v>167097.25927039998</v>
          </cell>
          <cell r="P96">
            <v>0</v>
          </cell>
          <cell r="Q96">
            <v>78819.461920000002</v>
          </cell>
          <cell r="S96">
            <v>4510889.8171903994</v>
          </cell>
          <cell r="T96">
            <v>78819.461920000002</v>
          </cell>
          <cell r="U96">
            <v>0</v>
          </cell>
          <cell r="V96">
            <v>39409.730960000001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4146743.9031199999</v>
          </cell>
          <cell r="AD96">
            <v>0</v>
          </cell>
          <cell r="AE96">
            <v>0</v>
          </cell>
          <cell r="AF96">
            <v>0</v>
          </cell>
          <cell r="AG96">
            <v>150000</v>
          </cell>
        </row>
        <row r="97">
          <cell r="B97" t="str">
            <v>B3X</v>
          </cell>
          <cell r="C97" t="str">
            <v>IRFAN NOVIANTO</v>
          </cell>
          <cell r="D97" t="str">
            <v>TSR</v>
          </cell>
          <cell r="E97" t="str">
            <v>JUNIOR</v>
          </cell>
          <cell r="F97" t="str">
            <v>MUSADI</v>
          </cell>
          <cell r="G97" t="str">
            <v>TK</v>
          </cell>
          <cell r="H97">
            <v>43438</v>
          </cell>
          <cell r="I97">
            <v>22</v>
          </cell>
          <cell r="J97">
            <v>3940973.0959999999</v>
          </cell>
          <cell r="K97">
            <v>3940973.0959999999</v>
          </cell>
          <cell r="L97">
            <v>269000</v>
          </cell>
          <cell r="M97">
            <v>0</v>
          </cell>
          <cell r="N97">
            <v>125000</v>
          </cell>
          <cell r="O97">
            <v>167097.25927039998</v>
          </cell>
          <cell r="P97">
            <v>0</v>
          </cell>
          <cell r="Q97">
            <v>78819.461920000002</v>
          </cell>
          <cell r="S97">
            <v>4580889.8171903994</v>
          </cell>
          <cell r="T97">
            <v>78819.461920000002</v>
          </cell>
          <cell r="U97">
            <v>0</v>
          </cell>
          <cell r="V97">
            <v>39409.730960000001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4216743.9031199999</v>
          </cell>
          <cell r="AD97">
            <v>0</v>
          </cell>
          <cell r="AE97">
            <v>0</v>
          </cell>
          <cell r="AF97">
            <v>0</v>
          </cell>
          <cell r="AG97">
            <v>150000</v>
          </cell>
        </row>
        <row r="98">
          <cell r="B98" t="str">
            <v>B4B</v>
          </cell>
          <cell r="C98" t="str">
            <v>INDAH WULANDARI</v>
          </cell>
          <cell r="D98" t="str">
            <v>TSR</v>
          </cell>
          <cell r="E98" t="str">
            <v>JUNIOR</v>
          </cell>
          <cell r="F98" t="str">
            <v>MUSADI</v>
          </cell>
          <cell r="G98" t="str">
            <v>TK</v>
          </cell>
          <cell r="H98">
            <v>43447</v>
          </cell>
          <cell r="I98">
            <v>22</v>
          </cell>
          <cell r="J98">
            <v>3940973.0959999999</v>
          </cell>
          <cell r="K98">
            <v>3940973.0959999999</v>
          </cell>
          <cell r="L98">
            <v>279000</v>
          </cell>
          <cell r="M98">
            <v>0</v>
          </cell>
          <cell r="N98">
            <v>125000</v>
          </cell>
          <cell r="O98">
            <v>167097.25927039998</v>
          </cell>
          <cell r="P98">
            <v>0</v>
          </cell>
          <cell r="Q98">
            <v>78819.461920000002</v>
          </cell>
          <cell r="S98">
            <v>4590889.8171903994</v>
          </cell>
          <cell r="T98">
            <v>78819.461920000002</v>
          </cell>
          <cell r="U98">
            <v>0</v>
          </cell>
          <cell r="V98">
            <v>39409.730960000001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4226743.9031199999</v>
          </cell>
          <cell r="AD98">
            <v>0</v>
          </cell>
          <cell r="AE98">
            <v>0</v>
          </cell>
          <cell r="AF98">
            <v>0</v>
          </cell>
          <cell r="AG98">
            <v>150000</v>
          </cell>
        </row>
        <row r="99">
          <cell r="B99" t="str">
            <v>B7J</v>
          </cell>
          <cell r="C99" t="str">
            <v>WINDA PRATIWI</v>
          </cell>
          <cell r="D99" t="str">
            <v>TSR</v>
          </cell>
          <cell r="E99" t="str">
            <v>TRAINEE</v>
          </cell>
          <cell r="F99" t="str">
            <v>MUSADI</v>
          </cell>
          <cell r="G99" t="str">
            <v>TK</v>
          </cell>
          <cell r="H99">
            <v>43549</v>
          </cell>
          <cell r="I99">
            <v>22</v>
          </cell>
          <cell r="J99">
            <v>3940973.0959999999</v>
          </cell>
          <cell r="K99">
            <v>3940973.0959999999</v>
          </cell>
          <cell r="L99">
            <v>69000</v>
          </cell>
          <cell r="M99">
            <v>0</v>
          </cell>
          <cell r="N99">
            <v>25000</v>
          </cell>
          <cell r="O99">
            <v>167097.25927039998</v>
          </cell>
          <cell r="P99">
            <v>0</v>
          </cell>
          <cell r="Q99">
            <v>78819.461920000002</v>
          </cell>
          <cell r="S99">
            <v>4280889.8171903994</v>
          </cell>
          <cell r="T99">
            <v>78819.461920000002</v>
          </cell>
          <cell r="U99">
            <v>0</v>
          </cell>
          <cell r="V99">
            <v>39409.730960000001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3916743.9031199999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B100" t="str">
            <v>B7V</v>
          </cell>
          <cell r="C100" t="str">
            <v>ANGGIT DYAH SUPOYO</v>
          </cell>
          <cell r="D100" t="str">
            <v>TSR</v>
          </cell>
          <cell r="E100" t="str">
            <v>JUNIOR</v>
          </cell>
          <cell r="F100" t="str">
            <v>MUSADI</v>
          </cell>
          <cell r="G100" t="str">
            <v>TK</v>
          </cell>
          <cell r="H100">
            <v>43567</v>
          </cell>
          <cell r="I100">
            <v>22</v>
          </cell>
          <cell r="J100">
            <v>3940973.0959999999</v>
          </cell>
          <cell r="K100">
            <v>3940973.0959999999</v>
          </cell>
          <cell r="L100">
            <v>188000</v>
          </cell>
          <cell r="M100">
            <v>0</v>
          </cell>
          <cell r="N100">
            <v>125000</v>
          </cell>
          <cell r="O100">
            <v>167097.25927039998</v>
          </cell>
          <cell r="P100">
            <v>0</v>
          </cell>
          <cell r="Q100">
            <v>78819.461920000002</v>
          </cell>
          <cell r="S100">
            <v>4499889.8171903994</v>
          </cell>
          <cell r="T100">
            <v>78819.461920000002</v>
          </cell>
          <cell r="U100">
            <v>0</v>
          </cell>
          <cell r="V100">
            <v>39409.730960000001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4135743.9031199999</v>
          </cell>
          <cell r="AD100">
            <v>0</v>
          </cell>
          <cell r="AE100">
            <v>0</v>
          </cell>
          <cell r="AF100">
            <v>0</v>
          </cell>
          <cell r="AG100">
            <v>150000</v>
          </cell>
        </row>
        <row r="101">
          <cell r="B101" t="str">
            <v>B7X</v>
          </cell>
          <cell r="C101" t="str">
            <v>MUHAMMAD JURDILAH GHALIB PUTRA</v>
          </cell>
          <cell r="D101" t="str">
            <v>TSR</v>
          </cell>
          <cell r="E101" t="str">
            <v>TRAINEE</v>
          </cell>
          <cell r="F101" t="str">
            <v>MUSADI</v>
          </cell>
          <cell r="G101" t="str">
            <v>TK</v>
          </cell>
          <cell r="H101">
            <v>43567</v>
          </cell>
          <cell r="I101">
            <v>22</v>
          </cell>
          <cell r="J101">
            <v>3940973.0959999999</v>
          </cell>
          <cell r="K101">
            <v>3940973.0959999999</v>
          </cell>
          <cell r="L101">
            <v>64000</v>
          </cell>
          <cell r="M101">
            <v>0</v>
          </cell>
          <cell r="N101">
            <v>0</v>
          </cell>
          <cell r="O101">
            <v>167097.25927039998</v>
          </cell>
          <cell r="P101">
            <v>0</v>
          </cell>
          <cell r="Q101">
            <v>78819.461920000002</v>
          </cell>
          <cell r="S101">
            <v>4250889.8171903994</v>
          </cell>
          <cell r="T101">
            <v>78819.461920000002</v>
          </cell>
          <cell r="U101">
            <v>0</v>
          </cell>
          <cell r="V101">
            <v>39409.730960000001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3886743.9031199999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 t="str">
            <v>B9D</v>
          </cell>
          <cell r="C102" t="str">
            <v>ADRYAN REVINO SYAHPUTRA</v>
          </cell>
          <cell r="D102" t="str">
            <v>TSR</v>
          </cell>
          <cell r="E102" t="str">
            <v>TRAINEE</v>
          </cell>
          <cell r="F102" t="str">
            <v>MUSADI</v>
          </cell>
          <cell r="G102" t="str">
            <v>TK</v>
          </cell>
          <cell r="H102">
            <v>43641</v>
          </cell>
          <cell r="I102">
            <v>22</v>
          </cell>
          <cell r="J102">
            <v>3940973.0959999999</v>
          </cell>
          <cell r="K102">
            <v>3940973.0959999999</v>
          </cell>
          <cell r="L102">
            <v>63000</v>
          </cell>
          <cell r="M102">
            <v>0</v>
          </cell>
          <cell r="N102">
            <v>25000</v>
          </cell>
          <cell r="O102">
            <v>167097.25927039998</v>
          </cell>
          <cell r="P102">
            <v>197048.6</v>
          </cell>
          <cell r="Q102">
            <v>78819.461920000002</v>
          </cell>
          <cell r="S102">
            <v>4471938.417190399</v>
          </cell>
          <cell r="T102">
            <v>78819.461920000002</v>
          </cell>
          <cell r="U102">
            <v>0</v>
          </cell>
          <cell r="V102">
            <v>39409.730960000001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3910743.9031199999</v>
          </cell>
          <cell r="AD102">
            <v>0</v>
          </cell>
          <cell r="AE102">
            <v>100000</v>
          </cell>
          <cell r="AF102">
            <v>0</v>
          </cell>
          <cell r="AG102">
            <v>0</v>
          </cell>
        </row>
        <row r="103">
          <cell r="B103" t="str">
            <v>C32</v>
          </cell>
          <cell r="C103" t="str">
            <v>LASMAIDA J.L SIHOMBING</v>
          </cell>
          <cell r="D103" t="str">
            <v>TSR</v>
          </cell>
          <cell r="E103" t="str">
            <v>TRAINEE</v>
          </cell>
          <cell r="F103" t="str">
            <v>MUSADI</v>
          </cell>
          <cell r="G103" t="str">
            <v>TK</v>
          </cell>
          <cell r="H103">
            <v>43685</v>
          </cell>
          <cell r="I103">
            <v>17</v>
          </cell>
          <cell r="J103">
            <v>3940973.0959999999</v>
          </cell>
          <cell r="K103">
            <v>3045297.3923636363</v>
          </cell>
          <cell r="L103">
            <v>25000</v>
          </cell>
          <cell r="M103">
            <v>0</v>
          </cell>
          <cell r="N103">
            <v>25000</v>
          </cell>
          <cell r="O103">
            <v>129120.60943621818</v>
          </cell>
          <cell r="P103">
            <v>0</v>
          </cell>
          <cell r="Q103">
            <v>60905.947847272728</v>
          </cell>
          <cell r="S103">
            <v>3285323.9496471272</v>
          </cell>
          <cell r="T103">
            <v>60905.947847272728</v>
          </cell>
          <cell r="U103">
            <v>0</v>
          </cell>
          <cell r="V103">
            <v>30452.973923636364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3003938.4705927274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</row>
        <row r="104">
          <cell r="B104" t="str">
            <v>C35</v>
          </cell>
          <cell r="C104" t="str">
            <v>WIDARA GALIH HUTAMI</v>
          </cell>
          <cell r="D104" t="str">
            <v>TSR</v>
          </cell>
          <cell r="E104" t="str">
            <v>TRAINEE</v>
          </cell>
          <cell r="F104" t="str">
            <v>MUSADI</v>
          </cell>
          <cell r="G104" t="str">
            <v>TK</v>
          </cell>
          <cell r="H104">
            <v>43685</v>
          </cell>
          <cell r="I104">
            <v>17</v>
          </cell>
          <cell r="J104">
            <v>3940973.0959999999</v>
          </cell>
          <cell r="K104">
            <v>3045297.3923636363</v>
          </cell>
          <cell r="L104">
            <v>53000</v>
          </cell>
          <cell r="M104">
            <v>0</v>
          </cell>
          <cell r="N104">
            <v>0</v>
          </cell>
          <cell r="O104">
            <v>129120.60943621818</v>
          </cell>
          <cell r="P104">
            <v>0</v>
          </cell>
          <cell r="Q104">
            <v>60905.947847272728</v>
          </cell>
          <cell r="S104">
            <v>3288323.9496471272</v>
          </cell>
          <cell r="T104">
            <v>60905.947847272728</v>
          </cell>
          <cell r="U104">
            <v>0</v>
          </cell>
          <cell r="V104">
            <v>30452.973923636364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3006938.4705927274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 t="str">
            <v>C36</v>
          </cell>
          <cell r="C105" t="str">
            <v>B. ARADONNA SIMORANGKIR,S.SOS</v>
          </cell>
          <cell r="D105" t="str">
            <v>TSR</v>
          </cell>
          <cell r="E105" t="str">
            <v>TRAINEE</v>
          </cell>
          <cell r="F105" t="str">
            <v>MUSADI</v>
          </cell>
          <cell r="G105" t="str">
            <v>TK</v>
          </cell>
          <cell r="H105">
            <v>43697</v>
          </cell>
          <cell r="I105">
            <v>9</v>
          </cell>
          <cell r="J105">
            <v>3940973.0959999999</v>
          </cell>
          <cell r="K105">
            <v>1612216.2665454545</v>
          </cell>
          <cell r="L105">
            <v>3000</v>
          </cell>
          <cell r="M105">
            <v>0</v>
          </cell>
          <cell r="N105">
            <v>0</v>
          </cell>
          <cell r="O105">
            <v>68357.969701527269</v>
          </cell>
          <cell r="P105">
            <v>0</v>
          </cell>
          <cell r="Q105">
            <v>32244.325330909091</v>
          </cell>
          <cell r="S105">
            <v>1715818.5615778908</v>
          </cell>
          <cell r="T105">
            <v>32244.325330909091</v>
          </cell>
          <cell r="U105">
            <v>0</v>
          </cell>
          <cell r="V105">
            <v>16122.162665454545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1566849.778549091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</row>
        <row r="106">
          <cell r="B106" t="str">
            <v>C37</v>
          </cell>
          <cell r="C106" t="str">
            <v>DINDA RIZKI ANNISA</v>
          </cell>
          <cell r="D106" t="str">
            <v>TSR</v>
          </cell>
          <cell r="E106" t="str">
            <v>TRAINEE</v>
          </cell>
          <cell r="F106" t="str">
            <v>MUSADI</v>
          </cell>
          <cell r="G106" t="str">
            <v>TK</v>
          </cell>
          <cell r="H106">
            <v>43697</v>
          </cell>
          <cell r="I106">
            <v>9</v>
          </cell>
          <cell r="J106">
            <v>3940973.0959999999</v>
          </cell>
          <cell r="K106">
            <v>1612216.2665454545</v>
          </cell>
          <cell r="L106">
            <v>6000</v>
          </cell>
          <cell r="M106">
            <v>0</v>
          </cell>
          <cell r="N106">
            <v>0</v>
          </cell>
          <cell r="O106">
            <v>68357.969701527269</v>
          </cell>
          <cell r="P106">
            <v>0</v>
          </cell>
          <cell r="Q106">
            <v>32244.325330909091</v>
          </cell>
          <cell r="S106">
            <v>1718818.5615778908</v>
          </cell>
          <cell r="T106">
            <v>32244.325330909091</v>
          </cell>
          <cell r="U106">
            <v>0</v>
          </cell>
          <cell r="V106">
            <v>16122.162665454545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1569849.778549091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B107" t="str">
            <v>C39</v>
          </cell>
          <cell r="C107" t="str">
            <v>MARTINA RASINOVA BR KARO</v>
          </cell>
          <cell r="D107" t="str">
            <v>TSR</v>
          </cell>
          <cell r="E107" t="str">
            <v>TRAINEE</v>
          </cell>
          <cell r="F107" t="str">
            <v>MUSADI</v>
          </cell>
          <cell r="G107" t="str">
            <v>TK</v>
          </cell>
          <cell r="H107">
            <v>43698</v>
          </cell>
          <cell r="I107">
            <v>8</v>
          </cell>
          <cell r="J107">
            <v>3940973.0959999999</v>
          </cell>
          <cell r="K107">
            <v>1433081.1258181818</v>
          </cell>
          <cell r="L107">
            <v>0</v>
          </cell>
          <cell r="M107">
            <v>0</v>
          </cell>
          <cell r="N107">
            <v>0</v>
          </cell>
          <cell r="O107">
            <v>60762.639734690907</v>
          </cell>
          <cell r="P107">
            <v>0</v>
          </cell>
          <cell r="Q107">
            <v>28661.622516363637</v>
          </cell>
          <cell r="S107">
            <v>1522505.3880692364</v>
          </cell>
          <cell r="T107">
            <v>28661.622516363637</v>
          </cell>
          <cell r="U107">
            <v>0</v>
          </cell>
          <cell r="V107">
            <v>14330.811258181819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1390088.6920436362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B108" t="str">
            <v>B8E</v>
          </cell>
          <cell r="C108" t="str">
            <v xml:space="preserve">ILHAM HIDAYATULOH </v>
          </cell>
          <cell r="D108" t="str">
            <v>TSR</v>
          </cell>
          <cell r="E108" t="str">
            <v>TRAINEE</v>
          </cell>
          <cell r="F108" t="str">
            <v>MUSADI</v>
          </cell>
          <cell r="G108" t="str">
            <v>TK</v>
          </cell>
          <cell r="H108">
            <v>43580</v>
          </cell>
          <cell r="I108">
            <v>11</v>
          </cell>
          <cell r="J108">
            <v>3940973.0959999999</v>
          </cell>
          <cell r="K108">
            <v>1970486.548</v>
          </cell>
          <cell r="L108">
            <v>38000</v>
          </cell>
          <cell r="M108">
            <v>0</v>
          </cell>
          <cell r="N108">
            <v>0</v>
          </cell>
          <cell r="O108">
            <v>83548.629635199992</v>
          </cell>
          <cell r="P108">
            <v>0</v>
          </cell>
          <cell r="Q108">
            <v>39409.730960000001</v>
          </cell>
          <cell r="S108">
            <v>2131444.9085951997</v>
          </cell>
          <cell r="T108">
            <v>39409.730960000001</v>
          </cell>
          <cell r="U108">
            <v>0</v>
          </cell>
          <cell r="V108">
            <v>19704.86548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1949371.95156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B109" t="str">
            <v>B8G</v>
          </cell>
          <cell r="C109" t="str">
            <v>HOTMAULI BR ARITONANG</v>
          </cell>
          <cell r="D109" t="str">
            <v>TSR</v>
          </cell>
          <cell r="E109" t="str">
            <v>TRAINEE</v>
          </cell>
          <cell r="F109" t="str">
            <v>MUSADI</v>
          </cell>
          <cell r="G109" t="str">
            <v>TK</v>
          </cell>
          <cell r="H109">
            <v>43587</v>
          </cell>
          <cell r="I109">
            <v>11</v>
          </cell>
          <cell r="J109">
            <v>3940973.0959999999</v>
          </cell>
          <cell r="K109">
            <v>1970486.548</v>
          </cell>
          <cell r="L109">
            <v>49000</v>
          </cell>
          <cell r="M109">
            <v>0</v>
          </cell>
          <cell r="N109">
            <v>0</v>
          </cell>
          <cell r="O109">
            <v>83548.629635199992</v>
          </cell>
          <cell r="P109">
            <v>0</v>
          </cell>
          <cell r="Q109">
            <v>39409.730960000001</v>
          </cell>
          <cell r="S109">
            <v>2142444.9085951997</v>
          </cell>
          <cell r="T109">
            <v>39409.730960000001</v>
          </cell>
          <cell r="U109">
            <v>0</v>
          </cell>
          <cell r="V109">
            <v>19704.86548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1960371.95156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B110" t="str">
            <v>CS2</v>
          </cell>
          <cell r="C110" t="str">
            <v>POVA PERINA SIMANJUNTAK</v>
          </cell>
          <cell r="D110" t="str">
            <v>TSR</v>
          </cell>
          <cell r="E110" t="str">
            <v>JUNIOR</v>
          </cell>
          <cell r="F110" t="str">
            <v>SELLA DWI APRILLIA</v>
          </cell>
          <cell r="G110" t="str">
            <v>TK</v>
          </cell>
          <cell r="H110">
            <v>42745</v>
          </cell>
          <cell r="I110">
            <v>22</v>
          </cell>
          <cell r="J110">
            <v>3940973.0959999999</v>
          </cell>
          <cell r="K110">
            <v>3940973.0959999999</v>
          </cell>
          <cell r="L110">
            <v>302000</v>
          </cell>
          <cell r="M110">
            <v>0</v>
          </cell>
          <cell r="N110">
            <v>125000</v>
          </cell>
          <cell r="O110">
            <v>167097.25927039998</v>
          </cell>
          <cell r="P110">
            <v>0</v>
          </cell>
          <cell r="Q110">
            <v>78819.461920000002</v>
          </cell>
          <cell r="S110">
            <v>4613889.8171903994</v>
          </cell>
          <cell r="T110">
            <v>78819.461920000002</v>
          </cell>
          <cell r="U110">
            <v>0</v>
          </cell>
          <cell r="V110">
            <v>39409.730960000001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4249743.9031199999</v>
          </cell>
          <cell r="AD110">
            <v>0</v>
          </cell>
          <cell r="AE110">
            <v>0</v>
          </cell>
          <cell r="AF110">
            <v>0</v>
          </cell>
          <cell r="AG110">
            <v>150000</v>
          </cell>
        </row>
        <row r="111">
          <cell r="B111" t="str">
            <v>BHK</v>
          </cell>
          <cell r="C111" t="str">
            <v>KHAERU AHMAD ZAKI</v>
          </cell>
          <cell r="D111" t="str">
            <v>TSR</v>
          </cell>
          <cell r="E111" t="str">
            <v>TRAINEE</v>
          </cell>
          <cell r="F111" t="str">
            <v>SELLA DWI APRILLIA</v>
          </cell>
          <cell r="G111" t="str">
            <v>TK</v>
          </cell>
          <cell r="H111">
            <v>43040</v>
          </cell>
          <cell r="I111">
            <v>21</v>
          </cell>
          <cell r="J111">
            <v>3940973.0959999999</v>
          </cell>
          <cell r="K111">
            <v>3761837.9552727272</v>
          </cell>
          <cell r="L111">
            <v>74000</v>
          </cell>
          <cell r="M111">
            <v>0</v>
          </cell>
          <cell r="N111">
            <v>25000</v>
          </cell>
          <cell r="O111">
            <v>159501.92930356364</v>
          </cell>
          <cell r="P111">
            <v>197048.6</v>
          </cell>
          <cell r="Q111">
            <v>75236.759105454548</v>
          </cell>
          <cell r="S111">
            <v>4292625.2436817447</v>
          </cell>
          <cell r="T111">
            <v>75236.759105454548</v>
          </cell>
          <cell r="U111">
            <v>0</v>
          </cell>
          <cell r="V111">
            <v>37618.379552727274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3747982.8166145454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</row>
        <row r="112">
          <cell r="B112" t="str">
            <v>BTM</v>
          </cell>
          <cell r="C112" t="str">
            <v>ELISABET SITUMEANG</v>
          </cell>
          <cell r="D112" t="str">
            <v>TSR</v>
          </cell>
          <cell r="E112" t="str">
            <v>SENIOR</v>
          </cell>
          <cell r="F112" t="str">
            <v>SELLA DWI APRILLIA</v>
          </cell>
          <cell r="G112" t="str">
            <v>TK</v>
          </cell>
          <cell r="H112">
            <v>43166</v>
          </cell>
          <cell r="I112">
            <v>22</v>
          </cell>
          <cell r="J112">
            <v>3940973.0959999999</v>
          </cell>
          <cell r="K112">
            <v>3940973.0959999999</v>
          </cell>
          <cell r="L112">
            <v>652000</v>
          </cell>
          <cell r="M112">
            <v>0</v>
          </cell>
          <cell r="N112">
            <v>175000</v>
          </cell>
          <cell r="O112">
            <v>167097.25927039998</v>
          </cell>
          <cell r="P112">
            <v>197048.6</v>
          </cell>
          <cell r="Q112">
            <v>78819.461920000002</v>
          </cell>
          <cell r="S112">
            <v>5210938.417190399</v>
          </cell>
          <cell r="T112">
            <v>78819.461920000002</v>
          </cell>
          <cell r="U112">
            <v>0</v>
          </cell>
          <cell r="V112">
            <v>39409.730960000001</v>
          </cell>
          <cell r="W112">
            <v>0</v>
          </cell>
          <cell r="X112">
            <v>16608.115172543938</v>
          </cell>
          <cell r="Y112">
            <v>0</v>
          </cell>
          <cell r="Z112">
            <v>16608.115172543938</v>
          </cell>
          <cell r="AA112">
            <v>0</v>
          </cell>
          <cell r="AB112">
            <v>4633135.7879474564</v>
          </cell>
          <cell r="AD112">
            <v>0</v>
          </cell>
          <cell r="AE112">
            <v>0</v>
          </cell>
          <cell r="AF112">
            <v>0</v>
          </cell>
          <cell r="AG112">
            <v>150000</v>
          </cell>
        </row>
        <row r="113">
          <cell r="B113" t="str">
            <v>BVY</v>
          </cell>
          <cell r="C113" t="str">
            <v>FIRMAN GEA</v>
          </cell>
          <cell r="D113" t="str">
            <v>TSR</v>
          </cell>
          <cell r="E113" t="str">
            <v>SENIOR</v>
          </cell>
          <cell r="F113" t="str">
            <v>SELLA DWI APRILLIA</v>
          </cell>
          <cell r="G113" t="str">
            <v>K1</v>
          </cell>
          <cell r="H113">
            <v>43196</v>
          </cell>
          <cell r="I113">
            <v>22</v>
          </cell>
          <cell r="J113">
            <v>3940973.0959999999</v>
          </cell>
          <cell r="K113">
            <v>3940973.0959999999</v>
          </cell>
          <cell r="L113">
            <v>548000</v>
          </cell>
          <cell r="M113">
            <v>0</v>
          </cell>
          <cell r="N113">
            <v>175000</v>
          </cell>
          <cell r="O113">
            <v>167097.25927039998</v>
          </cell>
          <cell r="P113">
            <v>197048.6</v>
          </cell>
          <cell r="Q113">
            <v>78819.461920000002</v>
          </cell>
          <cell r="S113">
            <v>5106938.417190399</v>
          </cell>
          <cell r="T113">
            <v>78819.461920000002</v>
          </cell>
          <cell r="U113">
            <v>0</v>
          </cell>
          <cell r="V113">
            <v>39409.730960000001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4545743.9031199999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 t="str">
            <v>BZM</v>
          </cell>
          <cell r="C114" t="str">
            <v>MERY WANTI GULTOM</v>
          </cell>
          <cell r="D114" t="str">
            <v>TSR</v>
          </cell>
          <cell r="E114" t="str">
            <v>JUNIOR</v>
          </cell>
          <cell r="F114" t="str">
            <v>SELLA DWI APRILLIA</v>
          </cell>
          <cell r="G114" t="str">
            <v>TK</v>
          </cell>
          <cell r="H114">
            <v>43306</v>
          </cell>
          <cell r="I114">
            <v>22</v>
          </cell>
          <cell r="J114">
            <v>3940973.0959999999</v>
          </cell>
          <cell r="K114">
            <v>3940973.0959999999</v>
          </cell>
          <cell r="L114">
            <v>361000</v>
          </cell>
          <cell r="M114">
            <v>0</v>
          </cell>
          <cell r="N114">
            <v>125000</v>
          </cell>
          <cell r="O114">
            <v>167097.25927039998</v>
          </cell>
          <cell r="P114">
            <v>197048.6</v>
          </cell>
          <cell r="Q114">
            <v>78819.461920000002</v>
          </cell>
          <cell r="S114">
            <v>4869938.417190399</v>
          </cell>
          <cell r="T114">
            <v>78819.461920000002</v>
          </cell>
          <cell r="U114">
            <v>0</v>
          </cell>
          <cell r="V114">
            <v>39409.730960000001</v>
          </cell>
          <cell r="W114">
            <v>0</v>
          </cell>
          <cell r="X114">
            <v>410.61517254393556</v>
          </cell>
          <cell r="Y114">
            <v>0</v>
          </cell>
          <cell r="Z114">
            <v>410.61517254393556</v>
          </cell>
          <cell r="AA114">
            <v>0</v>
          </cell>
          <cell r="AB114">
            <v>4308333.2879474564</v>
          </cell>
          <cell r="AD114">
            <v>0</v>
          </cell>
          <cell r="AE114">
            <v>0</v>
          </cell>
          <cell r="AF114">
            <v>0</v>
          </cell>
          <cell r="AG114">
            <v>150000</v>
          </cell>
        </row>
        <row r="115">
          <cell r="B115" t="str">
            <v>BZT</v>
          </cell>
          <cell r="C115" t="str">
            <v>ISKA FARDONI</v>
          </cell>
          <cell r="D115" t="str">
            <v>TSR</v>
          </cell>
          <cell r="E115" t="str">
            <v>JUNIOR</v>
          </cell>
          <cell r="F115" t="str">
            <v>SELLA DWI APRILLIA</v>
          </cell>
          <cell r="G115" t="str">
            <v>TK</v>
          </cell>
          <cell r="H115">
            <v>43315</v>
          </cell>
          <cell r="I115">
            <v>22</v>
          </cell>
          <cell r="J115">
            <v>3940973.0959999999</v>
          </cell>
          <cell r="K115">
            <v>3940973.0959999999</v>
          </cell>
          <cell r="L115">
            <v>283500</v>
          </cell>
          <cell r="M115">
            <v>0</v>
          </cell>
          <cell r="N115">
            <v>125000</v>
          </cell>
          <cell r="O115">
            <v>167097.25927039998</v>
          </cell>
          <cell r="P115">
            <v>197048.6</v>
          </cell>
          <cell r="Q115">
            <v>78819.461920000002</v>
          </cell>
          <cell r="S115">
            <v>4792438.417190399</v>
          </cell>
          <cell r="T115">
            <v>78819.461920000002</v>
          </cell>
          <cell r="U115">
            <v>0</v>
          </cell>
          <cell r="V115">
            <v>39409.730960000001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4231243.9031199999</v>
          </cell>
          <cell r="AD115">
            <v>0</v>
          </cell>
          <cell r="AE115">
            <v>0</v>
          </cell>
          <cell r="AF115">
            <v>0</v>
          </cell>
          <cell r="AG115">
            <v>150000</v>
          </cell>
        </row>
        <row r="116">
          <cell r="B116" t="str">
            <v>B3D</v>
          </cell>
          <cell r="C116" t="str">
            <v>APRILLIANI AROFAH</v>
          </cell>
          <cell r="D116" t="str">
            <v>TSR</v>
          </cell>
          <cell r="E116" t="str">
            <v>TRAINEE</v>
          </cell>
          <cell r="F116" t="str">
            <v>SELLA DWI APRILLIA</v>
          </cell>
          <cell r="G116" t="str">
            <v>TK</v>
          </cell>
          <cell r="H116">
            <v>43406</v>
          </cell>
          <cell r="I116">
            <v>22</v>
          </cell>
          <cell r="J116">
            <v>3940973.0959999999</v>
          </cell>
          <cell r="K116">
            <v>3940973.0959999999</v>
          </cell>
          <cell r="L116">
            <v>71000</v>
          </cell>
          <cell r="M116">
            <v>0</v>
          </cell>
          <cell r="N116">
            <v>25000</v>
          </cell>
          <cell r="O116">
            <v>167097.25927039998</v>
          </cell>
          <cell r="P116">
            <v>197048.6</v>
          </cell>
          <cell r="Q116">
            <v>78819.461920000002</v>
          </cell>
          <cell r="S116">
            <v>4479938.417190399</v>
          </cell>
          <cell r="T116">
            <v>78819.461920000002</v>
          </cell>
          <cell r="U116">
            <v>0</v>
          </cell>
          <cell r="V116">
            <v>39409.730960000001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3918743.9031199999</v>
          </cell>
          <cell r="AD116">
            <v>0</v>
          </cell>
          <cell r="AE116">
            <v>0</v>
          </cell>
          <cell r="AF116">
            <v>0</v>
          </cell>
          <cell r="AG116">
            <v>150000</v>
          </cell>
        </row>
        <row r="117">
          <cell r="B117" t="str">
            <v>B5Y</v>
          </cell>
          <cell r="C117" t="str">
            <v xml:space="preserve">ERICK PRATAMA PUTRA </v>
          </cell>
          <cell r="D117" t="str">
            <v>TSR</v>
          </cell>
          <cell r="E117" t="str">
            <v>JUNIOR</v>
          </cell>
          <cell r="F117" t="str">
            <v>SELLA DWI APRILLIA</v>
          </cell>
          <cell r="G117" t="str">
            <v>TK</v>
          </cell>
          <cell r="H117">
            <v>43507</v>
          </cell>
          <cell r="I117">
            <v>22</v>
          </cell>
          <cell r="J117">
            <v>3940973.0959999999</v>
          </cell>
          <cell r="K117">
            <v>3940973.0959999999</v>
          </cell>
          <cell r="L117">
            <v>214500</v>
          </cell>
          <cell r="M117">
            <v>0</v>
          </cell>
          <cell r="N117">
            <v>125000</v>
          </cell>
          <cell r="O117">
            <v>167097.25927039998</v>
          </cell>
          <cell r="P117">
            <v>197048.6</v>
          </cell>
          <cell r="Q117">
            <v>78819.461920000002</v>
          </cell>
          <cell r="S117">
            <v>4723438.417190399</v>
          </cell>
          <cell r="T117">
            <v>78819.461920000002</v>
          </cell>
          <cell r="U117">
            <v>0</v>
          </cell>
          <cell r="V117">
            <v>39409.730960000001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4162243.9031199999</v>
          </cell>
          <cell r="AD117">
            <v>0</v>
          </cell>
          <cell r="AE117">
            <v>0</v>
          </cell>
          <cell r="AF117">
            <v>0</v>
          </cell>
          <cell r="AG117">
            <v>150000</v>
          </cell>
        </row>
        <row r="118">
          <cell r="B118" t="str">
            <v>B7T</v>
          </cell>
          <cell r="C118" t="str">
            <v xml:space="preserve">AI NAHNU NADILAH </v>
          </cell>
          <cell r="D118" t="str">
            <v>TSR</v>
          </cell>
          <cell r="E118" t="str">
            <v>JUNIOR</v>
          </cell>
          <cell r="F118" t="str">
            <v>SELLA DWI APRILLIA</v>
          </cell>
          <cell r="G118" t="str">
            <v>TK</v>
          </cell>
          <cell r="H118">
            <v>43567</v>
          </cell>
          <cell r="I118">
            <v>22</v>
          </cell>
          <cell r="J118">
            <v>3940973.0959999999</v>
          </cell>
          <cell r="K118">
            <v>3940973.0959999999</v>
          </cell>
          <cell r="L118">
            <v>277000</v>
          </cell>
          <cell r="M118">
            <v>0</v>
          </cell>
          <cell r="N118">
            <v>125000</v>
          </cell>
          <cell r="O118">
            <v>167097.25927039998</v>
          </cell>
          <cell r="P118">
            <v>0</v>
          </cell>
          <cell r="Q118">
            <v>78819.461920000002</v>
          </cell>
          <cell r="S118">
            <v>4588889.8171903994</v>
          </cell>
          <cell r="T118">
            <v>78819.461920000002</v>
          </cell>
          <cell r="U118">
            <v>0</v>
          </cell>
          <cell r="V118">
            <v>39409.730960000001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4224743.9031199999</v>
          </cell>
          <cell r="AD118">
            <v>0</v>
          </cell>
          <cell r="AE118">
            <v>0</v>
          </cell>
          <cell r="AF118">
            <v>0</v>
          </cell>
          <cell r="AG118">
            <v>150000</v>
          </cell>
        </row>
        <row r="119">
          <cell r="B119" t="str">
            <v>B8F</v>
          </cell>
          <cell r="C119" t="str">
            <v xml:space="preserve">TRI KUSUMA WARDANI </v>
          </cell>
          <cell r="D119" t="str">
            <v>TSR</v>
          </cell>
          <cell r="E119" t="str">
            <v>TRAINEE</v>
          </cell>
          <cell r="F119" t="str">
            <v>SELLA DWI APRILLIA</v>
          </cell>
          <cell r="G119" t="str">
            <v>TK</v>
          </cell>
          <cell r="H119">
            <v>43580</v>
          </cell>
          <cell r="I119">
            <v>20</v>
          </cell>
          <cell r="J119">
            <v>3940973.0959999999</v>
          </cell>
          <cell r="K119">
            <v>3582702.8145454545</v>
          </cell>
          <cell r="L119">
            <v>82000</v>
          </cell>
          <cell r="M119">
            <v>0</v>
          </cell>
          <cell r="N119">
            <v>25000</v>
          </cell>
          <cell r="O119">
            <v>151906.59933672726</v>
          </cell>
          <cell r="P119">
            <v>0</v>
          </cell>
          <cell r="Q119">
            <v>71654.056290909095</v>
          </cell>
          <cell r="S119">
            <v>3913263.4701730907</v>
          </cell>
          <cell r="T119">
            <v>71654.056290909095</v>
          </cell>
          <cell r="U119">
            <v>0</v>
          </cell>
          <cell r="V119">
            <v>35827.028145454547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3582221.7301090909</v>
          </cell>
          <cell r="AD119">
            <v>0</v>
          </cell>
          <cell r="AE119">
            <v>0</v>
          </cell>
          <cell r="AF119">
            <v>0</v>
          </cell>
          <cell r="AG119">
            <v>150000</v>
          </cell>
        </row>
        <row r="120">
          <cell r="B120" t="str">
            <v>B8W</v>
          </cell>
          <cell r="C120" t="str">
            <v>IIN APRIANTI</v>
          </cell>
          <cell r="D120" t="str">
            <v>TSR</v>
          </cell>
          <cell r="E120" t="str">
            <v>TRAINEE</v>
          </cell>
          <cell r="F120" t="str">
            <v>SELLA DWI APRILLIA</v>
          </cell>
          <cell r="G120" t="str">
            <v>TK</v>
          </cell>
          <cell r="H120">
            <v>43630</v>
          </cell>
          <cell r="I120">
            <v>22</v>
          </cell>
          <cell r="J120">
            <v>3940973.0959999999</v>
          </cell>
          <cell r="K120">
            <v>3940973.0959999999</v>
          </cell>
          <cell r="L120">
            <v>40000</v>
          </cell>
          <cell r="M120">
            <v>0</v>
          </cell>
          <cell r="N120">
            <v>25000</v>
          </cell>
          <cell r="O120">
            <v>167097.25927039998</v>
          </cell>
          <cell r="P120">
            <v>0</v>
          </cell>
          <cell r="Q120">
            <v>78819.461920000002</v>
          </cell>
          <cell r="S120">
            <v>4251889.8171903994</v>
          </cell>
          <cell r="T120">
            <v>78819.461920000002</v>
          </cell>
          <cell r="U120">
            <v>0</v>
          </cell>
          <cell r="V120">
            <v>39409.730960000001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3887743.9031199999</v>
          </cell>
          <cell r="AD120">
            <v>0</v>
          </cell>
          <cell r="AE120">
            <v>0</v>
          </cell>
          <cell r="AF120">
            <v>0</v>
          </cell>
          <cell r="AG120">
            <v>150000</v>
          </cell>
        </row>
        <row r="121">
          <cell r="B121" t="str">
            <v>B8Y</v>
          </cell>
          <cell r="C121" t="str">
            <v>DESI DWI YULIANTI</v>
          </cell>
          <cell r="D121" t="str">
            <v>TSR</v>
          </cell>
          <cell r="E121" t="str">
            <v>TRAINEE</v>
          </cell>
          <cell r="F121" t="str">
            <v>SELLA DWI APRILLIA</v>
          </cell>
          <cell r="G121" t="str">
            <v>TK</v>
          </cell>
          <cell r="H121">
            <v>43633</v>
          </cell>
          <cell r="I121">
            <v>22</v>
          </cell>
          <cell r="J121">
            <v>3940973.0959999999</v>
          </cell>
          <cell r="K121">
            <v>3940973.0959999999</v>
          </cell>
          <cell r="L121">
            <v>47000</v>
          </cell>
          <cell r="M121">
            <v>0</v>
          </cell>
          <cell r="N121">
            <v>25000</v>
          </cell>
          <cell r="O121">
            <v>167097.25927039998</v>
          </cell>
          <cell r="P121">
            <v>0</v>
          </cell>
          <cell r="Q121">
            <v>78819.461920000002</v>
          </cell>
          <cell r="S121">
            <v>4258889.8171903994</v>
          </cell>
          <cell r="T121">
            <v>78819.461920000002</v>
          </cell>
          <cell r="U121">
            <v>0</v>
          </cell>
          <cell r="V121">
            <v>39409.730960000001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3894743.9031199999</v>
          </cell>
          <cell r="AD121">
            <v>0</v>
          </cell>
          <cell r="AE121">
            <v>0</v>
          </cell>
          <cell r="AF121">
            <v>0</v>
          </cell>
          <cell r="AG121">
            <v>150000</v>
          </cell>
        </row>
        <row r="122">
          <cell r="B122" t="str">
            <v>B9J</v>
          </cell>
          <cell r="C122" t="str">
            <v>IPAH PAIZAH</v>
          </cell>
          <cell r="D122" t="str">
            <v>TSR</v>
          </cell>
          <cell r="E122" t="str">
            <v>TRAINEE</v>
          </cell>
          <cell r="F122" t="str">
            <v>SELLA DWI APRILLIA</v>
          </cell>
          <cell r="G122" t="str">
            <v>TK</v>
          </cell>
          <cell r="H122">
            <v>43648</v>
          </cell>
          <cell r="I122">
            <v>22</v>
          </cell>
          <cell r="J122">
            <v>3940973.0959999999</v>
          </cell>
          <cell r="K122">
            <v>3940973.0959999999</v>
          </cell>
          <cell r="L122">
            <v>67000</v>
          </cell>
          <cell r="M122">
            <v>0</v>
          </cell>
          <cell r="N122">
            <v>25000</v>
          </cell>
          <cell r="O122">
            <v>167097.25927039998</v>
          </cell>
          <cell r="P122">
            <v>0</v>
          </cell>
          <cell r="Q122">
            <v>78819.461920000002</v>
          </cell>
          <cell r="S122">
            <v>4278889.8171903994</v>
          </cell>
          <cell r="T122">
            <v>78819.461920000002</v>
          </cell>
          <cell r="U122">
            <v>0</v>
          </cell>
          <cell r="V122">
            <v>39409.730960000001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3914743.9031199999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 t="str">
            <v>B9Y</v>
          </cell>
          <cell r="C123" t="str">
            <v>RONI FIRMANSYAH</v>
          </cell>
          <cell r="D123" t="str">
            <v>TSR</v>
          </cell>
          <cell r="E123" t="str">
            <v>TRAINEE</v>
          </cell>
          <cell r="F123" t="str">
            <v>SELLA DWI APRILLIA</v>
          </cell>
          <cell r="G123" t="str">
            <v>TK</v>
          </cell>
          <cell r="H123">
            <v>43657</v>
          </cell>
          <cell r="I123">
            <v>22</v>
          </cell>
          <cell r="J123">
            <v>3940973.0959999999</v>
          </cell>
          <cell r="K123">
            <v>3940973.0959999999</v>
          </cell>
          <cell r="L123">
            <v>43000</v>
          </cell>
          <cell r="M123">
            <v>0</v>
          </cell>
          <cell r="N123">
            <v>25000</v>
          </cell>
          <cell r="O123">
            <v>167097.25927039998</v>
          </cell>
          <cell r="P123">
            <v>197048.6</v>
          </cell>
          <cell r="Q123">
            <v>78819.461920000002</v>
          </cell>
          <cell r="S123">
            <v>4451938.417190399</v>
          </cell>
          <cell r="T123">
            <v>78819.461920000002</v>
          </cell>
          <cell r="U123">
            <v>0</v>
          </cell>
          <cell r="V123">
            <v>39409.730960000001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3890743.9031199999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 t="str">
            <v>C06</v>
          </cell>
          <cell r="C124" t="str">
            <v>AJENG ISWAHYUNI</v>
          </cell>
          <cell r="D124" t="str">
            <v>TSR</v>
          </cell>
          <cell r="E124" t="str">
            <v>TRAINEE</v>
          </cell>
          <cell r="F124" t="str">
            <v>SELLA DWI APRILLIA</v>
          </cell>
          <cell r="G124" t="str">
            <v>TK</v>
          </cell>
          <cell r="H124">
            <v>43662</v>
          </cell>
          <cell r="I124">
            <v>22</v>
          </cell>
          <cell r="J124">
            <v>3940973.0959999999</v>
          </cell>
          <cell r="K124">
            <v>3940973.0959999999</v>
          </cell>
          <cell r="L124">
            <v>48000</v>
          </cell>
          <cell r="M124">
            <v>0</v>
          </cell>
          <cell r="N124">
            <v>25000</v>
          </cell>
          <cell r="O124">
            <v>167097.25927039998</v>
          </cell>
          <cell r="P124">
            <v>0</v>
          </cell>
          <cell r="Q124">
            <v>78819.461920000002</v>
          </cell>
          <cell r="S124">
            <v>4259889.8171903994</v>
          </cell>
          <cell r="T124">
            <v>78819.461920000002</v>
          </cell>
          <cell r="U124">
            <v>0</v>
          </cell>
          <cell r="V124">
            <v>39409.730960000001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3895743.9031199999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 t="str">
            <v>C20</v>
          </cell>
          <cell r="C125" t="str">
            <v>EMILIA RIZKA PERMATA</v>
          </cell>
          <cell r="D125" t="str">
            <v>TSR</v>
          </cell>
          <cell r="E125" t="str">
            <v>TRAINEE</v>
          </cell>
          <cell r="F125" t="str">
            <v>SELLA DWI APRILLIA</v>
          </cell>
          <cell r="G125" t="str">
            <v>TK</v>
          </cell>
          <cell r="H125">
            <v>43678</v>
          </cell>
          <cell r="I125">
            <v>22</v>
          </cell>
          <cell r="J125">
            <v>3940973.0959999999</v>
          </cell>
          <cell r="K125">
            <v>3940973.0959999999</v>
          </cell>
          <cell r="L125">
            <v>76000</v>
          </cell>
          <cell r="M125">
            <v>0</v>
          </cell>
          <cell r="N125">
            <v>25000</v>
          </cell>
          <cell r="O125">
            <v>167097.25927039998</v>
          </cell>
          <cell r="P125">
            <v>0</v>
          </cell>
          <cell r="Q125">
            <v>78819.461920000002</v>
          </cell>
          <cell r="S125">
            <v>4287889.8171903994</v>
          </cell>
          <cell r="T125">
            <v>78819.461920000002</v>
          </cell>
          <cell r="U125">
            <v>0</v>
          </cell>
          <cell r="V125">
            <v>39409.730960000001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3923743.9031199999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 t="str">
            <v>C15</v>
          </cell>
          <cell r="C126" t="str">
            <v>DINI WIDASARI</v>
          </cell>
          <cell r="D126" t="str">
            <v>TSR</v>
          </cell>
          <cell r="E126" t="str">
            <v>TRAINEE</v>
          </cell>
          <cell r="F126" t="str">
            <v>SELLA DWI APRILLIA</v>
          </cell>
          <cell r="G126" t="str">
            <v>TK</v>
          </cell>
          <cell r="H126">
            <v>43671</v>
          </cell>
          <cell r="I126">
            <v>9</v>
          </cell>
          <cell r="J126">
            <v>3940973.0959999999</v>
          </cell>
          <cell r="K126">
            <v>1612216.2665454545</v>
          </cell>
          <cell r="L126">
            <v>38000</v>
          </cell>
          <cell r="M126">
            <v>0</v>
          </cell>
          <cell r="N126">
            <v>25000</v>
          </cell>
          <cell r="O126">
            <v>68357.969701527269</v>
          </cell>
          <cell r="P126">
            <v>0</v>
          </cell>
          <cell r="Q126">
            <v>32244.325330909091</v>
          </cell>
          <cell r="S126">
            <v>1775818.5615778908</v>
          </cell>
          <cell r="T126">
            <v>32244.325330909091</v>
          </cell>
          <cell r="U126">
            <v>0</v>
          </cell>
          <cell r="V126">
            <v>16122.162665454545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1626849.778549091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B127" t="str">
            <v>B7C</v>
          </cell>
          <cell r="C127" t="str">
            <v xml:space="preserve">YOGI KHARISMA </v>
          </cell>
          <cell r="D127" t="str">
            <v>TSR</v>
          </cell>
          <cell r="E127" t="str">
            <v>TRAINEE</v>
          </cell>
          <cell r="F127" t="str">
            <v>SELLA DWI APRILLIA</v>
          </cell>
          <cell r="G127" t="str">
            <v>K1</v>
          </cell>
          <cell r="H127">
            <v>43529</v>
          </cell>
          <cell r="I127">
            <v>17</v>
          </cell>
          <cell r="J127">
            <v>3940973.0959999999</v>
          </cell>
          <cell r="K127">
            <v>3045297.3923636363</v>
          </cell>
          <cell r="L127">
            <v>336000</v>
          </cell>
          <cell r="M127">
            <v>0</v>
          </cell>
          <cell r="N127">
            <v>25000</v>
          </cell>
          <cell r="O127">
            <v>129120.60943621818</v>
          </cell>
          <cell r="P127">
            <v>197048.6</v>
          </cell>
          <cell r="Q127">
            <v>60905.947847272728</v>
          </cell>
          <cell r="S127">
            <v>3793372.5496471273</v>
          </cell>
          <cell r="T127">
            <v>60905.947847272728</v>
          </cell>
          <cell r="U127">
            <v>0</v>
          </cell>
          <cell r="V127">
            <v>30452.973923636364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3314938.4705927274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 t="str">
            <v>BX2</v>
          </cell>
          <cell r="C128" t="str">
            <v xml:space="preserve">NUR INDAH SARI </v>
          </cell>
          <cell r="D128" t="str">
            <v>TSR</v>
          </cell>
          <cell r="E128" t="str">
            <v>SENIOR</v>
          </cell>
          <cell r="F128" t="str">
            <v>TRI KURNIA SETIANTO</v>
          </cell>
          <cell r="G128" t="str">
            <v>TK</v>
          </cell>
          <cell r="H128">
            <v>42270</v>
          </cell>
          <cell r="I128">
            <v>22</v>
          </cell>
          <cell r="J128">
            <v>3940973.0959999999</v>
          </cell>
          <cell r="K128">
            <v>3940973.0959999999</v>
          </cell>
          <cell r="L128">
            <v>680000</v>
          </cell>
          <cell r="M128">
            <v>0</v>
          </cell>
          <cell r="N128">
            <v>175000</v>
          </cell>
          <cell r="O128">
            <v>167097.25927039998</v>
          </cell>
          <cell r="P128">
            <v>0</v>
          </cell>
          <cell r="Q128">
            <v>78819.461920000002</v>
          </cell>
          <cell r="S128">
            <v>5041889.8171903994</v>
          </cell>
          <cell r="T128">
            <v>78819.461920000002</v>
          </cell>
          <cell r="U128">
            <v>0</v>
          </cell>
          <cell r="V128">
            <v>39409.730960000001</v>
          </cell>
          <cell r="W128">
            <v>0</v>
          </cell>
          <cell r="X128">
            <v>8578.3066725439712</v>
          </cell>
          <cell r="Y128">
            <v>0</v>
          </cell>
          <cell r="Z128">
            <v>8578.3066725439712</v>
          </cell>
          <cell r="AA128">
            <v>0</v>
          </cell>
          <cell r="AB128">
            <v>4669165.5964474557</v>
          </cell>
          <cell r="AD128">
            <v>0</v>
          </cell>
          <cell r="AE128">
            <v>0</v>
          </cell>
          <cell r="AF128">
            <v>0</v>
          </cell>
          <cell r="AG128">
            <v>150000</v>
          </cell>
        </row>
        <row r="129">
          <cell r="B129" t="str">
            <v>CC9</v>
          </cell>
          <cell r="C129" t="str">
            <v>PAULINA ANARCI NALU</v>
          </cell>
          <cell r="D129" t="str">
            <v>TSR</v>
          </cell>
          <cell r="E129" t="str">
            <v>TRAINEE</v>
          </cell>
          <cell r="F129" t="str">
            <v>TRI KURNIA SETIANTO</v>
          </cell>
          <cell r="G129" t="str">
            <v>TK</v>
          </cell>
          <cell r="H129">
            <v>42391</v>
          </cell>
          <cell r="I129">
            <v>22</v>
          </cell>
          <cell r="J129">
            <v>3940973.0959999999</v>
          </cell>
          <cell r="K129">
            <v>3940973.0959999999</v>
          </cell>
          <cell r="L129">
            <v>102000</v>
          </cell>
          <cell r="M129">
            <v>0</v>
          </cell>
          <cell r="N129">
            <v>25000</v>
          </cell>
          <cell r="O129">
            <v>167097.25927039998</v>
          </cell>
          <cell r="P129">
            <v>197048.6</v>
          </cell>
          <cell r="Q129">
            <v>78819.461920000002</v>
          </cell>
          <cell r="S129">
            <v>4510938.417190399</v>
          </cell>
          <cell r="T129">
            <v>78819.461920000002</v>
          </cell>
          <cell r="U129">
            <v>0</v>
          </cell>
          <cell r="V129">
            <v>39409.730960000001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3949743.9031199999</v>
          </cell>
          <cell r="AD129">
            <v>0</v>
          </cell>
          <cell r="AE129">
            <v>0</v>
          </cell>
          <cell r="AF129">
            <v>0</v>
          </cell>
          <cell r="AG129">
            <v>150000</v>
          </cell>
        </row>
        <row r="130">
          <cell r="B130" t="str">
            <v>CF5</v>
          </cell>
          <cell r="C130" t="str">
            <v xml:space="preserve">HARMAINI ARLIA </v>
          </cell>
          <cell r="D130" t="str">
            <v>TSR</v>
          </cell>
          <cell r="E130" t="str">
            <v>SENIOR</v>
          </cell>
          <cell r="F130" t="str">
            <v>TRI KURNIA SETIANTO</v>
          </cell>
          <cell r="G130" t="str">
            <v>TK</v>
          </cell>
          <cell r="H130">
            <v>42430</v>
          </cell>
          <cell r="I130">
            <v>22</v>
          </cell>
          <cell r="J130">
            <v>3940973.0959999999</v>
          </cell>
          <cell r="K130">
            <v>3940973.0959999999</v>
          </cell>
          <cell r="L130">
            <v>500000</v>
          </cell>
          <cell r="M130">
            <v>0</v>
          </cell>
          <cell r="N130">
            <v>175000</v>
          </cell>
          <cell r="O130">
            <v>167097.25927039998</v>
          </cell>
          <cell r="P130">
            <v>197048.6</v>
          </cell>
          <cell r="Q130">
            <v>78819.461920000002</v>
          </cell>
          <cell r="S130">
            <v>5058938.417190399</v>
          </cell>
          <cell r="T130">
            <v>78819.461920000002</v>
          </cell>
          <cell r="U130">
            <v>0</v>
          </cell>
          <cell r="V130">
            <v>39409.730960000001</v>
          </cell>
          <cell r="W130">
            <v>0</v>
          </cell>
          <cell r="X130">
            <v>9388.1151725439358</v>
          </cell>
          <cell r="Y130">
            <v>0</v>
          </cell>
          <cell r="Z130">
            <v>9388.1151725439358</v>
          </cell>
          <cell r="AA130">
            <v>0</v>
          </cell>
          <cell r="AB130">
            <v>4488355.7879474564</v>
          </cell>
          <cell r="AD130">
            <v>0</v>
          </cell>
          <cell r="AE130">
            <v>0</v>
          </cell>
          <cell r="AF130">
            <v>0</v>
          </cell>
          <cell r="AG130">
            <v>150000</v>
          </cell>
        </row>
        <row r="131">
          <cell r="B131" t="str">
            <v>CQ3</v>
          </cell>
          <cell r="C131" t="str">
            <v>RIZKY MAULANA</v>
          </cell>
          <cell r="D131" t="str">
            <v>TSR</v>
          </cell>
          <cell r="E131" t="str">
            <v>JUNIOR</v>
          </cell>
          <cell r="F131" t="str">
            <v>TRI KURNIA SETIANTO</v>
          </cell>
          <cell r="G131" t="str">
            <v>TK</v>
          </cell>
          <cell r="H131">
            <v>42685</v>
          </cell>
          <cell r="I131">
            <v>22</v>
          </cell>
          <cell r="J131">
            <v>3940973.0959999999</v>
          </cell>
          <cell r="K131">
            <v>3940973.0959999999</v>
          </cell>
          <cell r="L131">
            <v>232000</v>
          </cell>
          <cell r="M131">
            <v>0</v>
          </cell>
          <cell r="N131">
            <v>125000</v>
          </cell>
          <cell r="O131">
            <v>167097.25927039998</v>
          </cell>
          <cell r="P131">
            <v>0</v>
          </cell>
          <cell r="Q131">
            <v>78819.461920000002</v>
          </cell>
          <cell r="S131">
            <v>4543889.8171903994</v>
          </cell>
          <cell r="T131">
            <v>78819.461920000002</v>
          </cell>
          <cell r="U131">
            <v>0</v>
          </cell>
          <cell r="V131">
            <v>39409.730960000001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4179743.9031199999</v>
          </cell>
          <cell r="AD131">
            <v>0</v>
          </cell>
          <cell r="AE131">
            <v>0</v>
          </cell>
          <cell r="AF131">
            <v>0</v>
          </cell>
          <cell r="AG131">
            <v>150000</v>
          </cell>
        </row>
        <row r="132">
          <cell r="B132" t="str">
            <v>CT3</v>
          </cell>
          <cell r="C132" t="str">
            <v>ISAH JULIANA SINAGA</v>
          </cell>
          <cell r="D132" t="str">
            <v>TSR</v>
          </cell>
          <cell r="E132" t="str">
            <v>SENIOR</v>
          </cell>
          <cell r="F132" t="str">
            <v>TRI KURNIA SETIANTO</v>
          </cell>
          <cell r="G132" t="str">
            <v>TK</v>
          </cell>
          <cell r="H132">
            <v>42753</v>
          </cell>
          <cell r="I132">
            <v>22</v>
          </cell>
          <cell r="J132">
            <v>3940973.0959999999</v>
          </cell>
          <cell r="K132">
            <v>3940973.0959999999</v>
          </cell>
          <cell r="L132">
            <v>468000</v>
          </cell>
          <cell r="M132">
            <v>0</v>
          </cell>
          <cell r="N132">
            <v>175000</v>
          </cell>
          <cell r="O132">
            <v>167097.25927039998</v>
          </cell>
          <cell r="P132">
            <v>197048.6</v>
          </cell>
          <cell r="Q132">
            <v>78819.461920000002</v>
          </cell>
          <cell r="S132">
            <v>5026938.417190399</v>
          </cell>
          <cell r="T132">
            <v>78819.461920000002</v>
          </cell>
          <cell r="U132">
            <v>0</v>
          </cell>
          <cell r="V132">
            <v>39409.730960000001</v>
          </cell>
          <cell r="W132">
            <v>0</v>
          </cell>
          <cell r="X132">
            <v>7868.1151725439368</v>
          </cell>
          <cell r="Y132">
            <v>0</v>
          </cell>
          <cell r="Z132">
            <v>7868.1151725439368</v>
          </cell>
          <cell r="AA132">
            <v>0</v>
          </cell>
          <cell r="AB132">
            <v>4457875.7879474564</v>
          </cell>
          <cell r="AD132">
            <v>0</v>
          </cell>
          <cell r="AE132">
            <v>0</v>
          </cell>
          <cell r="AF132">
            <v>0</v>
          </cell>
          <cell r="AG132">
            <v>150000</v>
          </cell>
        </row>
        <row r="133">
          <cell r="B133" t="str">
            <v>BGD</v>
          </cell>
          <cell r="C133" t="str">
            <v>OCHA WULAN SARI</v>
          </cell>
          <cell r="D133" t="str">
            <v>TSR</v>
          </cell>
          <cell r="E133" t="str">
            <v>SENIOR</v>
          </cell>
          <cell r="F133" t="str">
            <v>TRI KURNIA SETIANTO</v>
          </cell>
          <cell r="G133" t="str">
            <v>TK</v>
          </cell>
          <cell r="H133">
            <v>43010</v>
          </cell>
          <cell r="I133">
            <v>22</v>
          </cell>
          <cell r="J133">
            <v>3940973.0959999999</v>
          </cell>
          <cell r="K133">
            <v>3940973.0959999999</v>
          </cell>
          <cell r="L133">
            <v>480000</v>
          </cell>
          <cell r="M133">
            <v>0</v>
          </cell>
          <cell r="N133">
            <v>175000</v>
          </cell>
          <cell r="O133">
            <v>167097.25927039998</v>
          </cell>
          <cell r="P133">
            <v>0</v>
          </cell>
          <cell r="Q133">
            <v>78819.461920000002</v>
          </cell>
          <cell r="S133">
            <v>4841889.8171903994</v>
          </cell>
          <cell r="T133">
            <v>78819.461920000002</v>
          </cell>
          <cell r="U133">
            <v>0</v>
          </cell>
          <cell r="V133">
            <v>39409.730960000001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4477743.9031199999</v>
          </cell>
          <cell r="AD133">
            <v>0</v>
          </cell>
          <cell r="AE133">
            <v>0</v>
          </cell>
          <cell r="AF133">
            <v>0</v>
          </cell>
          <cell r="AG133">
            <v>150000</v>
          </cell>
        </row>
        <row r="134">
          <cell r="B134" t="str">
            <v>BJZ</v>
          </cell>
          <cell r="C134" t="str">
            <v>DIDI SETIAWAN</v>
          </cell>
          <cell r="D134" t="str">
            <v>TSR</v>
          </cell>
          <cell r="E134" t="str">
            <v>JUNIOR</v>
          </cell>
          <cell r="F134" t="str">
            <v>TRI KURNIA SETIANTO</v>
          </cell>
          <cell r="G134" t="str">
            <v>TK</v>
          </cell>
          <cell r="H134">
            <v>43083</v>
          </cell>
          <cell r="I134">
            <v>22</v>
          </cell>
          <cell r="J134">
            <v>3940973.0959999999</v>
          </cell>
          <cell r="K134">
            <v>3940973.0959999999</v>
          </cell>
          <cell r="L134">
            <v>241500</v>
          </cell>
          <cell r="M134">
            <v>0</v>
          </cell>
          <cell r="N134">
            <v>125000</v>
          </cell>
          <cell r="O134">
            <v>167097.25927039998</v>
          </cell>
          <cell r="P134">
            <v>0</v>
          </cell>
          <cell r="Q134">
            <v>78819.461920000002</v>
          </cell>
          <cell r="S134">
            <v>4553389.8171903994</v>
          </cell>
          <cell r="T134">
            <v>78819.461920000002</v>
          </cell>
          <cell r="U134">
            <v>0</v>
          </cell>
          <cell r="V134">
            <v>39409.730960000001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4189243.9031199999</v>
          </cell>
          <cell r="AD134">
            <v>0</v>
          </cell>
          <cell r="AE134">
            <v>0</v>
          </cell>
          <cell r="AF134">
            <v>0</v>
          </cell>
          <cell r="AG134">
            <v>150000</v>
          </cell>
        </row>
        <row r="135">
          <cell r="B135" t="str">
            <v>BWW</v>
          </cell>
          <cell r="C135" t="str">
            <v>MUCHLIS HAKIM</v>
          </cell>
          <cell r="D135" t="str">
            <v>TSR</v>
          </cell>
          <cell r="E135" t="str">
            <v>JUNIOR</v>
          </cell>
          <cell r="F135" t="str">
            <v>TRI KURNIA SETIANTO</v>
          </cell>
          <cell r="G135" t="str">
            <v>TK</v>
          </cell>
          <cell r="H135">
            <v>43216</v>
          </cell>
          <cell r="I135">
            <v>22</v>
          </cell>
          <cell r="J135">
            <v>3940973.0959999999</v>
          </cell>
          <cell r="K135">
            <v>3940973.0959999999</v>
          </cell>
          <cell r="L135">
            <v>210000</v>
          </cell>
          <cell r="M135">
            <v>0</v>
          </cell>
          <cell r="N135">
            <v>125000</v>
          </cell>
          <cell r="O135">
            <v>167097.25927039998</v>
          </cell>
          <cell r="P135">
            <v>0</v>
          </cell>
          <cell r="Q135">
            <v>78819.461920000002</v>
          </cell>
          <cell r="S135">
            <v>4521889.8171903994</v>
          </cell>
          <cell r="T135">
            <v>78819.461920000002</v>
          </cell>
          <cell r="U135">
            <v>0</v>
          </cell>
          <cell r="V135">
            <v>39409.730960000001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4157743.9031199999</v>
          </cell>
          <cell r="AD135">
            <v>0</v>
          </cell>
          <cell r="AE135">
            <v>0</v>
          </cell>
          <cell r="AF135">
            <v>0</v>
          </cell>
          <cell r="AG135">
            <v>150000</v>
          </cell>
        </row>
        <row r="136">
          <cell r="B136" t="str">
            <v>B2D</v>
          </cell>
          <cell r="C136" t="str">
            <v>LISA ANGGELA SARI</v>
          </cell>
          <cell r="D136" t="str">
            <v>TSR</v>
          </cell>
          <cell r="E136" t="str">
            <v>JUNIOR</v>
          </cell>
          <cell r="F136" t="str">
            <v>TRI KURNIA SETIANTO</v>
          </cell>
          <cell r="G136" t="str">
            <v>TK</v>
          </cell>
          <cell r="H136">
            <v>43375</v>
          </cell>
          <cell r="I136">
            <v>22</v>
          </cell>
          <cell r="J136">
            <v>3940973.0959999999</v>
          </cell>
          <cell r="K136">
            <v>3940973.0959999999</v>
          </cell>
          <cell r="L136">
            <v>324500</v>
          </cell>
          <cell r="M136">
            <v>0</v>
          </cell>
          <cell r="N136">
            <v>125000</v>
          </cell>
          <cell r="O136">
            <v>167097.25927039998</v>
          </cell>
          <cell r="P136">
            <v>197048.6</v>
          </cell>
          <cell r="Q136">
            <v>78819.461920000002</v>
          </cell>
          <cell r="S136">
            <v>4833438.417190399</v>
          </cell>
          <cell r="T136">
            <v>78819.461920000002</v>
          </cell>
          <cell r="U136">
            <v>0</v>
          </cell>
          <cell r="V136">
            <v>39409.730960000001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4272243.9031199999</v>
          </cell>
          <cell r="AD136">
            <v>0</v>
          </cell>
          <cell r="AE136">
            <v>0</v>
          </cell>
          <cell r="AF136">
            <v>0</v>
          </cell>
          <cell r="AG136">
            <v>150000</v>
          </cell>
        </row>
        <row r="137">
          <cell r="B137" t="str">
            <v>B3C</v>
          </cell>
          <cell r="C137" t="str">
            <v>TESYA ANDRIANI</v>
          </cell>
          <cell r="D137" t="str">
            <v>TSR</v>
          </cell>
          <cell r="E137" t="str">
            <v>TRAINEE</v>
          </cell>
          <cell r="F137" t="str">
            <v>TRI KURNIA SETIANTO</v>
          </cell>
          <cell r="G137" t="str">
            <v>TK</v>
          </cell>
          <cell r="H137">
            <v>43405</v>
          </cell>
          <cell r="I137">
            <v>22</v>
          </cell>
          <cell r="J137">
            <v>3940973.0959999999</v>
          </cell>
          <cell r="K137">
            <v>3940973.0959999999</v>
          </cell>
          <cell r="L137">
            <v>75000</v>
          </cell>
          <cell r="M137">
            <v>0</v>
          </cell>
          <cell r="N137">
            <v>25000</v>
          </cell>
          <cell r="O137">
            <v>167097.25927039998</v>
          </cell>
          <cell r="P137">
            <v>0</v>
          </cell>
          <cell r="Q137">
            <v>78819.461920000002</v>
          </cell>
          <cell r="S137">
            <v>4286889.8171903994</v>
          </cell>
          <cell r="T137">
            <v>78819.461920000002</v>
          </cell>
          <cell r="U137">
            <v>0</v>
          </cell>
          <cell r="V137">
            <v>39409.730960000001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3922743.9031199999</v>
          </cell>
          <cell r="AD137">
            <v>0</v>
          </cell>
          <cell r="AE137">
            <v>0</v>
          </cell>
          <cell r="AF137">
            <v>0</v>
          </cell>
          <cell r="AG137">
            <v>150000</v>
          </cell>
        </row>
        <row r="138">
          <cell r="B138" t="str">
            <v>B4H</v>
          </cell>
          <cell r="C138" t="str">
            <v>SISKA RELINA GULTOM</v>
          </cell>
          <cell r="D138" t="str">
            <v>TSR</v>
          </cell>
          <cell r="E138" t="str">
            <v>JUNIOR</v>
          </cell>
          <cell r="F138" t="str">
            <v>TRI KURNIA SETIANTO</v>
          </cell>
          <cell r="G138" t="str">
            <v>TK</v>
          </cell>
          <cell r="H138">
            <v>43460</v>
          </cell>
          <cell r="I138">
            <v>22</v>
          </cell>
          <cell r="J138">
            <v>3940973.0959999999</v>
          </cell>
          <cell r="K138">
            <v>3940973.0959999999</v>
          </cell>
          <cell r="L138">
            <v>356000</v>
          </cell>
          <cell r="M138">
            <v>0</v>
          </cell>
          <cell r="N138">
            <v>125000</v>
          </cell>
          <cell r="O138">
            <v>167097.25927039998</v>
          </cell>
          <cell r="P138">
            <v>0</v>
          </cell>
          <cell r="Q138">
            <v>78819.461920000002</v>
          </cell>
          <cell r="S138">
            <v>4667889.8171903994</v>
          </cell>
          <cell r="T138">
            <v>78819.461920000002</v>
          </cell>
          <cell r="U138">
            <v>0</v>
          </cell>
          <cell r="V138">
            <v>39409.730960000001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4303743.9031199999</v>
          </cell>
          <cell r="AD138">
            <v>0</v>
          </cell>
          <cell r="AE138">
            <v>0</v>
          </cell>
          <cell r="AF138">
            <v>0</v>
          </cell>
          <cell r="AG138">
            <v>150000</v>
          </cell>
        </row>
        <row r="139">
          <cell r="B139" t="str">
            <v>B4N</v>
          </cell>
          <cell r="C139" t="str">
            <v>MELISA</v>
          </cell>
          <cell r="D139" t="str">
            <v>TSR</v>
          </cell>
          <cell r="E139" t="str">
            <v>TRAINEE</v>
          </cell>
          <cell r="F139" t="str">
            <v>TRI KURNIA SETIANTO</v>
          </cell>
          <cell r="G139" t="str">
            <v>TK</v>
          </cell>
          <cell r="H139">
            <v>43472</v>
          </cell>
          <cell r="I139">
            <v>22</v>
          </cell>
          <cell r="J139">
            <v>3940973.0959999999</v>
          </cell>
          <cell r="K139">
            <v>3940973.0959999999</v>
          </cell>
          <cell r="L139">
            <v>107000</v>
          </cell>
          <cell r="M139">
            <v>0</v>
          </cell>
          <cell r="N139">
            <v>25000</v>
          </cell>
          <cell r="O139">
            <v>167097.25927039998</v>
          </cell>
          <cell r="P139">
            <v>197048.6</v>
          </cell>
          <cell r="Q139">
            <v>78819.461920000002</v>
          </cell>
          <cell r="S139">
            <v>4515938.417190399</v>
          </cell>
          <cell r="T139">
            <v>78819.461920000002</v>
          </cell>
          <cell r="U139">
            <v>0</v>
          </cell>
          <cell r="V139">
            <v>39409.730960000001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3954743.9031199999</v>
          </cell>
          <cell r="AD139">
            <v>0</v>
          </cell>
          <cell r="AE139">
            <v>0</v>
          </cell>
          <cell r="AF139">
            <v>0</v>
          </cell>
          <cell r="AG139">
            <v>150000</v>
          </cell>
        </row>
        <row r="140">
          <cell r="B140" t="str">
            <v>B5L</v>
          </cell>
          <cell r="C140" t="str">
            <v>SITI EVIYANTI</v>
          </cell>
          <cell r="D140" t="str">
            <v>TSR</v>
          </cell>
          <cell r="E140" t="str">
            <v>JUNIOR</v>
          </cell>
          <cell r="F140" t="str">
            <v>TRI KURNIA SETIANTO</v>
          </cell>
          <cell r="G140" t="str">
            <v>TK</v>
          </cell>
          <cell r="H140">
            <v>43489</v>
          </cell>
          <cell r="I140">
            <v>22</v>
          </cell>
          <cell r="J140">
            <v>3940973.0959999999</v>
          </cell>
          <cell r="K140">
            <v>3940973.0959999999</v>
          </cell>
          <cell r="L140">
            <v>247500</v>
          </cell>
          <cell r="M140">
            <v>0</v>
          </cell>
          <cell r="N140">
            <v>125000</v>
          </cell>
          <cell r="O140">
            <v>167097.25927039998</v>
          </cell>
          <cell r="P140">
            <v>0</v>
          </cell>
          <cell r="Q140">
            <v>78819.461920000002</v>
          </cell>
          <cell r="S140">
            <v>4559389.8171903994</v>
          </cell>
          <cell r="T140">
            <v>78819.461920000002</v>
          </cell>
          <cell r="U140">
            <v>0</v>
          </cell>
          <cell r="V140">
            <v>39409.730960000001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4195243.9031199999</v>
          </cell>
          <cell r="AD140">
            <v>0</v>
          </cell>
          <cell r="AE140">
            <v>0</v>
          </cell>
          <cell r="AF140">
            <v>0</v>
          </cell>
          <cell r="AG140">
            <v>150000</v>
          </cell>
        </row>
        <row r="141">
          <cell r="B141" t="str">
            <v>B6A</v>
          </cell>
          <cell r="C141" t="str">
            <v xml:space="preserve">IKE GALIH PERTIWI </v>
          </cell>
          <cell r="D141" t="str">
            <v>TSR</v>
          </cell>
          <cell r="E141" t="str">
            <v>JUNIOR</v>
          </cell>
          <cell r="F141" t="str">
            <v>TRI KURNIA SETIANTO</v>
          </cell>
          <cell r="G141" t="str">
            <v>TK</v>
          </cell>
          <cell r="H141">
            <v>43507</v>
          </cell>
          <cell r="I141">
            <v>21</v>
          </cell>
          <cell r="J141">
            <v>3940973.0959999999</v>
          </cell>
          <cell r="K141">
            <v>3761837.9552727272</v>
          </cell>
          <cell r="L141">
            <v>375500</v>
          </cell>
          <cell r="M141">
            <v>0</v>
          </cell>
          <cell r="N141">
            <v>125000</v>
          </cell>
          <cell r="O141">
            <v>159501.92930356364</v>
          </cell>
          <cell r="P141">
            <v>0</v>
          </cell>
          <cell r="Q141">
            <v>75236.759105454548</v>
          </cell>
          <cell r="S141">
            <v>4497076.6436817441</v>
          </cell>
          <cell r="T141">
            <v>75236.759105454548</v>
          </cell>
          <cell r="U141">
            <v>0</v>
          </cell>
          <cell r="V141">
            <v>37618.379552727274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4149482.816614545</v>
          </cell>
          <cell r="AD141">
            <v>0</v>
          </cell>
          <cell r="AE141">
            <v>0</v>
          </cell>
          <cell r="AF141">
            <v>0</v>
          </cell>
          <cell r="AG141">
            <v>150000</v>
          </cell>
        </row>
        <row r="142">
          <cell r="B142" t="str">
            <v>B9T</v>
          </cell>
          <cell r="C142" t="str">
            <v>IDA ROSIDA</v>
          </cell>
          <cell r="D142" t="str">
            <v>TSR</v>
          </cell>
          <cell r="E142" t="str">
            <v>TRAINEE</v>
          </cell>
          <cell r="F142" t="str">
            <v>TRI KURNIA SETIANTO</v>
          </cell>
          <cell r="G142" t="str">
            <v>TK</v>
          </cell>
          <cell r="H142">
            <v>43655</v>
          </cell>
          <cell r="I142">
            <v>22</v>
          </cell>
          <cell r="J142">
            <v>3940973.0959999999</v>
          </cell>
          <cell r="K142">
            <v>3940973.0959999999</v>
          </cell>
          <cell r="L142">
            <v>46000</v>
          </cell>
          <cell r="M142">
            <v>0</v>
          </cell>
          <cell r="N142">
            <v>25000</v>
          </cell>
          <cell r="O142">
            <v>167097.25927039998</v>
          </cell>
          <cell r="P142">
            <v>197048.6</v>
          </cell>
          <cell r="Q142">
            <v>78819.461920000002</v>
          </cell>
          <cell r="S142">
            <v>4454938.417190399</v>
          </cell>
          <cell r="T142">
            <v>78819.461920000002</v>
          </cell>
          <cell r="U142">
            <v>0</v>
          </cell>
          <cell r="V142">
            <v>39409.730960000001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3893743.9031199999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 t="str">
            <v>C01</v>
          </cell>
          <cell r="C143" t="str">
            <v>EMIA VEVAYOSA EKINA Br TARIGAN</v>
          </cell>
          <cell r="D143" t="str">
            <v>TSR</v>
          </cell>
          <cell r="E143" t="str">
            <v>TRAINEE</v>
          </cell>
          <cell r="F143" t="str">
            <v>TRI KURNIA SETIANTO</v>
          </cell>
          <cell r="G143" t="str">
            <v>TK</v>
          </cell>
          <cell r="H143">
            <v>43661</v>
          </cell>
          <cell r="I143">
            <v>22</v>
          </cell>
          <cell r="J143">
            <v>3940973.0959999999</v>
          </cell>
          <cell r="K143">
            <v>3940973.0959999999</v>
          </cell>
          <cell r="L143">
            <v>26000</v>
          </cell>
          <cell r="M143">
            <v>0</v>
          </cell>
          <cell r="N143">
            <v>25000</v>
          </cell>
          <cell r="O143">
            <v>167097.25927039998</v>
          </cell>
          <cell r="P143">
            <v>0</v>
          </cell>
          <cell r="Q143">
            <v>78819.461920000002</v>
          </cell>
          <cell r="S143">
            <v>4237889.8171903994</v>
          </cell>
          <cell r="T143">
            <v>78819.461920000002</v>
          </cell>
          <cell r="U143">
            <v>0</v>
          </cell>
          <cell r="V143">
            <v>39409.730960000001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3873743.9031199999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 t="str">
            <v>C10</v>
          </cell>
          <cell r="C144" t="str">
            <v>SENA NURFADILLAH ZIANI</v>
          </cell>
          <cell r="D144" t="str">
            <v>TSR</v>
          </cell>
          <cell r="E144" t="str">
            <v>TRAINEE</v>
          </cell>
          <cell r="F144" t="str">
            <v>TRI KURNIA SETIANTO</v>
          </cell>
          <cell r="G144" t="str">
            <v>TK</v>
          </cell>
          <cell r="H144">
            <v>43664</v>
          </cell>
          <cell r="I144">
            <v>22</v>
          </cell>
          <cell r="J144">
            <v>3940973.0959999999</v>
          </cell>
          <cell r="K144">
            <v>3940973.0959999999</v>
          </cell>
          <cell r="L144">
            <v>46000</v>
          </cell>
          <cell r="M144">
            <v>0</v>
          </cell>
          <cell r="N144">
            <v>25000</v>
          </cell>
          <cell r="O144">
            <v>167097.25927039998</v>
          </cell>
          <cell r="P144">
            <v>0</v>
          </cell>
          <cell r="Q144">
            <v>78819.461920000002</v>
          </cell>
          <cell r="S144">
            <v>4257889.8171903994</v>
          </cell>
          <cell r="T144">
            <v>78819.461920000002</v>
          </cell>
          <cell r="U144">
            <v>0</v>
          </cell>
          <cell r="V144">
            <v>39409.730960000001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3893743.9031199999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 t="str">
            <v>C27</v>
          </cell>
          <cell r="C145" t="str">
            <v>NURAINI</v>
          </cell>
          <cell r="D145" t="str">
            <v>TSR</v>
          </cell>
          <cell r="E145" t="str">
            <v>TRAINEE</v>
          </cell>
          <cell r="F145" t="str">
            <v>TRI KURNIA SETIANTO</v>
          </cell>
          <cell r="G145" t="str">
            <v>TK</v>
          </cell>
          <cell r="H145">
            <v>43683</v>
          </cell>
          <cell r="I145">
            <v>19</v>
          </cell>
          <cell r="J145">
            <v>3940973.0959999999</v>
          </cell>
          <cell r="K145">
            <v>3403567.6738181817</v>
          </cell>
          <cell r="L145">
            <v>23000</v>
          </cell>
          <cell r="M145">
            <v>0</v>
          </cell>
          <cell r="N145">
            <v>25000</v>
          </cell>
          <cell r="O145">
            <v>144311.26936989091</v>
          </cell>
          <cell r="P145">
            <v>0</v>
          </cell>
          <cell r="Q145">
            <v>68071.353476363642</v>
          </cell>
          <cell r="S145">
            <v>3663950.2966644363</v>
          </cell>
          <cell r="T145">
            <v>68071.353476363642</v>
          </cell>
          <cell r="U145">
            <v>0</v>
          </cell>
          <cell r="V145">
            <v>34035.676738181821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3349460.6436036364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 t="str">
            <v>CM6</v>
          </cell>
          <cell r="C146" t="str">
            <v>AIS SUTRISNAWATI HANDAYANI</v>
          </cell>
          <cell r="D146" t="str">
            <v>TSR</v>
          </cell>
          <cell r="E146" t="str">
            <v>JUNIOR</v>
          </cell>
          <cell r="F146" t="str">
            <v>TRI KURNIA SETIANTO</v>
          </cell>
          <cell r="G146" t="str">
            <v>TK</v>
          </cell>
          <cell r="H146">
            <v>42629</v>
          </cell>
          <cell r="I146">
            <v>13</v>
          </cell>
          <cell r="J146">
            <v>3940973.0959999999</v>
          </cell>
          <cell r="K146">
            <v>2328756.8294545454</v>
          </cell>
          <cell r="L146">
            <v>147500</v>
          </cell>
          <cell r="M146">
            <v>0</v>
          </cell>
          <cell r="N146">
            <v>125000</v>
          </cell>
          <cell r="O146">
            <v>98739.289568872729</v>
          </cell>
          <cell r="P146">
            <v>0</v>
          </cell>
          <cell r="Q146">
            <v>46575.136589090907</v>
          </cell>
          <cell r="S146">
            <v>2746571.2556125089</v>
          </cell>
          <cell r="T146">
            <v>46575.136589090907</v>
          </cell>
          <cell r="U146">
            <v>0</v>
          </cell>
          <cell r="V146">
            <v>23287.568294545454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2531394.124570909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 t="str">
            <v>S25</v>
          </cell>
          <cell r="C147" t="str">
            <v>TRI KURNIA SETIANTO</v>
          </cell>
          <cell r="D147" t="str">
            <v>SPV</v>
          </cell>
          <cell r="E147" t="str">
            <v>SENIOR</v>
          </cell>
          <cell r="F147" t="str">
            <v>TATIK OKTAVIA</v>
          </cell>
          <cell r="G147" t="str">
            <v>K3</v>
          </cell>
          <cell r="H147">
            <v>41935</v>
          </cell>
          <cell r="I147">
            <v>22</v>
          </cell>
          <cell r="J147">
            <v>3940973.0959999999</v>
          </cell>
          <cell r="K147">
            <v>3940973.0959999999</v>
          </cell>
          <cell r="L147">
            <v>796500</v>
          </cell>
          <cell r="M147">
            <v>0</v>
          </cell>
          <cell r="N147">
            <v>725000</v>
          </cell>
          <cell r="O147">
            <v>167097.25927039998</v>
          </cell>
          <cell r="P147">
            <v>197048.6</v>
          </cell>
          <cell r="Q147">
            <v>78819.461920000002</v>
          </cell>
          <cell r="S147">
            <v>5905438.417190399</v>
          </cell>
          <cell r="T147">
            <v>78819.461920000002</v>
          </cell>
          <cell r="U147">
            <v>0</v>
          </cell>
          <cell r="V147">
            <v>39409.730960000001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5344243.9031199999</v>
          </cell>
          <cell r="AD147">
            <v>0</v>
          </cell>
          <cell r="AE147">
            <v>0</v>
          </cell>
          <cell r="AF147">
            <v>0</v>
          </cell>
          <cell r="AG147">
            <v>150000</v>
          </cell>
        </row>
        <row r="148">
          <cell r="B148" t="str">
            <v>S27</v>
          </cell>
          <cell r="C148" t="str">
            <v>LEONARD SILITONGA</v>
          </cell>
          <cell r="D148" t="str">
            <v>SPV</v>
          </cell>
          <cell r="E148" t="str">
            <v>JUNIOR</v>
          </cell>
          <cell r="F148" t="str">
            <v>TATIK OKTAVIA</v>
          </cell>
          <cell r="G148" t="str">
            <v>K0</v>
          </cell>
          <cell r="H148">
            <v>42779</v>
          </cell>
          <cell r="I148">
            <v>22</v>
          </cell>
          <cell r="J148">
            <v>3940973.0959999999</v>
          </cell>
          <cell r="K148">
            <v>3940973.0959999999</v>
          </cell>
          <cell r="L148">
            <v>501550</v>
          </cell>
          <cell r="M148">
            <v>0</v>
          </cell>
          <cell r="N148">
            <v>525000</v>
          </cell>
          <cell r="O148">
            <v>167097.25927039998</v>
          </cell>
          <cell r="P148">
            <v>197048.6</v>
          </cell>
          <cell r="Q148">
            <v>78819.461920000002</v>
          </cell>
          <cell r="S148">
            <v>5410488.417190399</v>
          </cell>
          <cell r="T148">
            <v>78819.461920000002</v>
          </cell>
          <cell r="U148">
            <v>0</v>
          </cell>
          <cell r="V148">
            <v>39409.730960000001</v>
          </cell>
          <cell r="W148">
            <v>0</v>
          </cell>
          <cell r="X148">
            <v>7336.7401725439368</v>
          </cell>
          <cell r="Y148">
            <v>0</v>
          </cell>
          <cell r="Z148">
            <v>7336.7401725439368</v>
          </cell>
          <cell r="AA148">
            <v>0</v>
          </cell>
          <cell r="AB148">
            <v>4841957.1629474564</v>
          </cell>
          <cell r="AD148">
            <v>0</v>
          </cell>
          <cell r="AE148">
            <v>0</v>
          </cell>
          <cell r="AF148">
            <v>0</v>
          </cell>
          <cell r="AG148">
            <v>150000</v>
          </cell>
        </row>
        <row r="149">
          <cell r="B149" t="str">
            <v>S35</v>
          </cell>
          <cell r="C149" t="str">
            <v>EDWARD SITOMPUL</v>
          </cell>
          <cell r="D149" t="str">
            <v>SPV</v>
          </cell>
          <cell r="E149" t="str">
            <v>SENIOR</v>
          </cell>
          <cell r="F149" t="str">
            <v>TATIK OKTAVIA</v>
          </cell>
          <cell r="G149" t="str">
            <v>K2</v>
          </cell>
          <cell r="H149">
            <v>43203</v>
          </cell>
          <cell r="I149">
            <v>22</v>
          </cell>
          <cell r="J149">
            <v>3940973.0959999999</v>
          </cell>
          <cell r="K149">
            <v>3940973.0959999999</v>
          </cell>
          <cell r="L149">
            <v>795000</v>
          </cell>
          <cell r="M149">
            <v>0</v>
          </cell>
          <cell r="N149">
            <v>725000</v>
          </cell>
          <cell r="O149">
            <v>167097.25927039998</v>
          </cell>
          <cell r="P149">
            <v>197048.6</v>
          </cell>
          <cell r="Q149">
            <v>78819.461920000002</v>
          </cell>
          <cell r="S149">
            <v>5903938.417190399</v>
          </cell>
          <cell r="T149">
            <v>78819.461920000002</v>
          </cell>
          <cell r="U149">
            <v>0</v>
          </cell>
          <cell r="V149">
            <v>39409.730960000001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5342743.9031199999</v>
          </cell>
          <cell r="AD149">
            <v>0</v>
          </cell>
          <cell r="AE149">
            <v>0</v>
          </cell>
          <cell r="AF149">
            <v>0</v>
          </cell>
          <cell r="AG149">
            <v>150000</v>
          </cell>
        </row>
        <row r="150">
          <cell r="B150" t="str">
            <v>S39</v>
          </cell>
          <cell r="C150" t="str">
            <v>RHEGHEN SOEKARNO PUTRA</v>
          </cell>
          <cell r="D150" t="str">
            <v>SPV</v>
          </cell>
          <cell r="E150" t="str">
            <v>SENIOR</v>
          </cell>
          <cell r="F150" t="str">
            <v>TATIK OKTAVIA</v>
          </cell>
          <cell r="G150" t="str">
            <v>TK</v>
          </cell>
          <cell r="H150">
            <v>42682</v>
          </cell>
          <cell r="I150">
            <v>22</v>
          </cell>
          <cell r="J150">
            <v>3940973.0959999999</v>
          </cell>
          <cell r="K150">
            <v>3940973.0959999999</v>
          </cell>
          <cell r="L150">
            <v>810000</v>
          </cell>
          <cell r="M150">
            <v>0</v>
          </cell>
          <cell r="N150">
            <v>725000</v>
          </cell>
          <cell r="O150">
            <v>167097.25927039998</v>
          </cell>
          <cell r="P150">
            <v>0</v>
          </cell>
          <cell r="Q150">
            <v>78819.461920000002</v>
          </cell>
          <cell r="S150">
            <v>5721889.8171903994</v>
          </cell>
          <cell r="T150">
            <v>78819.461920000002</v>
          </cell>
          <cell r="U150">
            <v>0</v>
          </cell>
          <cell r="V150">
            <v>39409.730960000001</v>
          </cell>
          <cell r="W150">
            <v>0</v>
          </cell>
          <cell r="X150">
            <v>40878.306672543971</v>
          </cell>
          <cell r="Y150">
            <v>2403.3066725439703</v>
          </cell>
          <cell r="Z150">
            <v>38475</v>
          </cell>
          <cell r="AA150">
            <v>0</v>
          </cell>
          <cell r="AB150">
            <v>5316865.5964474557</v>
          </cell>
          <cell r="AD150">
            <v>0</v>
          </cell>
          <cell r="AE150">
            <v>0</v>
          </cell>
          <cell r="AF150">
            <v>0</v>
          </cell>
          <cell r="AG150">
            <v>150000</v>
          </cell>
        </row>
        <row r="151">
          <cell r="B151" t="str">
            <v>S40</v>
          </cell>
          <cell r="C151" t="str">
            <v>FARHAN ALFARISI</v>
          </cell>
          <cell r="D151" t="str">
            <v>SPV</v>
          </cell>
          <cell r="E151" t="str">
            <v>SENIOR</v>
          </cell>
          <cell r="F151" t="str">
            <v>TATIK OKTAVIA</v>
          </cell>
          <cell r="G151" t="str">
            <v>K1</v>
          </cell>
          <cell r="H151">
            <v>42208</v>
          </cell>
          <cell r="I151">
            <v>22</v>
          </cell>
          <cell r="J151">
            <v>3940973.0959999999</v>
          </cell>
          <cell r="K151">
            <v>3940973.0959999999</v>
          </cell>
          <cell r="L151">
            <v>762000</v>
          </cell>
          <cell r="M151">
            <v>0</v>
          </cell>
          <cell r="N151">
            <v>725000</v>
          </cell>
          <cell r="O151">
            <v>167097.25927039998</v>
          </cell>
          <cell r="P151">
            <v>197048.6</v>
          </cell>
          <cell r="Q151">
            <v>78819.461920000002</v>
          </cell>
          <cell r="S151">
            <v>5870938.417190399</v>
          </cell>
          <cell r="T151">
            <v>78819.461920000002</v>
          </cell>
          <cell r="U151">
            <v>0</v>
          </cell>
          <cell r="V151">
            <v>39409.730960000001</v>
          </cell>
          <cell r="W151">
            <v>0</v>
          </cell>
          <cell r="X151">
            <v>10458.1151725443</v>
          </cell>
          <cell r="Y151">
            <v>0</v>
          </cell>
          <cell r="Z151">
            <v>10458.115172543936</v>
          </cell>
          <cell r="AA151">
            <v>3.637978807091713E-10</v>
          </cell>
          <cell r="AB151">
            <v>5299285.7879474554</v>
          </cell>
          <cell r="AD151">
            <v>0</v>
          </cell>
          <cell r="AE151">
            <v>0</v>
          </cell>
          <cell r="AF151">
            <v>0</v>
          </cell>
          <cell r="AG151">
            <v>150000</v>
          </cell>
        </row>
        <row r="152">
          <cell r="B152" t="str">
            <v>S44</v>
          </cell>
          <cell r="C152" t="str">
            <v>SELLA DWI APRILLIA</v>
          </cell>
          <cell r="D152" t="str">
            <v>SPV</v>
          </cell>
          <cell r="E152" t="str">
            <v>TRAINEE</v>
          </cell>
          <cell r="F152" t="str">
            <v>TATIK OKTAVIA</v>
          </cell>
          <cell r="G152" t="str">
            <v>TK</v>
          </cell>
          <cell r="H152">
            <v>43110</v>
          </cell>
          <cell r="I152">
            <v>22</v>
          </cell>
          <cell r="J152">
            <v>3940973.0959999999</v>
          </cell>
          <cell r="K152">
            <v>3940973.0959999999</v>
          </cell>
          <cell r="L152">
            <v>263000</v>
          </cell>
          <cell r="M152">
            <v>0</v>
          </cell>
          <cell r="N152">
            <v>325000</v>
          </cell>
          <cell r="O152">
            <v>167097.25927039998</v>
          </cell>
          <cell r="P152">
            <v>0</v>
          </cell>
          <cell r="Q152">
            <v>78819.461920000002</v>
          </cell>
          <cell r="S152">
            <v>4774889.8171903994</v>
          </cell>
          <cell r="T152">
            <v>78819.461920000002</v>
          </cell>
          <cell r="U152">
            <v>0</v>
          </cell>
          <cell r="V152">
            <v>39409.730960000001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4410743.9031199999</v>
          </cell>
          <cell r="AD152">
            <v>0</v>
          </cell>
          <cell r="AE152">
            <v>0</v>
          </cell>
          <cell r="AF152">
            <v>0</v>
          </cell>
          <cell r="AG152">
            <v>150000</v>
          </cell>
        </row>
        <row r="153">
          <cell r="B153" t="str">
            <v>A01</v>
          </cell>
          <cell r="C153" t="str">
            <v>HERNIDA</v>
          </cell>
          <cell r="D153" t="str">
            <v>SPV QC&amp;Adm</v>
          </cell>
          <cell r="E153" t="str">
            <v>SPV QC&amp;Adm</v>
          </cell>
          <cell r="F153" t="str">
            <v>TATIK OKTAVIA</v>
          </cell>
          <cell r="G153" t="str">
            <v>TK</v>
          </cell>
          <cell r="H153">
            <v>42461</v>
          </cell>
          <cell r="I153">
            <v>22</v>
          </cell>
          <cell r="J153">
            <v>3940973.0959999999</v>
          </cell>
          <cell r="K153">
            <v>3940973.0959999999</v>
          </cell>
          <cell r="L153">
            <v>2044200</v>
          </cell>
          <cell r="M153">
            <v>0</v>
          </cell>
          <cell r="N153">
            <v>525000</v>
          </cell>
          <cell r="O153">
            <v>167097.25927039998</v>
          </cell>
          <cell r="P153">
            <v>197048.6</v>
          </cell>
          <cell r="Q153">
            <v>78819.461920000002</v>
          </cell>
          <cell r="S153">
            <v>6953138.417190399</v>
          </cell>
          <cell r="T153">
            <v>78819.461920000002</v>
          </cell>
          <cell r="U153">
            <v>0</v>
          </cell>
          <cell r="V153">
            <v>39409.730960000001</v>
          </cell>
          <cell r="W153">
            <v>0</v>
          </cell>
          <cell r="X153">
            <v>99362.615172544858</v>
          </cell>
          <cell r="Y153">
            <v>2263.1151725439354</v>
          </cell>
          <cell r="Z153">
            <v>97099.499999999985</v>
          </cell>
          <cell r="AA153">
            <v>9.3132257461547852E-10</v>
          </cell>
          <cell r="AB153">
            <v>6292581.2879474554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 t="str">
            <v>Q70</v>
          </cell>
          <cell r="C154" t="str">
            <v>MUSADI</v>
          </cell>
          <cell r="D154" t="str">
            <v>SPV</v>
          </cell>
          <cell r="E154" t="str">
            <v>TRAINEE</v>
          </cell>
          <cell r="F154" t="str">
            <v>TATIK OKTAVIA</v>
          </cell>
          <cell r="G154" t="str">
            <v>K1</v>
          </cell>
          <cell r="H154">
            <v>42461</v>
          </cell>
          <cell r="I154">
            <v>22</v>
          </cell>
          <cell r="J154">
            <v>3940973.0959999999</v>
          </cell>
          <cell r="K154">
            <v>3940973.0959999999</v>
          </cell>
          <cell r="L154">
            <v>900600</v>
          </cell>
          <cell r="M154">
            <v>0</v>
          </cell>
          <cell r="N154">
            <v>325000</v>
          </cell>
          <cell r="O154">
            <v>167097.25927039998</v>
          </cell>
          <cell r="P154">
            <v>197048.6</v>
          </cell>
          <cell r="Q154">
            <v>78819.461920000002</v>
          </cell>
          <cell r="S154">
            <v>5609538.417190399</v>
          </cell>
          <cell r="T154">
            <v>78819.461920000002</v>
          </cell>
          <cell r="U154">
            <v>0</v>
          </cell>
          <cell r="V154">
            <v>39409.730960000001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5048343.9031199999</v>
          </cell>
          <cell r="AD154">
            <v>0</v>
          </cell>
          <cell r="AE154">
            <v>0</v>
          </cell>
          <cell r="AF154">
            <v>0</v>
          </cell>
          <cell r="AG154">
            <v>150000</v>
          </cell>
        </row>
        <row r="155">
          <cell r="B155" t="str">
            <v>Q44</v>
          </cell>
          <cell r="C155" t="str">
            <v xml:space="preserve">WIDANINGSIH </v>
          </cell>
          <cell r="D155" t="str">
            <v>QC</v>
          </cell>
          <cell r="E155" t="str">
            <v>QC</v>
          </cell>
          <cell r="F155" t="str">
            <v>HERNIDA</v>
          </cell>
          <cell r="G155" t="str">
            <v>TK</v>
          </cell>
          <cell r="H155">
            <v>41171</v>
          </cell>
          <cell r="I155">
            <v>22</v>
          </cell>
          <cell r="J155">
            <v>3940973.0959999999</v>
          </cell>
          <cell r="K155">
            <v>3940973.0959999999</v>
          </cell>
          <cell r="L155">
            <v>1220200</v>
          </cell>
          <cell r="M155">
            <v>0</v>
          </cell>
          <cell r="N155">
            <v>25000</v>
          </cell>
          <cell r="O155">
            <v>167097.25927039998</v>
          </cell>
          <cell r="P155">
            <v>197048.6</v>
          </cell>
          <cell r="Q155">
            <v>78819.461920000002</v>
          </cell>
          <cell r="S155">
            <v>5629138.417190399</v>
          </cell>
          <cell r="T155">
            <v>78819.461920000002</v>
          </cell>
          <cell r="U155">
            <v>0</v>
          </cell>
          <cell r="V155">
            <v>39409.730960000001</v>
          </cell>
          <cell r="W155">
            <v>0</v>
          </cell>
          <cell r="X155">
            <v>36472.615172543934</v>
          </cell>
          <cell r="Y155">
            <v>0</v>
          </cell>
          <cell r="Z155">
            <v>36472.615172543934</v>
          </cell>
          <cell r="AA155">
            <v>0</v>
          </cell>
          <cell r="AB155">
            <v>5031471.2879474564</v>
          </cell>
          <cell r="AD155">
            <v>0</v>
          </cell>
          <cell r="AE155">
            <v>0</v>
          </cell>
          <cell r="AF155">
            <v>0</v>
          </cell>
          <cell r="AG155">
            <v>150000</v>
          </cell>
        </row>
        <row r="156">
          <cell r="B156" t="str">
            <v>Q45</v>
          </cell>
          <cell r="C156" t="str">
            <v xml:space="preserve">IRMA KURNIAWATI </v>
          </cell>
          <cell r="D156" t="str">
            <v>QC</v>
          </cell>
          <cell r="E156" t="str">
            <v>QC</v>
          </cell>
          <cell r="F156" t="str">
            <v>HERNIDA</v>
          </cell>
          <cell r="G156" t="str">
            <v>TK</v>
          </cell>
          <cell r="H156">
            <v>41183</v>
          </cell>
          <cell r="I156">
            <v>22</v>
          </cell>
          <cell r="J156">
            <v>3940973.0959999999</v>
          </cell>
          <cell r="K156">
            <v>3940973.0959999999</v>
          </cell>
          <cell r="L156">
            <v>1247600</v>
          </cell>
          <cell r="M156">
            <v>0</v>
          </cell>
          <cell r="N156">
            <v>25000</v>
          </cell>
          <cell r="O156">
            <v>167097.25927039998</v>
          </cell>
          <cell r="P156">
            <v>0</v>
          </cell>
          <cell r="Q156">
            <v>78819.461920000002</v>
          </cell>
          <cell r="S156">
            <v>5459489.8171903994</v>
          </cell>
          <cell r="T156">
            <v>78819.461920000002</v>
          </cell>
          <cell r="U156">
            <v>0</v>
          </cell>
          <cell r="V156">
            <v>39409.730960000001</v>
          </cell>
          <cell r="W156">
            <v>0</v>
          </cell>
          <cell r="X156">
            <v>28414.306672543971</v>
          </cell>
          <cell r="Y156">
            <v>0</v>
          </cell>
          <cell r="Z156">
            <v>28414.306672543971</v>
          </cell>
          <cell r="AA156">
            <v>0</v>
          </cell>
          <cell r="AB156">
            <v>5066929.5964474557</v>
          </cell>
          <cell r="AD156">
            <v>0</v>
          </cell>
          <cell r="AE156">
            <v>0</v>
          </cell>
          <cell r="AF156">
            <v>0</v>
          </cell>
          <cell r="AG156">
            <v>150000</v>
          </cell>
        </row>
        <row r="157">
          <cell r="B157" t="str">
            <v>Q46</v>
          </cell>
          <cell r="C157" t="str">
            <v xml:space="preserve">HERI PRIONO </v>
          </cell>
          <cell r="D157" t="str">
            <v>QC</v>
          </cell>
          <cell r="E157" t="str">
            <v>QC</v>
          </cell>
          <cell r="F157" t="str">
            <v>HERNIDA</v>
          </cell>
          <cell r="G157" t="str">
            <v>K2</v>
          </cell>
          <cell r="H157">
            <v>41277</v>
          </cell>
          <cell r="I157">
            <v>22</v>
          </cell>
          <cell r="J157">
            <v>3940973.0959999999</v>
          </cell>
          <cell r="K157">
            <v>3940973.0959999999</v>
          </cell>
          <cell r="L157">
            <v>1068800</v>
          </cell>
          <cell r="M157">
            <v>0</v>
          </cell>
          <cell r="N157">
            <v>0</v>
          </cell>
          <cell r="O157">
            <v>167097.25927039998</v>
          </cell>
          <cell r="P157">
            <v>197048.6</v>
          </cell>
          <cell r="Q157">
            <v>78819.461920000002</v>
          </cell>
          <cell r="S157">
            <v>5452738.417190399</v>
          </cell>
          <cell r="T157">
            <v>78819.461920000002</v>
          </cell>
          <cell r="U157">
            <v>0</v>
          </cell>
          <cell r="V157">
            <v>39409.730960000001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4891543.9031199999</v>
          </cell>
          <cell r="AD157">
            <v>0</v>
          </cell>
          <cell r="AE157">
            <v>0</v>
          </cell>
          <cell r="AF157">
            <v>0</v>
          </cell>
          <cell r="AG157">
            <v>150000</v>
          </cell>
        </row>
        <row r="158">
          <cell r="B158" t="str">
            <v>Q48</v>
          </cell>
          <cell r="C158" t="str">
            <v xml:space="preserve">AFRIANI AYUNINGSETIA </v>
          </cell>
          <cell r="D158" t="str">
            <v>QC</v>
          </cell>
          <cell r="E158" t="str">
            <v>QC</v>
          </cell>
          <cell r="F158" t="str">
            <v>HERNIDA</v>
          </cell>
          <cell r="G158" t="str">
            <v>TK</v>
          </cell>
          <cell r="H158">
            <v>41239</v>
          </cell>
          <cell r="I158">
            <v>22</v>
          </cell>
          <cell r="J158">
            <v>3940973.0959999999</v>
          </cell>
          <cell r="K158">
            <v>3940973.0959999999</v>
          </cell>
          <cell r="L158">
            <v>1037800</v>
          </cell>
          <cell r="M158">
            <v>0</v>
          </cell>
          <cell r="N158">
            <v>25000</v>
          </cell>
          <cell r="O158">
            <v>167097.25927039998</v>
          </cell>
          <cell r="P158">
            <v>197048.6</v>
          </cell>
          <cell r="Q158">
            <v>78819.461920000002</v>
          </cell>
          <cell r="S158">
            <v>5446738.417190399</v>
          </cell>
          <cell r="T158">
            <v>78819.461920000002</v>
          </cell>
          <cell r="U158">
            <v>0</v>
          </cell>
          <cell r="V158">
            <v>39409.730960000001</v>
          </cell>
          <cell r="W158">
            <v>0</v>
          </cell>
          <cell r="X158">
            <v>27808.615172543938</v>
          </cell>
          <cell r="Y158">
            <v>0</v>
          </cell>
          <cell r="Z158">
            <v>27808.615172543938</v>
          </cell>
          <cell r="AA158">
            <v>0</v>
          </cell>
          <cell r="AB158">
            <v>4857735.2879474564</v>
          </cell>
          <cell r="AD158">
            <v>0</v>
          </cell>
          <cell r="AE158">
            <v>0</v>
          </cell>
          <cell r="AF158">
            <v>0</v>
          </cell>
          <cell r="AG158">
            <v>150000</v>
          </cell>
        </row>
        <row r="159">
          <cell r="B159" t="str">
            <v>Q64</v>
          </cell>
          <cell r="C159" t="str">
            <v xml:space="preserve">KRISTIYANI </v>
          </cell>
          <cell r="D159" t="str">
            <v>QC</v>
          </cell>
          <cell r="E159" t="str">
            <v>QC</v>
          </cell>
          <cell r="F159" t="str">
            <v>HERNIDA</v>
          </cell>
          <cell r="G159" t="str">
            <v>TK</v>
          </cell>
          <cell r="H159">
            <v>42219</v>
          </cell>
          <cell r="I159">
            <v>22</v>
          </cell>
          <cell r="J159">
            <v>3940973.0959999999</v>
          </cell>
          <cell r="K159">
            <v>3940973.0959999999</v>
          </cell>
          <cell r="L159">
            <v>1331600</v>
          </cell>
          <cell r="M159">
            <v>0</v>
          </cell>
          <cell r="N159">
            <v>25000</v>
          </cell>
          <cell r="O159">
            <v>167097.25927039998</v>
          </cell>
          <cell r="P159">
            <v>197048.6</v>
          </cell>
          <cell r="Q159">
            <v>78819.461920000002</v>
          </cell>
          <cell r="S159">
            <v>5740538.417190399</v>
          </cell>
          <cell r="T159">
            <v>78819.461920000002</v>
          </cell>
          <cell r="U159">
            <v>0</v>
          </cell>
          <cell r="V159">
            <v>39409.730960000001</v>
          </cell>
          <cell r="W159">
            <v>0</v>
          </cell>
          <cell r="X159">
            <v>41764.115172544341</v>
          </cell>
          <cell r="Y159">
            <v>0</v>
          </cell>
          <cell r="Z159">
            <v>41764.115172543934</v>
          </cell>
          <cell r="AA159">
            <v>4.0745362639427185E-10</v>
          </cell>
          <cell r="AB159">
            <v>5137579.7879474554</v>
          </cell>
          <cell r="AD159">
            <v>0</v>
          </cell>
          <cell r="AE159">
            <v>0</v>
          </cell>
          <cell r="AF159">
            <v>0</v>
          </cell>
          <cell r="AG159">
            <v>150000</v>
          </cell>
        </row>
        <row r="160">
          <cell r="B160" t="str">
            <v>Q73</v>
          </cell>
          <cell r="C160" t="str">
            <v>SEKAR GEBYAR GUMELAR</v>
          </cell>
          <cell r="D160" t="str">
            <v>QC</v>
          </cell>
          <cell r="E160" t="str">
            <v>QC</v>
          </cell>
          <cell r="F160" t="str">
            <v>HERNIDA</v>
          </cell>
          <cell r="G160" t="str">
            <v>TK</v>
          </cell>
          <cell r="H160">
            <v>42607</v>
          </cell>
          <cell r="I160">
            <v>22</v>
          </cell>
          <cell r="J160">
            <v>3940973.0959999999</v>
          </cell>
          <cell r="K160">
            <v>3940973.0959999999</v>
          </cell>
          <cell r="L160">
            <v>1066400</v>
          </cell>
          <cell r="M160">
            <v>0</v>
          </cell>
          <cell r="N160">
            <v>25000</v>
          </cell>
          <cell r="O160">
            <v>167097.25927039998</v>
          </cell>
          <cell r="P160">
            <v>197048.6</v>
          </cell>
          <cell r="Q160">
            <v>78819.461920000002</v>
          </cell>
          <cell r="S160">
            <v>5475338.417190399</v>
          </cell>
          <cell r="T160">
            <v>78819.461920000002</v>
          </cell>
          <cell r="U160">
            <v>0</v>
          </cell>
          <cell r="V160">
            <v>39409.730960000001</v>
          </cell>
          <cell r="W160">
            <v>0</v>
          </cell>
          <cell r="X160">
            <v>29167.115172543938</v>
          </cell>
          <cell r="Y160">
            <v>0</v>
          </cell>
          <cell r="Z160">
            <v>29167.115172543938</v>
          </cell>
          <cell r="AA160">
            <v>0</v>
          </cell>
          <cell r="AB160">
            <v>4884976.7879474564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 t="str">
            <v>Q66</v>
          </cell>
          <cell r="C161" t="str">
            <v>YENI</v>
          </cell>
          <cell r="D161" t="str">
            <v>QC</v>
          </cell>
          <cell r="E161" t="str">
            <v>QC</v>
          </cell>
          <cell r="F161" t="str">
            <v>HERNIDA</v>
          </cell>
          <cell r="G161" t="str">
            <v>TK</v>
          </cell>
          <cell r="H161">
            <v>42278</v>
          </cell>
          <cell r="I161">
            <v>22</v>
          </cell>
          <cell r="J161">
            <v>3940973.0959999999</v>
          </cell>
          <cell r="K161">
            <v>3940973.0959999999</v>
          </cell>
          <cell r="L161">
            <v>1022800</v>
          </cell>
          <cell r="M161">
            <v>0</v>
          </cell>
          <cell r="N161">
            <v>25000</v>
          </cell>
          <cell r="O161">
            <v>167097.25927039998</v>
          </cell>
          <cell r="P161">
            <v>197048.6</v>
          </cell>
          <cell r="Q161">
            <v>78819.461920000002</v>
          </cell>
          <cell r="S161">
            <v>5431738.417190399</v>
          </cell>
          <cell r="T161">
            <v>78819.461920000002</v>
          </cell>
          <cell r="U161">
            <v>0</v>
          </cell>
          <cell r="V161">
            <v>39409.730960000001</v>
          </cell>
          <cell r="W161">
            <v>0</v>
          </cell>
          <cell r="X161">
            <v>27096.115172543938</v>
          </cell>
          <cell r="Y161">
            <v>0</v>
          </cell>
          <cell r="Z161">
            <v>27096.115172543938</v>
          </cell>
          <cell r="AA161">
            <v>0</v>
          </cell>
          <cell r="AB161">
            <v>4843447.7879474564</v>
          </cell>
          <cell r="AD161">
            <v>0</v>
          </cell>
          <cell r="AE161">
            <v>0</v>
          </cell>
          <cell r="AF161">
            <v>0</v>
          </cell>
          <cell r="AG161">
            <v>150000</v>
          </cell>
        </row>
        <row r="162">
          <cell r="B162" t="str">
            <v>Q71</v>
          </cell>
          <cell r="C162" t="str">
            <v>IDA ROSIDA</v>
          </cell>
          <cell r="D162" t="str">
            <v>QC</v>
          </cell>
          <cell r="E162" t="str">
            <v>QC</v>
          </cell>
          <cell r="F162" t="str">
            <v>HERNIDA</v>
          </cell>
          <cell r="G162" t="str">
            <v>TK</v>
          </cell>
          <cell r="H162">
            <v>42675</v>
          </cell>
          <cell r="I162">
            <v>22</v>
          </cell>
          <cell r="J162">
            <v>3940973.0959999999</v>
          </cell>
          <cell r="K162">
            <v>3940973.0959999999</v>
          </cell>
          <cell r="L162">
            <v>1228600</v>
          </cell>
          <cell r="M162">
            <v>0</v>
          </cell>
          <cell r="N162">
            <v>25000</v>
          </cell>
          <cell r="O162">
            <v>167097.25927039998</v>
          </cell>
          <cell r="P162">
            <v>197048.6</v>
          </cell>
          <cell r="Q162">
            <v>78819.461920000002</v>
          </cell>
          <cell r="S162">
            <v>5637538.417190399</v>
          </cell>
          <cell r="T162">
            <v>78819.461920000002</v>
          </cell>
          <cell r="U162">
            <v>0</v>
          </cell>
          <cell r="V162">
            <v>39409.730960000001</v>
          </cell>
          <cell r="W162">
            <v>0</v>
          </cell>
          <cell r="X162">
            <v>36871.615172543934</v>
          </cell>
          <cell r="Y162">
            <v>0</v>
          </cell>
          <cell r="Z162">
            <v>36871.615172543934</v>
          </cell>
          <cell r="AA162">
            <v>0</v>
          </cell>
          <cell r="AB162">
            <v>5039472.2879474564</v>
          </cell>
          <cell r="AD162">
            <v>0</v>
          </cell>
          <cell r="AE162">
            <v>0</v>
          </cell>
          <cell r="AF162">
            <v>0</v>
          </cell>
          <cell r="AG162">
            <v>150000</v>
          </cell>
        </row>
        <row r="163">
          <cell r="B163" t="str">
            <v>Q72</v>
          </cell>
          <cell r="C163" t="str">
            <v>AGUNG WIDYA UTAMA</v>
          </cell>
          <cell r="D163" t="str">
            <v>QC</v>
          </cell>
          <cell r="E163" t="str">
            <v>QC</v>
          </cell>
          <cell r="F163" t="str">
            <v>HERNIDA</v>
          </cell>
          <cell r="G163" t="str">
            <v>K2</v>
          </cell>
          <cell r="H163">
            <v>41542</v>
          </cell>
          <cell r="I163">
            <v>22</v>
          </cell>
          <cell r="J163">
            <v>3940973.0959999999</v>
          </cell>
          <cell r="K163">
            <v>3940973.0959999999</v>
          </cell>
          <cell r="L163">
            <v>886200</v>
          </cell>
          <cell r="M163">
            <v>0</v>
          </cell>
          <cell r="N163">
            <v>25000</v>
          </cell>
          <cell r="O163">
            <v>167097.25927039998</v>
          </cell>
          <cell r="P163">
            <v>197048.6</v>
          </cell>
          <cell r="Q163">
            <v>78819.461920000002</v>
          </cell>
          <cell r="S163">
            <v>5295138.417190399</v>
          </cell>
          <cell r="T163">
            <v>78819.461920000002</v>
          </cell>
          <cell r="U163">
            <v>0</v>
          </cell>
          <cell r="V163">
            <v>39409.730960000001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4733943.9031199999</v>
          </cell>
          <cell r="AD163">
            <v>0</v>
          </cell>
          <cell r="AE163">
            <v>0</v>
          </cell>
          <cell r="AF163">
            <v>0</v>
          </cell>
          <cell r="AG163">
            <v>150000</v>
          </cell>
        </row>
        <row r="164">
          <cell r="B164" t="str">
            <v>ADM39</v>
          </cell>
          <cell r="C164" t="str">
            <v>SYAMSURI</v>
          </cell>
          <cell r="D164" t="str">
            <v>Adm</v>
          </cell>
          <cell r="E164" t="str">
            <v>Adm</v>
          </cell>
          <cell r="F164" t="str">
            <v>HERNIDA</v>
          </cell>
          <cell r="G164" t="str">
            <v>TK</v>
          </cell>
          <cell r="H164">
            <v>41610</v>
          </cell>
          <cell r="I164">
            <v>22</v>
          </cell>
          <cell r="J164">
            <v>3940973.0959999999</v>
          </cell>
          <cell r="K164">
            <v>3940973.0959999999</v>
          </cell>
          <cell r="L164">
            <v>772000</v>
          </cell>
          <cell r="M164">
            <v>0</v>
          </cell>
          <cell r="N164">
            <v>25000</v>
          </cell>
          <cell r="O164">
            <v>167097.25927039998</v>
          </cell>
          <cell r="P164">
            <v>197048.6</v>
          </cell>
          <cell r="Q164">
            <v>78819.461920000002</v>
          </cell>
          <cell r="S164">
            <v>5180938.417190399</v>
          </cell>
          <cell r="T164">
            <v>78819.461920000002</v>
          </cell>
          <cell r="U164">
            <v>0</v>
          </cell>
          <cell r="V164">
            <v>39409.730960000001</v>
          </cell>
          <cell r="W164">
            <v>0</v>
          </cell>
          <cell r="X164">
            <v>15183.115172543936</v>
          </cell>
          <cell r="Y164">
            <v>0</v>
          </cell>
          <cell r="Z164">
            <v>15183.115172543936</v>
          </cell>
          <cell r="AA164">
            <v>0</v>
          </cell>
          <cell r="AB164">
            <v>4604560.7879474564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 t="str">
            <v>A15</v>
          </cell>
          <cell r="C165" t="str">
            <v>GITA PEBRIANI</v>
          </cell>
          <cell r="D165" t="str">
            <v>Adm</v>
          </cell>
          <cell r="E165" t="str">
            <v>Adm</v>
          </cell>
          <cell r="F165" t="str">
            <v>HERNIDA</v>
          </cell>
          <cell r="G165" t="str">
            <v>TK</v>
          </cell>
          <cell r="H165">
            <v>42436</v>
          </cell>
          <cell r="I165">
            <v>22</v>
          </cell>
          <cell r="J165">
            <v>3940973.0959999999</v>
          </cell>
          <cell r="K165">
            <v>3940973.0959999999</v>
          </cell>
          <cell r="L165">
            <v>776000</v>
          </cell>
          <cell r="M165">
            <v>0</v>
          </cell>
          <cell r="N165">
            <v>25000</v>
          </cell>
          <cell r="O165">
            <v>167097.25927039998</v>
          </cell>
          <cell r="P165">
            <v>0</v>
          </cell>
          <cell r="Q165">
            <v>78819.461920000002</v>
          </cell>
          <cell r="S165">
            <v>4987889.8171903994</v>
          </cell>
          <cell r="T165">
            <v>78819.461920000002</v>
          </cell>
          <cell r="U165">
            <v>0</v>
          </cell>
          <cell r="V165">
            <v>39409.730960000001</v>
          </cell>
          <cell r="W165">
            <v>0</v>
          </cell>
          <cell r="X165">
            <v>6013.3066725439703</v>
          </cell>
          <cell r="Y165">
            <v>0</v>
          </cell>
          <cell r="Z165">
            <v>6013.3066725439703</v>
          </cell>
          <cell r="AA165">
            <v>0</v>
          </cell>
          <cell r="AB165">
            <v>4617730.5964474557</v>
          </cell>
          <cell r="AD165">
            <v>0</v>
          </cell>
          <cell r="AE165">
            <v>0</v>
          </cell>
          <cell r="AF165">
            <v>0</v>
          </cell>
          <cell r="AG165">
            <v>150000</v>
          </cell>
        </row>
        <row r="166">
          <cell r="B166" t="str">
            <v>A11</v>
          </cell>
          <cell r="C166" t="str">
            <v>SALSOBELAH</v>
          </cell>
          <cell r="D166" t="str">
            <v>Adm</v>
          </cell>
          <cell r="E166" t="str">
            <v>Adm</v>
          </cell>
          <cell r="F166" t="str">
            <v>HERNIDA</v>
          </cell>
          <cell r="G166" t="str">
            <v>TK</v>
          </cell>
          <cell r="H166">
            <v>43587</v>
          </cell>
          <cell r="I166">
            <v>22</v>
          </cell>
          <cell r="J166">
            <v>3940973.0959999999</v>
          </cell>
          <cell r="K166">
            <v>3940973.0959999999</v>
          </cell>
          <cell r="L166">
            <v>776000</v>
          </cell>
          <cell r="M166">
            <v>0</v>
          </cell>
          <cell r="N166">
            <v>25000</v>
          </cell>
          <cell r="O166">
            <v>167097.25927039998</v>
          </cell>
          <cell r="P166">
            <v>0</v>
          </cell>
          <cell r="Q166">
            <v>78819.461920000002</v>
          </cell>
          <cell r="S166">
            <v>4987889.8171903994</v>
          </cell>
          <cell r="T166">
            <v>78819.461920000002</v>
          </cell>
          <cell r="U166">
            <v>0</v>
          </cell>
          <cell r="V166">
            <v>39409.730960000001</v>
          </cell>
          <cell r="W166">
            <v>0</v>
          </cell>
          <cell r="X166">
            <v>6013.3066725439703</v>
          </cell>
          <cell r="Y166">
            <v>0</v>
          </cell>
          <cell r="Z166">
            <v>6013.3066725439703</v>
          </cell>
          <cell r="AA166">
            <v>0</v>
          </cell>
          <cell r="AB166">
            <v>4617730.5964474557</v>
          </cell>
          <cell r="AD166">
            <v>0</v>
          </cell>
          <cell r="AE166">
            <v>0</v>
          </cell>
          <cell r="AF166">
            <v>0</v>
          </cell>
          <cell r="AG166">
            <v>150000</v>
          </cell>
        </row>
        <row r="167">
          <cell r="B167" t="str">
            <v>A18</v>
          </cell>
          <cell r="C167" t="str">
            <v>RENI ANGGRAINI</v>
          </cell>
          <cell r="D167" t="str">
            <v>Adm</v>
          </cell>
          <cell r="E167" t="str">
            <v>Adm</v>
          </cell>
          <cell r="F167" t="str">
            <v>HERNIDA</v>
          </cell>
          <cell r="G167" t="str">
            <v>TK</v>
          </cell>
          <cell r="H167">
            <v>43655</v>
          </cell>
          <cell r="I167">
            <v>22</v>
          </cell>
          <cell r="J167">
            <v>3940973.0959999999</v>
          </cell>
          <cell r="K167">
            <v>3940973.0959999999</v>
          </cell>
          <cell r="L167">
            <v>772000</v>
          </cell>
          <cell r="M167">
            <v>0</v>
          </cell>
          <cell r="N167">
            <v>25000</v>
          </cell>
          <cell r="O167">
            <v>167097.25927039998</v>
          </cell>
          <cell r="P167">
            <v>197048.6</v>
          </cell>
          <cell r="Q167">
            <v>78819.461920000002</v>
          </cell>
          <cell r="S167">
            <v>5180938.417190399</v>
          </cell>
          <cell r="T167">
            <v>78819.461920000002</v>
          </cell>
          <cell r="U167">
            <v>0</v>
          </cell>
          <cell r="V167">
            <v>39409.730960000001</v>
          </cell>
          <cell r="W167">
            <v>0</v>
          </cell>
          <cell r="X167">
            <v>15183.115172543936</v>
          </cell>
          <cell r="Y167">
            <v>0</v>
          </cell>
          <cell r="Z167">
            <v>15183.115172543936</v>
          </cell>
          <cell r="AA167">
            <v>0</v>
          </cell>
          <cell r="AB167">
            <v>4604560.7879474564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</row>
      </sheetData>
      <sheetData sheetId="5"/>
      <sheetData sheetId="6"/>
      <sheetData sheetId="7"/>
      <sheetData sheetId="8">
        <row r="8">
          <cell r="D8">
            <v>25000</v>
          </cell>
          <cell r="E8">
            <v>100000</v>
          </cell>
        </row>
        <row r="9">
          <cell r="D9">
            <v>25000</v>
          </cell>
          <cell r="E9">
            <v>0</v>
          </cell>
        </row>
        <row r="10">
          <cell r="D10">
            <v>25000</v>
          </cell>
          <cell r="E10">
            <v>150000</v>
          </cell>
        </row>
        <row r="11">
          <cell r="D11">
            <v>25000</v>
          </cell>
          <cell r="E11">
            <v>150000</v>
          </cell>
        </row>
        <row r="12">
          <cell r="D12">
            <v>25000</v>
          </cell>
          <cell r="E12">
            <v>0</v>
          </cell>
        </row>
        <row r="13">
          <cell r="D13">
            <v>25000</v>
          </cell>
          <cell r="E13">
            <v>100000</v>
          </cell>
        </row>
        <row r="14">
          <cell r="D14">
            <v>25000</v>
          </cell>
          <cell r="E14">
            <v>150000</v>
          </cell>
        </row>
        <row r="15">
          <cell r="D15">
            <v>25000</v>
          </cell>
          <cell r="E15">
            <v>0</v>
          </cell>
        </row>
        <row r="16">
          <cell r="D16">
            <v>25000</v>
          </cell>
          <cell r="E16">
            <v>0</v>
          </cell>
        </row>
        <row r="17">
          <cell r="D17">
            <v>25000</v>
          </cell>
          <cell r="E17">
            <v>0</v>
          </cell>
        </row>
        <row r="18">
          <cell r="D18">
            <v>25000</v>
          </cell>
          <cell r="E18">
            <v>100000</v>
          </cell>
        </row>
        <row r="19">
          <cell r="D19">
            <v>25000</v>
          </cell>
          <cell r="E19">
            <v>0</v>
          </cell>
        </row>
        <row r="20">
          <cell r="D20">
            <v>25000</v>
          </cell>
          <cell r="E20">
            <v>0</v>
          </cell>
        </row>
        <row r="21">
          <cell r="D21">
            <v>25000</v>
          </cell>
          <cell r="E21">
            <v>150000</v>
          </cell>
        </row>
        <row r="22">
          <cell r="D22">
            <v>25000</v>
          </cell>
          <cell r="E22">
            <v>0</v>
          </cell>
        </row>
        <row r="23">
          <cell r="D23">
            <v>25000</v>
          </cell>
          <cell r="E23">
            <v>0</v>
          </cell>
        </row>
        <row r="24">
          <cell r="D24">
            <v>25000</v>
          </cell>
          <cell r="E24">
            <v>0</v>
          </cell>
        </row>
        <row r="25">
          <cell r="D25">
            <v>25000</v>
          </cell>
          <cell r="E25">
            <v>0</v>
          </cell>
        </row>
        <row r="26">
          <cell r="D26">
            <v>25000</v>
          </cell>
          <cell r="E26">
            <v>0</v>
          </cell>
        </row>
        <row r="27">
          <cell r="D27">
            <v>25000</v>
          </cell>
          <cell r="E27">
            <v>150000</v>
          </cell>
        </row>
        <row r="28">
          <cell r="D28">
            <v>25000</v>
          </cell>
          <cell r="E28">
            <v>0</v>
          </cell>
        </row>
        <row r="29">
          <cell r="D29">
            <v>25000</v>
          </cell>
          <cell r="E29">
            <v>150000</v>
          </cell>
        </row>
        <row r="30">
          <cell r="D30">
            <v>25000</v>
          </cell>
          <cell r="E30">
            <v>0</v>
          </cell>
        </row>
        <row r="31">
          <cell r="D31">
            <v>25000</v>
          </cell>
          <cell r="E31">
            <v>0</v>
          </cell>
        </row>
        <row r="32">
          <cell r="D32">
            <v>25000</v>
          </cell>
          <cell r="E32">
            <v>100000</v>
          </cell>
        </row>
        <row r="33">
          <cell r="D33">
            <v>25000</v>
          </cell>
          <cell r="E33">
            <v>0</v>
          </cell>
        </row>
        <row r="34">
          <cell r="D34">
            <v>25000</v>
          </cell>
          <cell r="E34">
            <v>150000</v>
          </cell>
        </row>
        <row r="35">
          <cell r="D35">
            <v>25000</v>
          </cell>
          <cell r="E35">
            <v>150000</v>
          </cell>
        </row>
        <row r="36">
          <cell r="D36">
            <v>25000</v>
          </cell>
          <cell r="E36">
            <v>100000</v>
          </cell>
        </row>
        <row r="37">
          <cell r="D37">
            <v>25000</v>
          </cell>
          <cell r="E37">
            <v>0</v>
          </cell>
        </row>
        <row r="38">
          <cell r="D38">
            <v>25000</v>
          </cell>
          <cell r="E38">
            <v>0</v>
          </cell>
        </row>
        <row r="39">
          <cell r="D39">
            <v>25000</v>
          </cell>
          <cell r="E39">
            <v>0</v>
          </cell>
        </row>
        <row r="40">
          <cell r="D40">
            <v>25000</v>
          </cell>
          <cell r="E40">
            <v>0</v>
          </cell>
        </row>
        <row r="41">
          <cell r="D41">
            <v>25000</v>
          </cell>
          <cell r="E41">
            <v>0</v>
          </cell>
        </row>
        <row r="42">
          <cell r="D42">
            <v>25000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25000</v>
          </cell>
          <cell r="E46">
            <v>100000</v>
          </cell>
        </row>
        <row r="47">
          <cell r="D47">
            <v>0</v>
          </cell>
          <cell r="E47">
            <v>100000</v>
          </cell>
        </row>
        <row r="48">
          <cell r="D48">
            <v>25000</v>
          </cell>
          <cell r="E48">
            <v>100000</v>
          </cell>
        </row>
        <row r="49">
          <cell r="D49">
            <v>25000</v>
          </cell>
          <cell r="E49">
            <v>150000</v>
          </cell>
        </row>
        <row r="50">
          <cell r="D50">
            <v>25000</v>
          </cell>
          <cell r="E50">
            <v>100000</v>
          </cell>
        </row>
        <row r="51">
          <cell r="D51">
            <v>25000</v>
          </cell>
          <cell r="E51">
            <v>150000</v>
          </cell>
        </row>
        <row r="52">
          <cell r="D52">
            <v>25000</v>
          </cell>
          <cell r="E52">
            <v>100000</v>
          </cell>
        </row>
        <row r="53">
          <cell r="D53">
            <v>25000</v>
          </cell>
          <cell r="E53">
            <v>0</v>
          </cell>
        </row>
        <row r="54">
          <cell r="D54">
            <v>25000</v>
          </cell>
          <cell r="E54">
            <v>0</v>
          </cell>
        </row>
        <row r="55">
          <cell r="D55">
            <v>25000</v>
          </cell>
          <cell r="E55">
            <v>100000</v>
          </cell>
        </row>
        <row r="56">
          <cell r="D56">
            <v>25000</v>
          </cell>
          <cell r="E56">
            <v>0</v>
          </cell>
        </row>
        <row r="57">
          <cell r="D57">
            <v>25000</v>
          </cell>
          <cell r="E57">
            <v>0</v>
          </cell>
        </row>
        <row r="58">
          <cell r="D58">
            <v>25000</v>
          </cell>
          <cell r="E58">
            <v>0</v>
          </cell>
        </row>
        <row r="59">
          <cell r="D59">
            <v>25000</v>
          </cell>
          <cell r="E59">
            <v>0</v>
          </cell>
        </row>
        <row r="60">
          <cell r="D60">
            <v>25000</v>
          </cell>
          <cell r="E60">
            <v>0</v>
          </cell>
        </row>
        <row r="61">
          <cell r="D61">
            <v>25000</v>
          </cell>
          <cell r="E61">
            <v>0</v>
          </cell>
        </row>
        <row r="62">
          <cell r="D62">
            <v>25000</v>
          </cell>
          <cell r="E62">
            <v>0</v>
          </cell>
        </row>
        <row r="63">
          <cell r="D63">
            <v>25000</v>
          </cell>
          <cell r="E63">
            <v>0</v>
          </cell>
        </row>
        <row r="64">
          <cell r="D64">
            <v>0</v>
          </cell>
          <cell r="E64">
            <v>0</v>
          </cell>
        </row>
        <row r="65">
          <cell r="D65">
            <v>25000</v>
          </cell>
          <cell r="E65">
            <v>100000</v>
          </cell>
        </row>
        <row r="66">
          <cell r="D66">
            <v>25000</v>
          </cell>
          <cell r="E66">
            <v>0</v>
          </cell>
        </row>
        <row r="67">
          <cell r="D67">
            <v>25000</v>
          </cell>
          <cell r="E67">
            <v>100000</v>
          </cell>
        </row>
        <row r="68">
          <cell r="D68">
            <v>25000</v>
          </cell>
          <cell r="E68">
            <v>150000</v>
          </cell>
        </row>
        <row r="69">
          <cell r="D69">
            <v>25000</v>
          </cell>
          <cell r="E69">
            <v>100000</v>
          </cell>
        </row>
        <row r="70">
          <cell r="D70">
            <v>25000</v>
          </cell>
          <cell r="E70">
            <v>100000</v>
          </cell>
        </row>
        <row r="71">
          <cell r="D71">
            <v>25000</v>
          </cell>
          <cell r="E71">
            <v>100000</v>
          </cell>
        </row>
        <row r="72">
          <cell r="D72">
            <v>25000</v>
          </cell>
          <cell r="E72">
            <v>0</v>
          </cell>
        </row>
        <row r="73">
          <cell r="D73">
            <v>25000</v>
          </cell>
          <cell r="E73">
            <v>100000</v>
          </cell>
        </row>
        <row r="74">
          <cell r="D74">
            <v>25000</v>
          </cell>
          <cell r="E74">
            <v>150000</v>
          </cell>
        </row>
        <row r="75">
          <cell r="D75">
            <v>25000</v>
          </cell>
          <cell r="E75">
            <v>100000</v>
          </cell>
        </row>
        <row r="76">
          <cell r="D76">
            <v>25000</v>
          </cell>
          <cell r="E76">
            <v>150000</v>
          </cell>
        </row>
        <row r="77">
          <cell r="D77">
            <v>25000</v>
          </cell>
          <cell r="E77">
            <v>100000</v>
          </cell>
        </row>
        <row r="78">
          <cell r="D78">
            <v>25000</v>
          </cell>
          <cell r="E78">
            <v>0</v>
          </cell>
        </row>
        <row r="79">
          <cell r="D79">
            <v>25000</v>
          </cell>
          <cell r="E79">
            <v>100000</v>
          </cell>
        </row>
        <row r="80">
          <cell r="D80">
            <v>25000</v>
          </cell>
          <cell r="E80">
            <v>150000</v>
          </cell>
        </row>
        <row r="81">
          <cell r="D81">
            <v>25000</v>
          </cell>
          <cell r="E81">
            <v>100000</v>
          </cell>
        </row>
        <row r="82">
          <cell r="D82">
            <v>25000</v>
          </cell>
          <cell r="E82">
            <v>0</v>
          </cell>
        </row>
        <row r="83">
          <cell r="D83">
            <v>25000</v>
          </cell>
          <cell r="E83">
            <v>100000</v>
          </cell>
        </row>
        <row r="84">
          <cell r="D84">
            <v>25000</v>
          </cell>
          <cell r="E84">
            <v>0</v>
          </cell>
        </row>
        <row r="85">
          <cell r="D85">
            <v>25000</v>
          </cell>
          <cell r="E85">
            <v>0</v>
          </cell>
        </row>
        <row r="86">
          <cell r="D86">
            <v>25000</v>
          </cell>
          <cell r="E86">
            <v>150000</v>
          </cell>
        </row>
        <row r="87">
          <cell r="D87">
            <v>25000</v>
          </cell>
          <cell r="E87">
            <v>100000</v>
          </cell>
        </row>
        <row r="88">
          <cell r="D88">
            <v>25000</v>
          </cell>
          <cell r="E88">
            <v>0</v>
          </cell>
        </row>
        <row r="89">
          <cell r="D89">
            <v>25000</v>
          </cell>
          <cell r="E89">
            <v>100000</v>
          </cell>
        </row>
        <row r="90">
          <cell r="D90">
            <v>25000</v>
          </cell>
          <cell r="E90">
            <v>150000</v>
          </cell>
        </row>
        <row r="91">
          <cell r="D91">
            <v>25000</v>
          </cell>
          <cell r="E91">
            <v>100000</v>
          </cell>
        </row>
        <row r="92">
          <cell r="D92">
            <v>25000</v>
          </cell>
          <cell r="E92">
            <v>0</v>
          </cell>
        </row>
        <row r="93">
          <cell r="D93">
            <v>25000</v>
          </cell>
          <cell r="E93">
            <v>0</v>
          </cell>
        </row>
        <row r="94">
          <cell r="D94">
            <v>25000</v>
          </cell>
          <cell r="E94">
            <v>100000</v>
          </cell>
        </row>
        <row r="95">
          <cell r="D95">
            <v>25000</v>
          </cell>
          <cell r="E95">
            <v>100000</v>
          </cell>
        </row>
        <row r="96">
          <cell r="D96">
            <v>25000</v>
          </cell>
          <cell r="E96">
            <v>0</v>
          </cell>
        </row>
        <row r="97">
          <cell r="D97">
            <v>25000</v>
          </cell>
          <cell r="E97">
            <v>100000</v>
          </cell>
        </row>
        <row r="98">
          <cell r="D98">
            <v>0</v>
          </cell>
          <cell r="E98">
            <v>0</v>
          </cell>
        </row>
        <row r="99">
          <cell r="D99">
            <v>25000</v>
          </cell>
          <cell r="E99">
            <v>0</v>
          </cell>
        </row>
        <row r="100">
          <cell r="D100">
            <v>25000</v>
          </cell>
          <cell r="E100">
            <v>0</v>
          </cell>
        </row>
        <row r="101">
          <cell r="D101">
            <v>0</v>
          </cell>
          <cell r="E101">
            <v>0</v>
          </cell>
        </row>
        <row r="102">
          <cell r="D102">
            <v>0</v>
          </cell>
          <cell r="E102">
            <v>0</v>
          </cell>
        </row>
        <row r="103">
          <cell r="D103">
            <v>0</v>
          </cell>
          <cell r="E103">
            <v>0</v>
          </cell>
        </row>
        <row r="104">
          <cell r="D104">
            <v>0</v>
          </cell>
          <cell r="E104">
            <v>0</v>
          </cell>
        </row>
        <row r="105">
          <cell r="D105">
            <v>0</v>
          </cell>
          <cell r="E105">
            <v>0</v>
          </cell>
        </row>
        <row r="106">
          <cell r="D106">
            <v>0</v>
          </cell>
          <cell r="E106">
            <v>0</v>
          </cell>
        </row>
        <row r="107">
          <cell r="D107">
            <v>25000</v>
          </cell>
          <cell r="E107">
            <v>100000</v>
          </cell>
        </row>
        <row r="108">
          <cell r="D108">
            <v>25000</v>
          </cell>
          <cell r="E108">
            <v>0</v>
          </cell>
        </row>
        <row r="109">
          <cell r="D109">
            <v>25000</v>
          </cell>
          <cell r="E109">
            <v>150000</v>
          </cell>
        </row>
        <row r="110">
          <cell r="D110">
            <v>25000</v>
          </cell>
          <cell r="E110">
            <v>150000</v>
          </cell>
        </row>
        <row r="111">
          <cell r="D111">
            <v>25000</v>
          </cell>
          <cell r="E111">
            <v>100000</v>
          </cell>
        </row>
        <row r="112">
          <cell r="D112">
            <v>25000</v>
          </cell>
          <cell r="E112">
            <v>100000</v>
          </cell>
        </row>
        <row r="113">
          <cell r="D113">
            <v>25000</v>
          </cell>
          <cell r="E113">
            <v>0</v>
          </cell>
        </row>
        <row r="114">
          <cell r="D114">
            <v>25000</v>
          </cell>
          <cell r="E114">
            <v>100000</v>
          </cell>
        </row>
        <row r="115">
          <cell r="D115">
            <v>25000</v>
          </cell>
          <cell r="E115">
            <v>100000</v>
          </cell>
        </row>
        <row r="116">
          <cell r="D116">
            <v>25000</v>
          </cell>
          <cell r="E116">
            <v>0</v>
          </cell>
        </row>
        <row r="117">
          <cell r="D117">
            <v>25000</v>
          </cell>
          <cell r="E117">
            <v>0</v>
          </cell>
        </row>
        <row r="118">
          <cell r="D118">
            <v>25000</v>
          </cell>
          <cell r="E118">
            <v>0</v>
          </cell>
        </row>
        <row r="119">
          <cell r="D119">
            <v>25000</v>
          </cell>
          <cell r="E119">
            <v>0</v>
          </cell>
        </row>
        <row r="120">
          <cell r="D120">
            <v>25000</v>
          </cell>
          <cell r="E120">
            <v>0</v>
          </cell>
        </row>
        <row r="121">
          <cell r="D121">
            <v>25000</v>
          </cell>
          <cell r="E121">
            <v>0</v>
          </cell>
        </row>
        <row r="122">
          <cell r="D122">
            <v>25000</v>
          </cell>
          <cell r="E122">
            <v>0</v>
          </cell>
        </row>
        <row r="123">
          <cell r="D123">
            <v>25000</v>
          </cell>
          <cell r="E123">
            <v>0</v>
          </cell>
        </row>
        <row r="124">
          <cell r="D124">
            <v>25000</v>
          </cell>
          <cell r="E124">
            <v>0</v>
          </cell>
        </row>
        <row r="125">
          <cell r="D125">
            <v>25000</v>
          </cell>
          <cell r="E125">
            <v>150000</v>
          </cell>
        </row>
        <row r="126">
          <cell r="D126">
            <v>25000</v>
          </cell>
          <cell r="E126">
            <v>0</v>
          </cell>
        </row>
        <row r="127">
          <cell r="D127">
            <v>25000</v>
          </cell>
          <cell r="E127">
            <v>150000</v>
          </cell>
        </row>
        <row r="128">
          <cell r="D128">
            <v>25000</v>
          </cell>
          <cell r="E128">
            <v>100000</v>
          </cell>
        </row>
        <row r="129">
          <cell r="D129">
            <v>25000</v>
          </cell>
          <cell r="E129">
            <v>150000</v>
          </cell>
        </row>
        <row r="130">
          <cell r="D130">
            <v>25000</v>
          </cell>
          <cell r="E130">
            <v>150000</v>
          </cell>
        </row>
        <row r="131">
          <cell r="D131">
            <v>25000</v>
          </cell>
          <cell r="E131">
            <v>100000</v>
          </cell>
        </row>
        <row r="132">
          <cell r="D132">
            <v>25000</v>
          </cell>
          <cell r="E132">
            <v>100000</v>
          </cell>
        </row>
        <row r="133">
          <cell r="D133">
            <v>25000</v>
          </cell>
          <cell r="E133">
            <v>100000</v>
          </cell>
        </row>
        <row r="134">
          <cell r="D134">
            <v>25000</v>
          </cell>
          <cell r="E134">
            <v>0</v>
          </cell>
        </row>
        <row r="135">
          <cell r="D135">
            <v>25000</v>
          </cell>
          <cell r="E135">
            <v>100000</v>
          </cell>
        </row>
        <row r="136">
          <cell r="D136">
            <v>25000</v>
          </cell>
          <cell r="E136">
            <v>0</v>
          </cell>
        </row>
        <row r="137">
          <cell r="D137">
            <v>25000</v>
          </cell>
          <cell r="E137">
            <v>100000</v>
          </cell>
        </row>
        <row r="138">
          <cell r="D138">
            <v>25000</v>
          </cell>
          <cell r="E138">
            <v>100000</v>
          </cell>
        </row>
        <row r="139">
          <cell r="D139">
            <v>25000</v>
          </cell>
          <cell r="E139">
            <v>0</v>
          </cell>
        </row>
        <row r="140">
          <cell r="D140">
            <v>25000</v>
          </cell>
          <cell r="E140">
            <v>0</v>
          </cell>
        </row>
        <row r="141">
          <cell r="D141">
            <v>25000</v>
          </cell>
          <cell r="E141">
            <v>0</v>
          </cell>
        </row>
        <row r="142">
          <cell r="D142">
            <v>25000</v>
          </cell>
          <cell r="E142">
            <v>0</v>
          </cell>
        </row>
        <row r="143">
          <cell r="D143">
            <v>25000</v>
          </cell>
          <cell r="E143">
            <v>100000</v>
          </cell>
        </row>
        <row r="144">
          <cell r="D144">
            <v>25000</v>
          </cell>
          <cell r="E144">
            <v>700000</v>
          </cell>
        </row>
        <row r="145">
          <cell r="D145">
            <v>25000</v>
          </cell>
          <cell r="E145">
            <v>500000</v>
          </cell>
        </row>
        <row r="146">
          <cell r="D146">
            <v>25000</v>
          </cell>
          <cell r="E146">
            <v>700000</v>
          </cell>
        </row>
        <row r="147">
          <cell r="D147">
            <v>25000</v>
          </cell>
          <cell r="E147">
            <v>700000</v>
          </cell>
        </row>
        <row r="148">
          <cell r="D148">
            <v>25000</v>
          </cell>
          <cell r="E148">
            <v>700000</v>
          </cell>
        </row>
        <row r="149">
          <cell r="D149">
            <v>25000</v>
          </cell>
          <cell r="E149">
            <v>300000</v>
          </cell>
        </row>
        <row r="150">
          <cell r="D150">
            <v>25000</v>
          </cell>
          <cell r="E150">
            <v>500000</v>
          </cell>
        </row>
        <row r="151">
          <cell r="D151">
            <v>25000</v>
          </cell>
          <cell r="E151">
            <v>300000</v>
          </cell>
        </row>
        <row r="152">
          <cell r="D152">
            <v>25000</v>
          </cell>
          <cell r="E152">
            <v>0</v>
          </cell>
        </row>
        <row r="153">
          <cell r="D153">
            <v>25000</v>
          </cell>
          <cell r="E153">
            <v>0</v>
          </cell>
        </row>
        <row r="154">
          <cell r="D154">
            <v>0</v>
          </cell>
          <cell r="E154">
            <v>0</v>
          </cell>
        </row>
        <row r="155">
          <cell r="D155">
            <v>25000</v>
          </cell>
          <cell r="E155">
            <v>0</v>
          </cell>
        </row>
        <row r="156">
          <cell r="D156">
            <v>25000</v>
          </cell>
          <cell r="E156">
            <v>0</v>
          </cell>
        </row>
        <row r="157">
          <cell r="D157">
            <v>25000</v>
          </cell>
          <cell r="E157">
            <v>0</v>
          </cell>
        </row>
        <row r="158">
          <cell r="D158">
            <v>25000</v>
          </cell>
          <cell r="E158">
            <v>0</v>
          </cell>
        </row>
        <row r="159">
          <cell r="D159">
            <v>25000</v>
          </cell>
          <cell r="E159">
            <v>0</v>
          </cell>
        </row>
        <row r="160">
          <cell r="D160">
            <v>25000</v>
          </cell>
          <cell r="E160">
            <v>0</v>
          </cell>
        </row>
        <row r="161">
          <cell r="D161">
            <v>25000</v>
          </cell>
          <cell r="E161">
            <v>0</v>
          </cell>
        </row>
        <row r="162">
          <cell r="D162">
            <v>25000</v>
          </cell>
          <cell r="E162">
            <v>0</v>
          </cell>
        </row>
        <row r="163">
          <cell r="D163">
            <v>25000</v>
          </cell>
          <cell r="E163">
            <v>0</v>
          </cell>
        </row>
        <row r="164">
          <cell r="D164">
            <v>25000</v>
          </cell>
          <cell r="E164">
            <v>0</v>
          </cell>
        </row>
      </sheetData>
      <sheetData sheetId="9"/>
      <sheetData sheetId="10"/>
      <sheetData sheetId="11">
        <row r="8">
          <cell r="B8" t="str">
            <v>CA9</v>
          </cell>
          <cell r="C8" t="str">
            <v>ANDINI SUSILOWATI</v>
          </cell>
          <cell r="D8" t="str">
            <v>EDWARD SITOMPUL</v>
          </cell>
          <cell r="E8">
            <v>248500</v>
          </cell>
          <cell r="H8">
            <v>248500</v>
          </cell>
        </row>
        <row r="9">
          <cell r="B9" t="str">
            <v>CF3</v>
          </cell>
          <cell r="C9" t="str">
            <v xml:space="preserve">SEPTIANINGRUM </v>
          </cell>
          <cell r="D9" t="str">
            <v>EDWARD SITOMPUL</v>
          </cell>
          <cell r="E9">
            <v>70000</v>
          </cell>
          <cell r="H9">
            <v>70000</v>
          </cell>
        </row>
        <row r="10">
          <cell r="B10" t="str">
            <v>BFH</v>
          </cell>
          <cell r="C10" t="str">
            <v>RAHMA YANTI</v>
          </cell>
          <cell r="D10" t="str">
            <v>EDWARD SITOMPUL</v>
          </cell>
          <cell r="E10">
            <v>536000</v>
          </cell>
          <cell r="H10">
            <v>536000</v>
          </cell>
        </row>
        <row r="11">
          <cell r="B11" t="str">
            <v>BKL</v>
          </cell>
          <cell r="C11" t="str">
            <v>DIANA SARI</v>
          </cell>
          <cell r="D11" t="str">
            <v>EDWARD SITOMPUL</v>
          </cell>
          <cell r="E11">
            <v>428000</v>
          </cell>
          <cell r="H11">
            <v>428000</v>
          </cell>
        </row>
        <row r="12">
          <cell r="B12" t="str">
            <v>BMH</v>
          </cell>
          <cell r="C12" t="str">
            <v>REREN DWI SINTA</v>
          </cell>
          <cell r="D12" t="str">
            <v>EDWARD SITOMPUL</v>
          </cell>
          <cell r="E12">
            <v>312000</v>
          </cell>
          <cell r="H12">
            <v>312000</v>
          </cell>
        </row>
        <row r="13">
          <cell r="B13" t="str">
            <v>BXK</v>
          </cell>
          <cell r="C13" t="str">
            <v>LUSI NOVITA SIMARMATA</v>
          </cell>
          <cell r="D13" t="str">
            <v>EDWARD SITOMPUL</v>
          </cell>
          <cell r="E13">
            <v>368500</v>
          </cell>
          <cell r="H13">
            <v>368500</v>
          </cell>
        </row>
        <row r="14">
          <cell r="B14" t="str">
            <v>B0L</v>
          </cell>
          <cell r="C14" t="str">
            <v>CITRA AMALIA</v>
          </cell>
          <cell r="D14" t="str">
            <v>EDWARD SITOMPUL</v>
          </cell>
          <cell r="E14">
            <v>572000</v>
          </cell>
          <cell r="H14">
            <v>572000</v>
          </cell>
        </row>
        <row r="15">
          <cell r="B15" t="str">
            <v>B2L</v>
          </cell>
          <cell r="C15" t="str">
            <v>FAKHRURROZI</v>
          </cell>
          <cell r="D15" t="str">
            <v>EDWARD SITOMPUL</v>
          </cell>
          <cell r="E15">
            <v>70000</v>
          </cell>
          <cell r="H15">
            <v>70000</v>
          </cell>
        </row>
        <row r="16">
          <cell r="B16" t="str">
            <v>B3E</v>
          </cell>
          <cell r="C16" t="str">
            <v>DEWI LESTARI</v>
          </cell>
          <cell r="D16" t="str">
            <v>EDWARD SITOMPUL</v>
          </cell>
          <cell r="E16">
            <v>97000</v>
          </cell>
          <cell r="H16">
            <v>97000</v>
          </cell>
        </row>
        <row r="17">
          <cell r="B17" t="str">
            <v>B5K</v>
          </cell>
          <cell r="C17" t="str">
            <v>MUHAMMAD LUTFI NAUFAL</v>
          </cell>
          <cell r="D17" t="str">
            <v>EDWARD SITOMPUL</v>
          </cell>
          <cell r="E17">
            <v>90000</v>
          </cell>
          <cell r="H17">
            <v>90000</v>
          </cell>
        </row>
        <row r="18">
          <cell r="B18" t="str">
            <v>B6Y</v>
          </cell>
          <cell r="C18" t="str">
            <v>INDAH KUSUMANINGTYAS</v>
          </cell>
          <cell r="D18" t="str">
            <v>EDWARD SITOMPUL</v>
          </cell>
          <cell r="E18">
            <v>263500</v>
          </cell>
          <cell r="H18">
            <v>263500</v>
          </cell>
        </row>
        <row r="19">
          <cell r="B19" t="str">
            <v>B6Z</v>
          </cell>
          <cell r="C19" t="str">
            <v>WELLYS DANIATI HALAWA</v>
          </cell>
          <cell r="D19" t="str">
            <v>EDWARD SITOMPUL</v>
          </cell>
          <cell r="E19">
            <v>88000</v>
          </cell>
          <cell r="H19">
            <v>88000</v>
          </cell>
        </row>
        <row r="20">
          <cell r="B20" t="str">
            <v>B7R</v>
          </cell>
          <cell r="C20" t="str">
            <v>NOFIAN HADI</v>
          </cell>
          <cell r="D20" t="str">
            <v>EDWARD SITOMPUL</v>
          </cell>
          <cell r="E20">
            <v>102000</v>
          </cell>
          <cell r="H20">
            <v>102000</v>
          </cell>
        </row>
        <row r="21">
          <cell r="B21" t="str">
            <v>B7Z</v>
          </cell>
          <cell r="C21" t="str">
            <v xml:space="preserve">CICI MINARTI SAGALA </v>
          </cell>
          <cell r="D21" t="str">
            <v>EDWARD SITOMPUL</v>
          </cell>
          <cell r="E21">
            <v>556000</v>
          </cell>
          <cell r="H21">
            <v>556000</v>
          </cell>
        </row>
        <row r="22">
          <cell r="B22" t="str">
            <v>B9E</v>
          </cell>
          <cell r="C22" t="str">
            <v>FRANSISCA NIKEN AMBARWATI</v>
          </cell>
          <cell r="D22" t="str">
            <v>EDWARD SITOMPUL</v>
          </cell>
          <cell r="E22">
            <v>95000</v>
          </cell>
          <cell r="H22">
            <v>95000</v>
          </cell>
        </row>
        <row r="23">
          <cell r="B23" t="str">
            <v>C23</v>
          </cell>
          <cell r="C23" t="str">
            <v>SYAKILA MITA NANDA</v>
          </cell>
          <cell r="D23" t="str">
            <v>EDWARD SITOMPUL</v>
          </cell>
          <cell r="E23">
            <v>65000</v>
          </cell>
          <cell r="H23">
            <v>65000</v>
          </cell>
        </row>
        <row r="24">
          <cell r="B24" t="str">
            <v>C31</v>
          </cell>
          <cell r="C24" t="str">
            <v>KARIMAH PRAYOGA MULYA</v>
          </cell>
          <cell r="D24" t="str">
            <v>EDWARD SITOMPUL</v>
          </cell>
          <cell r="E24">
            <v>31000</v>
          </cell>
          <cell r="H24">
            <v>31000</v>
          </cell>
        </row>
        <row r="25">
          <cell r="B25" t="str">
            <v>C33</v>
          </cell>
          <cell r="C25" t="str">
            <v>PROSTASIUS BATMALO</v>
          </cell>
          <cell r="D25" t="str">
            <v>EDWARD SITOMPUL</v>
          </cell>
          <cell r="E25">
            <v>19000</v>
          </cell>
          <cell r="H25">
            <v>19000</v>
          </cell>
        </row>
        <row r="26">
          <cell r="B26" t="str">
            <v>BYN</v>
          </cell>
          <cell r="C26" t="str">
            <v>RAHAYU MARTININGSIH</v>
          </cell>
          <cell r="D26" t="str">
            <v>EDWARD SITOMPUL</v>
          </cell>
          <cell r="E26">
            <v>0</v>
          </cell>
          <cell r="H26">
            <v>0</v>
          </cell>
        </row>
        <row r="27">
          <cell r="B27" t="str">
            <v>AJ7</v>
          </cell>
          <cell r="C27" t="str">
            <v xml:space="preserve">NURHASANAH </v>
          </cell>
          <cell r="D27" t="str">
            <v>FARHAN AL FARISI</v>
          </cell>
          <cell r="E27">
            <v>520000</v>
          </cell>
          <cell r="H27">
            <v>520000</v>
          </cell>
        </row>
        <row r="28">
          <cell r="B28" t="str">
            <v>BT9</v>
          </cell>
          <cell r="C28" t="str">
            <v xml:space="preserve">HENNI APRILIA </v>
          </cell>
          <cell r="D28" t="str">
            <v>FARHAN AL FARISI</v>
          </cell>
          <cell r="E28">
            <v>289000</v>
          </cell>
          <cell r="H28">
            <v>289000</v>
          </cell>
        </row>
        <row r="29">
          <cell r="B29" t="str">
            <v>CB1</v>
          </cell>
          <cell r="C29" t="str">
            <v xml:space="preserve">YOSNINA SUTRA NINGSIH </v>
          </cell>
          <cell r="D29" t="str">
            <v>FARHAN AL FARISI</v>
          </cell>
          <cell r="E29">
            <v>468000</v>
          </cell>
          <cell r="H29">
            <v>468000</v>
          </cell>
        </row>
        <row r="30">
          <cell r="B30" t="str">
            <v>BJQ</v>
          </cell>
          <cell r="C30" t="str">
            <v>ASEP MUHAMMAD NURDIN</v>
          </cell>
          <cell r="D30" t="str">
            <v>FARHAN AL FARISI</v>
          </cell>
          <cell r="E30">
            <v>66000</v>
          </cell>
          <cell r="H30">
            <v>66000</v>
          </cell>
        </row>
        <row r="31">
          <cell r="B31" t="str">
            <v>BXV</v>
          </cell>
          <cell r="C31" t="str">
            <v>ADE SUKARA</v>
          </cell>
          <cell r="D31" t="str">
            <v>FARHAN AL FARISI</v>
          </cell>
          <cell r="E31">
            <v>371000</v>
          </cell>
          <cell r="H31">
            <v>371000</v>
          </cell>
        </row>
        <row r="32">
          <cell r="B32" t="str">
            <v>B0X</v>
          </cell>
          <cell r="C32" t="str">
            <v>DWI PUTRI YULIANI</v>
          </cell>
          <cell r="D32" t="str">
            <v>FARHAN AL FARISI</v>
          </cell>
          <cell r="E32">
            <v>239000</v>
          </cell>
          <cell r="H32">
            <v>239000</v>
          </cell>
        </row>
        <row r="33">
          <cell r="B33" t="str">
            <v>B1C</v>
          </cell>
          <cell r="C33" t="str">
            <v>SETIA SARYANI MANIHURUK</v>
          </cell>
          <cell r="D33" t="str">
            <v>FARHAN AL FARISI</v>
          </cell>
          <cell r="E33">
            <v>44000</v>
          </cell>
          <cell r="H33">
            <v>44000</v>
          </cell>
        </row>
        <row r="34">
          <cell r="B34" t="str">
            <v>B2F</v>
          </cell>
          <cell r="C34" t="str">
            <v>YULIANI</v>
          </cell>
          <cell r="D34" t="str">
            <v>FARHAN AL FARISI</v>
          </cell>
          <cell r="E34">
            <v>616000</v>
          </cell>
          <cell r="H34">
            <v>616000</v>
          </cell>
        </row>
        <row r="35">
          <cell r="B35" t="str">
            <v>B2K</v>
          </cell>
          <cell r="C35" t="str">
            <v>SELLY HERLINA</v>
          </cell>
          <cell r="D35" t="str">
            <v>FARHAN AL FARISI</v>
          </cell>
          <cell r="E35">
            <v>476000</v>
          </cell>
          <cell r="H35">
            <v>476000</v>
          </cell>
        </row>
        <row r="36">
          <cell r="B36" t="str">
            <v>B6C</v>
          </cell>
          <cell r="C36" t="str">
            <v>FIRDAYANTI AGUSTIN</v>
          </cell>
          <cell r="D36" t="str">
            <v>FARHAN AL FARISI</v>
          </cell>
          <cell r="E36">
            <v>277000</v>
          </cell>
          <cell r="H36">
            <v>277000</v>
          </cell>
        </row>
        <row r="37">
          <cell r="B37" t="str">
            <v>B8Q</v>
          </cell>
          <cell r="C37" t="str">
            <v>HERLINA SINAGA</v>
          </cell>
          <cell r="D37" t="str">
            <v>FARHAN AL FARISI</v>
          </cell>
          <cell r="E37">
            <v>74000</v>
          </cell>
          <cell r="H37">
            <v>74000</v>
          </cell>
        </row>
        <row r="38">
          <cell r="B38" t="str">
            <v>B8T</v>
          </cell>
          <cell r="C38" t="str">
            <v>HERLINA MINANDRIS</v>
          </cell>
          <cell r="D38" t="str">
            <v>FARHAN AL FARISI</v>
          </cell>
          <cell r="E38">
            <v>61000</v>
          </cell>
          <cell r="H38">
            <v>61000</v>
          </cell>
        </row>
        <row r="39">
          <cell r="B39" t="str">
            <v>B9F</v>
          </cell>
          <cell r="C39" t="str">
            <v>MARLINDA</v>
          </cell>
          <cell r="D39" t="str">
            <v>FARHAN AL FARISI</v>
          </cell>
          <cell r="E39">
            <v>91000</v>
          </cell>
          <cell r="H39">
            <v>91000</v>
          </cell>
        </row>
        <row r="40">
          <cell r="B40" t="str">
            <v>B9M</v>
          </cell>
          <cell r="C40" t="str">
            <v>RISKA EKA DAMAYANTI</v>
          </cell>
          <cell r="D40" t="str">
            <v>FARHAN AL FARISI</v>
          </cell>
          <cell r="E40">
            <v>83000</v>
          </cell>
          <cell r="H40">
            <v>83000</v>
          </cell>
        </row>
        <row r="41">
          <cell r="B41" t="str">
            <v>C07</v>
          </cell>
          <cell r="C41" t="str">
            <v>AI EMA SUKMAWATI</v>
          </cell>
          <cell r="D41" t="str">
            <v>FARHAN AL FARISI</v>
          </cell>
          <cell r="E41">
            <v>85000</v>
          </cell>
          <cell r="H41">
            <v>85000</v>
          </cell>
        </row>
        <row r="42">
          <cell r="B42" t="str">
            <v>C09</v>
          </cell>
          <cell r="C42" t="str">
            <v>RIZQI ABDUL AZIZI</v>
          </cell>
          <cell r="D42" t="str">
            <v>FARHAN AL FARISI</v>
          </cell>
          <cell r="E42">
            <v>70000</v>
          </cell>
          <cell r="H42">
            <v>70000</v>
          </cell>
        </row>
        <row r="43">
          <cell r="B43" t="str">
            <v>C34</v>
          </cell>
          <cell r="C43" t="str">
            <v>TRIYANA MANGIRING S</v>
          </cell>
          <cell r="D43" t="str">
            <v>FARHAN AL FARISI</v>
          </cell>
          <cell r="E43">
            <v>45000</v>
          </cell>
          <cell r="H43">
            <v>45000</v>
          </cell>
        </row>
        <row r="44">
          <cell r="B44" t="str">
            <v>C40</v>
          </cell>
          <cell r="C44" t="str">
            <v>WENNY PUSPARINI HILIPTO</v>
          </cell>
          <cell r="D44" t="str">
            <v>FARHAN AL FARISI</v>
          </cell>
          <cell r="E44">
            <v>0</v>
          </cell>
          <cell r="H44">
            <v>0</v>
          </cell>
        </row>
        <row r="45">
          <cell r="B45" t="str">
            <v>C42</v>
          </cell>
          <cell r="C45" t="str">
            <v>DEWI MARETA</v>
          </cell>
          <cell r="D45" t="str">
            <v>FARHAN AL FARISI</v>
          </cell>
          <cell r="E45">
            <v>1000</v>
          </cell>
          <cell r="H45">
            <v>1000</v>
          </cell>
        </row>
        <row r="46">
          <cell r="B46" t="str">
            <v>CF4</v>
          </cell>
          <cell r="C46" t="str">
            <v>SITI MAESYAROH</v>
          </cell>
          <cell r="D46" t="str">
            <v>FARHAN AL FARISI</v>
          </cell>
          <cell r="E46">
            <v>115500</v>
          </cell>
          <cell r="H46">
            <v>115500</v>
          </cell>
        </row>
        <row r="47">
          <cell r="B47" t="str">
            <v>AL7</v>
          </cell>
          <cell r="C47" t="str">
            <v xml:space="preserve">TINTIN HUTAGAOL </v>
          </cell>
          <cell r="D47" t="str">
            <v>LEONARD SILITONGA</v>
          </cell>
          <cell r="E47">
            <v>243500</v>
          </cell>
          <cell r="H47">
            <v>243500</v>
          </cell>
        </row>
        <row r="48">
          <cell r="B48" t="str">
            <v>BKE</v>
          </cell>
          <cell r="C48" t="str">
            <v>EVA RATNA PUTRI</v>
          </cell>
          <cell r="D48" t="str">
            <v>LEONARD SILITONGA</v>
          </cell>
          <cell r="E48">
            <v>242000</v>
          </cell>
          <cell r="H48">
            <v>242000</v>
          </cell>
        </row>
        <row r="49">
          <cell r="B49" t="str">
            <v>BKG</v>
          </cell>
          <cell r="C49" t="str">
            <v>OCHY WULAN SARY</v>
          </cell>
          <cell r="D49" t="str">
            <v>LEONARD SILITONGA</v>
          </cell>
          <cell r="E49">
            <v>568000</v>
          </cell>
          <cell r="H49">
            <v>568000</v>
          </cell>
        </row>
        <row r="50">
          <cell r="B50" t="str">
            <v>BKM</v>
          </cell>
          <cell r="C50" t="str">
            <v>FITRIA WIDYANINGSIH</v>
          </cell>
          <cell r="D50" t="str">
            <v>LEONARD SILITONGA</v>
          </cell>
          <cell r="E50">
            <v>245000</v>
          </cell>
          <cell r="H50">
            <v>245000</v>
          </cell>
        </row>
        <row r="51">
          <cell r="B51" t="str">
            <v>BYW</v>
          </cell>
          <cell r="C51" t="str">
            <v>WULAN NOVEBRIANI</v>
          </cell>
          <cell r="D51" t="str">
            <v>LEONARD SILITONGA</v>
          </cell>
          <cell r="E51">
            <v>512000</v>
          </cell>
          <cell r="H51">
            <v>512000</v>
          </cell>
        </row>
        <row r="52">
          <cell r="B52" t="str">
            <v>B2C</v>
          </cell>
          <cell r="C52" t="str">
            <v>EMY AGUSTIANINGSIH</v>
          </cell>
          <cell r="D52" t="str">
            <v>LEONARD SILITONGA</v>
          </cell>
          <cell r="E52">
            <v>227000</v>
          </cell>
          <cell r="H52">
            <v>227000</v>
          </cell>
        </row>
        <row r="53">
          <cell r="B53" t="str">
            <v>B2T</v>
          </cell>
          <cell r="C53" t="str">
            <v>MUHAMAD SAHRONI</v>
          </cell>
          <cell r="D53" t="str">
            <v>LEONARD SILITONGA</v>
          </cell>
          <cell r="E53">
            <v>91000</v>
          </cell>
          <cell r="H53">
            <v>91000</v>
          </cell>
        </row>
        <row r="54">
          <cell r="B54" t="str">
            <v>B3N</v>
          </cell>
          <cell r="C54" t="str">
            <v>MAULANA SITI KHODIJAH</v>
          </cell>
          <cell r="D54" t="str">
            <v>LEONARD SILITONGA</v>
          </cell>
          <cell r="E54">
            <v>74000</v>
          </cell>
          <cell r="H54">
            <v>74000</v>
          </cell>
        </row>
        <row r="55">
          <cell r="B55" t="str">
            <v>B5P</v>
          </cell>
          <cell r="C55" t="str">
            <v>ADITIA SILALAHI</v>
          </cell>
          <cell r="D55" t="str">
            <v>LEONARD SILITONGA</v>
          </cell>
          <cell r="E55">
            <v>246500</v>
          </cell>
          <cell r="H55">
            <v>246500</v>
          </cell>
        </row>
        <row r="56">
          <cell r="B56" t="str">
            <v>B5W</v>
          </cell>
          <cell r="C56" t="str">
            <v xml:space="preserve">NETI MARLINA </v>
          </cell>
          <cell r="D56" t="str">
            <v>LEONARD SILITONGA</v>
          </cell>
          <cell r="E56">
            <v>216000</v>
          </cell>
          <cell r="H56">
            <v>216000</v>
          </cell>
        </row>
        <row r="57">
          <cell r="B57" t="str">
            <v>B6V</v>
          </cell>
          <cell r="C57" t="str">
            <v>DWI LESTARI</v>
          </cell>
          <cell r="D57" t="str">
            <v>LEONARD SILITONGA</v>
          </cell>
          <cell r="E57">
            <v>58000</v>
          </cell>
          <cell r="H57">
            <v>58000</v>
          </cell>
        </row>
        <row r="58">
          <cell r="B58" t="str">
            <v>B7L</v>
          </cell>
          <cell r="C58" t="str">
            <v>LISNA HERAWATI SITINJAK</v>
          </cell>
          <cell r="D58" t="str">
            <v>LEONARD SILITONGA</v>
          </cell>
          <cell r="E58">
            <v>72000</v>
          </cell>
          <cell r="H58">
            <v>72000</v>
          </cell>
        </row>
        <row r="59">
          <cell r="B59" t="str">
            <v>B8P</v>
          </cell>
          <cell r="C59" t="str">
            <v>DANIL ANDRIANNATA</v>
          </cell>
          <cell r="D59" t="str">
            <v>LEONARD SILITONGA</v>
          </cell>
          <cell r="E59">
            <v>70000</v>
          </cell>
          <cell r="H59">
            <v>70000</v>
          </cell>
        </row>
        <row r="60">
          <cell r="B60" t="str">
            <v>B8Z</v>
          </cell>
          <cell r="C60" t="str">
            <v>IKA INDRIANI SITUNGKIR</v>
          </cell>
          <cell r="D60" t="str">
            <v>LEONARD SILITONGA</v>
          </cell>
          <cell r="E60">
            <v>71000</v>
          </cell>
          <cell r="H60">
            <v>71000</v>
          </cell>
        </row>
        <row r="61">
          <cell r="B61" t="str">
            <v>C02</v>
          </cell>
          <cell r="C61" t="str">
            <v>NENG IIS WAHYUNI</v>
          </cell>
          <cell r="D61" t="str">
            <v>LEONARD SILITONGA</v>
          </cell>
          <cell r="E61">
            <v>61000</v>
          </cell>
          <cell r="H61">
            <v>61000</v>
          </cell>
        </row>
        <row r="62">
          <cell r="B62" t="str">
            <v>C08</v>
          </cell>
          <cell r="C62" t="str">
            <v>FERDIANSYAH DWITAMA</v>
          </cell>
          <cell r="D62" t="str">
            <v>LEONARD SILITONGA</v>
          </cell>
          <cell r="E62">
            <v>29000</v>
          </cell>
          <cell r="H62">
            <v>29000</v>
          </cell>
        </row>
        <row r="63">
          <cell r="B63" t="str">
            <v>C30</v>
          </cell>
          <cell r="C63" t="str">
            <v>ERLYTA AYU D H</v>
          </cell>
          <cell r="D63" t="str">
            <v>LEONARD SILITONGA</v>
          </cell>
          <cell r="E63">
            <v>35000</v>
          </cell>
          <cell r="H63">
            <v>35000</v>
          </cell>
        </row>
        <row r="64">
          <cell r="B64" t="str">
            <v>C38</v>
          </cell>
          <cell r="C64" t="str">
            <v>SUSNIKA MERDIANA SARAGIH</v>
          </cell>
          <cell r="D64" t="str">
            <v>LEONARD SILITONGA</v>
          </cell>
          <cell r="E64">
            <v>4000</v>
          </cell>
          <cell r="H64">
            <v>4000</v>
          </cell>
        </row>
        <row r="65">
          <cell r="B65" t="str">
            <v>BM4</v>
          </cell>
          <cell r="C65" t="str">
            <v>DEWI KURNIA LESTARI</v>
          </cell>
          <cell r="D65" t="str">
            <v>LEONARD SILITONGA</v>
          </cell>
          <cell r="E65">
            <v>530500</v>
          </cell>
          <cell r="H65">
            <v>530500</v>
          </cell>
        </row>
        <row r="66">
          <cell r="B66" t="str">
            <v>B6E</v>
          </cell>
          <cell r="C66" t="str">
            <v>CHAIRUN NISSA</v>
          </cell>
          <cell r="D66" t="str">
            <v>LEONARD SILITONGA</v>
          </cell>
          <cell r="E66">
            <v>46000</v>
          </cell>
          <cell r="H66">
            <v>46000</v>
          </cell>
        </row>
        <row r="67">
          <cell r="B67" t="str">
            <v>CG1</v>
          </cell>
          <cell r="C67" t="str">
            <v>PUJI LESTARI</v>
          </cell>
          <cell r="D67" t="str">
            <v>RHEGHEN SOEKARNO POETRA</v>
          </cell>
          <cell r="E67">
            <v>281500</v>
          </cell>
          <cell r="H67">
            <v>281500</v>
          </cell>
        </row>
        <row r="68">
          <cell r="B68" t="str">
            <v>BQ7</v>
          </cell>
          <cell r="C68" t="str">
            <v>ATIK MURNIASIH</v>
          </cell>
          <cell r="D68" t="str">
            <v>RHEGHEN SOEKARNO POETRA</v>
          </cell>
          <cell r="E68">
            <v>524000</v>
          </cell>
          <cell r="H68">
            <v>524000</v>
          </cell>
        </row>
        <row r="69">
          <cell r="B69" t="str">
            <v>BQ9</v>
          </cell>
          <cell r="C69" t="str">
            <v>RIZKIAH</v>
          </cell>
          <cell r="D69" t="str">
            <v>RHEGHEN SOEKARNO POETRA</v>
          </cell>
          <cell r="E69">
            <v>250000</v>
          </cell>
          <cell r="H69">
            <v>250000</v>
          </cell>
        </row>
        <row r="70">
          <cell r="B70" t="str">
            <v>BZ3</v>
          </cell>
          <cell r="C70" t="str">
            <v>WENDY SAPUTRA</v>
          </cell>
          <cell r="D70" t="str">
            <v>RHEGHEN SOEKARNO POETRA</v>
          </cell>
          <cell r="E70">
            <v>208500</v>
          </cell>
          <cell r="H70">
            <v>208500</v>
          </cell>
        </row>
        <row r="71">
          <cell r="B71" t="str">
            <v>BZ8</v>
          </cell>
          <cell r="C71" t="str">
            <v>ROSLINA BR MANALU</v>
          </cell>
          <cell r="D71" t="str">
            <v>RHEGHEN SOEKARNO POETRA</v>
          </cell>
          <cell r="E71">
            <v>208500</v>
          </cell>
          <cell r="H71">
            <v>208500</v>
          </cell>
        </row>
        <row r="72">
          <cell r="B72" t="str">
            <v>CG7</v>
          </cell>
          <cell r="C72" t="str">
            <v>DEWI AYU KOMALASARI</v>
          </cell>
          <cell r="D72" t="str">
            <v>RHEGHEN SOEKARNO POETRA</v>
          </cell>
          <cell r="E72">
            <v>99000</v>
          </cell>
          <cell r="H72">
            <v>99000</v>
          </cell>
        </row>
        <row r="73">
          <cell r="B73" t="str">
            <v>BEF</v>
          </cell>
          <cell r="C73" t="str">
            <v>BERLIANA ROSINTA ULI S</v>
          </cell>
          <cell r="D73" t="str">
            <v>RHEGHEN SOEKARNO POETRA</v>
          </cell>
          <cell r="E73">
            <v>265500</v>
          </cell>
          <cell r="H73">
            <v>265500</v>
          </cell>
        </row>
        <row r="74">
          <cell r="B74" t="str">
            <v>BGV</v>
          </cell>
          <cell r="C74" t="str">
            <v>DENNIS MAULANA</v>
          </cell>
          <cell r="D74" t="str">
            <v>RHEGHEN SOEKARNO POETRA</v>
          </cell>
          <cell r="E74">
            <v>464000</v>
          </cell>
          <cell r="H74">
            <v>464000</v>
          </cell>
        </row>
        <row r="75">
          <cell r="B75" t="str">
            <v>BHH</v>
          </cell>
          <cell r="C75" t="str">
            <v>EVA LAMTIUR HUTASOIT</v>
          </cell>
          <cell r="D75" t="str">
            <v>RHEGHEN SOEKARNO POETRA</v>
          </cell>
          <cell r="E75">
            <v>258000</v>
          </cell>
          <cell r="H75">
            <v>258000</v>
          </cell>
        </row>
        <row r="76">
          <cell r="B76" t="str">
            <v>BXB</v>
          </cell>
          <cell r="C76" t="str">
            <v>FAID PRATAMA ARIF SANTOSO</v>
          </cell>
          <cell r="D76" t="str">
            <v>RHEGHEN SOEKARNO POETRA</v>
          </cell>
          <cell r="E76">
            <v>404000</v>
          </cell>
          <cell r="H76">
            <v>404000</v>
          </cell>
        </row>
        <row r="77">
          <cell r="B77" t="str">
            <v>BZE</v>
          </cell>
          <cell r="C77" t="str">
            <v>ALEN MALEZA</v>
          </cell>
          <cell r="D77" t="str">
            <v>RHEGHEN SOEKARNO POETRA</v>
          </cell>
          <cell r="E77">
            <v>136500</v>
          </cell>
          <cell r="H77">
            <v>136500</v>
          </cell>
        </row>
        <row r="78">
          <cell r="B78" t="str">
            <v>B0N</v>
          </cell>
          <cell r="C78" t="str">
            <v>ARYA KAMANDANU</v>
          </cell>
          <cell r="D78" t="str">
            <v>RHEGHEN SOEKARNO POETRA</v>
          </cell>
          <cell r="E78">
            <v>74000</v>
          </cell>
          <cell r="H78">
            <v>74000</v>
          </cell>
        </row>
        <row r="79">
          <cell r="B79" t="str">
            <v>BP0</v>
          </cell>
          <cell r="C79" t="str">
            <v>HANIAH</v>
          </cell>
          <cell r="D79" t="str">
            <v>RHEGHEN SOEKARNO POETRA</v>
          </cell>
          <cell r="E79">
            <v>228000</v>
          </cell>
          <cell r="H79">
            <v>228000</v>
          </cell>
        </row>
        <row r="80">
          <cell r="B80" t="str">
            <v>B3H</v>
          </cell>
          <cell r="C80" t="str">
            <v>ROMAN DONY</v>
          </cell>
          <cell r="D80" t="str">
            <v>RHEGHEN SOEKARNO POETRA</v>
          </cell>
          <cell r="E80">
            <v>428000</v>
          </cell>
          <cell r="H80">
            <v>428000</v>
          </cell>
        </row>
        <row r="81">
          <cell r="B81" t="str">
            <v>B5F</v>
          </cell>
          <cell r="C81" t="str">
            <v>HARUMANSYAH</v>
          </cell>
          <cell r="D81" t="str">
            <v>RHEGHEN SOEKARNO POETRA</v>
          </cell>
          <cell r="E81">
            <v>187500</v>
          </cell>
          <cell r="H81">
            <v>187500</v>
          </cell>
        </row>
        <row r="82">
          <cell r="B82" t="str">
            <v>B5Q</v>
          </cell>
          <cell r="C82" t="str">
            <v xml:space="preserve">ITA PURNAMA SARI </v>
          </cell>
          <cell r="D82" t="str">
            <v>RHEGHEN SOEKARNO POETRA</v>
          </cell>
          <cell r="E82">
            <v>193000</v>
          </cell>
          <cell r="H82">
            <v>193000</v>
          </cell>
        </row>
        <row r="83">
          <cell r="B83" t="str">
            <v>B7E</v>
          </cell>
          <cell r="C83" t="str">
            <v>NANDA TIARA</v>
          </cell>
          <cell r="D83" t="str">
            <v>RHEGHEN SOEKARNO POETRA</v>
          </cell>
          <cell r="E83">
            <v>216000</v>
          </cell>
          <cell r="H83">
            <v>216000</v>
          </cell>
        </row>
        <row r="84">
          <cell r="B84" t="str">
            <v>B7P</v>
          </cell>
          <cell r="C84" t="str">
            <v>DIAN APRIMAYENI</v>
          </cell>
          <cell r="D84" t="str">
            <v>RHEGHEN SOEKARNO POETRA</v>
          </cell>
          <cell r="E84">
            <v>216000</v>
          </cell>
          <cell r="H84">
            <v>216000</v>
          </cell>
        </row>
        <row r="85">
          <cell r="B85" t="str">
            <v>B9K</v>
          </cell>
          <cell r="C85" t="str">
            <v>INDAH SARI PANJAITAN</v>
          </cell>
          <cell r="D85" t="str">
            <v>RHEGHEN SOEKARNO POETRA</v>
          </cell>
          <cell r="E85">
            <v>47000</v>
          </cell>
          <cell r="H85">
            <v>47000</v>
          </cell>
        </row>
        <row r="86">
          <cell r="B86" t="str">
            <v>BS1</v>
          </cell>
          <cell r="C86" t="str">
            <v xml:space="preserve">SITI ZAHROHWATI </v>
          </cell>
          <cell r="D86" t="str">
            <v>MUSADI</v>
          </cell>
          <cell r="E86">
            <v>556000</v>
          </cell>
          <cell r="H86">
            <v>556000</v>
          </cell>
        </row>
        <row r="87">
          <cell r="B87" t="str">
            <v>BS8</v>
          </cell>
          <cell r="C87" t="str">
            <v xml:space="preserve">MIANDARY RAHAYU AGISTA </v>
          </cell>
          <cell r="D87" t="str">
            <v>MUSADI</v>
          </cell>
          <cell r="E87">
            <v>234500</v>
          </cell>
          <cell r="H87">
            <v>234500</v>
          </cell>
        </row>
        <row r="88">
          <cell r="B88" t="str">
            <v>CD6</v>
          </cell>
          <cell r="C88" t="str">
            <v>NUR KEMALA DEWI</v>
          </cell>
          <cell r="D88" t="str">
            <v>MUSADI</v>
          </cell>
          <cell r="E88">
            <v>255000</v>
          </cell>
          <cell r="H88">
            <v>255000</v>
          </cell>
        </row>
        <row r="89">
          <cell r="B89" t="str">
            <v>CS1</v>
          </cell>
          <cell r="C89" t="str">
            <v>INDAH PERMATA SARI</v>
          </cell>
          <cell r="D89" t="str">
            <v>MUSADI</v>
          </cell>
          <cell r="E89">
            <v>334500</v>
          </cell>
          <cell r="H89">
            <v>334500</v>
          </cell>
        </row>
        <row r="90">
          <cell r="B90" t="str">
            <v>BXG</v>
          </cell>
          <cell r="C90" t="str">
            <v>MIKA DORIS GULTOM</v>
          </cell>
          <cell r="D90" t="str">
            <v>MUSADI</v>
          </cell>
          <cell r="E90">
            <v>540000</v>
          </cell>
          <cell r="H90">
            <v>540000</v>
          </cell>
        </row>
        <row r="91">
          <cell r="B91" t="str">
            <v>BZG</v>
          </cell>
          <cell r="C91" t="str">
            <v>EZRA NIHITA SINAGA</v>
          </cell>
          <cell r="D91" t="str">
            <v>MUSADI</v>
          </cell>
          <cell r="E91">
            <v>258000</v>
          </cell>
          <cell r="H91">
            <v>258000</v>
          </cell>
        </row>
        <row r="92">
          <cell r="B92" t="str">
            <v>BZL</v>
          </cell>
          <cell r="C92" t="str">
            <v>CANDRA DINATA</v>
          </cell>
          <cell r="D92" t="str">
            <v>MUSADI</v>
          </cell>
          <cell r="E92">
            <v>76000</v>
          </cell>
          <cell r="H92">
            <v>76000</v>
          </cell>
        </row>
        <row r="93">
          <cell r="B93" t="str">
            <v>B0Z</v>
          </cell>
          <cell r="C93" t="str">
            <v>AULIA DEWI MASHITA</v>
          </cell>
          <cell r="D93" t="str">
            <v>MUSADI</v>
          </cell>
          <cell r="E93">
            <v>299000</v>
          </cell>
          <cell r="H93">
            <v>299000</v>
          </cell>
        </row>
        <row r="94">
          <cell r="B94" t="str">
            <v>B3X</v>
          </cell>
          <cell r="C94" t="str">
            <v>IRFAN NOVIANTO</v>
          </cell>
          <cell r="D94" t="str">
            <v>MUSADI</v>
          </cell>
          <cell r="E94">
            <v>269000</v>
          </cell>
          <cell r="H94">
            <v>269000</v>
          </cell>
        </row>
        <row r="95">
          <cell r="B95" t="str">
            <v>B4B</v>
          </cell>
          <cell r="C95" t="str">
            <v>INDAH WULANDARI</v>
          </cell>
          <cell r="D95" t="str">
            <v>MUSADI</v>
          </cell>
          <cell r="E95">
            <v>279000</v>
          </cell>
          <cell r="H95">
            <v>279000</v>
          </cell>
        </row>
        <row r="96">
          <cell r="B96" t="str">
            <v>B7J</v>
          </cell>
          <cell r="C96" t="str">
            <v>WINDA PRATIWI</v>
          </cell>
          <cell r="D96" t="str">
            <v>MUSADI</v>
          </cell>
          <cell r="E96">
            <v>69000</v>
          </cell>
          <cell r="H96">
            <v>69000</v>
          </cell>
        </row>
        <row r="97">
          <cell r="B97" t="str">
            <v>B7V</v>
          </cell>
          <cell r="C97" t="str">
            <v>ANGGIT DYAH SUPOYO</v>
          </cell>
          <cell r="D97" t="str">
            <v>MUSADI</v>
          </cell>
          <cell r="E97">
            <v>188000</v>
          </cell>
          <cell r="H97">
            <v>188000</v>
          </cell>
        </row>
        <row r="98">
          <cell r="B98" t="str">
            <v>B7X</v>
          </cell>
          <cell r="C98" t="str">
            <v>MUHAMMAD JURDILAH GHALIB PUTRA</v>
          </cell>
          <cell r="D98" t="str">
            <v>MUSADI</v>
          </cell>
          <cell r="E98">
            <v>64000</v>
          </cell>
          <cell r="H98">
            <v>64000</v>
          </cell>
        </row>
        <row r="99">
          <cell r="B99" t="str">
            <v>B9D</v>
          </cell>
          <cell r="C99" t="str">
            <v>ADRYAN REVINO SYAHPUTRA</v>
          </cell>
          <cell r="D99" t="str">
            <v>MUSADI</v>
          </cell>
          <cell r="E99">
            <v>63000</v>
          </cell>
          <cell r="H99">
            <v>63000</v>
          </cell>
        </row>
        <row r="100">
          <cell r="B100" t="str">
            <v>C32</v>
          </cell>
          <cell r="C100" t="str">
            <v>LASMAIDA J.L SIHOMBING</v>
          </cell>
          <cell r="D100" t="str">
            <v>MUSADI</v>
          </cell>
          <cell r="E100">
            <v>25000</v>
          </cell>
          <cell r="H100">
            <v>25000</v>
          </cell>
        </row>
        <row r="101">
          <cell r="B101" t="str">
            <v>C35</v>
          </cell>
          <cell r="C101" t="str">
            <v>WIDARA GALIH HUTAMI</v>
          </cell>
          <cell r="D101" t="str">
            <v>MUSADI</v>
          </cell>
          <cell r="E101">
            <v>53000</v>
          </cell>
          <cell r="H101">
            <v>53000</v>
          </cell>
        </row>
        <row r="102">
          <cell r="B102" t="str">
            <v>C36</v>
          </cell>
          <cell r="C102" t="str">
            <v>B. ARADONNA SIMORANGKIR,S.SOS</v>
          </cell>
          <cell r="D102" t="str">
            <v>MUSADI</v>
          </cell>
          <cell r="E102">
            <v>3000</v>
          </cell>
          <cell r="H102">
            <v>3000</v>
          </cell>
        </row>
        <row r="103">
          <cell r="B103" t="str">
            <v>C37</v>
          </cell>
          <cell r="C103" t="str">
            <v>DINDA RIZKI ANNISA</v>
          </cell>
          <cell r="D103" t="str">
            <v>MUSADI</v>
          </cell>
          <cell r="E103">
            <v>6000</v>
          </cell>
          <cell r="H103">
            <v>6000</v>
          </cell>
        </row>
        <row r="104">
          <cell r="B104" t="str">
            <v>C39</v>
          </cell>
          <cell r="C104" t="str">
            <v>MARTINA RASINOVA BR KARO</v>
          </cell>
          <cell r="D104" t="str">
            <v>MUSADI</v>
          </cell>
          <cell r="E104">
            <v>0</v>
          </cell>
          <cell r="H104">
            <v>0</v>
          </cell>
        </row>
        <row r="105">
          <cell r="B105" t="str">
            <v>B8E</v>
          </cell>
          <cell r="C105" t="str">
            <v xml:space="preserve">ILHAM HIDAYATULOH </v>
          </cell>
          <cell r="D105" t="str">
            <v>MUSADI</v>
          </cell>
          <cell r="E105">
            <v>38000</v>
          </cell>
          <cell r="H105">
            <v>38000</v>
          </cell>
        </row>
        <row r="106">
          <cell r="B106" t="str">
            <v>B8G</v>
          </cell>
          <cell r="C106" t="str">
            <v>HOTMAULI BR ARITONANG</v>
          </cell>
          <cell r="D106" t="str">
            <v>MUSADI</v>
          </cell>
          <cell r="E106">
            <v>49000</v>
          </cell>
          <cell r="H106">
            <v>49000</v>
          </cell>
        </row>
        <row r="107">
          <cell r="B107" t="str">
            <v>CS2</v>
          </cell>
          <cell r="C107" t="str">
            <v>POVA PERINA SIMANJUNTAK</v>
          </cell>
          <cell r="D107" t="str">
            <v>SELLA DWI APRILLIA</v>
          </cell>
          <cell r="E107">
            <v>302000</v>
          </cell>
          <cell r="H107">
            <v>302000</v>
          </cell>
        </row>
        <row r="108">
          <cell r="B108" t="str">
            <v>BHK</v>
          </cell>
          <cell r="C108" t="str">
            <v>KHAERU AHMAD ZAKI</v>
          </cell>
          <cell r="D108" t="str">
            <v>SELLA DWI APRILLIA</v>
          </cell>
          <cell r="E108">
            <v>74000</v>
          </cell>
          <cell r="H108">
            <v>74000</v>
          </cell>
        </row>
        <row r="109">
          <cell r="B109" t="str">
            <v>BTM</v>
          </cell>
          <cell r="C109" t="str">
            <v>ELISABET SITUMEANG</v>
          </cell>
          <cell r="D109" t="str">
            <v>SELLA DWI APRILLIA</v>
          </cell>
          <cell r="E109">
            <v>652000</v>
          </cell>
          <cell r="H109">
            <v>652000</v>
          </cell>
        </row>
        <row r="110">
          <cell r="B110" t="str">
            <v>BVY</v>
          </cell>
          <cell r="C110" t="str">
            <v>FIRMAN GEA</v>
          </cell>
          <cell r="D110" t="str">
            <v>SELLA DWI APRILLIA</v>
          </cell>
          <cell r="E110">
            <v>548000</v>
          </cell>
          <cell r="H110">
            <v>548000</v>
          </cell>
        </row>
        <row r="111">
          <cell r="B111" t="str">
            <v>BZM</v>
          </cell>
          <cell r="C111" t="str">
            <v>MERY WANTI GULTOM</v>
          </cell>
          <cell r="D111" t="str">
            <v>SELLA DWI APRILLIA</v>
          </cell>
          <cell r="E111">
            <v>361000</v>
          </cell>
          <cell r="H111">
            <v>361000</v>
          </cell>
        </row>
        <row r="112">
          <cell r="B112" t="str">
            <v>BZT</v>
          </cell>
          <cell r="C112" t="str">
            <v>ISKA FARDONI</v>
          </cell>
          <cell r="D112" t="str">
            <v>SELLA DWI APRILLIA</v>
          </cell>
          <cell r="E112">
            <v>283500</v>
          </cell>
          <cell r="H112">
            <v>283500</v>
          </cell>
        </row>
        <row r="113">
          <cell r="B113" t="str">
            <v>B3D</v>
          </cell>
          <cell r="C113" t="str">
            <v>APRILLIANI AROFAH</v>
          </cell>
          <cell r="D113" t="str">
            <v>SELLA DWI APRILLIA</v>
          </cell>
          <cell r="E113">
            <v>71000</v>
          </cell>
          <cell r="H113">
            <v>71000</v>
          </cell>
        </row>
        <row r="114">
          <cell r="B114" t="str">
            <v>B5Y</v>
          </cell>
          <cell r="C114" t="str">
            <v xml:space="preserve">ERICK PRATAMA PUTRA </v>
          </cell>
          <cell r="D114" t="str">
            <v>SELLA DWI APRILLIA</v>
          </cell>
          <cell r="E114">
            <v>214500</v>
          </cell>
          <cell r="H114">
            <v>214500</v>
          </cell>
        </row>
        <row r="115">
          <cell r="B115" t="str">
            <v>B7T</v>
          </cell>
          <cell r="C115" t="str">
            <v xml:space="preserve">AI NAHNU NADILAH </v>
          </cell>
          <cell r="D115" t="str">
            <v>SELLA DWI APRILLIA</v>
          </cell>
          <cell r="E115">
            <v>277000</v>
          </cell>
          <cell r="H115">
            <v>277000</v>
          </cell>
        </row>
        <row r="116">
          <cell r="B116" t="str">
            <v>B8F</v>
          </cell>
          <cell r="C116" t="str">
            <v xml:space="preserve">TRI KUSUMA WARDANI </v>
          </cell>
          <cell r="D116" t="str">
            <v>SELLA DWI APRILLIA</v>
          </cell>
          <cell r="E116">
            <v>82000</v>
          </cell>
          <cell r="H116">
            <v>82000</v>
          </cell>
        </row>
        <row r="117">
          <cell r="B117" t="str">
            <v>B8W</v>
          </cell>
          <cell r="C117" t="str">
            <v>IIN APRIANTI</v>
          </cell>
          <cell r="D117" t="str">
            <v>SELLA DWI APRILLIA</v>
          </cell>
          <cell r="E117">
            <v>40000</v>
          </cell>
          <cell r="H117">
            <v>40000</v>
          </cell>
        </row>
        <row r="118">
          <cell r="B118" t="str">
            <v>B8Y</v>
          </cell>
          <cell r="C118" t="str">
            <v>DESI DWI YULIANTI</v>
          </cell>
          <cell r="D118" t="str">
            <v>SELLA DWI APRILLIA</v>
          </cell>
          <cell r="E118">
            <v>47000</v>
          </cell>
          <cell r="H118">
            <v>47000</v>
          </cell>
        </row>
        <row r="119">
          <cell r="B119" t="str">
            <v>B9J</v>
          </cell>
          <cell r="C119" t="str">
            <v>IPAH PAIZAH</v>
          </cell>
          <cell r="D119" t="str">
            <v>SELLA DWI APRILLIA</v>
          </cell>
          <cell r="E119">
            <v>67000</v>
          </cell>
          <cell r="H119">
            <v>67000</v>
          </cell>
        </row>
        <row r="120">
          <cell r="B120" t="str">
            <v>B9Y</v>
          </cell>
          <cell r="C120" t="str">
            <v>RONI FIRMANSYAH</v>
          </cell>
          <cell r="D120" t="str">
            <v>SELLA DWI APRILLIA</v>
          </cell>
          <cell r="E120">
            <v>43000</v>
          </cell>
          <cell r="H120">
            <v>43000</v>
          </cell>
        </row>
        <row r="121">
          <cell r="B121" t="str">
            <v>C06</v>
          </cell>
          <cell r="C121" t="str">
            <v>AJENG ISWAHYUNI</v>
          </cell>
          <cell r="D121" t="str">
            <v>SELLA DWI APRILLIA</v>
          </cell>
          <cell r="E121">
            <v>48000</v>
          </cell>
          <cell r="H121">
            <v>48000</v>
          </cell>
        </row>
        <row r="122">
          <cell r="B122" t="str">
            <v>C20</v>
          </cell>
          <cell r="C122" t="str">
            <v>EMILIA RIZKA PERMATA</v>
          </cell>
          <cell r="D122" t="str">
            <v>SELLA DWI APRILLIA</v>
          </cell>
          <cell r="E122">
            <v>76000</v>
          </cell>
          <cell r="H122">
            <v>76000</v>
          </cell>
        </row>
        <row r="123">
          <cell r="B123" t="str">
            <v>C15</v>
          </cell>
          <cell r="C123" t="str">
            <v>DINI WIDASARI</v>
          </cell>
          <cell r="D123" t="str">
            <v>SELLA DWI APRILLIA</v>
          </cell>
          <cell r="E123">
            <v>38000</v>
          </cell>
          <cell r="H123">
            <v>38000</v>
          </cell>
        </row>
        <row r="124">
          <cell r="B124" t="str">
            <v>B7C</v>
          </cell>
          <cell r="C124" t="str">
            <v xml:space="preserve">YOGI KHARISMA </v>
          </cell>
          <cell r="D124" t="str">
            <v>SELLA DWI APRILLIA</v>
          </cell>
          <cell r="E124">
            <v>336000</v>
          </cell>
          <cell r="H124">
            <v>336000</v>
          </cell>
        </row>
        <row r="125">
          <cell r="B125" t="str">
            <v>BX2</v>
          </cell>
          <cell r="C125" t="str">
            <v xml:space="preserve">NUR INDAH SARI </v>
          </cell>
          <cell r="D125" t="str">
            <v>TRI KURNIA SETIANTO</v>
          </cell>
          <cell r="E125">
            <v>680000</v>
          </cell>
          <cell r="H125">
            <v>680000</v>
          </cell>
        </row>
        <row r="126">
          <cell r="B126" t="str">
            <v>CC9</v>
          </cell>
          <cell r="C126" t="str">
            <v>PAULINA ANARCI NALU</v>
          </cell>
          <cell r="D126" t="str">
            <v>TRI KURNIA SETIANTO</v>
          </cell>
          <cell r="E126">
            <v>102000</v>
          </cell>
          <cell r="H126">
            <v>102000</v>
          </cell>
        </row>
        <row r="127">
          <cell r="B127" t="str">
            <v>CF5</v>
          </cell>
          <cell r="C127" t="str">
            <v xml:space="preserve">HARMAINI ARLIA </v>
          </cell>
          <cell r="D127" t="str">
            <v>TRI KURNIA SETIANTO</v>
          </cell>
          <cell r="E127">
            <v>500000</v>
          </cell>
          <cell r="H127">
            <v>500000</v>
          </cell>
        </row>
        <row r="128">
          <cell r="B128" t="str">
            <v>CQ3</v>
          </cell>
          <cell r="C128" t="str">
            <v>RIZKY MAULANA</v>
          </cell>
          <cell r="D128" t="str">
            <v>TRI KURNIA SETIANTO</v>
          </cell>
          <cell r="E128">
            <v>232000</v>
          </cell>
          <cell r="H128">
            <v>232000</v>
          </cell>
        </row>
        <row r="129">
          <cell r="B129" t="str">
            <v>CT3</v>
          </cell>
          <cell r="C129" t="str">
            <v>ISAH JULIANA SINAGA</v>
          </cell>
          <cell r="D129" t="str">
            <v>TRI KURNIA SETIANTO</v>
          </cell>
          <cell r="E129">
            <v>468000</v>
          </cell>
          <cell r="H129">
            <v>468000</v>
          </cell>
        </row>
        <row r="130">
          <cell r="B130" t="str">
            <v>BGD</v>
          </cell>
          <cell r="C130" t="str">
            <v>OCHA WULAN SARI</v>
          </cell>
          <cell r="D130" t="str">
            <v>TRI KURNIA SETIANTO</v>
          </cell>
          <cell r="E130">
            <v>480000</v>
          </cell>
          <cell r="H130">
            <v>480000</v>
          </cell>
        </row>
        <row r="131">
          <cell r="B131" t="str">
            <v>BJZ</v>
          </cell>
          <cell r="C131" t="str">
            <v>DIDI SETIAWAN</v>
          </cell>
          <cell r="D131" t="str">
            <v>TRI KURNIA SETIANTO</v>
          </cell>
          <cell r="E131">
            <v>241500</v>
          </cell>
          <cell r="H131">
            <v>241500</v>
          </cell>
        </row>
        <row r="132">
          <cell r="B132" t="str">
            <v>BWW</v>
          </cell>
          <cell r="C132" t="str">
            <v>MUCHLIS HAKIM</v>
          </cell>
          <cell r="D132" t="str">
            <v>TRI KURNIA SETIANTO</v>
          </cell>
          <cell r="E132">
            <v>210000</v>
          </cell>
          <cell r="H132">
            <v>210000</v>
          </cell>
        </row>
        <row r="133">
          <cell r="B133" t="str">
            <v>B2D</v>
          </cell>
          <cell r="C133" t="str">
            <v>LISA ANGGELA SARI</v>
          </cell>
          <cell r="D133" t="str">
            <v>TRI KURNIA SETIANTO</v>
          </cell>
          <cell r="E133">
            <v>324500</v>
          </cell>
          <cell r="H133">
            <v>324500</v>
          </cell>
        </row>
        <row r="134">
          <cell r="B134" t="str">
            <v>B3C</v>
          </cell>
          <cell r="C134" t="str">
            <v>TESYA ANDRIANI</v>
          </cell>
          <cell r="D134" t="str">
            <v>TRI KURNIA SETIANTO</v>
          </cell>
          <cell r="E134">
            <v>75000</v>
          </cell>
          <cell r="H134">
            <v>75000</v>
          </cell>
        </row>
        <row r="135">
          <cell r="B135" t="str">
            <v>B4H</v>
          </cell>
          <cell r="C135" t="str">
            <v>SISKA RELINA GULTOM</v>
          </cell>
          <cell r="D135" t="str">
            <v>TRI KURNIA SETIANTO</v>
          </cell>
          <cell r="E135">
            <v>356000</v>
          </cell>
          <cell r="H135">
            <v>356000</v>
          </cell>
        </row>
        <row r="136">
          <cell r="B136" t="str">
            <v>B4N</v>
          </cell>
          <cell r="C136" t="str">
            <v>MELISA</v>
          </cell>
          <cell r="D136" t="str">
            <v>TRI KURNIA SETIANTO</v>
          </cell>
          <cell r="E136">
            <v>107000</v>
          </cell>
          <cell r="H136">
            <v>107000</v>
          </cell>
        </row>
        <row r="137">
          <cell r="B137" t="str">
            <v>B5L</v>
          </cell>
          <cell r="C137" t="str">
            <v>SITI EVIYANTI</v>
          </cell>
          <cell r="D137" t="str">
            <v>TRI KURNIA SETIANTO</v>
          </cell>
          <cell r="E137">
            <v>247500</v>
          </cell>
          <cell r="H137">
            <v>247500</v>
          </cell>
        </row>
        <row r="138">
          <cell r="B138" t="str">
            <v>B6A</v>
          </cell>
          <cell r="C138" t="str">
            <v xml:space="preserve">IKE GALIH PERTIWI </v>
          </cell>
          <cell r="D138" t="str">
            <v>TRI KURNIA SETIANTO</v>
          </cell>
          <cell r="E138">
            <v>375500</v>
          </cell>
          <cell r="H138">
            <v>375500</v>
          </cell>
        </row>
        <row r="139">
          <cell r="B139" t="str">
            <v>B9T</v>
          </cell>
          <cell r="C139" t="str">
            <v>IDA ROSIDA</v>
          </cell>
          <cell r="D139" t="str">
            <v>TRI KURNIA SETIANTO</v>
          </cell>
          <cell r="E139">
            <v>46000</v>
          </cell>
          <cell r="H139">
            <v>46000</v>
          </cell>
        </row>
        <row r="140">
          <cell r="B140" t="str">
            <v>C01</v>
          </cell>
          <cell r="C140" t="str">
            <v>EMIA VEVAYOSA EKINA Br TARIGAN</v>
          </cell>
          <cell r="D140" t="str">
            <v>TRI KURNIA SETIANTO</v>
          </cell>
          <cell r="E140">
            <v>26000</v>
          </cell>
          <cell r="H140">
            <v>26000</v>
          </cell>
        </row>
        <row r="141">
          <cell r="B141" t="str">
            <v>C10</v>
          </cell>
          <cell r="C141" t="str">
            <v>SENA NURFADILLAH ZIANI</v>
          </cell>
          <cell r="D141" t="str">
            <v>TRI KURNIA SETIANTO</v>
          </cell>
          <cell r="E141">
            <v>46000</v>
          </cell>
          <cell r="H141">
            <v>46000</v>
          </cell>
        </row>
        <row r="142">
          <cell r="B142" t="str">
            <v>C27</v>
          </cell>
          <cell r="C142" t="str">
            <v>NURAINI</v>
          </cell>
          <cell r="D142" t="str">
            <v>TRI KURNIA SETIANTO</v>
          </cell>
          <cell r="E142">
            <v>23000</v>
          </cell>
          <cell r="H142">
            <v>23000</v>
          </cell>
        </row>
        <row r="143">
          <cell r="B143" t="str">
            <v>CM6</v>
          </cell>
          <cell r="C143" t="str">
            <v>AIS SUTRISNAWATI HANDAYANI</v>
          </cell>
          <cell r="D143" t="str">
            <v>TRI KURNIA SETIANTO</v>
          </cell>
          <cell r="E143">
            <v>147500</v>
          </cell>
          <cell r="H143">
            <v>147500</v>
          </cell>
        </row>
        <row r="144">
          <cell r="B144" t="str">
            <v>S25</v>
          </cell>
          <cell r="C144" t="str">
            <v>TRI KURNIA SETIANTO</v>
          </cell>
          <cell r="D144" t="str">
            <v>TATIK OKTAVIA</v>
          </cell>
          <cell r="E144">
            <v>796500</v>
          </cell>
          <cell r="H144">
            <v>796500</v>
          </cell>
        </row>
        <row r="145">
          <cell r="B145" t="str">
            <v>S27</v>
          </cell>
          <cell r="C145" t="str">
            <v>LEONARD SILITONGA</v>
          </cell>
          <cell r="D145" t="str">
            <v>TATIK OKTAVIA</v>
          </cell>
          <cell r="E145">
            <v>501550</v>
          </cell>
          <cell r="H145">
            <v>501550</v>
          </cell>
        </row>
        <row r="146">
          <cell r="B146" t="str">
            <v>S35</v>
          </cell>
          <cell r="C146" t="str">
            <v>EDWARD SITOMPUL</v>
          </cell>
          <cell r="D146" t="str">
            <v>TATIK OKTAVIA</v>
          </cell>
          <cell r="E146">
            <v>795000</v>
          </cell>
          <cell r="H146">
            <v>795000</v>
          </cell>
        </row>
        <row r="147">
          <cell r="B147" t="str">
            <v>S39</v>
          </cell>
          <cell r="C147" t="str">
            <v>RHEGHEN SOEKARNO PUTRA</v>
          </cell>
          <cell r="D147" t="str">
            <v>TATIK OKTAVIA</v>
          </cell>
          <cell r="E147">
            <v>810000</v>
          </cell>
          <cell r="H147">
            <v>810000</v>
          </cell>
        </row>
        <row r="148">
          <cell r="B148" t="str">
            <v>S40</v>
          </cell>
          <cell r="C148" t="str">
            <v>FARHAN ALFARISI</v>
          </cell>
          <cell r="D148" t="str">
            <v>TATIK OKTAVIA</v>
          </cell>
          <cell r="E148">
            <v>762000</v>
          </cell>
          <cell r="H148">
            <v>762000</v>
          </cell>
        </row>
        <row r="149">
          <cell r="B149" t="str">
            <v>S44</v>
          </cell>
          <cell r="C149" t="str">
            <v>SELLA DWI APRILLIA</v>
          </cell>
          <cell r="D149" t="str">
            <v>TATIK OKTAVIA</v>
          </cell>
          <cell r="E149">
            <v>263000</v>
          </cell>
          <cell r="H149">
            <v>263000</v>
          </cell>
        </row>
        <row r="150">
          <cell r="B150" t="str">
            <v>A01</v>
          </cell>
          <cell r="C150" t="str">
            <v>HERNIDA</v>
          </cell>
          <cell r="D150" t="str">
            <v>TATIK OKTAVIA</v>
          </cell>
          <cell r="E150">
            <v>2044200</v>
          </cell>
          <cell r="H150">
            <v>2044200</v>
          </cell>
        </row>
        <row r="151">
          <cell r="B151" t="str">
            <v>Q70</v>
          </cell>
          <cell r="C151" t="str">
            <v>MUSADI</v>
          </cell>
          <cell r="D151" t="str">
            <v>TATIK OKTAVIA</v>
          </cell>
          <cell r="E151">
            <v>275800</v>
          </cell>
          <cell r="G151">
            <v>624800</v>
          </cell>
          <cell r="H151">
            <v>900600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HERNIDA</v>
          </cell>
          <cell r="E152">
            <v>1220200</v>
          </cell>
          <cell r="H152">
            <v>1220200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HERNIDA</v>
          </cell>
          <cell r="E153">
            <v>1247600</v>
          </cell>
          <cell r="H153">
            <v>1247600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HERNIDA</v>
          </cell>
          <cell r="E154">
            <v>1068800</v>
          </cell>
          <cell r="H154">
            <v>1068800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HERNIDA</v>
          </cell>
          <cell r="E155">
            <v>1037800</v>
          </cell>
          <cell r="H155">
            <v>1037800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HERNIDA</v>
          </cell>
          <cell r="E156">
            <v>1331600</v>
          </cell>
          <cell r="H156">
            <v>1331600</v>
          </cell>
        </row>
        <row r="157">
          <cell r="B157" t="str">
            <v>Q73</v>
          </cell>
          <cell r="C157" t="str">
            <v>SEKAR GEBYAR GUMELAR</v>
          </cell>
          <cell r="D157" t="str">
            <v>HERNIDA</v>
          </cell>
          <cell r="E157">
            <v>1066400</v>
          </cell>
          <cell r="H157">
            <v>1066400</v>
          </cell>
        </row>
        <row r="158">
          <cell r="B158" t="str">
            <v>Q66</v>
          </cell>
          <cell r="C158" t="str">
            <v>YENI</v>
          </cell>
          <cell r="D158" t="str">
            <v>HERNIDA</v>
          </cell>
          <cell r="E158">
            <v>1022800</v>
          </cell>
          <cell r="H158">
            <v>1022800</v>
          </cell>
        </row>
        <row r="159">
          <cell r="B159" t="str">
            <v>Q71</v>
          </cell>
          <cell r="C159" t="str">
            <v>IDA ROSIDA</v>
          </cell>
          <cell r="D159" t="str">
            <v>HERNIDA</v>
          </cell>
          <cell r="E159">
            <v>1228600</v>
          </cell>
          <cell r="H159">
            <v>1228600</v>
          </cell>
        </row>
        <row r="160">
          <cell r="B160" t="str">
            <v>Q72</v>
          </cell>
          <cell r="C160" t="str">
            <v>AGUNG WIDYA UTAMA</v>
          </cell>
          <cell r="D160" t="str">
            <v>HERNIDA</v>
          </cell>
          <cell r="E160">
            <v>886200</v>
          </cell>
          <cell r="H160">
            <v>886200</v>
          </cell>
        </row>
        <row r="161">
          <cell r="B161" t="str">
            <v>ADM39</v>
          </cell>
          <cell r="C161" t="str">
            <v>SYAMSURI</v>
          </cell>
          <cell r="D161" t="str">
            <v>HERNIDA</v>
          </cell>
          <cell r="E161">
            <v>772000</v>
          </cell>
          <cell r="H161">
            <v>772000</v>
          </cell>
        </row>
        <row r="162">
          <cell r="B162" t="str">
            <v>A15</v>
          </cell>
          <cell r="C162" t="str">
            <v>GITA PEBRIANI</v>
          </cell>
          <cell r="D162" t="str">
            <v>HERNIDA</v>
          </cell>
          <cell r="E162">
            <v>776000</v>
          </cell>
          <cell r="H162">
            <v>776000</v>
          </cell>
        </row>
        <row r="163">
          <cell r="B163" t="str">
            <v>A11</v>
          </cell>
          <cell r="C163" t="str">
            <v>SALSOBELAH</v>
          </cell>
          <cell r="D163" t="str">
            <v>HERNIDA</v>
          </cell>
          <cell r="E163">
            <v>776000</v>
          </cell>
          <cell r="H163">
            <v>776000</v>
          </cell>
        </row>
        <row r="164">
          <cell r="B164" t="str">
            <v>A18</v>
          </cell>
          <cell r="C164" t="str">
            <v>RENI ANGGRAINI</v>
          </cell>
          <cell r="D164" t="str">
            <v>HERNIDA</v>
          </cell>
          <cell r="E164">
            <v>772000</v>
          </cell>
          <cell r="H164">
            <v>772000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2"/>
  <sheetViews>
    <sheetView tabSelected="1" topLeftCell="S134" workbookViewId="0">
      <selection activeCell="X142" sqref="X142"/>
    </sheetView>
  </sheetViews>
  <sheetFormatPr defaultRowHeight="15" x14ac:dyDescent="0.25"/>
  <cols>
    <col min="1" max="1" width="13.7109375" bestFit="1" customWidth="1"/>
    <col min="2" max="2" width="7.28515625" bestFit="1" customWidth="1"/>
    <col min="3" max="3" width="36.8554687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1" max="31" width="11.28515625" customWidth="1"/>
  </cols>
  <sheetData>
    <row r="1" spans="1:31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31" x14ac:dyDescent="0.25">
      <c r="A2" s="4">
        <v>43678</v>
      </c>
      <c r="B2" t="str">
        <f>[1]THP!$B11</f>
        <v>CA9</v>
      </c>
      <c r="C2" s="3" t="str">
        <f>[1]THP!$C11</f>
        <v>ANDINI SUSILOWATI</v>
      </c>
      <c r="D2" t="str">
        <f>B2</f>
        <v>CA9</v>
      </c>
      <c r="E2" t="s">
        <v>27</v>
      </c>
      <c r="F2" s="3" t="str">
        <f>[1]THP!$F11</f>
        <v>EDWARD SITOMPUL</v>
      </c>
      <c r="G2">
        <f>[1]THP!$I11</f>
        <v>22</v>
      </c>
      <c r="H2" t="str">
        <f>[1]THP!$D11</f>
        <v>TSR</v>
      </c>
      <c r="I2" s="3">
        <f>[1]THP!$K11</f>
        <v>3940973.0959999999</v>
      </c>
      <c r="J2" s="3">
        <f>I2</f>
        <v>3940973.0959999999</v>
      </c>
      <c r="K2" s="5">
        <f>[1]OToT!$E8</f>
        <v>100000</v>
      </c>
      <c r="L2" s="5">
        <f>[1]OToT!$D8</f>
        <v>25000</v>
      </c>
      <c r="M2">
        <v>0</v>
      </c>
      <c r="N2" s="3">
        <f>SUM(J2:M2)</f>
        <v>4065973.0959999999</v>
      </c>
      <c r="O2" s="5">
        <f>[1]Komisi!$E8</f>
        <v>248500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3">
        <f>SUM(N2:U2)</f>
        <v>4314473.0959999999</v>
      </c>
      <c r="W2" s="5">
        <f>IFERROR(VLOOKUP(B2,[1]THP!$B$11:$X$167,23,0),0)</f>
        <v>0</v>
      </c>
      <c r="X2" s="5">
        <f>IFERROR(VLOOKUP(B2,[1]THP!$B$11:$T$167,19,0),0)</f>
        <v>78819.461920000002</v>
      </c>
      <c r="Y2" s="5">
        <f>IFERROR(VLOOKUP(B2,[1]THP!$B$11:$V$167,21,0),0)</f>
        <v>39409.730960000001</v>
      </c>
      <c r="Z2">
        <v>0</v>
      </c>
      <c r="AA2" s="5">
        <f>IFERROR(VLOOKUP(B2,[1]THP!$B$11:$AG$167,32,0),0)</f>
        <v>150000</v>
      </c>
      <c r="AB2">
        <v>0</v>
      </c>
      <c r="AC2" s="5">
        <f>V2-W2-X2-Y2-Z2-AA2-AB2</f>
        <v>4046243.9031199999</v>
      </c>
      <c r="AE2" s="3"/>
    </row>
    <row r="3" spans="1:31" x14ac:dyDescent="0.25">
      <c r="A3" s="4">
        <v>43678</v>
      </c>
      <c r="B3" t="str">
        <f>[1]THP!$B12</f>
        <v>CF3</v>
      </c>
      <c r="C3" s="3" t="str">
        <f>[1]THP!$C12</f>
        <v xml:space="preserve">SEPTIANINGRUM </v>
      </c>
      <c r="D3" t="str">
        <f t="shared" ref="D3:D66" si="0">B3</f>
        <v>CF3</v>
      </c>
      <c r="E3" t="s">
        <v>27</v>
      </c>
      <c r="F3" s="3" t="str">
        <f>[1]THP!$F12</f>
        <v>EDWARD SITOMPUL</v>
      </c>
      <c r="G3">
        <f>[1]THP!$I12</f>
        <v>22</v>
      </c>
      <c r="H3" t="str">
        <f>[1]THP!$D12</f>
        <v>TSR</v>
      </c>
      <c r="I3" s="3">
        <f>[1]THP!$K12</f>
        <v>3940973.0959999999</v>
      </c>
      <c r="J3" s="3">
        <f t="shared" ref="J3:J66" si="1">I3</f>
        <v>3940973.0959999999</v>
      </c>
      <c r="K3" s="5">
        <f>[1]OToT!$E9</f>
        <v>0</v>
      </c>
      <c r="L3" s="5">
        <f>[1]OToT!$D9</f>
        <v>25000</v>
      </c>
      <c r="M3">
        <v>0</v>
      </c>
      <c r="N3" s="3">
        <f>SUM(J3:M3)</f>
        <v>3965973.0959999999</v>
      </c>
      <c r="O3" s="5">
        <f>[1]Komisi!$E9</f>
        <v>70000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3">
        <f t="shared" ref="V3:V66" si="2">SUM(N3:U3)</f>
        <v>4035973.0959999999</v>
      </c>
      <c r="W3" s="5">
        <f>IFERROR(VLOOKUP(B3,[1]THP!$B$11:$X$167,23,0),0)</f>
        <v>0</v>
      </c>
      <c r="X3" s="5">
        <f>IFERROR(VLOOKUP(B3,[1]THP!$B$11:$T$167,19,0),0)</f>
        <v>78819.461920000002</v>
      </c>
      <c r="Y3" s="5">
        <f>IFERROR(VLOOKUP(B3,[1]THP!$B$11:$V$167,21,0),0)</f>
        <v>39409.730960000001</v>
      </c>
      <c r="Z3">
        <v>0</v>
      </c>
      <c r="AA3" s="5">
        <f>IFERROR(VLOOKUP(B3,[1]THP!$B$11:$AG$167,32,0),0)</f>
        <v>150000</v>
      </c>
      <c r="AB3">
        <v>0</v>
      </c>
      <c r="AC3" s="5">
        <f t="shared" ref="AC3:AC66" si="3">V3-W3-X3-Y3-Z3-AA3-AB3</f>
        <v>3767743.9031199999</v>
      </c>
      <c r="AE3" s="3"/>
    </row>
    <row r="4" spans="1:31" x14ac:dyDescent="0.25">
      <c r="A4" s="4">
        <v>43678</v>
      </c>
      <c r="B4" t="str">
        <f>[1]THP!$B13</f>
        <v>BFH</v>
      </c>
      <c r="C4" s="3" t="str">
        <f>[1]THP!$C13</f>
        <v>RAHMA YANTI</v>
      </c>
      <c r="D4" t="str">
        <f t="shared" si="0"/>
        <v>BFH</v>
      </c>
      <c r="E4" t="s">
        <v>27</v>
      </c>
      <c r="F4" s="3" t="str">
        <f>[1]THP!$F13</f>
        <v>EDWARD SITOMPUL</v>
      </c>
      <c r="G4">
        <f>[1]THP!$I13</f>
        <v>22</v>
      </c>
      <c r="H4" t="str">
        <f>[1]THP!$D13</f>
        <v>TSR</v>
      </c>
      <c r="I4" s="3">
        <f>[1]THP!$K13</f>
        <v>3940973.0959999999</v>
      </c>
      <c r="J4" s="3">
        <f t="shared" si="1"/>
        <v>3940973.0959999999</v>
      </c>
      <c r="K4" s="5">
        <f>[1]OToT!$E10</f>
        <v>150000</v>
      </c>
      <c r="L4" s="5">
        <f>[1]OToT!$D10</f>
        <v>25000</v>
      </c>
      <c r="M4">
        <v>0</v>
      </c>
      <c r="N4" s="3">
        <f t="shared" ref="N4:N67" si="4">SUM(J4:M4)</f>
        <v>4115973.0959999999</v>
      </c>
      <c r="O4" s="5">
        <f>[1]Komisi!$E10</f>
        <v>536000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3">
        <f t="shared" si="2"/>
        <v>4651973.0959999999</v>
      </c>
      <c r="W4" s="5">
        <f>IFERROR(VLOOKUP(B4,[1]THP!$B$11:$X$167,23,0),0)</f>
        <v>1738.3066725439703</v>
      </c>
      <c r="X4" s="5">
        <f>IFERROR(VLOOKUP(B4,[1]THP!$B$11:$T$167,19,0),0)</f>
        <v>78819.461920000002</v>
      </c>
      <c r="Y4" s="5">
        <f>IFERROR(VLOOKUP(B4,[1]THP!$B$11:$V$167,21,0),0)</f>
        <v>39409.730960000001</v>
      </c>
      <c r="Z4">
        <v>0</v>
      </c>
      <c r="AA4" s="5">
        <f>IFERROR(VLOOKUP(B4,[1]THP!$B$11:$AG$167,32,0),0)</f>
        <v>150000</v>
      </c>
      <c r="AB4">
        <v>0</v>
      </c>
      <c r="AC4" s="5">
        <f t="shared" si="3"/>
        <v>4382005.5964474557</v>
      </c>
      <c r="AE4" s="3"/>
    </row>
    <row r="5" spans="1:31" x14ac:dyDescent="0.25">
      <c r="A5" s="4">
        <v>43678</v>
      </c>
      <c r="B5" t="str">
        <f>[1]THP!$B14</f>
        <v>BKL</v>
      </c>
      <c r="C5" s="3" t="str">
        <f>[1]THP!$C14</f>
        <v>DIANA SARI</v>
      </c>
      <c r="D5" t="str">
        <f t="shared" si="0"/>
        <v>BKL</v>
      </c>
      <c r="E5" t="s">
        <v>27</v>
      </c>
      <c r="F5" s="3" t="str">
        <f>[1]THP!$F14</f>
        <v>EDWARD SITOMPUL</v>
      </c>
      <c r="G5">
        <f>[1]THP!$I14</f>
        <v>22</v>
      </c>
      <c r="H5" t="str">
        <f>[1]THP!$D14</f>
        <v>TSR</v>
      </c>
      <c r="I5" s="3">
        <f>[1]THP!$K14</f>
        <v>3940973.0959999999</v>
      </c>
      <c r="J5" s="3">
        <f t="shared" si="1"/>
        <v>3940973.0959999999</v>
      </c>
      <c r="K5" s="5">
        <f>[1]OToT!$E11</f>
        <v>150000</v>
      </c>
      <c r="L5" s="5">
        <f>[1]OToT!$D11</f>
        <v>25000</v>
      </c>
      <c r="M5">
        <v>0</v>
      </c>
      <c r="N5" s="3">
        <f t="shared" si="4"/>
        <v>4115973.0959999999</v>
      </c>
      <c r="O5" s="5">
        <f>[1]Komisi!$E11</f>
        <v>428000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3">
        <f t="shared" si="2"/>
        <v>4543973.0959999999</v>
      </c>
      <c r="W5" s="5">
        <f>IFERROR(VLOOKUP(B5,[1]THP!$B$11:$X$167,23,0),0)</f>
        <v>5968.1151725439349</v>
      </c>
      <c r="X5" s="5">
        <f>IFERROR(VLOOKUP(B5,[1]THP!$B$11:$T$167,19,0),0)</f>
        <v>78819.461920000002</v>
      </c>
      <c r="Y5" s="5">
        <f>IFERROR(VLOOKUP(B5,[1]THP!$B$11:$V$167,21,0),0)</f>
        <v>39409.730960000001</v>
      </c>
      <c r="Z5">
        <v>0</v>
      </c>
      <c r="AA5" s="5">
        <f>IFERROR(VLOOKUP(B5,[1]THP!$B$11:$AG$167,32,0),0)</f>
        <v>150000</v>
      </c>
      <c r="AB5">
        <v>0</v>
      </c>
      <c r="AC5" s="5">
        <f t="shared" si="3"/>
        <v>4269775.7879474564</v>
      </c>
      <c r="AE5" s="3"/>
    </row>
    <row r="6" spans="1:31" x14ac:dyDescent="0.25">
      <c r="A6" s="4">
        <v>43678</v>
      </c>
      <c r="B6" t="str">
        <f>[1]THP!$B15</f>
        <v>BMH</v>
      </c>
      <c r="C6" s="3" t="str">
        <f>[1]THP!$C15</f>
        <v>REREN DWI SINTA</v>
      </c>
      <c r="D6" t="str">
        <f t="shared" si="0"/>
        <v>BMH</v>
      </c>
      <c r="E6" t="s">
        <v>27</v>
      </c>
      <c r="F6" s="3" t="str">
        <f>[1]THP!$F15</f>
        <v>EDWARD SITOMPUL</v>
      </c>
      <c r="G6">
        <f>[1]THP!$I15</f>
        <v>22</v>
      </c>
      <c r="H6" t="str">
        <f>[1]THP!$D15</f>
        <v>TSR</v>
      </c>
      <c r="I6" s="3">
        <f>[1]THP!$K15</f>
        <v>3940973.0959999999</v>
      </c>
      <c r="J6" s="3">
        <f t="shared" si="1"/>
        <v>3940973.0959999999</v>
      </c>
      <c r="K6" s="5">
        <f>[1]OToT!$E12</f>
        <v>0</v>
      </c>
      <c r="L6" s="5">
        <f>[1]OToT!$D12</f>
        <v>25000</v>
      </c>
      <c r="M6">
        <v>0</v>
      </c>
      <c r="N6" s="3">
        <f t="shared" si="4"/>
        <v>3965973.0959999999</v>
      </c>
      <c r="O6" s="5">
        <f>[1]Komisi!$E12</f>
        <v>312000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3">
        <f t="shared" si="2"/>
        <v>4277973.0959999999</v>
      </c>
      <c r="W6" s="5">
        <f>IFERROR(VLOOKUP(B6,[1]THP!$B$11:$X$167,23,0),0)</f>
        <v>0</v>
      </c>
      <c r="X6" s="5">
        <f>IFERROR(VLOOKUP(B6,[1]THP!$B$11:$T$167,19,0),0)</f>
        <v>78819.461920000002</v>
      </c>
      <c r="Y6" s="5">
        <f>IFERROR(VLOOKUP(B6,[1]THP!$B$11:$V$167,21,0),0)</f>
        <v>39409.730960000001</v>
      </c>
      <c r="Z6">
        <v>0</v>
      </c>
      <c r="AA6" s="5">
        <f>IFERROR(VLOOKUP(B6,[1]THP!$B$11:$AG$167,32,0),0)</f>
        <v>150000</v>
      </c>
      <c r="AB6">
        <v>0</v>
      </c>
      <c r="AC6" s="5">
        <f t="shared" si="3"/>
        <v>4009743.9031200004</v>
      </c>
      <c r="AE6" s="3"/>
    </row>
    <row r="7" spans="1:31" x14ac:dyDescent="0.25">
      <c r="A7" s="4">
        <v>43678</v>
      </c>
      <c r="B7" t="str">
        <f>[1]THP!$B16</f>
        <v>BXK</v>
      </c>
      <c r="C7" s="3" t="str">
        <f>[1]THP!$C16</f>
        <v>LUSI NOVITA SIMARMATA</v>
      </c>
      <c r="D7" t="str">
        <f t="shared" si="0"/>
        <v>BXK</v>
      </c>
      <c r="E7" t="s">
        <v>27</v>
      </c>
      <c r="F7" s="3" t="str">
        <f>[1]THP!$F16</f>
        <v>EDWARD SITOMPUL</v>
      </c>
      <c r="G7">
        <f>[1]THP!$I16</f>
        <v>22</v>
      </c>
      <c r="H7" t="str">
        <f>[1]THP!$D16</f>
        <v>TSR</v>
      </c>
      <c r="I7" s="3">
        <f>[1]THP!$K16</f>
        <v>3940973.0959999999</v>
      </c>
      <c r="J7" s="3">
        <f t="shared" si="1"/>
        <v>3940973.0959999999</v>
      </c>
      <c r="K7" s="5">
        <f>[1]OToT!$E13</f>
        <v>100000</v>
      </c>
      <c r="L7" s="5">
        <f>[1]OToT!$D13</f>
        <v>25000</v>
      </c>
      <c r="M7">
        <v>0</v>
      </c>
      <c r="N7" s="3">
        <f t="shared" si="4"/>
        <v>4065973.0959999999</v>
      </c>
      <c r="O7" s="5">
        <f>[1]Komisi!$E13</f>
        <v>368500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3">
        <f t="shared" si="2"/>
        <v>4434473.0959999999</v>
      </c>
      <c r="W7" s="5">
        <f>IFERROR(VLOOKUP(B7,[1]THP!$B$11:$X$167,23,0),0)</f>
        <v>0</v>
      </c>
      <c r="X7" s="5">
        <f>IFERROR(VLOOKUP(B7,[1]THP!$B$11:$T$167,19,0),0)</f>
        <v>78819.461920000002</v>
      </c>
      <c r="Y7" s="5">
        <f>IFERROR(VLOOKUP(B7,[1]THP!$B$11:$V$167,21,0),0)</f>
        <v>39409.730960000001</v>
      </c>
      <c r="Z7">
        <v>0</v>
      </c>
      <c r="AA7" s="5">
        <f>IFERROR(VLOOKUP(B7,[1]THP!$B$11:$AG$167,32,0),0)</f>
        <v>150000</v>
      </c>
      <c r="AB7">
        <v>0</v>
      </c>
      <c r="AC7" s="5">
        <f t="shared" si="3"/>
        <v>4166243.9031199999</v>
      </c>
      <c r="AE7" s="3"/>
    </row>
    <row r="8" spans="1:31" x14ac:dyDescent="0.25">
      <c r="A8" s="4">
        <v>43678</v>
      </c>
      <c r="B8" t="str">
        <f>[1]THP!$B17</f>
        <v>B0L</v>
      </c>
      <c r="C8" s="3" t="str">
        <f>[1]THP!$C17</f>
        <v>CITRA AMALIA</v>
      </c>
      <c r="D8" t="str">
        <f t="shared" si="0"/>
        <v>B0L</v>
      </c>
      <c r="E8" t="s">
        <v>27</v>
      </c>
      <c r="F8" s="3" t="str">
        <f>[1]THP!$F17</f>
        <v>EDWARD SITOMPUL</v>
      </c>
      <c r="G8">
        <f>[1]THP!$I17</f>
        <v>22</v>
      </c>
      <c r="H8" t="str">
        <f>[1]THP!$D17</f>
        <v>TSR</v>
      </c>
      <c r="I8" s="3">
        <f>[1]THP!$K17</f>
        <v>3940973.0959999999</v>
      </c>
      <c r="J8" s="3">
        <f t="shared" si="1"/>
        <v>3940973.0959999999</v>
      </c>
      <c r="K8" s="5">
        <f>[1]OToT!$E14</f>
        <v>150000</v>
      </c>
      <c r="L8" s="5">
        <f>[1]OToT!$D14</f>
        <v>25000</v>
      </c>
      <c r="M8">
        <v>0</v>
      </c>
      <c r="N8" s="3">
        <f t="shared" si="4"/>
        <v>4115973.0959999999</v>
      </c>
      <c r="O8" s="5">
        <f>[1]Komisi!$E14</f>
        <v>572000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3">
        <f t="shared" si="2"/>
        <v>4687973.0959999999</v>
      </c>
      <c r="W8" s="5">
        <f>IFERROR(VLOOKUP(B8,[1]THP!$B$11:$X$167,23,0),0)</f>
        <v>3448.3066725439708</v>
      </c>
      <c r="X8" s="5">
        <f>IFERROR(VLOOKUP(B8,[1]THP!$B$11:$T$167,19,0),0)</f>
        <v>78819.461920000002</v>
      </c>
      <c r="Y8" s="5">
        <f>IFERROR(VLOOKUP(B8,[1]THP!$B$11:$V$167,21,0),0)</f>
        <v>39409.730960000001</v>
      </c>
      <c r="Z8">
        <v>0</v>
      </c>
      <c r="AA8" s="5">
        <f>IFERROR(VLOOKUP(B8,[1]THP!$B$11:$AG$167,32,0),0)</f>
        <v>150000</v>
      </c>
      <c r="AB8">
        <v>0</v>
      </c>
      <c r="AC8" s="5">
        <f t="shared" si="3"/>
        <v>4416295.5964474557</v>
      </c>
      <c r="AE8" s="3"/>
    </row>
    <row r="9" spans="1:31" x14ac:dyDescent="0.25">
      <c r="A9" s="4">
        <v>43678</v>
      </c>
      <c r="B9" t="str">
        <f>[1]THP!$B18</f>
        <v>B2L</v>
      </c>
      <c r="C9" s="3" t="str">
        <f>[1]THP!$C18</f>
        <v>FAKHRURROZI</v>
      </c>
      <c r="D9" t="str">
        <f t="shared" si="0"/>
        <v>B2L</v>
      </c>
      <c r="E9" t="s">
        <v>27</v>
      </c>
      <c r="F9" s="3" t="str">
        <f>[1]THP!$F18</f>
        <v>EDWARD SITOMPUL</v>
      </c>
      <c r="G9">
        <f>[1]THP!$I18</f>
        <v>22</v>
      </c>
      <c r="H9" t="str">
        <f>[1]THP!$D18</f>
        <v>TSR</v>
      </c>
      <c r="I9" s="3">
        <f>[1]THP!$K18</f>
        <v>3940973.0959999999</v>
      </c>
      <c r="J9" s="3">
        <f t="shared" si="1"/>
        <v>3940973.0959999999</v>
      </c>
      <c r="K9" s="5">
        <f>[1]OToT!$E15</f>
        <v>0</v>
      </c>
      <c r="L9" s="5">
        <f>[1]OToT!$D15</f>
        <v>25000</v>
      </c>
      <c r="M9">
        <v>0</v>
      </c>
      <c r="N9" s="3">
        <f t="shared" si="4"/>
        <v>3965973.0959999999</v>
      </c>
      <c r="O9" s="5">
        <f>[1]Komisi!$E15</f>
        <v>70000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3">
        <f t="shared" si="2"/>
        <v>4035973.0959999999</v>
      </c>
      <c r="W9" s="5">
        <f>IFERROR(VLOOKUP(B9,[1]THP!$B$11:$X$167,23,0),0)</f>
        <v>0</v>
      </c>
      <c r="X9" s="5">
        <f>IFERROR(VLOOKUP(B9,[1]THP!$B$11:$T$167,19,0),0)</f>
        <v>78819.461920000002</v>
      </c>
      <c r="Y9" s="5">
        <f>IFERROR(VLOOKUP(B9,[1]THP!$B$11:$V$167,21,0),0)</f>
        <v>39409.730960000001</v>
      </c>
      <c r="Z9">
        <v>0</v>
      </c>
      <c r="AA9" s="5">
        <f>IFERROR(VLOOKUP(B9,[1]THP!$B$11:$AG$167,32,0),0)</f>
        <v>150000</v>
      </c>
      <c r="AB9">
        <v>0</v>
      </c>
      <c r="AC9" s="5">
        <f t="shared" si="3"/>
        <v>3767743.9031199999</v>
      </c>
      <c r="AE9" s="3"/>
    </row>
    <row r="10" spans="1:31" x14ac:dyDescent="0.25">
      <c r="A10" s="4">
        <v>43678</v>
      </c>
      <c r="B10" t="str">
        <f>[1]THP!$B19</f>
        <v>B3E</v>
      </c>
      <c r="C10" s="3" t="str">
        <f>[1]THP!$C19</f>
        <v>DEWI LESTARI</v>
      </c>
      <c r="D10" t="str">
        <f t="shared" si="0"/>
        <v>B3E</v>
      </c>
      <c r="E10" t="s">
        <v>27</v>
      </c>
      <c r="F10" s="3" t="str">
        <f>[1]THP!$F19</f>
        <v>EDWARD SITOMPUL</v>
      </c>
      <c r="G10">
        <f>[1]THP!$I19</f>
        <v>22</v>
      </c>
      <c r="H10" t="str">
        <f>[1]THP!$D19</f>
        <v>TSR</v>
      </c>
      <c r="I10" s="3">
        <f>[1]THP!$K19</f>
        <v>3940973.0959999999</v>
      </c>
      <c r="J10" s="3">
        <f t="shared" si="1"/>
        <v>3940973.0959999999</v>
      </c>
      <c r="K10" s="5">
        <f>[1]OToT!$E16</f>
        <v>0</v>
      </c>
      <c r="L10" s="5">
        <f>[1]OToT!$D16</f>
        <v>25000</v>
      </c>
      <c r="M10">
        <v>0</v>
      </c>
      <c r="N10" s="3">
        <f t="shared" si="4"/>
        <v>3965973.0959999999</v>
      </c>
      <c r="O10" s="5">
        <f>[1]Komisi!$E16</f>
        <v>97000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3">
        <f t="shared" si="2"/>
        <v>4062973.0959999999</v>
      </c>
      <c r="W10" s="5">
        <f>IFERROR(VLOOKUP(B10,[1]THP!$B$11:$X$167,23,0),0)</f>
        <v>0</v>
      </c>
      <c r="X10" s="5">
        <f>IFERROR(VLOOKUP(B10,[1]THP!$B$11:$T$167,19,0),0)</f>
        <v>78819.461920000002</v>
      </c>
      <c r="Y10" s="5">
        <f>IFERROR(VLOOKUP(B10,[1]THP!$B$11:$V$167,21,0),0)</f>
        <v>39409.730960000001</v>
      </c>
      <c r="Z10">
        <v>0</v>
      </c>
      <c r="AA10" s="5">
        <f>IFERROR(VLOOKUP(B10,[1]THP!$B$11:$AG$167,32,0),0)</f>
        <v>150000</v>
      </c>
      <c r="AB10">
        <v>0</v>
      </c>
      <c r="AC10" s="5">
        <f t="shared" si="3"/>
        <v>3794743.9031199999</v>
      </c>
      <c r="AE10" s="3"/>
    </row>
    <row r="11" spans="1:31" x14ac:dyDescent="0.25">
      <c r="A11" s="4">
        <v>43678</v>
      </c>
      <c r="B11" t="str">
        <f>[1]THP!$B20</f>
        <v>B5K</v>
      </c>
      <c r="C11" s="3" t="str">
        <f>[1]THP!$C20</f>
        <v>MUHAMMAD LUTFI NAUFAL</v>
      </c>
      <c r="D11" t="str">
        <f t="shared" si="0"/>
        <v>B5K</v>
      </c>
      <c r="E11" t="s">
        <v>27</v>
      </c>
      <c r="F11" s="3" t="str">
        <f>[1]THP!$F20</f>
        <v>EDWARD SITOMPUL</v>
      </c>
      <c r="G11">
        <f>[1]THP!$I20</f>
        <v>22</v>
      </c>
      <c r="H11" t="str">
        <f>[1]THP!$D20</f>
        <v>TSR</v>
      </c>
      <c r="I11" s="3">
        <f>[1]THP!$K20</f>
        <v>3940973.0959999999</v>
      </c>
      <c r="J11" s="3">
        <f t="shared" si="1"/>
        <v>3940973.0959999999</v>
      </c>
      <c r="K11" s="5">
        <f>[1]OToT!$E17</f>
        <v>0</v>
      </c>
      <c r="L11" s="5">
        <f>[1]OToT!$D17</f>
        <v>25000</v>
      </c>
      <c r="M11">
        <v>0</v>
      </c>
      <c r="N11" s="3">
        <f t="shared" si="4"/>
        <v>3965973.0959999999</v>
      </c>
      <c r="O11" s="5">
        <f>[1]Komisi!$E17</f>
        <v>90000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3">
        <f t="shared" si="2"/>
        <v>4055973.0959999999</v>
      </c>
      <c r="W11" s="5">
        <f>IFERROR(VLOOKUP(B11,[1]THP!$B$11:$X$167,23,0),0)</f>
        <v>0</v>
      </c>
      <c r="X11" s="5">
        <f>IFERROR(VLOOKUP(B11,[1]THP!$B$11:$T$167,19,0),0)</f>
        <v>78819.461920000002</v>
      </c>
      <c r="Y11" s="5">
        <f>IFERROR(VLOOKUP(B11,[1]THP!$B$11:$V$167,21,0),0)</f>
        <v>39409.730960000001</v>
      </c>
      <c r="Z11">
        <v>0</v>
      </c>
      <c r="AA11" s="5">
        <f>IFERROR(VLOOKUP(B11,[1]THP!$B$11:$AG$167,32,0),0)</f>
        <v>150000</v>
      </c>
      <c r="AB11">
        <v>0</v>
      </c>
      <c r="AC11" s="5">
        <f t="shared" si="3"/>
        <v>3787743.9031199999</v>
      </c>
      <c r="AE11" s="3"/>
    </row>
    <row r="12" spans="1:31" x14ac:dyDescent="0.25">
      <c r="A12" s="4">
        <v>43678</v>
      </c>
      <c r="B12" t="str">
        <f>[1]THP!$B21</f>
        <v>B6Y</v>
      </c>
      <c r="C12" s="3" t="str">
        <f>[1]THP!$C21</f>
        <v>INDAH KUSUMANINGTYAS</v>
      </c>
      <c r="D12" t="str">
        <f t="shared" si="0"/>
        <v>B6Y</v>
      </c>
      <c r="E12" t="s">
        <v>27</v>
      </c>
      <c r="F12" s="3" t="str">
        <f>[1]THP!$F21</f>
        <v>EDWARD SITOMPUL</v>
      </c>
      <c r="G12">
        <f>[1]THP!$I21</f>
        <v>22</v>
      </c>
      <c r="H12" t="str">
        <f>[1]THP!$D21</f>
        <v>TSR</v>
      </c>
      <c r="I12" s="3">
        <f>[1]THP!$K21</f>
        <v>3940973.0959999999</v>
      </c>
      <c r="J12" s="3">
        <f t="shared" si="1"/>
        <v>3940973.0959999999</v>
      </c>
      <c r="K12" s="5">
        <f>[1]OToT!$E18</f>
        <v>100000</v>
      </c>
      <c r="L12" s="5">
        <f>[1]OToT!$D18</f>
        <v>25000</v>
      </c>
      <c r="M12">
        <v>0</v>
      </c>
      <c r="N12" s="3">
        <f t="shared" si="4"/>
        <v>4065973.0959999999</v>
      </c>
      <c r="O12" s="5">
        <f>[1]Komisi!$E18</f>
        <v>263500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3">
        <f t="shared" si="2"/>
        <v>4329473.0959999999</v>
      </c>
      <c r="W12" s="5">
        <f>IFERROR(VLOOKUP(B12,[1]THP!$B$11:$X$167,23,0),0)</f>
        <v>0</v>
      </c>
      <c r="X12" s="5">
        <f>IFERROR(VLOOKUP(B12,[1]THP!$B$11:$T$167,19,0),0)</f>
        <v>78819.461920000002</v>
      </c>
      <c r="Y12" s="5">
        <f>IFERROR(VLOOKUP(B12,[1]THP!$B$11:$V$167,21,0),0)</f>
        <v>39409.730960000001</v>
      </c>
      <c r="Z12">
        <v>0</v>
      </c>
      <c r="AA12" s="5">
        <v>250000</v>
      </c>
      <c r="AB12">
        <v>0</v>
      </c>
      <c r="AC12" s="5">
        <f t="shared" si="3"/>
        <v>3961243.9031199999</v>
      </c>
      <c r="AE12" s="3"/>
    </row>
    <row r="13" spans="1:31" x14ac:dyDescent="0.25">
      <c r="A13" s="4">
        <v>43678</v>
      </c>
      <c r="B13" t="str">
        <f>[1]THP!$B22</f>
        <v>B6Z</v>
      </c>
      <c r="C13" s="3" t="str">
        <f>[1]THP!$C22</f>
        <v>WELLYS DANIATI HALAWA</v>
      </c>
      <c r="D13" t="str">
        <f t="shared" si="0"/>
        <v>B6Z</v>
      </c>
      <c r="E13" t="s">
        <v>27</v>
      </c>
      <c r="F13" s="3" t="str">
        <f>[1]THP!$F22</f>
        <v>EDWARD SITOMPUL</v>
      </c>
      <c r="G13">
        <f>[1]THP!$I22</f>
        <v>22</v>
      </c>
      <c r="H13" t="str">
        <f>[1]THP!$D22</f>
        <v>TSR</v>
      </c>
      <c r="I13" s="3">
        <f>[1]THP!$K22</f>
        <v>3940973.0959999999</v>
      </c>
      <c r="J13" s="3">
        <f t="shared" si="1"/>
        <v>3940973.0959999999</v>
      </c>
      <c r="K13" s="5">
        <f>[1]OToT!$E19</f>
        <v>0</v>
      </c>
      <c r="L13" s="5">
        <f>[1]OToT!$D19</f>
        <v>25000</v>
      </c>
      <c r="M13">
        <v>0</v>
      </c>
      <c r="N13" s="3">
        <f t="shared" si="4"/>
        <v>3965973.0959999999</v>
      </c>
      <c r="O13" s="5">
        <f>[1]Komisi!$E19</f>
        <v>88000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3">
        <f t="shared" si="2"/>
        <v>4053973.0959999999</v>
      </c>
      <c r="W13" s="5">
        <f>IFERROR(VLOOKUP(B13,[1]THP!$B$11:$X$167,23,0),0)</f>
        <v>0</v>
      </c>
      <c r="X13" s="5">
        <f>IFERROR(VLOOKUP(B13,[1]THP!$B$11:$T$167,19,0),0)</f>
        <v>78819.461920000002</v>
      </c>
      <c r="Y13" s="5">
        <f>IFERROR(VLOOKUP(B13,[1]THP!$B$11:$V$167,21,0),0)</f>
        <v>39409.730960000001</v>
      </c>
      <c r="Z13">
        <v>0</v>
      </c>
      <c r="AA13" s="5">
        <f>IFERROR(VLOOKUP(B13,[1]THP!$B$11:$AG$167,32,0),0)</f>
        <v>150000</v>
      </c>
      <c r="AB13">
        <v>0</v>
      </c>
      <c r="AC13" s="5">
        <f t="shared" si="3"/>
        <v>3785743.9031199999</v>
      </c>
      <c r="AE13" s="3"/>
    </row>
    <row r="14" spans="1:31" x14ac:dyDescent="0.25">
      <c r="A14" s="4">
        <v>43678</v>
      </c>
      <c r="B14" t="str">
        <f>[1]THP!$B23</f>
        <v>B7R</v>
      </c>
      <c r="C14" s="3" t="str">
        <f>[1]THP!$C23</f>
        <v>NOFIAN HADI</v>
      </c>
      <c r="D14" t="str">
        <f t="shared" si="0"/>
        <v>B7R</v>
      </c>
      <c r="E14" t="s">
        <v>27</v>
      </c>
      <c r="F14" s="3" t="str">
        <f>[1]THP!$F23</f>
        <v>EDWARD SITOMPUL</v>
      </c>
      <c r="G14">
        <f>[1]THP!$I23</f>
        <v>22</v>
      </c>
      <c r="H14" t="str">
        <f>[1]THP!$D23</f>
        <v>TSR</v>
      </c>
      <c r="I14" s="3">
        <f>[1]THP!$K23</f>
        <v>3940973.0959999999</v>
      </c>
      <c r="J14" s="3">
        <f t="shared" si="1"/>
        <v>3940973.0959999999</v>
      </c>
      <c r="K14" s="5">
        <f>[1]OToT!$E20</f>
        <v>0</v>
      </c>
      <c r="L14" s="5">
        <f>[1]OToT!$D20</f>
        <v>25000</v>
      </c>
      <c r="M14">
        <v>0</v>
      </c>
      <c r="N14" s="3">
        <f t="shared" si="4"/>
        <v>3965973.0959999999</v>
      </c>
      <c r="O14" s="5">
        <f>[1]Komisi!$E20</f>
        <v>102000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3">
        <f t="shared" si="2"/>
        <v>4067973.0959999999</v>
      </c>
      <c r="W14" s="5">
        <f>IFERROR(VLOOKUP(B14,[1]THP!$B$11:$X$167,23,0),0)</f>
        <v>0</v>
      </c>
      <c r="X14" s="5">
        <f>IFERROR(VLOOKUP(B14,[1]THP!$B$11:$T$167,19,0),0)</f>
        <v>78819.461920000002</v>
      </c>
      <c r="Y14" s="5">
        <f>IFERROR(VLOOKUP(B14,[1]THP!$B$11:$V$167,21,0),0)</f>
        <v>39409.730960000001</v>
      </c>
      <c r="Z14">
        <v>0</v>
      </c>
      <c r="AA14" s="5">
        <f>IFERROR(VLOOKUP(B14,[1]THP!$B$11:$AG$167,32,0),0)</f>
        <v>150000</v>
      </c>
      <c r="AB14">
        <v>0</v>
      </c>
      <c r="AC14" s="5">
        <f t="shared" si="3"/>
        <v>3799743.9031199999</v>
      </c>
      <c r="AE14" s="3"/>
    </row>
    <row r="15" spans="1:31" x14ac:dyDescent="0.25">
      <c r="A15" s="4">
        <v>43678</v>
      </c>
      <c r="B15" t="str">
        <f>[1]THP!$B24</f>
        <v>B7Z</v>
      </c>
      <c r="C15" s="3" t="str">
        <f>[1]THP!$C24</f>
        <v xml:space="preserve">CICI MINARTI SAGALA </v>
      </c>
      <c r="D15" t="str">
        <f t="shared" si="0"/>
        <v>B7Z</v>
      </c>
      <c r="E15" t="s">
        <v>27</v>
      </c>
      <c r="F15" s="3" t="str">
        <f>[1]THP!$F24</f>
        <v>EDWARD SITOMPUL</v>
      </c>
      <c r="G15">
        <f>[1]THP!$I24</f>
        <v>22</v>
      </c>
      <c r="H15" t="str">
        <f>[1]THP!$D24</f>
        <v>TSR</v>
      </c>
      <c r="I15" s="3">
        <f>[1]THP!$K24</f>
        <v>3940973.0959999999</v>
      </c>
      <c r="J15" s="3">
        <f t="shared" si="1"/>
        <v>3940973.0959999999</v>
      </c>
      <c r="K15" s="5">
        <f>[1]OToT!$E21</f>
        <v>150000</v>
      </c>
      <c r="L15" s="5">
        <f>[1]OToT!$D21</f>
        <v>25000</v>
      </c>
      <c r="M15">
        <v>0</v>
      </c>
      <c r="N15" s="3">
        <f t="shared" si="4"/>
        <v>4115973.0959999999</v>
      </c>
      <c r="O15" s="5">
        <f>[1]Komisi!$E21</f>
        <v>556000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3">
        <f t="shared" si="2"/>
        <v>4671973.0959999999</v>
      </c>
      <c r="W15" s="5">
        <f>IFERROR(VLOOKUP(B15,[1]THP!$B$11:$X$167,23,0),0)</f>
        <v>2688</v>
      </c>
      <c r="X15" s="5">
        <f>IFERROR(VLOOKUP(B15,[1]THP!$B$11:$T$167,19,0),0)</f>
        <v>78819.461920000002</v>
      </c>
      <c r="Y15" s="5">
        <f>IFERROR(VLOOKUP(B15,[1]THP!$B$11:$V$167,21,0),0)</f>
        <v>39409.730960000001</v>
      </c>
      <c r="Z15">
        <v>0</v>
      </c>
      <c r="AA15" s="5">
        <f>IFERROR(VLOOKUP(B15,[1]THP!$B$11:$AG$167,32,0),0)</f>
        <v>150000</v>
      </c>
      <c r="AB15">
        <v>0</v>
      </c>
      <c r="AC15" s="5">
        <f t="shared" si="3"/>
        <v>4401055.9031199999</v>
      </c>
      <c r="AE15" s="3"/>
    </row>
    <row r="16" spans="1:31" x14ac:dyDescent="0.25">
      <c r="A16" s="4">
        <v>43678</v>
      </c>
      <c r="B16" t="str">
        <f>[1]THP!$B25</f>
        <v>B9E</v>
      </c>
      <c r="C16" s="3" t="str">
        <f>[1]THP!$C25</f>
        <v>FRANSISCA NIKEN AMBARWATI</v>
      </c>
      <c r="D16" t="str">
        <f t="shared" si="0"/>
        <v>B9E</v>
      </c>
      <c r="E16" t="s">
        <v>27</v>
      </c>
      <c r="F16" s="3" t="str">
        <f>[1]THP!$F25</f>
        <v>EDWARD SITOMPUL</v>
      </c>
      <c r="G16">
        <f>[1]THP!$I25</f>
        <v>22</v>
      </c>
      <c r="H16" t="str">
        <f>[1]THP!$D25</f>
        <v>TSR</v>
      </c>
      <c r="I16" s="3">
        <f>[1]THP!$K25</f>
        <v>3940973.0959999999</v>
      </c>
      <c r="J16" s="3">
        <f t="shared" si="1"/>
        <v>3940973.0959999999</v>
      </c>
      <c r="K16" s="5">
        <f>[1]OToT!$E22</f>
        <v>0</v>
      </c>
      <c r="L16" s="5">
        <f>[1]OToT!$D22</f>
        <v>25000</v>
      </c>
      <c r="M16">
        <v>0</v>
      </c>
      <c r="N16" s="3">
        <f t="shared" si="4"/>
        <v>3965973.0959999999</v>
      </c>
      <c r="O16" s="5">
        <f>[1]Komisi!$E22</f>
        <v>95000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3">
        <f t="shared" si="2"/>
        <v>4060973.0959999999</v>
      </c>
      <c r="W16" s="5">
        <f>IFERROR(VLOOKUP(B16,[1]THP!$B$11:$X$167,23,0),0)</f>
        <v>0</v>
      </c>
      <c r="X16" s="5">
        <f>IFERROR(VLOOKUP(B16,[1]THP!$B$11:$T$167,19,0),0)</f>
        <v>78819.461920000002</v>
      </c>
      <c r="Y16" s="5">
        <f>IFERROR(VLOOKUP(B16,[1]THP!$B$11:$V$167,21,0),0)</f>
        <v>39409.730960000001</v>
      </c>
      <c r="Z16">
        <v>0</v>
      </c>
      <c r="AA16" s="5">
        <f>IFERROR(VLOOKUP(B16,[1]THP!$B$11:$AG$167,32,0),0)</f>
        <v>150000</v>
      </c>
      <c r="AB16">
        <v>0</v>
      </c>
      <c r="AC16" s="5">
        <f t="shared" si="3"/>
        <v>3792743.9031199999</v>
      </c>
      <c r="AE16" s="3"/>
    </row>
    <row r="17" spans="1:31" x14ac:dyDescent="0.25">
      <c r="A17" s="4">
        <v>43678</v>
      </c>
      <c r="B17" t="str">
        <f>[1]THP!$B26</f>
        <v>C23</v>
      </c>
      <c r="C17" s="3" t="str">
        <f>[1]THP!$C26</f>
        <v>SYAKILA MITA NANDA</v>
      </c>
      <c r="D17" t="str">
        <f t="shared" si="0"/>
        <v>C23</v>
      </c>
      <c r="E17" t="s">
        <v>27</v>
      </c>
      <c r="F17" s="3" t="str">
        <f>[1]THP!$F26</f>
        <v>EDWARD SITOMPUL</v>
      </c>
      <c r="G17">
        <f>[1]THP!$I26</f>
        <v>22</v>
      </c>
      <c r="H17" t="str">
        <f>[1]THP!$D26</f>
        <v>TSR</v>
      </c>
      <c r="I17" s="3">
        <f>[1]THP!$K26</f>
        <v>3940973.0959999999</v>
      </c>
      <c r="J17" s="3">
        <f t="shared" si="1"/>
        <v>3940973.0959999999</v>
      </c>
      <c r="K17" s="5">
        <f>[1]OToT!$E23</f>
        <v>0</v>
      </c>
      <c r="L17" s="5">
        <f>[1]OToT!$D23</f>
        <v>25000</v>
      </c>
      <c r="M17">
        <v>0</v>
      </c>
      <c r="N17" s="3">
        <f t="shared" si="4"/>
        <v>3965973.0959999999</v>
      </c>
      <c r="O17" s="5">
        <f>[1]Komisi!$E23</f>
        <v>65000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3">
        <f t="shared" si="2"/>
        <v>4030973.0959999999</v>
      </c>
      <c r="W17" s="5">
        <f>IFERROR(VLOOKUP(B17,[1]THP!$B$11:$X$167,23,0),0)</f>
        <v>0</v>
      </c>
      <c r="X17" s="5">
        <f>IFERROR(VLOOKUP(B17,[1]THP!$B$11:$T$167,19,0),0)</f>
        <v>78819.461920000002</v>
      </c>
      <c r="Y17" s="5">
        <f>IFERROR(VLOOKUP(B17,[1]THP!$B$11:$V$167,21,0),0)</f>
        <v>39409.730960000001</v>
      </c>
      <c r="Z17">
        <v>0</v>
      </c>
      <c r="AA17" s="5">
        <f>IFERROR(VLOOKUP(B17,[1]THP!$B$11:$AG$167,32,0),0)</f>
        <v>0</v>
      </c>
      <c r="AB17">
        <v>0</v>
      </c>
      <c r="AC17" s="5">
        <f t="shared" si="3"/>
        <v>3912743.9031199999</v>
      </c>
      <c r="AE17" s="3"/>
    </row>
    <row r="18" spans="1:31" x14ac:dyDescent="0.25">
      <c r="A18" s="4">
        <v>43678</v>
      </c>
      <c r="B18" t="str">
        <f>[1]THP!$B27</f>
        <v>C31</v>
      </c>
      <c r="C18" s="3" t="str">
        <f>[1]THP!$C27</f>
        <v>KARIMAH PRAYOGA MULYA</v>
      </c>
      <c r="D18" t="str">
        <f t="shared" si="0"/>
        <v>C31</v>
      </c>
      <c r="E18" t="s">
        <v>27</v>
      </c>
      <c r="F18" s="3" t="str">
        <f>[1]THP!$F27</f>
        <v>EDWARD SITOMPUL</v>
      </c>
      <c r="G18">
        <f>[1]THP!$I27</f>
        <v>17</v>
      </c>
      <c r="H18" t="str">
        <f>[1]THP!$D27</f>
        <v>TSR</v>
      </c>
      <c r="I18" s="3">
        <f>[1]THP!$K27</f>
        <v>3045297.3923636363</v>
      </c>
      <c r="J18" s="3">
        <f t="shared" si="1"/>
        <v>3045297.3923636363</v>
      </c>
      <c r="K18" s="5">
        <f>[1]OToT!$E24</f>
        <v>0</v>
      </c>
      <c r="L18" s="5">
        <f>[1]OToT!$D24</f>
        <v>25000</v>
      </c>
      <c r="M18">
        <v>0</v>
      </c>
      <c r="N18" s="3">
        <f t="shared" si="4"/>
        <v>3070297.3923636363</v>
      </c>
      <c r="O18" s="5">
        <f>[1]Komisi!$E24</f>
        <v>31000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3">
        <f t="shared" si="2"/>
        <v>3101297.3923636363</v>
      </c>
      <c r="W18" s="5">
        <f>IFERROR(VLOOKUP(B18,[1]THP!$B$11:$X$167,23,0),0)</f>
        <v>0</v>
      </c>
      <c r="X18" s="5">
        <f>IFERROR(VLOOKUP(B18,[1]THP!$B$11:$T$167,19,0),0)</f>
        <v>60905.947847272728</v>
      </c>
      <c r="Y18" s="5">
        <f>IFERROR(VLOOKUP(B18,[1]THP!$B$11:$V$167,21,0),0)</f>
        <v>30452.973923636364</v>
      </c>
      <c r="Z18">
        <v>0</v>
      </c>
      <c r="AA18" s="5">
        <f>IFERROR(VLOOKUP(B18,[1]THP!$B$11:$AG$167,32,0),0)</f>
        <v>0</v>
      </c>
      <c r="AB18">
        <v>0</v>
      </c>
      <c r="AC18" s="5">
        <f t="shared" si="3"/>
        <v>3009938.4705927274</v>
      </c>
      <c r="AE18" s="3"/>
    </row>
    <row r="19" spans="1:31" x14ac:dyDescent="0.25">
      <c r="A19" s="4">
        <v>43678</v>
      </c>
      <c r="B19" t="str">
        <f>[1]THP!$B28</f>
        <v>C33</v>
      </c>
      <c r="C19" s="3" t="str">
        <f>[1]THP!$C28</f>
        <v>PROSTASIUS BATMALO</v>
      </c>
      <c r="D19" t="str">
        <f t="shared" si="0"/>
        <v>C33</v>
      </c>
      <c r="E19" t="s">
        <v>27</v>
      </c>
      <c r="F19" s="3" t="str">
        <f>[1]THP!$F28</f>
        <v>EDWARD SITOMPUL</v>
      </c>
      <c r="G19">
        <f>[1]THP!$I28</f>
        <v>17</v>
      </c>
      <c r="H19" t="str">
        <f>[1]THP!$D28</f>
        <v>TSR</v>
      </c>
      <c r="I19" s="3">
        <f>[1]THP!$K28</f>
        <v>3045297.3923636363</v>
      </c>
      <c r="J19" s="3">
        <f t="shared" si="1"/>
        <v>3045297.3923636363</v>
      </c>
      <c r="K19" s="5">
        <f>[1]OToT!$E25</f>
        <v>0</v>
      </c>
      <c r="L19" s="5">
        <f>[1]OToT!$D25</f>
        <v>25000</v>
      </c>
      <c r="M19">
        <v>0</v>
      </c>
      <c r="N19" s="3">
        <f t="shared" si="4"/>
        <v>3070297.3923636363</v>
      </c>
      <c r="O19" s="5">
        <f>[1]Komisi!$E25</f>
        <v>19000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3">
        <f t="shared" si="2"/>
        <v>3089297.3923636363</v>
      </c>
      <c r="W19" s="5">
        <f>IFERROR(VLOOKUP(B19,[1]THP!$B$11:$X$167,23,0),0)</f>
        <v>0</v>
      </c>
      <c r="X19" s="5">
        <f>IFERROR(VLOOKUP(B19,[1]THP!$B$11:$T$167,19,0),0)</f>
        <v>60905.947847272728</v>
      </c>
      <c r="Y19" s="5">
        <f>IFERROR(VLOOKUP(B19,[1]THP!$B$11:$V$167,21,0),0)</f>
        <v>30452.973923636364</v>
      </c>
      <c r="Z19">
        <v>0</v>
      </c>
      <c r="AA19" s="5">
        <f>IFERROR(VLOOKUP(B19,[1]THP!$B$11:$AG$167,32,0),0)</f>
        <v>0</v>
      </c>
      <c r="AB19">
        <v>0</v>
      </c>
      <c r="AC19" s="5">
        <f t="shared" si="3"/>
        <v>2997938.4705927274</v>
      </c>
      <c r="AE19" s="3"/>
    </row>
    <row r="20" spans="1:31" x14ac:dyDescent="0.25">
      <c r="A20" s="4">
        <v>43678</v>
      </c>
      <c r="B20" t="str">
        <f>[1]THP!$B29</f>
        <v>BYN</v>
      </c>
      <c r="C20" s="3" t="str">
        <f>[1]THP!$C29</f>
        <v>RAHAYU MARTININGSIH</v>
      </c>
      <c r="D20" t="str">
        <f t="shared" si="0"/>
        <v>BYN</v>
      </c>
      <c r="E20" t="s">
        <v>27</v>
      </c>
      <c r="F20" s="3" t="str">
        <f>[1]THP!$F29</f>
        <v>EDWARD SITOMPUL</v>
      </c>
      <c r="G20">
        <f>[1]THP!$I29</f>
        <v>6</v>
      </c>
      <c r="H20" t="str">
        <f>[1]THP!$D29</f>
        <v>TSR</v>
      </c>
      <c r="I20" s="3">
        <f>[1]THP!$K29</f>
        <v>1074810.8443636363</v>
      </c>
      <c r="J20" s="3">
        <f t="shared" si="1"/>
        <v>1074810.8443636363</v>
      </c>
      <c r="K20" s="5">
        <f>[1]OToT!$E26</f>
        <v>0</v>
      </c>
      <c r="L20" s="5">
        <f>[1]OToT!$D26</f>
        <v>25000</v>
      </c>
      <c r="M20">
        <v>0</v>
      </c>
      <c r="N20" s="3">
        <f t="shared" si="4"/>
        <v>1099810.8443636363</v>
      </c>
      <c r="O20" s="5">
        <f>[1]Komisi!$E26</f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3">
        <f t="shared" si="2"/>
        <v>1099810.8443636363</v>
      </c>
      <c r="W20" s="5">
        <f>IFERROR(VLOOKUP(B20,[1]THP!$B$11:$X$167,23,0),0)</f>
        <v>0</v>
      </c>
      <c r="X20" s="5">
        <f>IFERROR(VLOOKUP(B20,[1]THP!$B$11:$T$167,19,0),0)</f>
        <v>21496.216887272727</v>
      </c>
      <c r="Y20" s="5">
        <f>IFERROR(VLOOKUP(B20,[1]THP!$B$11:$V$167,21,0),0)</f>
        <v>10748.108443636364</v>
      </c>
      <c r="Z20">
        <v>0</v>
      </c>
      <c r="AA20" s="5">
        <f>IFERROR(VLOOKUP(B20,[1]THP!$B$11:$AG$167,32,0),0)</f>
        <v>0</v>
      </c>
      <c r="AB20">
        <v>0</v>
      </c>
      <c r="AC20" s="5">
        <f t="shared" si="3"/>
        <v>1067566.5190327272</v>
      </c>
      <c r="AE20" s="3"/>
    </row>
    <row r="21" spans="1:31" x14ac:dyDescent="0.25">
      <c r="A21" s="4">
        <v>43678</v>
      </c>
      <c r="B21" t="str">
        <f>[1]THP!$B30</f>
        <v>AJ7</v>
      </c>
      <c r="C21" s="3" t="str">
        <f>[1]THP!$C30</f>
        <v xml:space="preserve">NURHASANAH </v>
      </c>
      <c r="D21" t="str">
        <f t="shared" si="0"/>
        <v>AJ7</v>
      </c>
      <c r="E21" t="s">
        <v>27</v>
      </c>
      <c r="F21" s="3" t="str">
        <f>[1]THP!$F30</f>
        <v>FARHAN AL FARISI</v>
      </c>
      <c r="G21">
        <f>[1]THP!$I30</f>
        <v>22</v>
      </c>
      <c r="H21" t="str">
        <f>[1]THP!$D30</f>
        <v>TSR</v>
      </c>
      <c r="I21" s="3">
        <f>[1]THP!$K30</f>
        <v>3940973.0959999999</v>
      </c>
      <c r="J21" s="3">
        <f t="shared" si="1"/>
        <v>3940973.0959999999</v>
      </c>
      <c r="K21" s="5">
        <f>[1]OToT!$E27</f>
        <v>150000</v>
      </c>
      <c r="L21" s="5">
        <f>[1]OToT!$D27</f>
        <v>25000</v>
      </c>
      <c r="M21">
        <v>0</v>
      </c>
      <c r="N21" s="3">
        <f t="shared" si="4"/>
        <v>4115973.0959999999</v>
      </c>
      <c r="O21" s="5">
        <f>[1]Komisi!$E27</f>
        <v>520000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3">
        <f t="shared" si="2"/>
        <v>4635973.0959999999</v>
      </c>
      <c r="W21" s="5">
        <f>IFERROR(VLOOKUP(B21,[1]THP!$B$11:$X$167,23,0),0)</f>
        <v>10338.115172543936</v>
      </c>
      <c r="X21" s="5">
        <f>IFERROR(VLOOKUP(B21,[1]THP!$B$11:$T$167,19,0),0)</f>
        <v>78819.461920000002</v>
      </c>
      <c r="Y21" s="5">
        <f>IFERROR(VLOOKUP(B21,[1]THP!$B$11:$V$167,21,0),0)</f>
        <v>39409.730960000001</v>
      </c>
      <c r="Z21">
        <v>0</v>
      </c>
      <c r="AA21" s="5">
        <f>IFERROR(VLOOKUP(B21,[1]THP!$B$11:$AG$167,32,0),0)</f>
        <v>150000</v>
      </c>
      <c r="AB21">
        <v>0</v>
      </c>
      <c r="AC21" s="5">
        <f t="shared" si="3"/>
        <v>4357405.7879474564</v>
      </c>
      <c r="AE21" s="3"/>
    </row>
    <row r="22" spans="1:31" x14ac:dyDescent="0.25">
      <c r="A22" s="4">
        <v>43678</v>
      </c>
      <c r="B22" t="str">
        <f>[1]THP!$B31</f>
        <v>BT9</v>
      </c>
      <c r="C22" s="3" t="str">
        <f>[1]THP!$C31</f>
        <v xml:space="preserve">HENNI APRILIA </v>
      </c>
      <c r="D22" t="str">
        <f t="shared" si="0"/>
        <v>BT9</v>
      </c>
      <c r="E22" t="s">
        <v>27</v>
      </c>
      <c r="F22" s="3" t="str">
        <f>[1]THP!$F31</f>
        <v>FARHAN AL FARISI</v>
      </c>
      <c r="G22">
        <f>[1]THP!$I31</f>
        <v>22</v>
      </c>
      <c r="H22" t="str">
        <f>[1]THP!$D31</f>
        <v>TSR</v>
      </c>
      <c r="I22" s="3">
        <f>[1]THP!$K31</f>
        <v>3940973.0959999999</v>
      </c>
      <c r="J22" s="3">
        <f t="shared" si="1"/>
        <v>3940973.0959999999</v>
      </c>
      <c r="K22" s="5">
        <f>[1]OToT!$E28</f>
        <v>0</v>
      </c>
      <c r="L22" s="5">
        <f>[1]OToT!$D28</f>
        <v>25000</v>
      </c>
      <c r="M22">
        <v>0</v>
      </c>
      <c r="N22" s="3">
        <f t="shared" si="4"/>
        <v>3965973.0959999999</v>
      </c>
      <c r="O22" s="5">
        <f>[1]Komisi!$E28</f>
        <v>289000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3">
        <f t="shared" si="2"/>
        <v>4254973.0959999999</v>
      </c>
      <c r="W22" s="5">
        <f>IFERROR(VLOOKUP(B22,[1]THP!$B$11:$X$167,23,0),0)</f>
        <v>0</v>
      </c>
      <c r="X22" s="5">
        <f>IFERROR(VLOOKUP(B22,[1]THP!$B$11:$T$167,19,0),0)</f>
        <v>78819.461920000002</v>
      </c>
      <c r="Y22" s="5">
        <f>IFERROR(VLOOKUP(B22,[1]THP!$B$11:$V$167,21,0),0)</f>
        <v>39409.730960000001</v>
      </c>
      <c r="Z22">
        <v>0</v>
      </c>
      <c r="AA22" s="5">
        <f>IFERROR(VLOOKUP(B22,[1]THP!$B$11:$AG$167,32,0),0)</f>
        <v>150000</v>
      </c>
      <c r="AB22">
        <v>0</v>
      </c>
      <c r="AC22" s="5">
        <f t="shared" si="3"/>
        <v>3986743.9031199999</v>
      </c>
      <c r="AE22" s="3"/>
    </row>
    <row r="23" spans="1:31" x14ac:dyDescent="0.25">
      <c r="A23" s="4">
        <v>43678</v>
      </c>
      <c r="B23" t="str">
        <f>[1]THP!$B32</f>
        <v>CB1</v>
      </c>
      <c r="C23" s="3" t="str">
        <f>[1]THP!$C32</f>
        <v xml:space="preserve">YOSNINA SUTRA NINGSIH </v>
      </c>
      <c r="D23" t="str">
        <f t="shared" si="0"/>
        <v>CB1</v>
      </c>
      <c r="E23" t="s">
        <v>27</v>
      </c>
      <c r="F23" s="3" t="str">
        <f>[1]THP!$F32</f>
        <v>FARHAN AL FARISI</v>
      </c>
      <c r="G23">
        <f>[1]THP!$I32</f>
        <v>22</v>
      </c>
      <c r="H23" t="str">
        <f>[1]THP!$D32</f>
        <v>TSR</v>
      </c>
      <c r="I23" s="3">
        <f>[1]THP!$K32</f>
        <v>3940973.0959999999</v>
      </c>
      <c r="J23" s="3">
        <f t="shared" si="1"/>
        <v>3940973.0959999999</v>
      </c>
      <c r="K23" s="5">
        <f>[1]OToT!$E29</f>
        <v>150000</v>
      </c>
      <c r="L23" s="5">
        <f>[1]OToT!$D29</f>
        <v>25000</v>
      </c>
      <c r="M23">
        <v>0</v>
      </c>
      <c r="N23" s="3">
        <f t="shared" si="4"/>
        <v>4115973.0959999999</v>
      </c>
      <c r="O23" s="5">
        <f>[1]Komisi!$E29</f>
        <v>468000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f t="shared" si="2"/>
        <v>4583973.0959999999</v>
      </c>
      <c r="W23" s="5">
        <f>IFERROR(VLOOKUP(B23,[1]THP!$B$11:$X$167,23,0),0)</f>
        <v>7868.1151725439368</v>
      </c>
      <c r="X23" s="5">
        <f>IFERROR(VLOOKUP(B23,[1]THP!$B$11:$T$167,19,0),0)</f>
        <v>78819.461920000002</v>
      </c>
      <c r="Y23" s="5">
        <f>IFERROR(VLOOKUP(B23,[1]THP!$B$11:$V$167,21,0),0)</f>
        <v>39409.730960000001</v>
      </c>
      <c r="Z23">
        <v>0</v>
      </c>
      <c r="AA23" s="5">
        <f>IFERROR(VLOOKUP(B23,[1]THP!$B$11:$AG$167,32,0),0)</f>
        <v>150000</v>
      </c>
      <c r="AB23">
        <v>0</v>
      </c>
      <c r="AC23" s="5">
        <f t="shared" si="3"/>
        <v>4307875.7879474564</v>
      </c>
      <c r="AE23" s="3"/>
    </row>
    <row r="24" spans="1:31" x14ac:dyDescent="0.25">
      <c r="A24" s="4">
        <v>43678</v>
      </c>
      <c r="B24" t="str">
        <f>[1]THP!$B33</f>
        <v>BJQ</v>
      </c>
      <c r="C24" s="3" t="str">
        <f>[1]THP!$C33</f>
        <v>ASEP MUHAMMAD NURDIN</v>
      </c>
      <c r="D24" t="str">
        <f t="shared" si="0"/>
        <v>BJQ</v>
      </c>
      <c r="E24" t="s">
        <v>27</v>
      </c>
      <c r="F24" s="3" t="str">
        <f>[1]THP!$F33</f>
        <v>FARHAN AL FARISI</v>
      </c>
      <c r="G24">
        <f>[1]THP!$I33</f>
        <v>22</v>
      </c>
      <c r="H24" t="str">
        <f>[1]THP!$D33</f>
        <v>TSR</v>
      </c>
      <c r="I24" s="3">
        <f>[1]THP!$K33</f>
        <v>3940973.0959999999</v>
      </c>
      <c r="J24" s="3">
        <f t="shared" si="1"/>
        <v>3940973.0959999999</v>
      </c>
      <c r="K24" s="5">
        <f>[1]OToT!$E30</f>
        <v>0</v>
      </c>
      <c r="L24" s="5">
        <f>[1]OToT!$D30</f>
        <v>25000</v>
      </c>
      <c r="M24">
        <v>0</v>
      </c>
      <c r="N24" s="3">
        <f t="shared" si="4"/>
        <v>3965973.0959999999</v>
      </c>
      <c r="O24" s="5">
        <f>[1]Komisi!$E30</f>
        <v>66000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3">
        <f t="shared" si="2"/>
        <v>4031973.0959999999</v>
      </c>
      <c r="W24" s="5">
        <f>IFERROR(VLOOKUP(B24,[1]THP!$B$11:$X$167,23,0),0)</f>
        <v>0</v>
      </c>
      <c r="X24" s="5">
        <f>IFERROR(VLOOKUP(B24,[1]THP!$B$11:$T$167,19,0),0)</f>
        <v>78819.461920000002</v>
      </c>
      <c r="Y24" s="5">
        <f>IFERROR(VLOOKUP(B24,[1]THP!$B$11:$V$167,21,0),0)</f>
        <v>39409.730960000001</v>
      </c>
      <c r="Z24">
        <v>0</v>
      </c>
      <c r="AA24" s="5">
        <f>IFERROR(VLOOKUP(B24,[1]THP!$B$11:$AG$167,32,0),0)</f>
        <v>150000</v>
      </c>
      <c r="AB24">
        <v>0</v>
      </c>
      <c r="AC24" s="5">
        <f t="shared" si="3"/>
        <v>3763743.9031199999</v>
      </c>
      <c r="AE24" s="3"/>
    </row>
    <row r="25" spans="1:31" x14ac:dyDescent="0.25">
      <c r="A25" s="4">
        <v>43678</v>
      </c>
      <c r="B25" t="str">
        <f>[1]THP!$B34</f>
        <v>BXV</v>
      </c>
      <c r="C25" s="3" t="str">
        <f>[1]THP!$C34</f>
        <v>ADE SUKARA</v>
      </c>
      <c r="D25" t="str">
        <f t="shared" si="0"/>
        <v>BXV</v>
      </c>
      <c r="E25" t="s">
        <v>27</v>
      </c>
      <c r="F25" s="3" t="str">
        <f>[1]THP!$F34</f>
        <v>FARHAN AL FARISI</v>
      </c>
      <c r="G25">
        <f>[1]THP!$I34</f>
        <v>22</v>
      </c>
      <c r="H25" t="str">
        <f>[1]THP!$D34</f>
        <v>TSR</v>
      </c>
      <c r="I25" s="3">
        <f>[1]THP!$K34</f>
        <v>3940973.0959999999</v>
      </c>
      <c r="J25" s="3">
        <f t="shared" si="1"/>
        <v>3940973.0959999999</v>
      </c>
      <c r="K25" s="5">
        <f>[1]OToT!$E31</f>
        <v>0</v>
      </c>
      <c r="L25" s="5">
        <f>[1]OToT!$D31</f>
        <v>25000</v>
      </c>
      <c r="M25">
        <v>0</v>
      </c>
      <c r="N25" s="3">
        <f t="shared" si="4"/>
        <v>3965973.0959999999</v>
      </c>
      <c r="O25" s="5">
        <f>[1]Komisi!$E31</f>
        <v>371000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3">
        <f t="shared" si="2"/>
        <v>4336973.0959999999</v>
      </c>
      <c r="W25" s="5">
        <f>IFERROR(VLOOKUP(B25,[1]THP!$B$11:$X$167,23,0),0)</f>
        <v>0</v>
      </c>
      <c r="X25" s="5">
        <f>IFERROR(VLOOKUP(B25,[1]THP!$B$11:$T$167,19,0),0)</f>
        <v>78819.461920000002</v>
      </c>
      <c r="Y25" s="5">
        <f>IFERROR(VLOOKUP(B25,[1]THP!$B$11:$V$167,21,0),0)</f>
        <v>39409.730960000001</v>
      </c>
      <c r="Z25">
        <v>0</v>
      </c>
      <c r="AA25" s="5">
        <f>IFERROR(VLOOKUP(B25,[1]THP!$B$11:$AG$167,32,0),0)</f>
        <v>150000</v>
      </c>
      <c r="AB25">
        <v>0</v>
      </c>
      <c r="AC25" s="5">
        <f t="shared" si="3"/>
        <v>4068743.9031199999</v>
      </c>
      <c r="AE25" s="3"/>
    </row>
    <row r="26" spans="1:31" x14ac:dyDescent="0.25">
      <c r="A26" s="4">
        <v>43678</v>
      </c>
      <c r="B26" t="str">
        <f>[1]THP!$B35</f>
        <v>B0X</v>
      </c>
      <c r="C26" s="3" t="str">
        <f>[1]THP!$C35</f>
        <v>DWI PUTRI YULIANI</v>
      </c>
      <c r="D26" t="str">
        <f t="shared" si="0"/>
        <v>B0X</v>
      </c>
      <c r="E26" t="s">
        <v>27</v>
      </c>
      <c r="F26" s="3" t="str">
        <f>[1]THP!$F35</f>
        <v>FARHAN AL FARISI</v>
      </c>
      <c r="G26">
        <f>[1]THP!$I35</f>
        <v>22</v>
      </c>
      <c r="H26" t="str">
        <f>[1]THP!$D35</f>
        <v>TSR</v>
      </c>
      <c r="I26" s="3">
        <f>[1]THP!$K35</f>
        <v>3940973.0959999999</v>
      </c>
      <c r="J26" s="3">
        <f t="shared" si="1"/>
        <v>3940973.0959999999</v>
      </c>
      <c r="K26" s="5">
        <f>[1]OToT!$E32</f>
        <v>100000</v>
      </c>
      <c r="L26" s="5">
        <f>[1]OToT!$D32</f>
        <v>25000</v>
      </c>
      <c r="M26">
        <v>0</v>
      </c>
      <c r="N26" s="3">
        <f t="shared" si="4"/>
        <v>4065973.0959999999</v>
      </c>
      <c r="O26" s="5">
        <f>[1]Komisi!$E32</f>
        <v>239000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3">
        <f t="shared" si="2"/>
        <v>4304973.0959999999</v>
      </c>
      <c r="W26" s="5">
        <f>IFERROR(VLOOKUP(B26,[1]THP!$B$11:$X$167,23,0),0)</f>
        <v>0</v>
      </c>
      <c r="X26" s="5">
        <f>IFERROR(VLOOKUP(B26,[1]THP!$B$11:$T$167,19,0),0)</f>
        <v>78819.461920000002</v>
      </c>
      <c r="Y26" s="5">
        <f>IFERROR(VLOOKUP(B26,[1]THP!$B$11:$V$167,21,0),0)</f>
        <v>39409.730960000001</v>
      </c>
      <c r="Z26">
        <v>0</v>
      </c>
      <c r="AA26" s="5">
        <f>IFERROR(VLOOKUP(B26,[1]THP!$B$11:$AG$167,32,0),0)</f>
        <v>150000</v>
      </c>
      <c r="AB26">
        <v>0</v>
      </c>
      <c r="AC26" s="5">
        <f t="shared" si="3"/>
        <v>4036743.9031200004</v>
      </c>
      <c r="AE26" s="3"/>
    </row>
    <row r="27" spans="1:31" x14ac:dyDescent="0.25">
      <c r="A27" s="4">
        <v>43678</v>
      </c>
      <c r="B27" t="str">
        <f>[1]THP!$B36</f>
        <v>B1C</v>
      </c>
      <c r="C27" s="3" t="str">
        <f>[1]THP!$C36</f>
        <v>SETIA SARYANI MANIHURUK</v>
      </c>
      <c r="D27" t="str">
        <f t="shared" si="0"/>
        <v>B1C</v>
      </c>
      <c r="E27" t="s">
        <v>27</v>
      </c>
      <c r="F27" s="3" t="str">
        <f>[1]THP!$F36</f>
        <v>FARHAN AL FARISI</v>
      </c>
      <c r="G27">
        <f>[1]THP!$I36</f>
        <v>22</v>
      </c>
      <c r="H27" t="str">
        <f>[1]THP!$D36</f>
        <v>TSR</v>
      </c>
      <c r="I27" s="3">
        <f>[1]THP!$K36</f>
        <v>3940973.0959999999</v>
      </c>
      <c r="J27" s="3">
        <f t="shared" si="1"/>
        <v>3940973.0959999999</v>
      </c>
      <c r="K27" s="5">
        <f>[1]OToT!$E33</f>
        <v>0</v>
      </c>
      <c r="L27" s="5">
        <f>[1]OToT!$D33</f>
        <v>25000</v>
      </c>
      <c r="M27">
        <v>0</v>
      </c>
      <c r="N27" s="3">
        <f t="shared" si="4"/>
        <v>3965973.0959999999</v>
      </c>
      <c r="O27" s="5">
        <f>[1]Komisi!$E33</f>
        <v>44000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3">
        <f t="shared" si="2"/>
        <v>4009973.0959999999</v>
      </c>
      <c r="W27" s="5">
        <f>IFERROR(VLOOKUP(B27,[1]THP!$B$11:$X$167,23,0),0)</f>
        <v>0</v>
      </c>
      <c r="X27" s="5">
        <f>IFERROR(VLOOKUP(B27,[1]THP!$B$11:$T$167,19,0),0)</f>
        <v>78819.461920000002</v>
      </c>
      <c r="Y27" s="5">
        <f>IFERROR(VLOOKUP(B27,[1]THP!$B$11:$V$167,21,0),0)</f>
        <v>39409.730960000001</v>
      </c>
      <c r="Z27">
        <v>0</v>
      </c>
      <c r="AA27" s="5">
        <f>IFERROR(VLOOKUP(B27,[1]THP!$B$11:$AG$167,32,0),0)</f>
        <v>150000</v>
      </c>
      <c r="AB27">
        <v>0</v>
      </c>
      <c r="AC27" s="5">
        <f t="shared" si="3"/>
        <v>3741743.9031199999</v>
      </c>
      <c r="AE27" s="3"/>
    </row>
    <row r="28" spans="1:31" x14ac:dyDescent="0.25">
      <c r="A28" s="4">
        <v>43678</v>
      </c>
      <c r="B28" t="str">
        <f>[1]THP!$B37</f>
        <v>B2F</v>
      </c>
      <c r="C28" s="3" t="str">
        <f>[1]THP!$C37</f>
        <v>YULIANI</v>
      </c>
      <c r="D28" t="str">
        <f t="shared" si="0"/>
        <v>B2F</v>
      </c>
      <c r="E28" t="s">
        <v>27</v>
      </c>
      <c r="F28" s="3" t="str">
        <f>[1]THP!$F37</f>
        <v>FARHAN AL FARISI</v>
      </c>
      <c r="G28">
        <f>[1]THP!$I37</f>
        <v>22</v>
      </c>
      <c r="H28" t="str">
        <f>[1]THP!$D37</f>
        <v>TSR</v>
      </c>
      <c r="I28" s="3">
        <f>[1]THP!$K37</f>
        <v>3940973.0959999999</v>
      </c>
      <c r="J28" s="3">
        <f t="shared" si="1"/>
        <v>3940973.0959999999</v>
      </c>
      <c r="K28" s="5">
        <f>[1]OToT!$E34</f>
        <v>150000</v>
      </c>
      <c r="L28" s="5">
        <f>[1]OToT!$D34</f>
        <v>25000</v>
      </c>
      <c r="M28">
        <v>0</v>
      </c>
      <c r="N28" s="3">
        <f t="shared" si="4"/>
        <v>4115973.0959999999</v>
      </c>
      <c r="O28" s="5">
        <f>[1]Komisi!$E34</f>
        <v>616000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3">
        <f t="shared" si="2"/>
        <v>4731973.0959999999</v>
      </c>
      <c r="W28" s="5">
        <f>IFERROR(VLOOKUP(B28,[1]THP!$B$11:$X$167,23,0),0)</f>
        <v>5538.3066725439703</v>
      </c>
      <c r="X28" s="5">
        <f>IFERROR(VLOOKUP(B28,[1]THP!$B$11:$T$167,19,0),0)</f>
        <v>78819.461920000002</v>
      </c>
      <c r="Y28" s="5">
        <f>IFERROR(VLOOKUP(B28,[1]THP!$B$11:$V$167,21,0),0)</f>
        <v>39409.730960000001</v>
      </c>
      <c r="Z28">
        <v>0</v>
      </c>
      <c r="AA28" s="5">
        <f>IFERROR(VLOOKUP(B28,[1]THP!$B$11:$AG$167,32,0),0)</f>
        <v>150000</v>
      </c>
      <c r="AB28">
        <v>0</v>
      </c>
      <c r="AC28" s="5">
        <f t="shared" si="3"/>
        <v>4458205.5964474557</v>
      </c>
      <c r="AE28" s="3"/>
    </row>
    <row r="29" spans="1:31" x14ac:dyDescent="0.25">
      <c r="A29" s="4">
        <v>43678</v>
      </c>
      <c r="B29" t="str">
        <f>[1]THP!$B38</f>
        <v>B2K</v>
      </c>
      <c r="C29" s="3" t="str">
        <f>[1]THP!$C38</f>
        <v>SELLY HERLINA</v>
      </c>
      <c r="D29" t="str">
        <f t="shared" si="0"/>
        <v>B2K</v>
      </c>
      <c r="E29" t="s">
        <v>27</v>
      </c>
      <c r="F29" s="3" t="str">
        <f>[1]THP!$F38</f>
        <v>FARHAN AL FARISI</v>
      </c>
      <c r="G29">
        <f>[1]THP!$I38</f>
        <v>22</v>
      </c>
      <c r="H29" t="str">
        <f>[1]THP!$D38</f>
        <v>TSR</v>
      </c>
      <c r="I29" s="3">
        <f>[1]THP!$K38</f>
        <v>3940973.0959999999</v>
      </c>
      <c r="J29" s="3">
        <f t="shared" si="1"/>
        <v>3940973.0959999999</v>
      </c>
      <c r="K29" s="5">
        <f>[1]OToT!$E35</f>
        <v>150000</v>
      </c>
      <c r="L29" s="5">
        <f>[1]OToT!$D35</f>
        <v>25000</v>
      </c>
      <c r="M29">
        <v>0</v>
      </c>
      <c r="N29" s="3">
        <f t="shared" si="4"/>
        <v>4115973.0959999999</v>
      </c>
      <c r="O29" s="5">
        <f>[1]Komisi!$E35</f>
        <v>476000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3">
        <f t="shared" si="2"/>
        <v>4591973.0959999999</v>
      </c>
      <c r="W29" s="5">
        <f>IFERROR(VLOOKUP(B29,[1]THP!$B$11:$X$167,23,0),0)</f>
        <v>0</v>
      </c>
      <c r="X29" s="5">
        <f>IFERROR(VLOOKUP(B29,[1]THP!$B$11:$T$167,19,0),0)</f>
        <v>78819.461920000002</v>
      </c>
      <c r="Y29" s="5">
        <f>IFERROR(VLOOKUP(B29,[1]THP!$B$11:$V$167,21,0),0)</f>
        <v>39409.730960000001</v>
      </c>
      <c r="Z29">
        <v>0</v>
      </c>
      <c r="AA29" s="5">
        <f>IFERROR(VLOOKUP(B29,[1]THP!$B$11:$AG$167,32,0),0)</f>
        <v>150000</v>
      </c>
      <c r="AB29">
        <v>0</v>
      </c>
      <c r="AC29" s="5">
        <f t="shared" si="3"/>
        <v>4323743.9031199999</v>
      </c>
      <c r="AE29" s="3"/>
    </row>
    <row r="30" spans="1:31" x14ac:dyDescent="0.25">
      <c r="A30" s="4">
        <v>43678</v>
      </c>
      <c r="B30" t="str">
        <f>[1]THP!$B39</f>
        <v>B6C</v>
      </c>
      <c r="C30" s="3" t="str">
        <f>[1]THP!$C39</f>
        <v>FIRDAYANTI AGUSTIN</v>
      </c>
      <c r="D30" t="str">
        <f t="shared" si="0"/>
        <v>B6C</v>
      </c>
      <c r="E30" t="s">
        <v>27</v>
      </c>
      <c r="F30" s="3" t="str">
        <f>[1]THP!$F39</f>
        <v>FARHAN AL FARISI</v>
      </c>
      <c r="G30">
        <f>[1]THP!$I39</f>
        <v>22</v>
      </c>
      <c r="H30" t="str">
        <f>[1]THP!$D39</f>
        <v>TSR</v>
      </c>
      <c r="I30" s="3">
        <f>[1]THP!$K39</f>
        <v>3940973.0959999999</v>
      </c>
      <c r="J30" s="3">
        <f t="shared" si="1"/>
        <v>3940973.0959999999</v>
      </c>
      <c r="K30" s="5">
        <f>[1]OToT!$E36</f>
        <v>100000</v>
      </c>
      <c r="L30" s="5">
        <f>[1]OToT!$D36</f>
        <v>25000</v>
      </c>
      <c r="M30">
        <v>0</v>
      </c>
      <c r="N30" s="3">
        <f t="shared" si="4"/>
        <v>4065973.0959999999</v>
      </c>
      <c r="O30" s="5">
        <f>[1]Komisi!$E36</f>
        <v>277000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3">
        <f t="shared" si="2"/>
        <v>4342973.0959999999</v>
      </c>
      <c r="W30" s="5">
        <f>IFERROR(VLOOKUP(B30,[1]THP!$B$11:$X$167,23,0),0)</f>
        <v>0</v>
      </c>
      <c r="X30" s="5">
        <f>IFERROR(VLOOKUP(B30,[1]THP!$B$11:$T$167,19,0),0)</f>
        <v>78819.461920000002</v>
      </c>
      <c r="Y30" s="5">
        <f>IFERROR(VLOOKUP(B30,[1]THP!$B$11:$V$167,21,0),0)</f>
        <v>39409.730960000001</v>
      </c>
      <c r="Z30">
        <v>0</v>
      </c>
      <c r="AA30" s="5">
        <f>IFERROR(VLOOKUP(B30,[1]THP!$B$11:$AG$167,32,0),0)</f>
        <v>150000</v>
      </c>
      <c r="AB30">
        <v>0</v>
      </c>
      <c r="AC30" s="5">
        <f t="shared" si="3"/>
        <v>4074743.9031199999</v>
      </c>
      <c r="AE30" s="3"/>
    </row>
    <row r="31" spans="1:31" x14ac:dyDescent="0.25">
      <c r="A31" s="4">
        <v>43678</v>
      </c>
      <c r="B31" t="str">
        <f>[1]THP!$B40</f>
        <v>B8Q</v>
      </c>
      <c r="C31" s="3" t="str">
        <f>[1]THP!$C40</f>
        <v>HERLINA SINAGA</v>
      </c>
      <c r="D31" t="str">
        <f t="shared" si="0"/>
        <v>B8Q</v>
      </c>
      <c r="E31" t="s">
        <v>27</v>
      </c>
      <c r="F31" s="3" t="str">
        <f>[1]THP!$F40</f>
        <v>FARHAN AL FARISI</v>
      </c>
      <c r="G31">
        <f>[1]THP!$I40</f>
        <v>22</v>
      </c>
      <c r="H31" t="str">
        <f>[1]THP!$D40</f>
        <v>TSR</v>
      </c>
      <c r="I31" s="3">
        <f>[1]THP!$K40</f>
        <v>3940973.0959999999</v>
      </c>
      <c r="J31" s="3">
        <f t="shared" si="1"/>
        <v>3940973.0959999999</v>
      </c>
      <c r="K31" s="5">
        <f>[1]OToT!$E37</f>
        <v>0</v>
      </c>
      <c r="L31" s="5">
        <f>[1]OToT!$D37</f>
        <v>25000</v>
      </c>
      <c r="M31">
        <v>0</v>
      </c>
      <c r="N31" s="3">
        <f t="shared" si="4"/>
        <v>3965973.0959999999</v>
      </c>
      <c r="O31" s="5">
        <f>[1]Komisi!$E37</f>
        <v>74000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3">
        <f t="shared" si="2"/>
        <v>4039973.0959999999</v>
      </c>
      <c r="W31" s="5">
        <f>IFERROR(VLOOKUP(B31,[1]THP!$B$11:$X$167,23,0),0)</f>
        <v>0</v>
      </c>
      <c r="X31" s="5">
        <f>IFERROR(VLOOKUP(B31,[1]THP!$B$11:$T$167,19,0),0)</f>
        <v>78819.461920000002</v>
      </c>
      <c r="Y31" s="5">
        <f>IFERROR(VLOOKUP(B31,[1]THP!$B$11:$V$167,21,0),0)</f>
        <v>39409.730960000001</v>
      </c>
      <c r="Z31">
        <v>0</v>
      </c>
      <c r="AA31" s="5">
        <f>IFERROR(VLOOKUP(B31,[1]THP!$B$11:$AG$167,32,0),0)</f>
        <v>150000</v>
      </c>
      <c r="AB31">
        <v>0</v>
      </c>
      <c r="AC31" s="5">
        <f t="shared" si="3"/>
        <v>3771743.9031199999</v>
      </c>
      <c r="AE31" s="3"/>
    </row>
    <row r="32" spans="1:31" x14ac:dyDescent="0.25">
      <c r="A32" s="4">
        <v>43678</v>
      </c>
      <c r="B32" t="str">
        <f>[1]THP!$B41</f>
        <v>B8T</v>
      </c>
      <c r="C32" s="3" t="str">
        <f>[1]THP!$C41</f>
        <v>HERLINA MINANDRIS</v>
      </c>
      <c r="D32" t="str">
        <f t="shared" si="0"/>
        <v>B8T</v>
      </c>
      <c r="E32" t="s">
        <v>27</v>
      </c>
      <c r="F32" s="3" t="str">
        <f>[1]THP!$F41</f>
        <v>FARHAN AL FARISI</v>
      </c>
      <c r="G32">
        <f>[1]THP!$I41</f>
        <v>22</v>
      </c>
      <c r="H32" t="str">
        <f>[1]THP!$D41</f>
        <v>TSR</v>
      </c>
      <c r="I32" s="3">
        <f>[1]THP!$K41</f>
        <v>3940973.0959999999</v>
      </c>
      <c r="J32" s="3">
        <f t="shared" si="1"/>
        <v>3940973.0959999999</v>
      </c>
      <c r="K32" s="5">
        <f>[1]OToT!$E38</f>
        <v>0</v>
      </c>
      <c r="L32" s="5">
        <f>[1]OToT!$D38</f>
        <v>25000</v>
      </c>
      <c r="M32">
        <v>0</v>
      </c>
      <c r="N32" s="3">
        <f t="shared" si="4"/>
        <v>3965973.0959999999</v>
      </c>
      <c r="O32" s="5">
        <f>[1]Komisi!$E38</f>
        <v>61000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3">
        <f t="shared" si="2"/>
        <v>4026973.0959999999</v>
      </c>
      <c r="W32" s="5">
        <f>IFERROR(VLOOKUP(B32,[1]THP!$B$11:$X$167,23,0),0)</f>
        <v>0</v>
      </c>
      <c r="X32" s="5">
        <f>IFERROR(VLOOKUP(B32,[1]THP!$B$11:$T$167,19,0),0)</f>
        <v>78819.461920000002</v>
      </c>
      <c r="Y32" s="5">
        <f>IFERROR(VLOOKUP(B32,[1]THP!$B$11:$V$167,21,0),0)</f>
        <v>39409.730960000001</v>
      </c>
      <c r="Z32">
        <v>0</v>
      </c>
      <c r="AA32" s="5">
        <f>IFERROR(VLOOKUP(B32,[1]THP!$B$11:$AG$167,32,0),0)</f>
        <v>150000</v>
      </c>
      <c r="AB32">
        <v>0</v>
      </c>
      <c r="AC32" s="5">
        <f t="shared" si="3"/>
        <v>3758743.9031199999</v>
      </c>
      <c r="AE32" s="3"/>
    </row>
    <row r="33" spans="1:31" x14ac:dyDescent="0.25">
      <c r="A33" s="4">
        <v>43678</v>
      </c>
      <c r="B33" t="str">
        <f>[1]THP!$B42</f>
        <v>B9F</v>
      </c>
      <c r="C33" s="3" t="str">
        <f>[1]THP!$C42</f>
        <v>MARLINDA</v>
      </c>
      <c r="D33" t="str">
        <f t="shared" si="0"/>
        <v>B9F</v>
      </c>
      <c r="E33" t="s">
        <v>27</v>
      </c>
      <c r="F33" s="3" t="str">
        <f>[1]THP!$F42</f>
        <v>FARHAN AL FARISI</v>
      </c>
      <c r="G33">
        <f>[1]THP!$I42</f>
        <v>22</v>
      </c>
      <c r="H33" t="str">
        <f>[1]THP!$D42</f>
        <v>TSR</v>
      </c>
      <c r="I33" s="3">
        <f>[1]THP!$K42</f>
        <v>3940973.0959999999</v>
      </c>
      <c r="J33" s="3">
        <f t="shared" si="1"/>
        <v>3940973.0959999999</v>
      </c>
      <c r="K33" s="5">
        <f>[1]OToT!$E39</f>
        <v>0</v>
      </c>
      <c r="L33" s="5">
        <f>[1]OToT!$D39</f>
        <v>25000</v>
      </c>
      <c r="M33">
        <v>0</v>
      </c>
      <c r="N33" s="3">
        <f t="shared" si="4"/>
        <v>3965973.0959999999</v>
      </c>
      <c r="O33" s="5">
        <f>[1]Komisi!$E39</f>
        <v>91000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3">
        <f t="shared" si="2"/>
        <v>4056973.0959999999</v>
      </c>
      <c r="W33" s="5">
        <f>IFERROR(VLOOKUP(B33,[1]THP!$B$11:$X$167,23,0),0)</f>
        <v>0</v>
      </c>
      <c r="X33" s="5">
        <f>IFERROR(VLOOKUP(B33,[1]THP!$B$11:$T$167,19,0),0)</f>
        <v>78819.461920000002</v>
      </c>
      <c r="Y33" s="5">
        <f>IFERROR(VLOOKUP(B33,[1]THP!$B$11:$V$167,21,0),0)</f>
        <v>39409.730960000001</v>
      </c>
      <c r="Z33">
        <v>0</v>
      </c>
      <c r="AA33" s="5">
        <f>IFERROR(VLOOKUP(B33,[1]THP!$B$11:$AG$167,32,0),0)</f>
        <v>150000</v>
      </c>
      <c r="AB33">
        <v>0</v>
      </c>
      <c r="AC33" s="5">
        <f t="shared" si="3"/>
        <v>3788743.9031199999</v>
      </c>
      <c r="AE33" s="3"/>
    </row>
    <row r="34" spans="1:31" x14ac:dyDescent="0.25">
      <c r="A34" s="4">
        <v>43678</v>
      </c>
      <c r="B34" t="str">
        <f>[1]THP!$B43</f>
        <v>B9M</v>
      </c>
      <c r="C34" s="3" t="str">
        <f>[1]THP!$C43</f>
        <v>RISKA EKA DAMAYANTI</v>
      </c>
      <c r="D34" t="str">
        <f t="shared" si="0"/>
        <v>B9M</v>
      </c>
      <c r="E34" t="s">
        <v>27</v>
      </c>
      <c r="F34" s="3" t="str">
        <f>[1]THP!$F43</f>
        <v>FARHAN AL FARISI</v>
      </c>
      <c r="G34">
        <f>[1]THP!$I43</f>
        <v>21</v>
      </c>
      <c r="H34" t="str">
        <f>[1]THP!$D43</f>
        <v>TSR</v>
      </c>
      <c r="I34" s="3">
        <f>[1]THP!$K43</f>
        <v>3761837.9552727272</v>
      </c>
      <c r="J34" s="3">
        <f t="shared" si="1"/>
        <v>3761837.9552727272</v>
      </c>
      <c r="K34" s="5">
        <f>[1]OToT!$E40</f>
        <v>0</v>
      </c>
      <c r="L34" s="5">
        <f>[1]OToT!$D40</f>
        <v>25000</v>
      </c>
      <c r="M34">
        <v>0</v>
      </c>
      <c r="N34" s="3">
        <f t="shared" si="4"/>
        <v>3786837.9552727272</v>
      </c>
      <c r="O34" s="5">
        <f>[1]Komisi!$E40</f>
        <v>83000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3">
        <f t="shared" si="2"/>
        <v>3869837.9552727272</v>
      </c>
      <c r="W34" s="5">
        <f>IFERROR(VLOOKUP(B34,[1]THP!$B$11:$X$167,23,0),0)</f>
        <v>0</v>
      </c>
      <c r="X34" s="5">
        <f>IFERROR(VLOOKUP(B34,[1]THP!$B$11:$T$167,19,0),0)</f>
        <v>75236.759105454548</v>
      </c>
      <c r="Y34" s="5">
        <f>IFERROR(VLOOKUP(B34,[1]THP!$B$11:$V$167,21,0),0)</f>
        <v>37618.379552727274</v>
      </c>
      <c r="Z34">
        <v>0</v>
      </c>
      <c r="AA34" s="5">
        <f>IFERROR(VLOOKUP(B34,[1]THP!$B$11:$AG$167,32,0),0)</f>
        <v>0</v>
      </c>
      <c r="AB34">
        <v>0</v>
      </c>
      <c r="AC34" s="5">
        <f t="shared" si="3"/>
        <v>3756982.8166145454</v>
      </c>
      <c r="AE34" s="3"/>
    </row>
    <row r="35" spans="1:31" x14ac:dyDescent="0.25">
      <c r="A35" s="4">
        <v>43678</v>
      </c>
      <c r="B35" t="str">
        <f>[1]THP!$B44</f>
        <v>C07</v>
      </c>
      <c r="C35" s="3" t="str">
        <f>[1]THP!$C44</f>
        <v>AI EMA SUKMAWATI</v>
      </c>
      <c r="D35" t="str">
        <f t="shared" si="0"/>
        <v>C07</v>
      </c>
      <c r="E35" t="s">
        <v>27</v>
      </c>
      <c r="F35" s="3" t="str">
        <f>[1]THP!$F44</f>
        <v>FARHAN AL FARISI</v>
      </c>
      <c r="G35">
        <f>[1]THP!$I44</f>
        <v>22</v>
      </c>
      <c r="H35" t="str">
        <f>[1]THP!$D44</f>
        <v>TSR</v>
      </c>
      <c r="I35" s="3">
        <f>[1]THP!$K44</f>
        <v>3940973.0959999999</v>
      </c>
      <c r="J35" s="3">
        <f t="shared" si="1"/>
        <v>3940973.0959999999</v>
      </c>
      <c r="K35" s="5">
        <f>[1]OToT!$E41</f>
        <v>0</v>
      </c>
      <c r="L35" s="5">
        <f>[1]OToT!$D41</f>
        <v>25000</v>
      </c>
      <c r="M35">
        <v>0</v>
      </c>
      <c r="N35" s="3">
        <f t="shared" si="4"/>
        <v>3965973.0959999999</v>
      </c>
      <c r="O35" s="5">
        <f>[1]Komisi!$E41</f>
        <v>85000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3">
        <f t="shared" si="2"/>
        <v>4050973.0959999999</v>
      </c>
      <c r="W35" s="5">
        <f>IFERROR(VLOOKUP(B35,[1]THP!$B$11:$X$167,23,0),0)</f>
        <v>0</v>
      </c>
      <c r="X35" s="5">
        <f>IFERROR(VLOOKUP(B35,[1]THP!$B$11:$T$167,19,0),0)</f>
        <v>78819.461920000002</v>
      </c>
      <c r="Y35" s="5">
        <f>IFERROR(VLOOKUP(B35,[1]THP!$B$11:$V$167,21,0),0)</f>
        <v>39409.730960000001</v>
      </c>
      <c r="Z35">
        <v>0</v>
      </c>
      <c r="AA35" s="5">
        <f>IFERROR(VLOOKUP(B35,[1]THP!$B$11:$AG$167,32,0),0)</f>
        <v>0</v>
      </c>
      <c r="AB35">
        <v>0</v>
      </c>
      <c r="AC35" s="5">
        <f t="shared" si="3"/>
        <v>3932743.9031199999</v>
      </c>
      <c r="AE35" s="3"/>
    </row>
    <row r="36" spans="1:31" x14ac:dyDescent="0.25">
      <c r="A36" s="4">
        <v>43678</v>
      </c>
      <c r="B36" t="str">
        <f>[1]THP!$B45</f>
        <v>C09</v>
      </c>
      <c r="C36" s="3" t="str">
        <f>[1]THP!$C45</f>
        <v>RIZQI ABDUL AZIZI</v>
      </c>
      <c r="D36" t="str">
        <f t="shared" si="0"/>
        <v>C09</v>
      </c>
      <c r="E36" t="s">
        <v>27</v>
      </c>
      <c r="F36" s="3" t="str">
        <f>[1]THP!$F45</f>
        <v>FARHAN AL FARISI</v>
      </c>
      <c r="G36">
        <f>[1]THP!$I45</f>
        <v>22</v>
      </c>
      <c r="H36" t="str">
        <f>[1]THP!$D45</f>
        <v>TSR</v>
      </c>
      <c r="I36" s="3">
        <f>[1]THP!$K45</f>
        <v>3940973.0959999999</v>
      </c>
      <c r="J36" s="3">
        <f t="shared" si="1"/>
        <v>3940973.0959999999</v>
      </c>
      <c r="K36" s="5">
        <f>[1]OToT!$E42</f>
        <v>0</v>
      </c>
      <c r="L36" s="5">
        <f>[1]OToT!$D42</f>
        <v>25000</v>
      </c>
      <c r="M36">
        <v>0</v>
      </c>
      <c r="N36" s="3">
        <f t="shared" si="4"/>
        <v>3965973.0959999999</v>
      </c>
      <c r="O36" s="5">
        <f>[1]Komisi!$E42</f>
        <v>70000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3">
        <f t="shared" si="2"/>
        <v>4035973.0959999999</v>
      </c>
      <c r="W36" s="5">
        <f>IFERROR(VLOOKUP(B36,[1]THP!$B$11:$X$167,23,0),0)</f>
        <v>0</v>
      </c>
      <c r="X36" s="5">
        <f>IFERROR(VLOOKUP(B36,[1]THP!$B$11:$T$167,19,0),0)</f>
        <v>78819.461920000002</v>
      </c>
      <c r="Y36" s="5">
        <f>IFERROR(VLOOKUP(B36,[1]THP!$B$11:$V$167,21,0),0)</f>
        <v>39409.730960000001</v>
      </c>
      <c r="Z36">
        <v>0</v>
      </c>
      <c r="AA36" s="5">
        <f>IFERROR(VLOOKUP(B36,[1]THP!$B$11:$AG$167,32,0),0)</f>
        <v>0</v>
      </c>
      <c r="AB36">
        <v>0</v>
      </c>
      <c r="AC36" s="5">
        <f t="shared" si="3"/>
        <v>3917743.9031199999</v>
      </c>
      <c r="AE36" s="3"/>
    </row>
    <row r="37" spans="1:31" x14ac:dyDescent="0.25">
      <c r="A37" s="4">
        <v>43678</v>
      </c>
      <c r="B37" t="str">
        <f>[1]THP!$B46</f>
        <v>C34</v>
      </c>
      <c r="C37" s="3" t="str">
        <f>[1]THP!$C46</f>
        <v>TRIYANA MANGIRING S</v>
      </c>
      <c r="D37" t="str">
        <f t="shared" si="0"/>
        <v>C34</v>
      </c>
      <c r="E37" t="s">
        <v>27</v>
      </c>
      <c r="F37" s="3" t="str">
        <f>[1]THP!$F46</f>
        <v>FARHAN AL FARISI</v>
      </c>
      <c r="G37">
        <f>[1]THP!$I46</f>
        <v>17</v>
      </c>
      <c r="H37" t="str">
        <f>[1]THP!$D46</f>
        <v>TSR</v>
      </c>
      <c r="I37" s="3">
        <f>[1]THP!$K46</f>
        <v>3045297.3923636363</v>
      </c>
      <c r="J37" s="3">
        <f t="shared" si="1"/>
        <v>3045297.3923636363</v>
      </c>
      <c r="K37" s="5">
        <f>[1]OToT!$E43</f>
        <v>0</v>
      </c>
      <c r="L37" s="5">
        <f>[1]OToT!$D43</f>
        <v>0</v>
      </c>
      <c r="M37">
        <v>0</v>
      </c>
      <c r="N37" s="3">
        <f t="shared" si="4"/>
        <v>3045297.3923636363</v>
      </c>
      <c r="O37" s="5">
        <f>[1]Komisi!$E43</f>
        <v>45000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3">
        <f t="shared" si="2"/>
        <v>3090297.3923636363</v>
      </c>
      <c r="W37" s="5">
        <f>IFERROR(VLOOKUP(B37,[1]THP!$B$11:$X$167,23,0),0)</f>
        <v>0</v>
      </c>
      <c r="X37" s="5">
        <f>IFERROR(VLOOKUP(B37,[1]THP!$B$11:$T$167,19,0),0)</f>
        <v>60905.947847272728</v>
      </c>
      <c r="Y37" s="5">
        <f>IFERROR(VLOOKUP(B37,[1]THP!$B$11:$V$167,21,0),0)</f>
        <v>30452.973923636364</v>
      </c>
      <c r="Z37">
        <v>0</v>
      </c>
      <c r="AA37" s="5">
        <f>IFERROR(VLOOKUP(B37,[1]THP!$B$11:$AG$167,32,0),0)</f>
        <v>0</v>
      </c>
      <c r="AB37">
        <v>0</v>
      </c>
      <c r="AC37" s="5">
        <f t="shared" si="3"/>
        <v>2998938.4705927274</v>
      </c>
      <c r="AE37" s="3"/>
    </row>
    <row r="38" spans="1:31" x14ac:dyDescent="0.25">
      <c r="A38" s="4">
        <v>43678</v>
      </c>
      <c r="B38" t="str">
        <f>[1]THP!$B47</f>
        <v>C40</v>
      </c>
      <c r="C38" s="3" t="str">
        <f>[1]THP!$C47</f>
        <v>WENNY PUSPARINI HILIPTO</v>
      </c>
      <c r="D38" t="str">
        <f t="shared" si="0"/>
        <v>C40</v>
      </c>
      <c r="E38" t="s">
        <v>27</v>
      </c>
      <c r="F38" s="3" t="str">
        <f>[1]THP!$F47</f>
        <v>FARHAN AL FARISI</v>
      </c>
      <c r="G38">
        <f>[1]THP!$I47</f>
        <v>8</v>
      </c>
      <c r="H38" t="str">
        <f>[1]THP!$D47</f>
        <v>TSR</v>
      </c>
      <c r="I38" s="3">
        <f>[1]THP!$K47</f>
        <v>1433081.1258181818</v>
      </c>
      <c r="J38" s="3">
        <f t="shared" si="1"/>
        <v>1433081.1258181818</v>
      </c>
      <c r="K38" s="5">
        <f>[1]OToT!$E44</f>
        <v>0</v>
      </c>
      <c r="L38" s="5">
        <f>[1]OToT!$D44</f>
        <v>0</v>
      </c>
      <c r="M38">
        <v>0</v>
      </c>
      <c r="N38" s="3">
        <f t="shared" si="4"/>
        <v>1433081.1258181818</v>
      </c>
      <c r="O38" s="5">
        <f>[1]Komisi!$E44</f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3">
        <f t="shared" si="2"/>
        <v>1433081.1258181818</v>
      </c>
      <c r="W38" s="5">
        <f>IFERROR(VLOOKUP(B38,[1]THP!$B$11:$X$167,23,0),0)</f>
        <v>0</v>
      </c>
      <c r="X38" s="5">
        <f>IFERROR(VLOOKUP(B38,[1]THP!$B$11:$T$167,19,0),0)</f>
        <v>28661.622516363637</v>
      </c>
      <c r="Y38" s="5">
        <f>IFERROR(VLOOKUP(B38,[1]THP!$B$11:$V$167,21,0),0)</f>
        <v>14330.811258181819</v>
      </c>
      <c r="Z38">
        <v>0</v>
      </c>
      <c r="AA38" s="5">
        <f>IFERROR(VLOOKUP(B38,[1]THP!$B$11:$AG$167,32,0),0)</f>
        <v>0</v>
      </c>
      <c r="AB38">
        <v>0</v>
      </c>
      <c r="AC38" s="5">
        <f t="shared" si="3"/>
        <v>1390088.6920436362</v>
      </c>
      <c r="AE38" s="3"/>
    </row>
    <row r="39" spans="1:31" x14ac:dyDescent="0.25">
      <c r="A39" s="4">
        <v>43678</v>
      </c>
      <c r="B39" t="str">
        <f>[1]THP!$B48</f>
        <v>C42</v>
      </c>
      <c r="C39" s="3" t="str">
        <f>[1]THP!$C48</f>
        <v>DEWI MARETA</v>
      </c>
      <c r="D39" t="str">
        <f t="shared" si="0"/>
        <v>C42</v>
      </c>
      <c r="E39" t="s">
        <v>27</v>
      </c>
      <c r="F39" s="3" t="str">
        <f>[1]THP!$F48</f>
        <v>FARHAN AL FARISI</v>
      </c>
      <c r="G39">
        <f>[1]THP!$I48</f>
        <v>8</v>
      </c>
      <c r="H39" t="str">
        <f>[1]THP!$D48</f>
        <v>TSR</v>
      </c>
      <c r="I39" s="3">
        <f>[1]THP!$K48</f>
        <v>1433081.1258181818</v>
      </c>
      <c r="J39" s="3">
        <f t="shared" si="1"/>
        <v>1433081.1258181818</v>
      </c>
      <c r="K39" s="5">
        <f>[1]OToT!$E45</f>
        <v>0</v>
      </c>
      <c r="L39" s="5">
        <f>[1]OToT!$D45</f>
        <v>0</v>
      </c>
      <c r="M39">
        <v>0</v>
      </c>
      <c r="N39" s="3">
        <f t="shared" si="4"/>
        <v>1433081.1258181818</v>
      </c>
      <c r="O39" s="5">
        <f>[1]Komisi!$E45</f>
        <v>1000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3">
        <f t="shared" si="2"/>
        <v>1434081.1258181818</v>
      </c>
      <c r="W39" s="5">
        <f>IFERROR(VLOOKUP(B39,[1]THP!$B$11:$X$167,23,0),0)</f>
        <v>0</v>
      </c>
      <c r="X39" s="5">
        <f>IFERROR(VLOOKUP(B39,[1]THP!$B$11:$T$167,19,0),0)</f>
        <v>28661.622516363637</v>
      </c>
      <c r="Y39" s="5">
        <f>IFERROR(VLOOKUP(B39,[1]THP!$B$11:$V$167,21,0),0)</f>
        <v>14330.811258181819</v>
      </c>
      <c r="Z39">
        <v>0</v>
      </c>
      <c r="AA39" s="5">
        <f>IFERROR(VLOOKUP(B39,[1]THP!$B$11:$AG$167,32,0),0)</f>
        <v>0</v>
      </c>
      <c r="AB39">
        <v>0</v>
      </c>
      <c r="AC39" s="5">
        <f t="shared" si="3"/>
        <v>1391088.6920436362</v>
      </c>
      <c r="AE39" s="3"/>
    </row>
    <row r="40" spans="1:31" x14ac:dyDescent="0.25">
      <c r="A40" s="4">
        <v>43678</v>
      </c>
      <c r="B40" t="str">
        <f>[1]THP!$B49</f>
        <v>CF4</v>
      </c>
      <c r="C40" s="3" t="str">
        <f>[1]THP!$C49</f>
        <v>SITI MAESYAROH</v>
      </c>
      <c r="D40" t="str">
        <f t="shared" si="0"/>
        <v>CF4</v>
      </c>
      <c r="E40" t="s">
        <v>27</v>
      </c>
      <c r="F40" s="3" t="str">
        <f>[1]THP!$F49</f>
        <v>FARHAN AL FARISI</v>
      </c>
      <c r="G40">
        <f>[1]THP!$I49</f>
        <v>8</v>
      </c>
      <c r="H40" t="str">
        <f>[1]THP!$D49</f>
        <v>TSR</v>
      </c>
      <c r="I40" s="3">
        <f>[1]THP!$K49</f>
        <v>1433081.1258181818</v>
      </c>
      <c r="J40" s="3">
        <f t="shared" si="1"/>
        <v>1433081.1258181818</v>
      </c>
      <c r="K40" s="5">
        <f>[1]OToT!$E46</f>
        <v>100000</v>
      </c>
      <c r="L40" s="5">
        <f>[1]OToT!$D46</f>
        <v>25000</v>
      </c>
      <c r="M40">
        <v>0</v>
      </c>
      <c r="N40" s="3">
        <f t="shared" si="4"/>
        <v>1558081.1258181818</v>
      </c>
      <c r="O40" s="5">
        <f>[1]Komisi!$E46</f>
        <v>115500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3">
        <f t="shared" si="2"/>
        <v>1673581.1258181818</v>
      </c>
      <c r="W40" s="5">
        <f>IFERROR(VLOOKUP(B40,[1]THP!$B$11:$X$167,23,0),0)</f>
        <v>0</v>
      </c>
      <c r="X40" s="5">
        <f>IFERROR(VLOOKUP(B40,[1]THP!$B$11:$T$167,19,0),0)</f>
        <v>28661.622516363637</v>
      </c>
      <c r="Y40" s="5">
        <f>IFERROR(VLOOKUP(B40,[1]THP!$B$11:$V$167,21,0),0)</f>
        <v>14330.811258181819</v>
      </c>
      <c r="Z40">
        <v>0</v>
      </c>
      <c r="AA40" s="5">
        <f>IFERROR(VLOOKUP(B40,[1]THP!$B$11:$AG$167,32,0),0)</f>
        <v>0</v>
      </c>
      <c r="AB40">
        <v>0</v>
      </c>
      <c r="AC40" s="5">
        <f t="shared" si="3"/>
        <v>1630588.6920436362</v>
      </c>
      <c r="AE40" s="3"/>
    </row>
    <row r="41" spans="1:31" x14ac:dyDescent="0.25">
      <c r="A41" s="4">
        <v>43678</v>
      </c>
      <c r="B41" t="str">
        <f>[1]THP!$B50</f>
        <v>AL7</v>
      </c>
      <c r="C41" s="3" t="str">
        <f>[1]THP!$C50</f>
        <v xml:space="preserve">TINTIN HUTAGAOL </v>
      </c>
      <c r="D41" t="str">
        <f t="shared" si="0"/>
        <v>AL7</v>
      </c>
      <c r="E41" t="s">
        <v>27</v>
      </c>
      <c r="F41" s="3" t="str">
        <f>[1]THP!$F50</f>
        <v>LEONARD SILITONGA</v>
      </c>
      <c r="G41">
        <f>[1]THP!$I50</f>
        <v>22</v>
      </c>
      <c r="H41" t="str">
        <f>[1]THP!$D50</f>
        <v>TSR</v>
      </c>
      <c r="I41" s="3">
        <f>[1]THP!$K50</f>
        <v>3940973.0959999999</v>
      </c>
      <c r="J41" s="3">
        <f t="shared" si="1"/>
        <v>3940973.0959999999</v>
      </c>
      <c r="K41" s="5">
        <f>[1]OToT!$E47</f>
        <v>100000</v>
      </c>
      <c r="L41" s="5">
        <f>[1]OToT!$D47</f>
        <v>0</v>
      </c>
      <c r="M41">
        <v>0</v>
      </c>
      <c r="N41" s="3">
        <f t="shared" si="4"/>
        <v>4040973.0959999999</v>
      </c>
      <c r="O41" s="5">
        <f>[1]Komisi!$E47</f>
        <v>243500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3">
        <f t="shared" si="2"/>
        <v>4284473.0959999999</v>
      </c>
      <c r="W41" s="5">
        <f>IFERROR(VLOOKUP(B41,[1]THP!$B$11:$X$167,23,0),0)</f>
        <v>0</v>
      </c>
      <c r="X41" s="5">
        <f>IFERROR(VLOOKUP(B41,[1]THP!$B$11:$T$167,19,0),0)</f>
        <v>78819.461920000002</v>
      </c>
      <c r="Y41" s="5">
        <f>IFERROR(VLOOKUP(B41,[1]THP!$B$11:$V$167,21,0),0)</f>
        <v>39409.730960000001</v>
      </c>
      <c r="Z41">
        <v>0</v>
      </c>
      <c r="AA41" s="5">
        <f>IFERROR(VLOOKUP(B41,[1]THP!$B$11:$AG$167,32,0),0)</f>
        <v>0</v>
      </c>
      <c r="AB41">
        <v>0</v>
      </c>
      <c r="AC41" s="5">
        <f t="shared" si="3"/>
        <v>4166243.9031200004</v>
      </c>
      <c r="AE41" s="3"/>
    </row>
    <row r="42" spans="1:31" x14ac:dyDescent="0.25">
      <c r="A42" s="4">
        <v>43678</v>
      </c>
      <c r="B42" t="str">
        <f>[1]THP!$B51</f>
        <v>BKE</v>
      </c>
      <c r="C42" s="3" t="str">
        <f>[1]THP!$C51</f>
        <v>EVA RATNA PUTRI</v>
      </c>
      <c r="D42" t="str">
        <f t="shared" si="0"/>
        <v>BKE</v>
      </c>
      <c r="E42" t="s">
        <v>27</v>
      </c>
      <c r="F42" s="3" t="str">
        <f>[1]THP!$F51</f>
        <v>LEONARD SILITONGA</v>
      </c>
      <c r="G42">
        <f>[1]THP!$I51</f>
        <v>22</v>
      </c>
      <c r="H42" t="str">
        <f>[1]THP!$D51</f>
        <v>TSR</v>
      </c>
      <c r="I42" s="3">
        <f>[1]THP!$K51</f>
        <v>3940973.0959999999</v>
      </c>
      <c r="J42" s="3">
        <f t="shared" si="1"/>
        <v>3940973.0959999999</v>
      </c>
      <c r="K42" s="5">
        <f>[1]OToT!$E48</f>
        <v>100000</v>
      </c>
      <c r="L42" s="5">
        <f>[1]OToT!$D48</f>
        <v>25000</v>
      </c>
      <c r="M42">
        <v>0</v>
      </c>
      <c r="N42" s="3">
        <f t="shared" si="4"/>
        <v>4065973.0959999999</v>
      </c>
      <c r="O42" s="5">
        <f>[1]Komisi!$E48</f>
        <v>242000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3">
        <f t="shared" si="2"/>
        <v>4307973.0959999999</v>
      </c>
      <c r="W42" s="5">
        <f>IFERROR(VLOOKUP(B42,[1]THP!$B$11:$X$167,23,0),0)</f>
        <v>0</v>
      </c>
      <c r="X42" s="5">
        <f>IFERROR(VLOOKUP(B42,[1]THP!$B$11:$T$167,19,0),0)</f>
        <v>78819.461920000002</v>
      </c>
      <c r="Y42" s="5">
        <f>IFERROR(VLOOKUP(B42,[1]THP!$B$11:$V$167,21,0),0)</f>
        <v>39409.730960000001</v>
      </c>
      <c r="Z42">
        <v>0</v>
      </c>
      <c r="AA42" s="5">
        <f>IFERROR(VLOOKUP(B42,[1]THP!$B$11:$AG$167,32,0),0)</f>
        <v>150000</v>
      </c>
      <c r="AB42">
        <v>0</v>
      </c>
      <c r="AC42" s="5">
        <f t="shared" si="3"/>
        <v>4039743.9031200004</v>
      </c>
      <c r="AE42" s="3"/>
    </row>
    <row r="43" spans="1:31" x14ac:dyDescent="0.25">
      <c r="A43" s="4">
        <v>43678</v>
      </c>
      <c r="B43" t="str">
        <f>[1]THP!$B52</f>
        <v>BKG</v>
      </c>
      <c r="C43" s="3" t="str">
        <f>[1]THP!$C52</f>
        <v>OCHY WULAN SARY</v>
      </c>
      <c r="D43" t="str">
        <f t="shared" si="0"/>
        <v>BKG</v>
      </c>
      <c r="E43" t="s">
        <v>27</v>
      </c>
      <c r="F43" s="3" t="str">
        <f>[1]THP!$F52</f>
        <v>LEONARD SILITONGA</v>
      </c>
      <c r="G43">
        <f>[1]THP!$I52</f>
        <v>22</v>
      </c>
      <c r="H43" t="str">
        <f>[1]THP!$D52</f>
        <v>TSR</v>
      </c>
      <c r="I43" s="3">
        <f>[1]THP!$K52</f>
        <v>3940973.0959999999</v>
      </c>
      <c r="J43" s="3">
        <f t="shared" si="1"/>
        <v>3940973.0959999999</v>
      </c>
      <c r="K43" s="5">
        <f>[1]OToT!$E49</f>
        <v>150000</v>
      </c>
      <c r="L43" s="5">
        <f>[1]OToT!$D49</f>
        <v>25000</v>
      </c>
      <c r="M43">
        <v>0</v>
      </c>
      <c r="N43" s="3">
        <f t="shared" si="4"/>
        <v>4115973.0959999999</v>
      </c>
      <c r="O43" s="5">
        <f>[1]Komisi!$E49</f>
        <v>568000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3">
        <f t="shared" si="2"/>
        <v>4683973.0959999999</v>
      </c>
      <c r="W43" s="5">
        <f>IFERROR(VLOOKUP(B43,[1]THP!$B$11:$X$167,23,0),0)</f>
        <v>3258.3066725439708</v>
      </c>
      <c r="X43" s="5">
        <f>IFERROR(VLOOKUP(B43,[1]THP!$B$11:$T$167,19,0),0)</f>
        <v>78819.461920000002</v>
      </c>
      <c r="Y43" s="5">
        <f>IFERROR(VLOOKUP(B43,[1]THP!$B$11:$V$167,21,0),0)</f>
        <v>39409.730960000001</v>
      </c>
      <c r="Z43">
        <v>0</v>
      </c>
      <c r="AA43" s="5">
        <f>IFERROR(VLOOKUP(B43,[1]THP!$B$11:$AG$167,32,0),0)</f>
        <v>150000</v>
      </c>
      <c r="AB43">
        <v>0</v>
      </c>
      <c r="AC43" s="5">
        <f t="shared" si="3"/>
        <v>4412485.5964474557</v>
      </c>
      <c r="AE43" s="3"/>
    </row>
    <row r="44" spans="1:31" x14ac:dyDescent="0.25">
      <c r="A44" s="4">
        <v>43678</v>
      </c>
      <c r="B44" t="str">
        <f>[1]THP!$B53</f>
        <v>BKM</v>
      </c>
      <c r="C44" s="3" t="str">
        <f>[1]THP!$C53</f>
        <v>FITRIA WIDYANINGSIH</v>
      </c>
      <c r="D44" t="str">
        <f t="shared" si="0"/>
        <v>BKM</v>
      </c>
      <c r="E44" t="s">
        <v>27</v>
      </c>
      <c r="F44" s="3" t="str">
        <f>[1]THP!$F53</f>
        <v>LEONARD SILITONGA</v>
      </c>
      <c r="G44">
        <f>[1]THP!$I53</f>
        <v>22</v>
      </c>
      <c r="H44" t="str">
        <f>[1]THP!$D53</f>
        <v>TSR</v>
      </c>
      <c r="I44" s="3">
        <f>[1]THP!$K53</f>
        <v>3940973.0959999999</v>
      </c>
      <c r="J44" s="3">
        <f t="shared" si="1"/>
        <v>3940973.0959999999</v>
      </c>
      <c r="K44" s="5">
        <f>[1]OToT!$E50</f>
        <v>100000</v>
      </c>
      <c r="L44" s="5">
        <f>[1]OToT!$D50</f>
        <v>25000</v>
      </c>
      <c r="M44">
        <v>0</v>
      </c>
      <c r="N44" s="3">
        <f t="shared" si="4"/>
        <v>4065973.0959999999</v>
      </c>
      <c r="O44" s="5">
        <f>[1]Komisi!$E50</f>
        <v>245000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3">
        <f t="shared" si="2"/>
        <v>4310973.0959999999</v>
      </c>
      <c r="W44" s="5">
        <f>IFERROR(VLOOKUP(B44,[1]THP!$B$11:$X$167,23,0),0)</f>
        <v>0</v>
      </c>
      <c r="X44" s="5">
        <f>IFERROR(VLOOKUP(B44,[1]THP!$B$11:$T$167,19,0),0)</f>
        <v>78819.461920000002</v>
      </c>
      <c r="Y44" s="5">
        <f>IFERROR(VLOOKUP(B44,[1]THP!$B$11:$V$167,21,0),0)</f>
        <v>39409.730960000001</v>
      </c>
      <c r="Z44">
        <v>0</v>
      </c>
      <c r="AA44" s="5">
        <f>IFERROR(VLOOKUP(B44,[1]THP!$B$11:$AG$167,32,0),0)</f>
        <v>0</v>
      </c>
      <c r="AB44">
        <v>0</v>
      </c>
      <c r="AC44" s="5">
        <f t="shared" si="3"/>
        <v>4192743.9031200004</v>
      </c>
      <c r="AE44" s="3"/>
    </row>
    <row r="45" spans="1:31" x14ac:dyDescent="0.25">
      <c r="A45" s="4">
        <v>43678</v>
      </c>
      <c r="B45" t="str">
        <f>[1]THP!$B54</f>
        <v>BYW</v>
      </c>
      <c r="C45" s="3" t="str">
        <f>[1]THP!$C54</f>
        <v>WULAN NOVEBRIANI</v>
      </c>
      <c r="D45" t="str">
        <f t="shared" si="0"/>
        <v>BYW</v>
      </c>
      <c r="E45" t="s">
        <v>27</v>
      </c>
      <c r="F45" s="3" t="str">
        <f>[1]THP!$F54</f>
        <v>LEONARD SILITONGA</v>
      </c>
      <c r="G45">
        <f>[1]THP!$I54</f>
        <v>22</v>
      </c>
      <c r="H45" t="str">
        <f>[1]THP!$D54</f>
        <v>TSR</v>
      </c>
      <c r="I45" s="3">
        <f>[1]THP!$K54</f>
        <v>3940973.0959999999</v>
      </c>
      <c r="J45" s="3">
        <f t="shared" si="1"/>
        <v>3940973.0959999999</v>
      </c>
      <c r="K45" s="5">
        <f>[1]OToT!$E51</f>
        <v>150000</v>
      </c>
      <c r="L45" s="5">
        <f>[1]OToT!$D51</f>
        <v>25000</v>
      </c>
      <c r="M45">
        <v>0</v>
      </c>
      <c r="N45" s="3">
        <f t="shared" si="4"/>
        <v>4115973.0959999999</v>
      </c>
      <c r="O45" s="5">
        <f>[1]Komisi!$E51</f>
        <v>512000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3">
        <f t="shared" si="2"/>
        <v>4627973.0959999999</v>
      </c>
      <c r="W45" s="5">
        <f>IFERROR(VLOOKUP(B45,[1]THP!$B$11:$X$167,23,0),0)</f>
        <v>598.30667254397031</v>
      </c>
      <c r="X45" s="5">
        <f>IFERROR(VLOOKUP(B45,[1]THP!$B$11:$T$167,19,0),0)</f>
        <v>78819.461920000002</v>
      </c>
      <c r="Y45" s="5">
        <f>IFERROR(VLOOKUP(B45,[1]THP!$B$11:$V$167,21,0),0)</f>
        <v>39409.730960000001</v>
      </c>
      <c r="Z45">
        <v>0</v>
      </c>
      <c r="AA45" s="5">
        <f>IFERROR(VLOOKUP(B45,[1]THP!$B$11:$AG$167,32,0),0)</f>
        <v>150000</v>
      </c>
      <c r="AB45">
        <v>0</v>
      </c>
      <c r="AC45" s="5">
        <f t="shared" si="3"/>
        <v>4359145.5964474557</v>
      </c>
      <c r="AE45" s="3"/>
    </row>
    <row r="46" spans="1:31" x14ac:dyDescent="0.25">
      <c r="A46" s="4">
        <v>43678</v>
      </c>
      <c r="B46" t="str">
        <f>[1]THP!$B55</f>
        <v>B2C</v>
      </c>
      <c r="C46" s="3" t="str">
        <f>[1]THP!$C55</f>
        <v>EMY AGUSTIANINGSIH</v>
      </c>
      <c r="D46" t="str">
        <f t="shared" si="0"/>
        <v>B2C</v>
      </c>
      <c r="E46" t="s">
        <v>27</v>
      </c>
      <c r="F46" s="3" t="str">
        <f>[1]THP!$F55</f>
        <v>LEONARD SILITONGA</v>
      </c>
      <c r="G46">
        <f>[1]THP!$I55</f>
        <v>22</v>
      </c>
      <c r="H46" t="str">
        <f>[1]THP!$D55</f>
        <v>TSR</v>
      </c>
      <c r="I46" s="3">
        <f>[1]THP!$K55</f>
        <v>3940973.0959999999</v>
      </c>
      <c r="J46" s="3">
        <f t="shared" si="1"/>
        <v>3940973.0959999999</v>
      </c>
      <c r="K46" s="5">
        <f>[1]OToT!$E52</f>
        <v>100000</v>
      </c>
      <c r="L46" s="5">
        <f>[1]OToT!$D52</f>
        <v>25000</v>
      </c>
      <c r="M46">
        <v>0</v>
      </c>
      <c r="N46" s="3">
        <f t="shared" si="4"/>
        <v>4065973.0959999999</v>
      </c>
      <c r="O46" s="5">
        <f>[1]Komisi!$E52</f>
        <v>227000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3">
        <f t="shared" si="2"/>
        <v>4292973.0959999999</v>
      </c>
      <c r="W46" s="5">
        <f>IFERROR(VLOOKUP(B46,[1]THP!$B$11:$X$167,23,0),0)</f>
        <v>0</v>
      </c>
      <c r="X46" s="5">
        <f>IFERROR(VLOOKUP(B46,[1]THP!$B$11:$T$167,19,0),0)</f>
        <v>78819.461920000002</v>
      </c>
      <c r="Y46" s="5">
        <f>IFERROR(VLOOKUP(B46,[1]THP!$B$11:$V$167,21,0),0)</f>
        <v>39409.730960000001</v>
      </c>
      <c r="Z46">
        <v>0</v>
      </c>
      <c r="AA46" s="5">
        <f>IFERROR(VLOOKUP(B46,[1]THP!$B$11:$AG$167,32,0),0)</f>
        <v>150000</v>
      </c>
      <c r="AB46">
        <v>0</v>
      </c>
      <c r="AC46" s="5">
        <f t="shared" si="3"/>
        <v>4024743.9031200004</v>
      </c>
      <c r="AE46" s="3"/>
    </row>
    <row r="47" spans="1:31" x14ac:dyDescent="0.25">
      <c r="A47" s="4">
        <v>43678</v>
      </c>
      <c r="B47" t="str">
        <f>[1]THP!$B56</f>
        <v>B2T</v>
      </c>
      <c r="C47" s="3" t="str">
        <f>[1]THP!$C56</f>
        <v>MUHAMAD SAHRONI</v>
      </c>
      <c r="D47" t="str">
        <f t="shared" si="0"/>
        <v>B2T</v>
      </c>
      <c r="E47" t="s">
        <v>27</v>
      </c>
      <c r="F47" s="3" t="str">
        <f>[1]THP!$F56</f>
        <v>LEONARD SILITONGA</v>
      </c>
      <c r="G47">
        <f>[1]THP!$I56</f>
        <v>22</v>
      </c>
      <c r="H47" t="str">
        <f>[1]THP!$D56</f>
        <v>TSR</v>
      </c>
      <c r="I47" s="3">
        <f>[1]THP!$K56</f>
        <v>3940973.0959999999</v>
      </c>
      <c r="J47" s="3">
        <f t="shared" si="1"/>
        <v>3940973.0959999999</v>
      </c>
      <c r="K47" s="5">
        <f>[1]OToT!$E53</f>
        <v>0</v>
      </c>
      <c r="L47" s="5">
        <f>[1]OToT!$D53</f>
        <v>25000</v>
      </c>
      <c r="M47">
        <v>0</v>
      </c>
      <c r="N47" s="3">
        <f t="shared" si="4"/>
        <v>3965973.0959999999</v>
      </c>
      <c r="O47" s="5">
        <f>[1]Komisi!$E53</f>
        <v>91000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3">
        <f t="shared" si="2"/>
        <v>4056973.0959999999</v>
      </c>
      <c r="W47" s="5">
        <f>IFERROR(VLOOKUP(B47,[1]THP!$B$11:$X$167,23,0),0)</f>
        <v>0</v>
      </c>
      <c r="X47" s="5">
        <f>IFERROR(VLOOKUP(B47,[1]THP!$B$11:$T$167,19,0),0)</f>
        <v>78819.461920000002</v>
      </c>
      <c r="Y47" s="5">
        <f>IFERROR(VLOOKUP(B47,[1]THP!$B$11:$V$167,21,0),0)</f>
        <v>39409.730960000001</v>
      </c>
      <c r="Z47">
        <v>0</v>
      </c>
      <c r="AA47" s="5">
        <v>350000</v>
      </c>
      <c r="AB47">
        <v>0</v>
      </c>
      <c r="AC47" s="5">
        <f t="shared" si="3"/>
        <v>3588743.9031199999</v>
      </c>
      <c r="AE47" s="3"/>
    </row>
    <row r="48" spans="1:31" x14ac:dyDescent="0.25">
      <c r="A48" s="4">
        <v>43678</v>
      </c>
      <c r="B48" t="str">
        <f>[1]THP!$B57</f>
        <v>B3N</v>
      </c>
      <c r="C48" s="3" t="str">
        <f>[1]THP!$C57</f>
        <v>MAULANA SITI KHODIJAH</v>
      </c>
      <c r="D48" t="str">
        <f t="shared" si="0"/>
        <v>B3N</v>
      </c>
      <c r="E48" t="s">
        <v>27</v>
      </c>
      <c r="F48" s="3" t="str">
        <f>[1]THP!$F57</f>
        <v>LEONARD SILITONGA</v>
      </c>
      <c r="G48">
        <f>[1]THP!$I57</f>
        <v>22</v>
      </c>
      <c r="H48" t="str">
        <f>[1]THP!$D57</f>
        <v>TSR</v>
      </c>
      <c r="I48" s="3">
        <f>[1]THP!$K57</f>
        <v>3940973.0959999999</v>
      </c>
      <c r="J48" s="3">
        <f t="shared" si="1"/>
        <v>3940973.0959999999</v>
      </c>
      <c r="K48" s="5">
        <f>[1]OToT!$E54</f>
        <v>0</v>
      </c>
      <c r="L48" s="5">
        <f>[1]OToT!$D54</f>
        <v>25000</v>
      </c>
      <c r="M48">
        <v>0</v>
      </c>
      <c r="N48" s="3">
        <f t="shared" si="4"/>
        <v>3965973.0959999999</v>
      </c>
      <c r="O48" s="5">
        <f>[1]Komisi!$E54</f>
        <v>74000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3">
        <f t="shared" si="2"/>
        <v>4039973.0959999999</v>
      </c>
      <c r="W48" s="5">
        <f>IFERROR(VLOOKUP(B48,[1]THP!$B$11:$X$167,23,0),0)</f>
        <v>0</v>
      </c>
      <c r="X48" s="5">
        <f>IFERROR(VLOOKUP(B48,[1]THP!$B$11:$T$167,19,0),0)</f>
        <v>78819.461920000002</v>
      </c>
      <c r="Y48" s="5">
        <f>IFERROR(VLOOKUP(B48,[1]THP!$B$11:$V$167,21,0),0)</f>
        <v>39409.730960000001</v>
      </c>
      <c r="Z48">
        <v>0</v>
      </c>
      <c r="AA48" s="5">
        <f>IFERROR(VLOOKUP(B48,[1]THP!$B$11:$AG$167,32,0),0)</f>
        <v>150000</v>
      </c>
      <c r="AB48">
        <v>0</v>
      </c>
      <c r="AC48" s="5">
        <f t="shared" si="3"/>
        <v>3771743.9031199999</v>
      </c>
      <c r="AE48" s="3"/>
    </row>
    <row r="49" spans="1:31" x14ac:dyDescent="0.25">
      <c r="A49" s="4">
        <v>43678</v>
      </c>
      <c r="B49" t="str">
        <f>[1]THP!$B58</f>
        <v>B5P</v>
      </c>
      <c r="C49" s="3" t="str">
        <f>[1]THP!$C58</f>
        <v>ADITIA SILALAHI</v>
      </c>
      <c r="D49" t="str">
        <f t="shared" si="0"/>
        <v>B5P</v>
      </c>
      <c r="E49" t="s">
        <v>27</v>
      </c>
      <c r="F49" s="3" t="str">
        <f>[1]THP!$F58</f>
        <v>LEONARD SILITONGA</v>
      </c>
      <c r="G49">
        <f>[1]THP!$I58</f>
        <v>22</v>
      </c>
      <c r="H49" t="str">
        <f>[1]THP!$D58</f>
        <v>TSR</v>
      </c>
      <c r="I49" s="3">
        <f>[1]THP!$K58</f>
        <v>3940973.0959999999</v>
      </c>
      <c r="J49" s="3">
        <f t="shared" si="1"/>
        <v>3940973.0959999999</v>
      </c>
      <c r="K49" s="5">
        <f>[1]OToT!$E55</f>
        <v>100000</v>
      </c>
      <c r="L49" s="5">
        <f>[1]OToT!$D55</f>
        <v>25000</v>
      </c>
      <c r="M49">
        <v>0</v>
      </c>
      <c r="N49" s="3">
        <f t="shared" si="4"/>
        <v>4065973.0959999999</v>
      </c>
      <c r="O49" s="5">
        <f>[1]Komisi!$E55</f>
        <v>246500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3">
        <f t="shared" si="2"/>
        <v>4312473.0959999999</v>
      </c>
      <c r="W49" s="5">
        <f>IFERROR(VLOOKUP(B49,[1]THP!$B$11:$X$167,23,0),0)</f>
        <v>0</v>
      </c>
      <c r="X49" s="5">
        <f>IFERROR(VLOOKUP(B49,[1]THP!$B$11:$T$167,19,0),0)</f>
        <v>78819.461920000002</v>
      </c>
      <c r="Y49" s="5">
        <f>IFERROR(VLOOKUP(B49,[1]THP!$B$11:$V$167,21,0),0)</f>
        <v>39409.730960000001</v>
      </c>
      <c r="Z49">
        <v>0</v>
      </c>
      <c r="AA49" s="5">
        <f>IFERROR(VLOOKUP(B49,[1]THP!$B$11:$AG$167,32,0),0)</f>
        <v>150000</v>
      </c>
      <c r="AB49">
        <v>0</v>
      </c>
      <c r="AC49" s="5">
        <f t="shared" si="3"/>
        <v>4044243.9031200004</v>
      </c>
      <c r="AE49" s="3"/>
    </row>
    <row r="50" spans="1:31" x14ac:dyDescent="0.25">
      <c r="A50" s="4">
        <v>43678</v>
      </c>
      <c r="B50" t="str">
        <f>[1]THP!$B59</f>
        <v>B5W</v>
      </c>
      <c r="C50" s="3" t="str">
        <f>[1]THP!$C59</f>
        <v xml:space="preserve">NETI MARLINA </v>
      </c>
      <c r="D50" t="str">
        <f t="shared" si="0"/>
        <v>B5W</v>
      </c>
      <c r="E50" t="s">
        <v>27</v>
      </c>
      <c r="F50" s="3" t="str">
        <f>[1]THP!$F59</f>
        <v>LEONARD SILITONGA</v>
      </c>
      <c r="G50">
        <f>[1]THP!$I59</f>
        <v>22</v>
      </c>
      <c r="H50" t="str">
        <f>[1]THP!$D59</f>
        <v>TSR</v>
      </c>
      <c r="I50" s="3">
        <f>[1]THP!$K59</f>
        <v>3940973.0959999999</v>
      </c>
      <c r="J50" s="3">
        <f t="shared" si="1"/>
        <v>3940973.0959999999</v>
      </c>
      <c r="K50" s="5">
        <f>[1]OToT!$E56</f>
        <v>0</v>
      </c>
      <c r="L50" s="5">
        <f>[1]OToT!$D56</f>
        <v>25000</v>
      </c>
      <c r="M50">
        <v>0</v>
      </c>
      <c r="N50" s="3">
        <f t="shared" si="4"/>
        <v>3965973.0959999999</v>
      </c>
      <c r="O50" s="5">
        <f>[1]Komisi!$E56</f>
        <v>216000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3">
        <f t="shared" si="2"/>
        <v>4181973.0959999999</v>
      </c>
      <c r="W50" s="5">
        <f>IFERROR(VLOOKUP(B50,[1]THP!$B$11:$X$167,23,0),0)</f>
        <v>0</v>
      </c>
      <c r="X50" s="5">
        <f>IFERROR(VLOOKUP(B50,[1]THP!$B$11:$T$167,19,0),0)</f>
        <v>78819.461920000002</v>
      </c>
      <c r="Y50" s="5">
        <f>IFERROR(VLOOKUP(B50,[1]THP!$B$11:$V$167,21,0),0)</f>
        <v>39409.730960000001</v>
      </c>
      <c r="Z50">
        <v>0</v>
      </c>
      <c r="AA50" s="5">
        <f>IFERROR(VLOOKUP(B50,[1]THP!$B$11:$AG$167,32,0),0)</f>
        <v>150000</v>
      </c>
      <c r="AB50">
        <v>0</v>
      </c>
      <c r="AC50" s="5">
        <f t="shared" si="3"/>
        <v>3913743.9031199999</v>
      </c>
      <c r="AE50" s="3"/>
    </row>
    <row r="51" spans="1:31" x14ac:dyDescent="0.25">
      <c r="A51" s="4">
        <v>43678</v>
      </c>
      <c r="B51" t="str">
        <f>[1]THP!$B60</f>
        <v>B6V</v>
      </c>
      <c r="C51" s="3" t="str">
        <f>[1]THP!$C60</f>
        <v>DWI LESTARI</v>
      </c>
      <c r="D51" t="str">
        <f t="shared" si="0"/>
        <v>B6V</v>
      </c>
      <c r="E51" t="s">
        <v>27</v>
      </c>
      <c r="F51" s="3" t="str">
        <f>[1]THP!$F60</f>
        <v>LEONARD SILITONGA</v>
      </c>
      <c r="G51">
        <f>[1]THP!$I60</f>
        <v>22</v>
      </c>
      <c r="H51" t="str">
        <f>[1]THP!$D60</f>
        <v>TSR</v>
      </c>
      <c r="I51" s="3">
        <f>[1]THP!$K60</f>
        <v>3940973.0959999999</v>
      </c>
      <c r="J51" s="3">
        <f t="shared" si="1"/>
        <v>3940973.0959999999</v>
      </c>
      <c r="K51" s="5">
        <f>[1]OToT!$E57</f>
        <v>0</v>
      </c>
      <c r="L51" s="5">
        <f>[1]OToT!$D57</f>
        <v>25000</v>
      </c>
      <c r="M51">
        <v>0</v>
      </c>
      <c r="N51" s="3">
        <f t="shared" si="4"/>
        <v>3965973.0959999999</v>
      </c>
      <c r="O51" s="5">
        <f>[1]Komisi!$E57</f>
        <v>58000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3">
        <f t="shared" si="2"/>
        <v>4023973.0959999999</v>
      </c>
      <c r="W51" s="5">
        <f>IFERROR(VLOOKUP(B51,[1]THP!$B$11:$X$167,23,0),0)</f>
        <v>0</v>
      </c>
      <c r="X51" s="5">
        <f>IFERROR(VLOOKUP(B51,[1]THP!$B$11:$T$167,19,0),0)</f>
        <v>78819.461920000002</v>
      </c>
      <c r="Y51" s="5">
        <f>IFERROR(VLOOKUP(B51,[1]THP!$B$11:$V$167,21,0),0)</f>
        <v>39409.730960000001</v>
      </c>
      <c r="Z51">
        <v>0</v>
      </c>
      <c r="AA51" s="5">
        <f>IFERROR(VLOOKUP(B51,[1]THP!$B$11:$AG$167,32,0),0)</f>
        <v>150000</v>
      </c>
      <c r="AB51">
        <v>0</v>
      </c>
      <c r="AC51" s="5">
        <f t="shared" si="3"/>
        <v>3755743.9031199999</v>
      </c>
      <c r="AE51" s="3"/>
    </row>
    <row r="52" spans="1:31" x14ac:dyDescent="0.25">
      <c r="A52" s="4">
        <v>43678</v>
      </c>
      <c r="B52" t="str">
        <f>[1]THP!$B61</f>
        <v>B7L</v>
      </c>
      <c r="C52" s="3" t="str">
        <f>[1]THP!$C61</f>
        <v>LISNA HERAWATI SITINJAK</v>
      </c>
      <c r="D52" t="str">
        <f t="shared" si="0"/>
        <v>B7L</v>
      </c>
      <c r="E52" t="s">
        <v>27</v>
      </c>
      <c r="F52" s="3" t="str">
        <f>[1]THP!$F61</f>
        <v>LEONARD SILITONGA</v>
      </c>
      <c r="G52">
        <f>[1]THP!$I61</f>
        <v>22</v>
      </c>
      <c r="H52" t="str">
        <f>[1]THP!$D61</f>
        <v>TSR</v>
      </c>
      <c r="I52" s="3">
        <f>[1]THP!$K61</f>
        <v>3940973.0959999999</v>
      </c>
      <c r="J52" s="3">
        <f t="shared" si="1"/>
        <v>3940973.0959999999</v>
      </c>
      <c r="K52" s="5">
        <f>[1]OToT!$E58</f>
        <v>0</v>
      </c>
      <c r="L52" s="5">
        <f>[1]OToT!$D58</f>
        <v>25000</v>
      </c>
      <c r="M52">
        <v>0</v>
      </c>
      <c r="N52" s="3">
        <f t="shared" si="4"/>
        <v>3965973.0959999999</v>
      </c>
      <c r="O52" s="5">
        <f>[1]Komisi!$E58</f>
        <v>72000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3">
        <f t="shared" si="2"/>
        <v>4037973.0959999999</v>
      </c>
      <c r="W52" s="5">
        <f>IFERROR(VLOOKUP(B52,[1]THP!$B$11:$X$167,23,0),0)</f>
        <v>0</v>
      </c>
      <c r="X52" s="5">
        <f>IFERROR(VLOOKUP(B52,[1]THP!$B$11:$T$167,19,0),0)</f>
        <v>78819.461920000002</v>
      </c>
      <c r="Y52" s="5">
        <f>IFERROR(VLOOKUP(B52,[1]THP!$B$11:$V$167,21,0),0)</f>
        <v>39409.730960000001</v>
      </c>
      <c r="Z52">
        <v>0</v>
      </c>
      <c r="AA52" s="5">
        <f>IFERROR(VLOOKUP(B52,[1]THP!$B$11:$AG$167,32,0),0)</f>
        <v>150000</v>
      </c>
      <c r="AB52">
        <v>0</v>
      </c>
      <c r="AC52" s="5">
        <f t="shared" si="3"/>
        <v>3769743.9031199999</v>
      </c>
      <c r="AE52" s="3"/>
    </row>
    <row r="53" spans="1:31" x14ac:dyDescent="0.25">
      <c r="A53" s="4">
        <v>43678</v>
      </c>
      <c r="B53" t="str">
        <f>[1]THP!$B62</f>
        <v>B8P</v>
      </c>
      <c r="C53" s="3" t="str">
        <f>[1]THP!$C62</f>
        <v>DANIL ANDRIANNATA</v>
      </c>
      <c r="D53" t="str">
        <f t="shared" si="0"/>
        <v>B8P</v>
      </c>
      <c r="E53" t="s">
        <v>27</v>
      </c>
      <c r="F53" s="3" t="str">
        <f>[1]THP!$F62</f>
        <v>LEONARD SILITONGA</v>
      </c>
      <c r="G53">
        <f>[1]THP!$I62</f>
        <v>22</v>
      </c>
      <c r="H53" t="str">
        <f>[1]THP!$D62</f>
        <v>TSR</v>
      </c>
      <c r="I53" s="3">
        <f>[1]THP!$K62</f>
        <v>3940973.0959999999</v>
      </c>
      <c r="J53" s="3">
        <f t="shared" si="1"/>
        <v>3940973.0959999999</v>
      </c>
      <c r="K53" s="5">
        <f>[1]OToT!$E59</f>
        <v>0</v>
      </c>
      <c r="L53" s="5">
        <f>[1]OToT!$D59</f>
        <v>25000</v>
      </c>
      <c r="M53">
        <v>0</v>
      </c>
      <c r="N53" s="3">
        <f t="shared" si="4"/>
        <v>3965973.0959999999</v>
      </c>
      <c r="O53" s="5">
        <f>[1]Komisi!$E59</f>
        <v>70000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3">
        <f t="shared" si="2"/>
        <v>4035973.0959999999</v>
      </c>
      <c r="W53" s="5">
        <f>IFERROR(VLOOKUP(B53,[1]THP!$B$11:$X$167,23,0),0)</f>
        <v>0</v>
      </c>
      <c r="X53" s="5">
        <f>IFERROR(VLOOKUP(B53,[1]THP!$B$11:$T$167,19,0),0)</f>
        <v>78819.461920000002</v>
      </c>
      <c r="Y53" s="5">
        <f>IFERROR(VLOOKUP(B53,[1]THP!$B$11:$V$167,21,0),0)</f>
        <v>39409.730960000001</v>
      </c>
      <c r="Z53">
        <v>0</v>
      </c>
      <c r="AA53" s="5">
        <f>IFERROR(VLOOKUP(B53,[1]THP!$B$11:$AG$167,32,0),0)</f>
        <v>150000</v>
      </c>
      <c r="AB53">
        <v>0</v>
      </c>
      <c r="AC53" s="5">
        <f t="shared" si="3"/>
        <v>3767743.9031199999</v>
      </c>
      <c r="AE53" s="3"/>
    </row>
    <row r="54" spans="1:31" x14ac:dyDescent="0.25">
      <c r="A54" s="4">
        <v>43678</v>
      </c>
      <c r="B54" t="str">
        <f>[1]THP!$B63</f>
        <v>B8Z</v>
      </c>
      <c r="C54" s="3" t="str">
        <f>[1]THP!$C63</f>
        <v>IKA INDRIANI SITUNGKIR</v>
      </c>
      <c r="D54" t="str">
        <f t="shared" si="0"/>
        <v>B8Z</v>
      </c>
      <c r="E54" t="s">
        <v>27</v>
      </c>
      <c r="F54" s="3" t="str">
        <f>[1]THP!$F63</f>
        <v>LEONARD SILITONGA</v>
      </c>
      <c r="G54">
        <f>[1]THP!$I63</f>
        <v>22</v>
      </c>
      <c r="H54" t="str">
        <f>[1]THP!$D63</f>
        <v>TSR</v>
      </c>
      <c r="I54" s="3">
        <f>[1]THP!$K63</f>
        <v>3940973.0959999999</v>
      </c>
      <c r="J54" s="3">
        <f t="shared" si="1"/>
        <v>3940973.0959999999</v>
      </c>
      <c r="K54" s="5">
        <f>[1]OToT!$E60</f>
        <v>0</v>
      </c>
      <c r="L54" s="5">
        <f>[1]OToT!$D60</f>
        <v>25000</v>
      </c>
      <c r="M54">
        <v>0</v>
      </c>
      <c r="N54" s="3">
        <f t="shared" si="4"/>
        <v>3965973.0959999999</v>
      </c>
      <c r="O54" s="5">
        <f>[1]Komisi!$E60</f>
        <v>71000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3">
        <f t="shared" si="2"/>
        <v>4036973.0959999999</v>
      </c>
      <c r="W54" s="5">
        <f>IFERROR(VLOOKUP(B54,[1]THP!$B$11:$X$167,23,0),0)</f>
        <v>0</v>
      </c>
      <c r="X54" s="5">
        <f>IFERROR(VLOOKUP(B54,[1]THP!$B$11:$T$167,19,0),0)</f>
        <v>78819.461920000002</v>
      </c>
      <c r="Y54" s="5">
        <f>IFERROR(VLOOKUP(B54,[1]THP!$B$11:$V$167,21,0),0)</f>
        <v>39409.730960000001</v>
      </c>
      <c r="Z54">
        <v>0</v>
      </c>
      <c r="AA54" s="5">
        <f>IFERROR(VLOOKUP(B54,[1]THP!$B$11:$AG$167,32,0),0)</f>
        <v>150000</v>
      </c>
      <c r="AB54">
        <v>0</v>
      </c>
      <c r="AC54" s="5">
        <f t="shared" si="3"/>
        <v>3768743.9031199999</v>
      </c>
      <c r="AE54" s="3"/>
    </row>
    <row r="55" spans="1:31" x14ac:dyDescent="0.25">
      <c r="A55" s="4">
        <v>43678</v>
      </c>
      <c r="B55" t="str">
        <f>[1]THP!$B64</f>
        <v>C02</v>
      </c>
      <c r="C55" s="3" t="str">
        <f>[1]THP!$C64</f>
        <v>NENG IIS WAHYUNI</v>
      </c>
      <c r="D55" t="str">
        <f t="shared" si="0"/>
        <v>C02</v>
      </c>
      <c r="E55" t="s">
        <v>27</v>
      </c>
      <c r="F55" s="3" t="str">
        <f>[1]THP!$F64</f>
        <v>LEONARD SILITONGA</v>
      </c>
      <c r="G55">
        <f>[1]THP!$I64</f>
        <v>22</v>
      </c>
      <c r="H55" t="str">
        <f>[1]THP!$D64</f>
        <v>TSR</v>
      </c>
      <c r="I55" s="3">
        <f>[1]THP!$K64</f>
        <v>3940973.0959999999</v>
      </c>
      <c r="J55" s="3">
        <f t="shared" si="1"/>
        <v>3940973.0959999999</v>
      </c>
      <c r="K55" s="5">
        <f>[1]OToT!$E61</f>
        <v>0</v>
      </c>
      <c r="L55" s="5">
        <f>[1]OToT!$D61</f>
        <v>25000</v>
      </c>
      <c r="M55">
        <v>0</v>
      </c>
      <c r="N55" s="3">
        <f t="shared" si="4"/>
        <v>3965973.0959999999</v>
      </c>
      <c r="O55" s="5">
        <f>[1]Komisi!$E61</f>
        <v>61000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3">
        <f t="shared" si="2"/>
        <v>4026973.0959999999</v>
      </c>
      <c r="W55" s="5">
        <f>IFERROR(VLOOKUP(B55,[1]THP!$B$11:$X$167,23,0),0)</f>
        <v>0</v>
      </c>
      <c r="X55" s="5">
        <f>IFERROR(VLOOKUP(B55,[1]THP!$B$11:$T$167,19,0),0)</f>
        <v>78819.461920000002</v>
      </c>
      <c r="Y55" s="5">
        <f>IFERROR(VLOOKUP(B55,[1]THP!$B$11:$V$167,21,0),0)</f>
        <v>39409.730960000001</v>
      </c>
      <c r="Z55">
        <v>0</v>
      </c>
      <c r="AA55" s="5">
        <f>IFERROR(VLOOKUP(B55,[1]THP!$B$11:$AG$167,32,0),0)</f>
        <v>0</v>
      </c>
      <c r="AB55">
        <v>0</v>
      </c>
      <c r="AC55" s="5">
        <f t="shared" si="3"/>
        <v>3908743.9031199999</v>
      </c>
      <c r="AE55" s="3"/>
    </row>
    <row r="56" spans="1:31" x14ac:dyDescent="0.25">
      <c r="A56" s="4">
        <v>43678</v>
      </c>
      <c r="B56" t="str">
        <f>[1]THP!$B65</f>
        <v>C08</v>
      </c>
      <c r="C56" s="3" t="str">
        <f>[1]THP!$C65</f>
        <v>FERDIANSYAH DWITAMA</v>
      </c>
      <c r="D56" t="str">
        <f t="shared" si="0"/>
        <v>C08</v>
      </c>
      <c r="E56" t="s">
        <v>27</v>
      </c>
      <c r="F56" s="3" t="str">
        <f>[1]THP!$F65</f>
        <v>LEONARD SILITONGA</v>
      </c>
      <c r="G56">
        <f>[1]THP!$I65</f>
        <v>22</v>
      </c>
      <c r="H56" t="str">
        <f>[1]THP!$D65</f>
        <v>TSR</v>
      </c>
      <c r="I56" s="3">
        <f>[1]THP!$K65</f>
        <v>3940973.0959999999</v>
      </c>
      <c r="J56" s="3">
        <f t="shared" si="1"/>
        <v>3940973.0959999999</v>
      </c>
      <c r="K56" s="5">
        <f>[1]OToT!$E62</f>
        <v>0</v>
      </c>
      <c r="L56" s="5">
        <f>[1]OToT!$D62</f>
        <v>25000</v>
      </c>
      <c r="M56">
        <v>0</v>
      </c>
      <c r="N56" s="3">
        <f t="shared" si="4"/>
        <v>3965973.0959999999</v>
      </c>
      <c r="O56" s="5">
        <f>[1]Komisi!$E62</f>
        <v>29000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3">
        <f t="shared" si="2"/>
        <v>3994973.0959999999</v>
      </c>
      <c r="W56" s="5">
        <f>IFERROR(VLOOKUP(B56,[1]THP!$B$11:$X$167,23,0),0)</f>
        <v>0</v>
      </c>
      <c r="X56" s="5">
        <f>IFERROR(VLOOKUP(B56,[1]THP!$B$11:$T$167,19,0),0)</f>
        <v>78819.461920000002</v>
      </c>
      <c r="Y56" s="5">
        <f>IFERROR(VLOOKUP(B56,[1]THP!$B$11:$V$167,21,0),0)</f>
        <v>39409.730960000001</v>
      </c>
      <c r="Z56">
        <v>0</v>
      </c>
      <c r="AA56" s="5">
        <f>IFERROR(VLOOKUP(B56,[1]THP!$B$11:$AG$167,32,0),0)</f>
        <v>0</v>
      </c>
      <c r="AB56">
        <v>0</v>
      </c>
      <c r="AC56" s="5">
        <f t="shared" si="3"/>
        <v>3876743.9031199999</v>
      </c>
      <c r="AE56" s="3"/>
    </row>
    <row r="57" spans="1:31" x14ac:dyDescent="0.25">
      <c r="A57" s="4">
        <v>43678</v>
      </c>
      <c r="B57" t="str">
        <f>[1]THP!$B66</f>
        <v>C30</v>
      </c>
      <c r="C57" s="3" t="str">
        <f>[1]THP!$C66</f>
        <v>ERLYTA AYU D H</v>
      </c>
      <c r="D57" t="str">
        <f t="shared" si="0"/>
        <v>C30</v>
      </c>
      <c r="E57" t="s">
        <v>27</v>
      </c>
      <c r="F57" s="3" t="str">
        <f>[1]THP!$F66</f>
        <v>LEONARD SILITONGA</v>
      </c>
      <c r="G57">
        <f>[1]THP!$I66</f>
        <v>17</v>
      </c>
      <c r="H57" t="str">
        <f>[1]THP!$D66</f>
        <v>TSR</v>
      </c>
      <c r="I57" s="3">
        <f>[1]THP!$K66</f>
        <v>3045297.3923636363</v>
      </c>
      <c r="J57" s="3">
        <f t="shared" si="1"/>
        <v>3045297.3923636363</v>
      </c>
      <c r="K57" s="5">
        <f>[1]OToT!$E63</f>
        <v>0</v>
      </c>
      <c r="L57" s="5">
        <f>[1]OToT!$D63</f>
        <v>25000</v>
      </c>
      <c r="M57">
        <v>0</v>
      </c>
      <c r="N57" s="3">
        <f t="shared" si="4"/>
        <v>3070297.3923636363</v>
      </c>
      <c r="O57" s="5">
        <f>[1]Komisi!$E63</f>
        <v>35000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3">
        <f t="shared" si="2"/>
        <v>3105297.3923636363</v>
      </c>
      <c r="W57" s="5">
        <f>IFERROR(VLOOKUP(B57,[1]THP!$B$11:$X$167,23,0),0)</f>
        <v>0</v>
      </c>
      <c r="X57" s="5">
        <f>IFERROR(VLOOKUP(B57,[1]THP!$B$11:$T$167,19,0),0)</f>
        <v>60905.947847272728</v>
      </c>
      <c r="Y57" s="5">
        <f>IFERROR(VLOOKUP(B57,[1]THP!$B$11:$V$167,21,0),0)</f>
        <v>30452.973923636364</v>
      </c>
      <c r="Z57">
        <v>0</v>
      </c>
      <c r="AA57" s="5">
        <f>IFERROR(VLOOKUP(B57,[1]THP!$B$11:$AG$167,32,0),0)</f>
        <v>0</v>
      </c>
      <c r="AB57">
        <v>0</v>
      </c>
      <c r="AC57" s="5">
        <f t="shared" si="3"/>
        <v>3013938.4705927274</v>
      </c>
      <c r="AE57" s="3"/>
    </row>
    <row r="58" spans="1:31" x14ac:dyDescent="0.25">
      <c r="A58" s="4">
        <v>43678</v>
      </c>
      <c r="B58" t="str">
        <f>[1]THP!$B67</f>
        <v>C38</v>
      </c>
      <c r="C58" s="3" t="str">
        <f>[1]THP!$C67</f>
        <v>SUSNIKA MERDIANA SARAGIH</v>
      </c>
      <c r="D58" t="str">
        <f t="shared" si="0"/>
        <v>C38</v>
      </c>
      <c r="E58" t="s">
        <v>27</v>
      </c>
      <c r="F58" s="3" t="str">
        <f>[1]THP!$F67</f>
        <v>LEONARD SILITONGA</v>
      </c>
      <c r="G58">
        <f>[1]THP!$I67</f>
        <v>9</v>
      </c>
      <c r="H58" t="str">
        <f>[1]THP!$D67</f>
        <v>TSR</v>
      </c>
      <c r="I58" s="3">
        <f>[1]THP!$K67</f>
        <v>1612216.2665454545</v>
      </c>
      <c r="J58" s="3">
        <f t="shared" si="1"/>
        <v>1612216.2665454545</v>
      </c>
      <c r="K58" s="5">
        <f>[1]OToT!$E64</f>
        <v>0</v>
      </c>
      <c r="L58" s="5">
        <f>[1]OToT!$D64</f>
        <v>0</v>
      </c>
      <c r="M58">
        <v>0</v>
      </c>
      <c r="N58" s="3">
        <f t="shared" si="4"/>
        <v>1612216.2665454545</v>
      </c>
      <c r="O58" s="5">
        <f>[1]Komisi!$E64</f>
        <v>4000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3">
        <f t="shared" si="2"/>
        <v>1616216.2665454545</v>
      </c>
      <c r="W58" s="5">
        <f>IFERROR(VLOOKUP(B58,[1]THP!$B$11:$X$167,23,0),0)</f>
        <v>0</v>
      </c>
      <c r="X58" s="5">
        <f>IFERROR(VLOOKUP(B58,[1]THP!$B$11:$T$167,19,0),0)</f>
        <v>32244.325330909091</v>
      </c>
      <c r="Y58" s="5">
        <f>IFERROR(VLOOKUP(B58,[1]THP!$B$11:$V$167,21,0),0)</f>
        <v>16122.162665454545</v>
      </c>
      <c r="Z58">
        <v>0</v>
      </c>
      <c r="AA58" s="5">
        <f>IFERROR(VLOOKUP(B58,[1]THP!$B$11:$AG$167,32,0),0)</f>
        <v>0</v>
      </c>
      <c r="AB58">
        <v>0</v>
      </c>
      <c r="AC58" s="5">
        <f t="shared" si="3"/>
        <v>1567849.778549091</v>
      </c>
      <c r="AE58" s="3"/>
    </row>
    <row r="59" spans="1:31" x14ac:dyDescent="0.25">
      <c r="A59" s="4">
        <v>43678</v>
      </c>
      <c r="B59" t="str">
        <f>[1]THP!$B68</f>
        <v>BM4</v>
      </c>
      <c r="C59" s="3" t="str">
        <f>[1]THP!$C68</f>
        <v>DEWI KURNIA LESTARI</v>
      </c>
      <c r="D59" t="str">
        <f t="shared" si="0"/>
        <v>BM4</v>
      </c>
      <c r="E59" t="s">
        <v>27</v>
      </c>
      <c r="F59" s="3" t="str">
        <f>[1]THP!$F68</f>
        <v>LEONARD SILITONGA</v>
      </c>
      <c r="G59">
        <f>[1]THP!$I68</f>
        <v>16</v>
      </c>
      <c r="H59" t="str">
        <f>[1]THP!$D68</f>
        <v>TSR</v>
      </c>
      <c r="I59" s="3">
        <f>[1]THP!$K68</f>
        <v>2866162.2516363636</v>
      </c>
      <c r="J59" s="3">
        <f t="shared" si="1"/>
        <v>2866162.2516363636</v>
      </c>
      <c r="K59" s="5">
        <f>[1]OToT!$E65</f>
        <v>100000</v>
      </c>
      <c r="L59" s="5">
        <f>[1]OToT!$D65</f>
        <v>25000</v>
      </c>
      <c r="M59">
        <v>0</v>
      </c>
      <c r="N59" s="3">
        <f t="shared" si="4"/>
        <v>2991162.2516363636</v>
      </c>
      <c r="O59" s="5">
        <f>[1]Komisi!$E65</f>
        <v>530500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3">
        <f t="shared" si="2"/>
        <v>3521662.2516363636</v>
      </c>
      <c r="W59" s="5">
        <f>IFERROR(VLOOKUP(B59,[1]THP!$B$11:$X$167,23,0),0)</f>
        <v>0</v>
      </c>
      <c r="X59" s="5">
        <f>IFERROR(VLOOKUP(B59,[1]THP!$B$11:$T$167,19,0),0)</f>
        <v>57323.245032727275</v>
      </c>
      <c r="Y59" s="5">
        <f>IFERROR(VLOOKUP(B59,[1]THP!$B$11:$V$167,21,0),0)</f>
        <v>28661.622516363637</v>
      </c>
      <c r="Z59">
        <v>0</v>
      </c>
      <c r="AA59" s="5">
        <f>IFERROR(VLOOKUP(B59,[1]THP!$B$11:$AG$167,32,0),0)</f>
        <v>0</v>
      </c>
      <c r="AB59">
        <v>0</v>
      </c>
      <c r="AC59" s="5">
        <f t="shared" si="3"/>
        <v>3435677.3840872725</v>
      </c>
      <c r="AE59" s="3"/>
    </row>
    <row r="60" spans="1:31" x14ac:dyDescent="0.25">
      <c r="A60" s="4">
        <v>43678</v>
      </c>
      <c r="B60" t="str">
        <f>[1]THP!$B69</f>
        <v>B6E</v>
      </c>
      <c r="C60" s="3" t="str">
        <f>[1]THP!$C69</f>
        <v>CHAIRUN NISSA</v>
      </c>
      <c r="D60" t="str">
        <f t="shared" si="0"/>
        <v>B6E</v>
      </c>
      <c r="E60" t="s">
        <v>27</v>
      </c>
      <c r="F60" s="3" t="str">
        <f>[1]THP!$F69</f>
        <v>LEONARD SILITONGA</v>
      </c>
      <c r="G60">
        <f>[1]THP!$I69</f>
        <v>10</v>
      </c>
      <c r="H60" t="str">
        <f>[1]THP!$D69</f>
        <v>TSR</v>
      </c>
      <c r="I60" s="3">
        <f>[1]THP!$K69</f>
        <v>1791351.4072727272</v>
      </c>
      <c r="J60" s="3">
        <f t="shared" si="1"/>
        <v>1791351.4072727272</v>
      </c>
      <c r="K60" s="5">
        <f>[1]OToT!$E66</f>
        <v>0</v>
      </c>
      <c r="L60" s="5">
        <f>[1]OToT!$D66</f>
        <v>25000</v>
      </c>
      <c r="M60">
        <v>0</v>
      </c>
      <c r="N60" s="3">
        <f t="shared" si="4"/>
        <v>1816351.4072727272</v>
      </c>
      <c r="O60" s="5">
        <f>[1]Komisi!$E66</f>
        <v>46000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3">
        <f t="shared" si="2"/>
        <v>1862351.4072727272</v>
      </c>
      <c r="W60" s="5">
        <f>IFERROR(VLOOKUP(B60,[1]THP!$B$11:$X$167,23,0),0)</f>
        <v>0</v>
      </c>
      <c r="X60" s="5">
        <f>IFERROR(VLOOKUP(B60,[1]THP!$B$11:$T$167,19,0),0)</f>
        <v>35827.028145454547</v>
      </c>
      <c r="Y60" s="5">
        <f>IFERROR(VLOOKUP(B60,[1]THP!$B$11:$V$167,21,0),0)</f>
        <v>17913.514072727274</v>
      </c>
      <c r="Z60">
        <v>0</v>
      </c>
      <c r="AA60" s="5">
        <f>IFERROR(VLOOKUP(B60,[1]THP!$B$11:$AG$167,32,0),0)</f>
        <v>0</v>
      </c>
      <c r="AB60">
        <v>0</v>
      </c>
      <c r="AC60" s="5">
        <f t="shared" si="3"/>
        <v>1808610.8650545455</v>
      </c>
      <c r="AE60" s="3"/>
    </row>
    <row r="61" spans="1:31" x14ac:dyDescent="0.25">
      <c r="A61" s="4">
        <v>43678</v>
      </c>
      <c r="B61" t="str">
        <f>[1]THP!$B70</f>
        <v>CG1</v>
      </c>
      <c r="C61" s="3" t="str">
        <f>[1]THP!$C70</f>
        <v>PUJI LESTARI</v>
      </c>
      <c r="D61" t="str">
        <f t="shared" si="0"/>
        <v>CG1</v>
      </c>
      <c r="E61" t="s">
        <v>27</v>
      </c>
      <c r="F61" s="3" t="str">
        <f>[1]THP!$F70</f>
        <v>RHEGHEN SOEKARNO POETRA</v>
      </c>
      <c r="G61">
        <f>[1]THP!$I70</f>
        <v>22</v>
      </c>
      <c r="H61" t="str">
        <f>[1]THP!$D70</f>
        <v>TSR</v>
      </c>
      <c r="I61" s="3">
        <f>[1]THP!$K70</f>
        <v>3940973.0959999999</v>
      </c>
      <c r="J61" s="3">
        <f t="shared" si="1"/>
        <v>3940973.0959999999</v>
      </c>
      <c r="K61" s="5">
        <f>[1]OToT!$E67</f>
        <v>100000</v>
      </c>
      <c r="L61" s="5">
        <f>[1]OToT!$D67</f>
        <v>25000</v>
      </c>
      <c r="M61">
        <v>0</v>
      </c>
      <c r="N61" s="3">
        <f t="shared" si="4"/>
        <v>4065973.0959999999</v>
      </c>
      <c r="O61" s="5">
        <f>[1]Komisi!$E67</f>
        <v>281500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3">
        <f t="shared" si="2"/>
        <v>4347473.0959999999</v>
      </c>
      <c r="W61" s="5">
        <f>IFERROR(VLOOKUP(B61,[1]THP!$B$11:$X$167,23,0),0)</f>
        <v>0</v>
      </c>
      <c r="X61" s="5">
        <f>IFERROR(VLOOKUP(B61,[1]THP!$B$11:$T$167,19,0),0)</f>
        <v>78819.461920000002</v>
      </c>
      <c r="Y61" s="5">
        <f>IFERROR(VLOOKUP(B61,[1]THP!$B$11:$V$167,21,0),0)</f>
        <v>39409.730960000001</v>
      </c>
      <c r="Z61">
        <v>0</v>
      </c>
      <c r="AA61" s="5">
        <f>IFERROR(VLOOKUP(B61,[1]THP!$B$11:$AG$167,32,0),0)</f>
        <v>150000</v>
      </c>
      <c r="AB61">
        <v>0</v>
      </c>
      <c r="AC61" s="5">
        <f t="shared" si="3"/>
        <v>4079243.9031199999</v>
      </c>
      <c r="AE61" s="3"/>
    </row>
    <row r="62" spans="1:31" x14ac:dyDescent="0.25">
      <c r="A62" s="4">
        <v>43678</v>
      </c>
      <c r="B62" t="str">
        <f>[1]THP!$B71</f>
        <v>BQ7</v>
      </c>
      <c r="C62" s="3" t="str">
        <f>[1]THP!$C71</f>
        <v>ATIK MURNIASIH</v>
      </c>
      <c r="D62" t="str">
        <f t="shared" si="0"/>
        <v>BQ7</v>
      </c>
      <c r="E62" t="s">
        <v>27</v>
      </c>
      <c r="F62" s="3" t="str">
        <f>[1]THP!$F71</f>
        <v>RHEGHEN SOEKARNO POETRA</v>
      </c>
      <c r="G62">
        <f>[1]THP!$I71</f>
        <v>22</v>
      </c>
      <c r="H62" t="str">
        <f>[1]THP!$D71</f>
        <v>TSR</v>
      </c>
      <c r="I62" s="3">
        <f>[1]THP!$K71</f>
        <v>3940973.0959999999</v>
      </c>
      <c r="J62" s="3">
        <f t="shared" si="1"/>
        <v>3940973.0959999999</v>
      </c>
      <c r="K62" s="5">
        <f>[1]OToT!$E68</f>
        <v>150000</v>
      </c>
      <c r="L62" s="5">
        <f>[1]OToT!$D68</f>
        <v>25000</v>
      </c>
      <c r="M62">
        <v>0</v>
      </c>
      <c r="N62" s="3">
        <f t="shared" si="4"/>
        <v>4115973.0959999999</v>
      </c>
      <c r="O62" s="5">
        <f>[1]Komisi!$E68</f>
        <v>524000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3">
        <f t="shared" si="2"/>
        <v>4639973.0959999999</v>
      </c>
      <c r="W62" s="5">
        <f>IFERROR(VLOOKUP(B62,[1]THP!$B$11:$X$167,23,0),0)</f>
        <v>10528.115172543936</v>
      </c>
      <c r="X62" s="5">
        <f>IFERROR(VLOOKUP(B62,[1]THP!$B$11:$T$167,19,0),0)</f>
        <v>78819.461920000002</v>
      </c>
      <c r="Y62" s="5">
        <f>IFERROR(VLOOKUP(B62,[1]THP!$B$11:$V$167,21,0),0)</f>
        <v>39409.730960000001</v>
      </c>
      <c r="Z62">
        <v>0</v>
      </c>
      <c r="AA62" s="5">
        <f>IFERROR(VLOOKUP(B62,[1]THP!$B$11:$AG$167,32,0),0)</f>
        <v>150000</v>
      </c>
      <c r="AB62">
        <v>0</v>
      </c>
      <c r="AC62" s="5">
        <f t="shared" si="3"/>
        <v>4361215.7879474564</v>
      </c>
      <c r="AE62" s="3"/>
    </row>
    <row r="63" spans="1:31" x14ac:dyDescent="0.25">
      <c r="A63" s="4">
        <v>43678</v>
      </c>
      <c r="B63" t="str">
        <f>[1]THP!$B72</f>
        <v>BQ9</v>
      </c>
      <c r="C63" s="3" t="str">
        <f>[1]THP!$C72</f>
        <v>RIZKIAH</v>
      </c>
      <c r="D63" t="str">
        <f t="shared" si="0"/>
        <v>BQ9</v>
      </c>
      <c r="E63" t="s">
        <v>27</v>
      </c>
      <c r="F63" s="3" t="str">
        <f>[1]THP!$F72</f>
        <v>RHEGHEN SOEKARNO POETRA</v>
      </c>
      <c r="G63">
        <f>[1]THP!$I72</f>
        <v>22</v>
      </c>
      <c r="H63" t="str">
        <f>[1]THP!$D72</f>
        <v>TSR</v>
      </c>
      <c r="I63" s="3">
        <f>[1]THP!$K72</f>
        <v>3940973.0959999999</v>
      </c>
      <c r="J63" s="3">
        <f t="shared" si="1"/>
        <v>3940973.0959999999</v>
      </c>
      <c r="K63" s="5">
        <f>[1]OToT!$E69</f>
        <v>100000</v>
      </c>
      <c r="L63" s="5">
        <f>[1]OToT!$D69</f>
        <v>25000</v>
      </c>
      <c r="M63">
        <v>0</v>
      </c>
      <c r="N63" s="3">
        <f t="shared" si="4"/>
        <v>4065973.0959999999</v>
      </c>
      <c r="O63" s="5">
        <f>[1]Komisi!$E69</f>
        <v>250000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3">
        <f t="shared" si="2"/>
        <v>4315973.0959999999</v>
      </c>
      <c r="W63" s="5">
        <f>IFERROR(VLOOKUP(B63,[1]THP!$B$11:$X$167,23,0),0)</f>
        <v>0</v>
      </c>
      <c r="X63" s="5">
        <f>IFERROR(VLOOKUP(B63,[1]THP!$B$11:$T$167,19,0),0)</f>
        <v>78819.461920000002</v>
      </c>
      <c r="Y63" s="5">
        <f>IFERROR(VLOOKUP(B63,[1]THP!$B$11:$V$167,21,0),0)</f>
        <v>39409.730960000001</v>
      </c>
      <c r="Z63">
        <v>0</v>
      </c>
      <c r="AA63" s="5">
        <f>IFERROR(VLOOKUP(B63,[1]THP!$B$11:$AG$167,32,0),0)</f>
        <v>150000</v>
      </c>
      <c r="AB63">
        <v>0</v>
      </c>
      <c r="AC63" s="5">
        <f t="shared" si="3"/>
        <v>4047743.9031199999</v>
      </c>
      <c r="AE63" s="3"/>
    </row>
    <row r="64" spans="1:31" x14ac:dyDescent="0.25">
      <c r="A64" s="4">
        <v>43678</v>
      </c>
      <c r="B64" t="str">
        <f>[1]THP!$B73</f>
        <v>BZ3</v>
      </c>
      <c r="C64" s="3" t="str">
        <f>[1]THP!$C73</f>
        <v>WENDY SAPUTRA</v>
      </c>
      <c r="D64" t="str">
        <f t="shared" si="0"/>
        <v>BZ3</v>
      </c>
      <c r="E64" t="s">
        <v>27</v>
      </c>
      <c r="F64" s="3" t="str">
        <f>[1]THP!$F73</f>
        <v>RHEGHEN SOEKARNO POETRA</v>
      </c>
      <c r="G64">
        <f>[1]THP!$I73</f>
        <v>22</v>
      </c>
      <c r="H64" t="str">
        <f>[1]THP!$D73</f>
        <v>TSR</v>
      </c>
      <c r="I64" s="3">
        <f>[1]THP!$K73</f>
        <v>3940973.0959999999</v>
      </c>
      <c r="J64" s="3">
        <f t="shared" si="1"/>
        <v>3940973.0959999999</v>
      </c>
      <c r="K64" s="5">
        <f>[1]OToT!$E70</f>
        <v>100000</v>
      </c>
      <c r="L64" s="5">
        <f>[1]OToT!$D70</f>
        <v>25000</v>
      </c>
      <c r="M64">
        <v>0</v>
      </c>
      <c r="N64" s="3">
        <f t="shared" si="4"/>
        <v>4065973.0959999999</v>
      </c>
      <c r="O64" s="5">
        <f>[1]Komisi!$E70</f>
        <v>208500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3">
        <f t="shared" si="2"/>
        <v>4274473.0959999999</v>
      </c>
      <c r="W64" s="5">
        <f>IFERROR(VLOOKUP(B64,[1]THP!$B$11:$X$167,23,0),0)</f>
        <v>0</v>
      </c>
      <c r="X64" s="5">
        <f>IFERROR(VLOOKUP(B64,[1]THP!$B$11:$T$167,19,0),0)</f>
        <v>78819.461920000002</v>
      </c>
      <c r="Y64" s="5">
        <f>IFERROR(VLOOKUP(B64,[1]THP!$B$11:$V$167,21,0),0)</f>
        <v>39409.730960000001</v>
      </c>
      <c r="Z64">
        <v>0</v>
      </c>
      <c r="AA64" s="5">
        <f>IFERROR(VLOOKUP(B64,[1]THP!$B$11:$AG$167,32,0),0)</f>
        <v>150000</v>
      </c>
      <c r="AB64">
        <v>0</v>
      </c>
      <c r="AC64" s="5">
        <f t="shared" si="3"/>
        <v>4006243.9031200004</v>
      </c>
      <c r="AE64" s="3"/>
    </row>
    <row r="65" spans="1:31" x14ac:dyDescent="0.25">
      <c r="A65" s="4">
        <v>43678</v>
      </c>
      <c r="B65" t="str">
        <f>[1]THP!$B74</f>
        <v>BZ8</v>
      </c>
      <c r="C65" s="3" t="str">
        <f>[1]THP!$C74</f>
        <v>ROSLINA BR MANALU</v>
      </c>
      <c r="D65" t="str">
        <f t="shared" si="0"/>
        <v>BZ8</v>
      </c>
      <c r="E65" t="s">
        <v>27</v>
      </c>
      <c r="F65" s="3" t="str">
        <f>[1]THP!$F74</f>
        <v>RHEGHEN SOEKARNO POETRA</v>
      </c>
      <c r="G65">
        <f>[1]THP!$I74</f>
        <v>22</v>
      </c>
      <c r="H65" t="str">
        <f>[1]THP!$D74</f>
        <v>TSR</v>
      </c>
      <c r="I65" s="3">
        <f>[1]THP!$K74</f>
        <v>3940973.0959999999</v>
      </c>
      <c r="J65" s="3">
        <f t="shared" si="1"/>
        <v>3940973.0959999999</v>
      </c>
      <c r="K65" s="5">
        <f>[1]OToT!$E71</f>
        <v>100000</v>
      </c>
      <c r="L65" s="5">
        <f>[1]OToT!$D71</f>
        <v>25000</v>
      </c>
      <c r="M65">
        <v>0</v>
      </c>
      <c r="N65" s="3">
        <f t="shared" si="4"/>
        <v>4065973.0959999999</v>
      </c>
      <c r="O65" s="5">
        <f>[1]Komisi!$E71</f>
        <v>208500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3">
        <f t="shared" si="2"/>
        <v>4274473.0959999999</v>
      </c>
      <c r="W65" s="5">
        <f>IFERROR(VLOOKUP(B65,[1]THP!$B$11:$X$167,23,0),0)</f>
        <v>0</v>
      </c>
      <c r="X65" s="5">
        <f>IFERROR(VLOOKUP(B65,[1]THP!$B$11:$T$167,19,0),0)</f>
        <v>78819.461920000002</v>
      </c>
      <c r="Y65" s="5">
        <f>IFERROR(VLOOKUP(B65,[1]THP!$B$11:$V$167,21,0),0)</f>
        <v>39409.730960000001</v>
      </c>
      <c r="Z65">
        <v>0</v>
      </c>
      <c r="AA65" s="5">
        <f>IFERROR(VLOOKUP(B65,[1]THP!$B$11:$AG$167,32,0),0)</f>
        <v>150000</v>
      </c>
      <c r="AB65">
        <v>0</v>
      </c>
      <c r="AC65" s="5">
        <f t="shared" si="3"/>
        <v>4006243.9031200004</v>
      </c>
      <c r="AE65" s="3"/>
    </row>
    <row r="66" spans="1:31" x14ac:dyDescent="0.25">
      <c r="A66" s="4">
        <v>43678</v>
      </c>
      <c r="B66" t="str">
        <f>[1]THP!$B75</f>
        <v>CG7</v>
      </c>
      <c r="C66" s="3" t="str">
        <f>[1]THP!$C75</f>
        <v>DEWI AYU KOMALASARI</v>
      </c>
      <c r="D66" t="str">
        <f t="shared" si="0"/>
        <v>CG7</v>
      </c>
      <c r="E66" t="s">
        <v>27</v>
      </c>
      <c r="F66" s="3" t="str">
        <f>[1]THP!$F75</f>
        <v>RHEGHEN SOEKARNO POETRA</v>
      </c>
      <c r="G66">
        <f>[1]THP!$I75</f>
        <v>22</v>
      </c>
      <c r="H66" t="str">
        <f>[1]THP!$D75</f>
        <v>TSR</v>
      </c>
      <c r="I66" s="3">
        <f>[1]THP!$K75</f>
        <v>3940973.0959999999</v>
      </c>
      <c r="J66" s="3">
        <f t="shared" si="1"/>
        <v>3940973.0959999999</v>
      </c>
      <c r="K66" s="5">
        <f>[1]OToT!$E72</f>
        <v>0</v>
      </c>
      <c r="L66" s="5">
        <f>[1]OToT!$D72</f>
        <v>25000</v>
      </c>
      <c r="M66">
        <v>0</v>
      </c>
      <c r="N66" s="3">
        <f t="shared" si="4"/>
        <v>3965973.0959999999</v>
      </c>
      <c r="O66" s="5">
        <f>[1]Komisi!$E72</f>
        <v>99000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3">
        <f t="shared" si="2"/>
        <v>4064973.0959999999</v>
      </c>
      <c r="W66" s="5">
        <f>IFERROR(VLOOKUP(B66,[1]THP!$B$11:$X$167,23,0),0)</f>
        <v>0</v>
      </c>
      <c r="X66" s="5">
        <f>IFERROR(VLOOKUP(B66,[1]THP!$B$11:$T$167,19,0),0)</f>
        <v>78819.461920000002</v>
      </c>
      <c r="Y66" s="5">
        <f>IFERROR(VLOOKUP(B66,[1]THP!$B$11:$V$167,21,0),0)</f>
        <v>39409.730960000001</v>
      </c>
      <c r="Z66">
        <v>0</v>
      </c>
      <c r="AA66" s="5">
        <f>IFERROR(VLOOKUP(B66,[1]THP!$B$11:$AG$167,32,0),0)</f>
        <v>150000</v>
      </c>
      <c r="AB66">
        <v>0</v>
      </c>
      <c r="AC66" s="5">
        <f t="shared" si="3"/>
        <v>3796743.9031199999</v>
      </c>
      <c r="AE66" s="3"/>
    </row>
    <row r="67" spans="1:31" x14ac:dyDescent="0.25">
      <c r="A67" s="4">
        <v>43678</v>
      </c>
      <c r="B67" t="str">
        <f>[1]THP!$B76</f>
        <v>BEF</v>
      </c>
      <c r="C67" s="3" t="str">
        <f>[1]THP!$C76</f>
        <v>BERLIANA ROSINTA ULI S</v>
      </c>
      <c r="D67" t="str">
        <f t="shared" ref="D67:D130" si="5">B67</f>
        <v>BEF</v>
      </c>
      <c r="E67" t="s">
        <v>27</v>
      </c>
      <c r="F67" s="3" t="str">
        <f>[1]THP!$F76</f>
        <v>RHEGHEN SOEKARNO POETRA</v>
      </c>
      <c r="G67">
        <f>[1]THP!$I76</f>
        <v>22</v>
      </c>
      <c r="H67" t="str">
        <f>[1]THP!$D76</f>
        <v>TSR</v>
      </c>
      <c r="I67" s="3">
        <f>[1]THP!$K76</f>
        <v>3940973.0959999999</v>
      </c>
      <c r="J67" s="3">
        <f t="shared" ref="J67:J130" si="6">I67</f>
        <v>3940973.0959999999</v>
      </c>
      <c r="K67" s="5">
        <f>[1]OToT!$E73</f>
        <v>100000</v>
      </c>
      <c r="L67" s="5">
        <f>[1]OToT!$D73</f>
        <v>25000</v>
      </c>
      <c r="M67">
        <v>0</v>
      </c>
      <c r="N67" s="3">
        <f t="shared" si="4"/>
        <v>4065973.0959999999</v>
      </c>
      <c r="O67" s="5">
        <f>[1]Komisi!$E73</f>
        <v>265500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3">
        <f t="shared" ref="V67:V130" si="7">SUM(N67:U67)</f>
        <v>4331473.0959999999</v>
      </c>
      <c r="W67" s="5">
        <f>IFERROR(VLOOKUP(B67,[1]THP!$B$11:$X$167,23,0),0)</f>
        <v>0</v>
      </c>
      <c r="X67" s="5">
        <f>IFERROR(VLOOKUP(B67,[1]THP!$B$11:$T$167,19,0),0)</f>
        <v>78819.461920000002</v>
      </c>
      <c r="Y67" s="5">
        <f>IFERROR(VLOOKUP(B67,[1]THP!$B$11:$V$167,21,0),0)</f>
        <v>39409.730960000001</v>
      </c>
      <c r="Z67">
        <v>0</v>
      </c>
      <c r="AA67" s="5">
        <f>IFERROR(VLOOKUP(B67,[1]THP!$B$11:$AG$167,32,0),0)</f>
        <v>150000</v>
      </c>
      <c r="AB67">
        <v>0</v>
      </c>
      <c r="AC67" s="5">
        <f t="shared" ref="AC67:AC130" si="8">V67-W67-X67-Y67-Z67-AA67-AB67</f>
        <v>4063243.9031199999</v>
      </c>
      <c r="AE67" s="3"/>
    </row>
    <row r="68" spans="1:31" x14ac:dyDescent="0.25">
      <c r="A68" s="4">
        <v>43678</v>
      </c>
      <c r="B68" t="str">
        <f>[1]THP!$B77</f>
        <v>BGV</v>
      </c>
      <c r="C68" s="3" t="str">
        <f>[1]THP!$C77</f>
        <v>DENNIS MAULANA</v>
      </c>
      <c r="D68" t="str">
        <f t="shared" si="5"/>
        <v>BGV</v>
      </c>
      <c r="E68" t="s">
        <v>27</v>
      </c>
      <c r="F68" s="3" t="str">
        <f>[1]THP!$F77</f>
        <v>RHEGHEN SOEKARNO POETRA</v>
      </c>
      <c r="G68">
        <f>[1]THP!$I77</f>
        <v>22</v>
      </c>
      <c r="H68" t="str">
        <f>[1]THP!$D77</f>
        <v>TSR</v>
      </c>
      <c r="I68" s="3">
        <f>[1]THP!$K77</f>
        <v>3940973.0959999999</v>
      </c>
      <c r="J68" s="3">
        <f t="shared" si="6"/>
        <v>3940973.0959999999</v>
      </c>
      <c r="K68" s="5">
        <f>[1]OToT!$E74</f>
        <v>150000</v>
      </c>
      <c r="L68" s="5">
        <f>[1]OToT!$D74</f>
        <v>25000</v>
      </c>
      <c r="M68">
        <v>0</v>
      </c>
      <c r="N68" s="3">
        <f t="shared" ref="N68:N131" si="9">SUM(J68:M68)</f>
        <v>4115973.0959999999</v>
      </c>
      <c r="O68" s="5">
        <f>[1]Komisi!$E74</f>
        <v>464000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3">
        <f t="shared" si="7"/>
        <v>4579973.0959999999</v>
      </c>
      <c r="W68" s="5">
        <f>IFERROR(VLOOKUP(B68,[1]THP!$B$11:$X$167,23,0),0)</f>
        <v>0</v>
      </c>
      <c r="X68" s="5">
        <f>IFERROR(VLOOKUP(B68,[1]THP!$B$11:$T$167,19,0),0)</f>
        <v>78819.461920000002</v>
      </c>
      <c r="Y68" s="5">
        <f>IFERROR(VLOOKUP(B68,[1]THP!$B$11:$V$167,21,0),0)</f>
        <v>39409.730960000001</v>
      </c>
      <c r="Z68">
        <v>0</v>
      </c>
      <c r="AA68" s="5">
        <f>IFERROR(VLOOKUP(B68,[1]THP!$B$11:$AG$167,32,0),0)</f>
        <v>150000</v>
      </c>
      <c r="AB68">
        <v>0</v>
      </c>
      <c r="AC68" s="5">
        <f t="shared" si="8"/>
        <v>4311743.9031199999</v>
      </c>
      <c r="AE68" s="3"/>
    </row>
    <row r="69" spans="1:31" x14ac:dyDescent="0.25">
      <c r="A69" s="4">
        <v>43678</v>
      </c>
      <c r="B69" t="str">
        <f>[1]THP!$B78</f>
        <v>BHH</v>
      </c>
      <c r="C69" s="3" t="str">
        <f>[1]THP!$C78</f>
        <v>EVA LAMTIUR HUTASOIT</v>
      </c>
      <c r="D69" t="str">
        <f t="shared" si="5"/>
        <v>BHH</v>
      </c>
      <c r="E69" t="s">
        <v>27</v>
      </c>
      <c r="F69" s="3" t="str">
        <f>[1]THP!$F78</f>
        <v>RHEGHEN SOEKARNO POETRA</v>
      </c>
      <c r="G69">
        <f>[1]THP!$I78</f>
        <v>22</v>
      </c>
      <c r="H69" t="str">
        <f>[1]THP!$D78</f>
        <v>TSR</v>
      </c>
      <c r="I69" s="3">
        <f>[1]THP!$K78</f>
        <v>3940973.0959999999</v>
      </c>
      <c r="J69" s="3">
        <f t="shared" si="6"/>
        <v>3940973.0959999999</v>
      </c>
      <c r="K69" s="5">
        <f>[1]OToT!$E75</f>
        <v>100000</v>
      </c>
      <c r="L69" s="5">
        <f>[1]OToT!$D75</f>
        <v>25000</v>
      </c>
      <c r="M69">
        <v>0</v>
      </c>
      <c r="N69" s="3">
        <f t="shared" si="9"/>
        <v>4065973.0959999999</v>
      </c>
      <c r="O69" s="5">
        <f>[1]Komisi!$E75</f>
        <v>258000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3">
        <f t="shared" si="7"/>
        <v>4323973.0959999999</v>
      </c>
      <c r="W69" s="5">
        <f>IFERROR(VLOOKUP(B69,[1]THP!$B$11:$X$167,23,0),0)</f>
        <v>0</v>
      </c>
      <c r="X69" s="5">
        <f>IFERROR(VLOOKUP(B69,[1]THP!$B$11:$T$167,19,0),0)</f>
        <v>78819.461920000002</v>
      </c>
      <c r="Y69" s="5">
        <f>IFERROR(VLOOKUP(B69,[1]THP!$B$11:$V$167,21,0),0)</f>
        <v>39409.730960000001</v>
      </c>
      <c r="Z69">
        <v>0</v>
      </c>
      <c r="AA69" s="5">
        <f>IFERROR(VLOOKUP(B69,[1]THP!$B$11:$AG$167,32,0),0)</f>
        <v>150000</v>
      </c>
      <c r="AB69">
        <v>0</v>
      </c>
      <c r="AC69" s="5">
        <f t="shared" si="8"/>
        <v>4055743.9031199999</v>
      </c>
      <c r="AE69" s="3"/>
    </row>
    <row r="70" spans="1:31" x14ac:dyDescent="0.25">
      <c r="A70" s="4">
        <v>43678</v>
      </c>
      <c r="B70" t="str">
        <f>[1]THP!$B79</f>
        <v>BXB</v>
      </c>
      <c r="C70" s="3" t="str">
        <f>[1]THP!$C79</f>
        <v>FAID PRATAMA ARIF SANTOSO</v>
      </c>
      <c r="D70" t="str">
        <f t="shared" si="5"/>
        <v>BXB</v>
      </c>
      <c r="E70" t="s">
        <v>27</v>
      </c>
      <c r="F70" s="3" t="str">
        <f>[1]THP!$F79</f>
        <v>RHEGHEN SOEKARNO POETRA</v>
      </c>
      <c r="G70">
        <f>[1]THP!$I79</f>
        <v>22</v>
      </c>
      <c r="H70" t="str">
        <f>[1]THP!$D79</f>
        <v>TSR</v>
      </c>
      <c r="I70" s="3">
        <f>[1]THP!$K79</f>
        <v>3940973.0959999999</v>
      </c>
      <c r="J70" s="3">
        <f t="shared" si="6"/>
        <v>3940973.0959999999</v>
      </c>
      <c r="K70" s="5">
        <f>[1]OToT!$E76</f>
        <v>150000</v>
      </c>
      <c r="L70" s="5">
        <f>[1]OToT!$D76</f>
        <v>25000</v>
      </c>
      <c r="M70">
        <v>0</v>
      </c>
      <c r="N70" s="3">
        <f t="shared" si="9"/>
        <v>4115973.0959999999</v>
      </c>
      <c r="O70" s="5">
        <f>[1]Komisi!$E76</f>
        <v>404000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3">
        <f t="shared" si="7"/>
        <v>4519973.0959999999</v>
      </c>
      <c r="W70" s="5">
        <f>IFERROR(VLOOKUP(B70,[1]THP!$B$11:$X$167,23,0),0)</f>
        <v>4828.1151725439358</v>
      </c>
      <c r="X70" s="5">
        <f>IFERROR(VLOOKUP(B70,[1]THP!$B$11:$T$167,19,0),0)</f>
        <v>78819.461920000002</v>
      </c>
      <c r="Y70" s="5">
        <f>IFERROR(VLOOKUP(B70,[1]THP!$B$11:$V$167,21,0),0)</f>
        <v>39409.730960000001</v>
      </c>
      <c r="Z70">
        <v>0</v>
      </c>
      <c r="AA70" s="5">
        <f>IFERROR(VLOOKUP(B70,[1]THP!$B$11:$AG$167,32,0),0)</f>
        <v>150000</v>
      </c>
      <c r="AB70">
        <v>0</v>
      </c>
      <c r="AC70" s="5">
        <f t="shared" si="8"/>
        <v>4246915.7879474564</v>
      </c>
      <c r="AE70" s="3"/>
    </row>
    <row r="71" spans="1:31" x14ac:dyDescent="0.25">
      <c r="A71" s="4">
        <v>43678</v>
      </c>
      <c r="B71" t="str">
        <f>[1]THP!$B80</f>
        <v>BZE</v>
      </c>
      <c r="C71" s="3" t="str">
        <f>[1]THP!$C80</f>
        <v>ALEN MALEZA</v>
      </c>
      <c r="D71" t="str">
        <f t="shared" si="5"/>
        <v>BZE</v>
      </c>
      <c r="E71" t="s">
        <v>27</v>
      </c>
      <c r="F71" s="3" t="str">
        <f>[1]THP!$F80</f>
        <v>RHEGHEN SOEKARNO POETRA</v>
      </c>
      <c r="G71">
        <f>[1]THP!$I80</f>
        <v>22</v>
      </c>
      <c r="H71" t="str">
        <f>[1]THP!$D80</f>
        <v>TSR</v>
      </c>
      <c r="I71" s="3">
        <f>[1]THP!$K80</f>
        <v>3940973.0959999999</v>
      </c>
      <c r="J71" s="3">
        <f t="shared" si="6"/>
        <v>3940973.0959999999</v>
      </c>
      <c r="K71" s="5">
        <f>[1]OToT!$E77</f>
        <v>100000</v>
      </c>
      <c r="L71" s="5">
        <f>[1]OToT!$D77</f>
        <v>25000</v>
      </c>
      <c r="M71">
        <v>0</v>
      </c>
      <c r="N71" s="3">
        <f t="shared" si="9"/>
        <v>4065973.0959999999</v>
      </c>
      <c r="O71" s="5">
        <f>[1]Komisi!$E77</f>
        <v>136500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3">
        <f t="shared" si="7"/>
        <v>4202473.0959999999</v>
      </c>
      <c r="W71" s="5">
        <f>IFERROR(VLOOKUP(B71,[1]THP!$B$11:$X$167,23,0),0)</f>
        <v>0</v>
      </c>
      <c r="X71" s="5">
        <f>IFERROR(VLOOKUP(B71,[1]THP!$B$11:$T$167,19,0),0)</f>
        <v>78819.461920000002</v>
      </c>
      <c r="Y71" s="5">
        <f>IFERROR(VLOOKUP(B71,[1]THP!$B$11:$V$167,21,0),0)</f>
        <v>39409.730960000001</v>
      </c>
      <c r="Z71">
        <v>0</v>
      </c>
      <c r="AA71" s="5">
        <f>IFERROR(VLOOKUP(B71,[1]THP!$B$11:$AG$167,32,0),0)</f>
        <v>150000</v>
      </c>
      <c r="AB71">
        <v>0</v>
      </c>
      <c r="AC71" s="5">
        <f t="shared" si="8"/>
        <v>3934243.9031199999</v>
      </c>
      <c r="AE71" s="3"/>
    </row>
    <row r="72" spans="1:31" x14ac:dyDescent="0.25">
      <c r="A72" s="4">
        <v>43678</v>
      </c>
      <c r="B72" t="str">
        <f>[1]THP!$B81</f>
        <v>B0N</v>
      </c>
      <c r="C72" s="3" t="str">
        <f>[1]THP!$C81</f>
        <v>ARYA KAMANDANU</v>
      </c>
      <c r="D72" t="str">
        <f t="shared" si="5"/>
        <v>B0N</v>
      </c>
      <c r="E72" t="s">
        <v>27</v>
      </c>
      <c r="F72" s="3" t="str">
        <f>[1]THP!$F81</f>
        <v>RHEGHEN SOEKARNO POETRA</v>
      </c>
      <c r="G72">
        <f>[1]THP!$I81</f>
        <v>22</v>
      </c>
      <c r="H72" t="str">
        <f>[1]THP!$D81</f>
        <v>TSR</v>
      </c>
      <c r="I72" s="3">
        <f>[1]THP!$K81</f>
        <v>3940973.0959999999</v>
      </c>
      <c r="J72" s="3">
        <f t="shared" si="6"/>
        <v>3940973.0959999999</v>
      </c>
      <c r="K72" s="5">
        <f>[1]OToT!$E78</f>
        <v>0</v>
      </c>
      <c r="L72" s="5">
        <f>[1]OToT!$D78</f>
        <v>25000</v>
      </c>
      <c r="M72">
        <v>0</v>
      </c>
      <c r="N72" s="3">
        <f t="shared" si="9"/>
        <v>3965973.0959999999</v>
      </c>
      <c r="O72" s="5">
        <f>[1]Komisi!$E78</f>
        <v>74000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3">
        <f t="shared" si="7"/>
        <v>4039973.0959999999</v>
      </c>
      <c r="W72" s="5">
        <f>IFERROR(VLOOKUP(B72,[1]THP!$B$11:$X$167,23,0),0)</f>
        <v>0</v>
      </c>
      <c r="X72" s="5">
        <f>IFERROR(VLOOKUP(B72,[1]THP!$B$11:$T$167,19,0),0)</f>
        <v>78819.461920000002</v>
      </c>
      <c r="Y72" s="5">
        <f>IFERROR(VLOOKUP(B72,[1]THP!$B$11:$V$167,21,0),0)</f>
        <v>39409.730960000001</v>
      </c>
      <c r="Z72">
        <v>0</v>
      </c>
      <c r="AA72" s="5">
        <f>IFERROR(VLOOKUP(B72,[1]THP!$B$11:$AG$167,32,0),0)</f>
        <v>150000</v>
      </c>
      <c r="AB72">
        <v>0</v>
      </c>
      <c r="AC72" s="5">
        <f t="shared" si="8"/>
        <v>3771743.9031199999</v>
      </c>
      <c r="AE72" s="3"/>
    </row>
    <row r="73" spans="1:31" x14ac:dyDescent="0.25">
      <c r="A73" s="4">
        <v>43678</v>
      </c>
      <c r="B73" t="str">
        <f>[1]THP!$B82</f>
        <v>BP0</v>
      </c>
      <c r="C73" s="3" t="str">
        <f>[1]THP!$C82</f>
        <v>HANIAH</v>
      </c>
      <c r="D73" t="str">
        <f t="shared" si="5"/>
        <v>BP0</v>
      </c>
      <c r="E73" t="s">
        <v>27</v>
      </c>
      <c r="F73" s="3" t="str">
        <f>[1]THP!$F82</f>
        <v>RHEGHEN SOEKARNO POETRA</v>
      </c>
      <c r="G73">
        <f>[1]THP!$I82</f>
        <v>22</v>
      </c>
      <c r="H73" t="str">
        <f>[1]THP!$D82</f>
        <v>TSR</v>
      </c>
      <c r="I73" s="3">
        <f>[1]THP!$K82</f>
        <v>3940973.0959999999</v>
      </c>
      <c r="J73" s="3">
        <f t="shared" si="6"/>
        <v>3940973.0959999999</v>
      </c>
      <c r="K73" s="5">
        <f>[1]OToT!$E79</f>
        <v>100000</v>
      </c>
      <c r="L73" s="5">
        <f>[1]OToT!$D79</f>
        <v>25000</v>
      </c>
      <c r="M73">
        <v>0</v>
      </c>
      <c r="N73" s="3">
        <f t="shared" si="9"/>
        <v>4065973.0959999999</v>
      </c>
      <c r="O73" s="5">
        <f>[1]Komisi!$E79</f>
        <v>228000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3">
        <f t="shared" si="7"/>
        <v>4293973.0959999999</v>
      </c>
      <c r="W73" s="5">
        <f>IFERROR(VLOOKUP(B73,[1]THP!$B$11:$X$167,23,0),0)</f>
        <v>0</v>
      </c>
      <c r="X73" s="5">
        <f>IFERROR(VLOOKUP(B73,[1]THP!$B$11:$T$167,19,0),0)</f>
        <v>78819.461920000002</v>
      </c>
      <c r="Y73" s="5">
        <f>IFERROR(VLOOKUP(B73,[1]THP!$B$11:$V$167,21,0),0)</f>
        <v>39409.730960000001</v>
      </c>
      <c r="Z73">
        <v>0</v>
      </c>
      <c r="AA73" s="5">
        <f>IFERROR(VLOOKUP(B73,[1]THP!$B$11:$AG$167,32,0),0)</f>
        <v>0</v>
      </c>
      <c r="AB73">
        <v>0</v>
      </c>
      <c r="AC73" s="5">
        <f t="shared" si="8"/>
        <v>4175743.9031200004</v>
      </c>
      <c r="AE73" s="3"/>
    </row>
    <row r="74" spans="1:31" x14ac:dyDescent="0.25">
      <c r="A74" s="4">
        <v>43678</v>
      </c>
      <c r="B74" t="str">
        <f>[1]THP!$B83</f>
        <v>B3H</v>
      </c>
      <c r="C74" s="3" t="str">
        <f>[1]THP!$C83</f>
        <v>ROMAN DONY</v>
      </c>
      <c r="D74" t="str">
        <f t="shared" si="5"/>
        <v>B3H</v>
      </c>
      <c r="E74" t="s">
        <v>27</v>
      </c>
      <c r="F74" s="3" t="str">
        <f>[1]THP!$F83</f>
        <v>RHEGHEN SOEKARNO POETRA</v>
      </c>
      <c r="G74">
        <f>[1]THP!$I83</f>
        <v>22</v>
      </c>
      <c r="H74" t="str">
        <f>[1]THP!$D83</f>
        <v>TSR</v>
      </c>
      <c r="I74" s="3">
        <f>[1]THP!$K83</f>
        <v>3940973.0959999999</v>
      </c>
      <c r="J74" s="3">
        <f t="shared" si="6"/>
        <v>3940973.0959999999</v>
      </c>
      <c r="K74" s="5">
        <f>[1]OToT!$E80</f>
        <v>150000</v>
      </c>
      <c r="L74" s="5">
        <f>[1]OToT!$D80</f>
        <v>25000</v>
      </c>
      <c r="M74">
        <v>0</v>
      </c>
      <c r="N74" s="3">
        <f t="shared" si="9"/>
        <v>4115973.0959999999</v>
      </c>
      <c r="O74" s="5">
        <f>[1]Komisi!$E80</f>
        <v>428000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3">
        <f t="shared" si="7"/>
        <v>4543973.0959999999</v>
      </c>
      <c r="W74" s="5">
        <f>IFERROR(VLOOKUP(B74,[1]THP!$B$11:$X$167,23,0),0)</f>
        <v>0</v>
      </c>
      <c r="X74" s="5">
        <f>IFERROR(VLOOKUP(B74,[1]THP!$B$11:$T$167,19,0),0)</f>
        <v>78819.461920000002</v>
      </c>
      <c r="Y74" s="5">
        <f>IFERROR(VLOOKUP(B74,[1]THP!$B$11:$V$167,21,0),0)</f>
        <v>39409.730960000001</v>
      </c>
      <c r="Z74">
        <v>0</v>
      </c>
      <c r="AA74" s="5">
        <f>IFERROR(VLOOKUP(B74,[1]THP!$B$11:$AG$167,32,0),0)</f>
        <v>150000</v>
      </c>
      <c r="AB74">
        <v>0</v>
      </c>
      <c r="AC74" s="5">
        <f t="shared" si="8"/>
        <v>4275743.9031199999</v>
      </c>
      <c r="AE74" s="3"/>
    </row>
    <row r="75" spans="1:31" x14ac:dyDescent="0.25">
      <c r="A75" s="4">
        <v>43678</v>
      </c>
      <c r="B75" t="str">
        <f>[1]THP!$B84</f>
        <v>B5F</v>
      </c>
      <c r="C75" s="3" t="str">
        <f>[1]THP!$C84</f>
        <v>HARUMANSYAH</v>
      </c>
      <c r="D75" t="str">
        <f t="shared" si="5"/>
        <v>B5F</v>
      </c>
      <c r="E75" t="s">
        <v>27</v>
      </c>
      <c r="F75" s="3" t="str">
        <f>[1]THP!$F84</f>
        <v>RHEGHEN SOEKARNO POETRA</v>
      </c>
      <c r="G75">
        <f>[1]THP!$I84</f>
        <v>22</v>
      </c>
      <c r="H75" t="str">
        <f>[1]THP!$D84</f>
        <v>TSR</v>
      </c>
      <c r="I75" s="3">
        <f>[1]THP!$K84</f>
        <v>3940973.0959999999</v>
      </c>
      <c r="J75" s="3">
        <f t="shared" si="6"/>
        <v>3940973.0959999999</v>
      </c>
      <c r="K75" s="5">
        <f>[1]OToT!$E81</f>
        <v>100000</v>
      </c>
      <c r="L75" s="5">
        <f>[1]OToT!$D81</f>
        <v>25000</v>
      </c>
      <c r="M75">
        <v>0</v>
      </c>
      <c r="N75" s="3">
        <f t="shared" si="9"/>
        <v>4065973.0959999999</v>
      </c>
      <c r="O75" s="5">
        <f>[1]Komisi!$E81</f>
        <v>187500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3">
        <f t="shared" si="7"/>
        <v>4253473.0959999999</v>
      </c>
      <c r="W75" s="5">
        <f>IFERROR(VLOOKUP(B75,[1]THP!$B$11:$X$167,23,0),0)</f>
        <v>0</v>
      </c>
      <c r="X75" s="5">
        <f>IFERROR(VLOOKUP(B75,[1]THP!$B$11:$T$167,19,0),0)</f>
        <v>78819.461920000002</v>
      </c>
      <c r="Y75" s="5">
        <f>IFERROR(VLOOKUP(B75,[1]THP!$B$11:$V$167,21,0),0)</f>
        <v>39409.730960000001</v>
      </c>
      <c r="Z75">
        <v>0</v>
      </c>
      <c r="AA75" s="5">
        <f>IFERROR(VLOOKUP(B75,[1]THP!$B$11:$AG$167,32,0),0)</f>
        <v>150000</v>
      </c>
      <c r="AB75">
        <v>0</v>
      </c>
      <c r="AC75" s="5">
        <f t="shared" si="8"/>
        <v>3985243.9031199999</v>
      </c>
      <c r="AE75" s="3"/>
    </row>
    <row r="76" spans="1:31" x14ac:dyDescent="0.25">
      <c r="A76" s="4">
        <v>43678</v>
      </c>
      <c r="B76" t="str">
        <f>[1]THP!$B85</f>
        <v>B5Q</v>
      </c>
      <c r="C76" s="3" t="str">
        <f>[1]THP!$C85</f>
        <v xml:space="preserve">ITA PURNAMA SARI </v>
      </c>
      <c r="D76" t="str">
        <f t="shared" si="5"/>
        <v>B5Q</v>
      </c>
      <c r="E76" t="s">
        <v>27</v>
      </c>
      <c r="F76" s="3" t="str">
        <f>[1]THP!$F85</f>
        <v>RHEGHEN SOEKARNO POETRA</v>
      </c>
      <c r="G76">
        <f>[1]THP!$I85</f>
        <v>22</v>
      </c>
      <c r="H76" t="str">
        <f>[1]THP!$D85</f>
        <v>TSR</v>
      </c>
      <c r="I76" s="3">
        <f>[1]THP!$K85</f>
        <v>3940973.0959999999</v>
      </c>
      <c r="J76" s="3">
        <f t="shared" si="6"/>
        <v>3940973.0959999999</v>
      </c>
      <c r="K76" s="5">
        <f>[1]OToT!$E82</f>
        <v>0</v>
      </c>
      <c r="L76" s="5">
        <f>[1]OToT!$D82</f>
        <v>25000</v>
      </c>
      <c r="M76">
        <v>0</v>
      </c>
      <c r="N76" s="3">
        <f t="shared" si="9"/>
        <v>3965973.0959999999</v>
      </c>
      <c r="O76" s="5">
        <f>[1]Komisi!$E82</f>
        <v>193000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3">
        <f t="shared" si="7"/>
        <v>4158973.0959999999</v>
      </c>
      <c r="W76" s="5">
        <f>IFERROR(VLOOKUP(B76,[1]THP!$B$11:$X$167,23,0),0)</f>
        <v>0</v>
      </c>
      <c r="X76" s="5">
        <f>IFERROR(VLOOKUP(B76,[1]THP!$B$11:$T$167,19,0),0)</f>
        <v>78819.461920000002</v>
      </c>
      <c r="Y76" s="5">
        <f>IFERROR(VLOOKUP(B76,[1]THP!$B$11:$V$167,21,0),0)</f>
        <v>39409.730960000001</v>
      </c>
      <c r="Z76">
        <v>0</v>
      </c>
      <c r="AA76" s="5">
        <f>IFERROR(VLOOKUP(B76,[1]THP!$B$11:$AG$167,32,0),0)</f>
        <v>150000</v>
      </c>
      <c r="AB76">
        <v>0</v>
      </c>
      <c r="AC76" s="5">
        <f t="shared" si="8"/>
        <v>3890743.9031199999</v>
      </c>
      <c r="AE76" s="3"/>
    </row>
    <row r="77" spans="1:31" x14ac:dyDescent="0.25">
      <c r="A77" s="4">
        <v>43678</v>
      </c>
      <c r="B77" t="str">
        <f>[1]THP!$B86</f>
        <v>B7E</v>
      </c>
      <c r="C77" s="3" t="str">
        <f>[1]THP!$C86</f>
        <v>NANDA TIARA</v>
      </c>
      <c r="D77" t="str">
        <f t="shared" si="5"/>
        <v>B7E</v>
      </c>
      <c r="E77" t="s">
        <v>27</v>
      </c>
      <c r="F77" s="3" t="str">
        <f>[1]THP!$F86</f>
        <v>RHEGHEN SOEKARNO POETRA</v>
      </c>
      <c r="G77">
        <f>[1]THP!$I86</f>
        <v>22</v>
      </c>
      <c r="H77" t="str">
        <f>[1]THP!$D86</f>
        <v>TSR</v>
      </c>
      <c r="I77" s="3">
        <f>[1]THP!$K86</f>
        <v>3940973.0959999999</v>
      </c>
      <c r="J77" s="3">
        <f t="shared" si="6"/>
        <v>3940973.0959999999</v>
      </c>
      <c r="K77" s="5">
        <f>[1]OToT!$E83</f>
        <v>100000</v>
      </c>
      <c r="L77" s="5">
        <f>[1]OToT!$D83</f>
        <v>25000</v>
      </c>
      <c r="M77">
        <v>0</v>
      </c>
      <c r="N77" s="3">
        <f t="shared" si="9"/>
        <v>4065973.0959999999</v>
      </c>
      <c r="O77" s="5">
        <f>[1]Komisi!$E83</f>
        <v>216000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3">
        <f t="shared" si="7"/>
        <v>4281973.0959999999</v>
      </c>
      <c r="W77" s="5">
        <f>IFERROR(VLOOKUP(B77,[1]THP!$B$11:$X$167,23,0),0)</f>
        <v>0</v>
      </c>
      <c r="X77" s="5">
        <f>IFERROR(VLOOKUP(B77,[1]THP!$B$11:$T$167,19,0),0)</f>
        <v>78819.461920000002</v>
      </c>
      <c r="Y77" s="5">
        <f>IFERROR(VLOOKUP(B77,[1]THP!$B$11:$V$167,21,0),0)</f>
        <v>39409.730960000001</v>
      </c>
      <c r="Z77">
        <v>0</v>
      </c>
      <c r="AA77" s="5">
        <f>IFERROR(VLOOKUP(B77,[1]THP!$B$11:$AG$167,32,0),0)</f>
        <v>150000</v>
      </c>
      <c r="AB77">
        <v>0</v>
      </c>
      <c r="AC77" s="5">
        <f t="shared" si="8"/>
        <v>4013743.9031200004</v>
      </c>
      <c r="AE77" s="3"/>
    </row>
    <row r="78" spans="1:31" x14ac:dyDescent="0.25">
      <c r="A78" s="4">
        <v>43678</v>
      </c>
      <c r="B78" t="str">
        <f>[1]THP!$B87</f>
        <v>B7P</v>
      </c>
      <c r="C78" s="3" t="str">
        <f>[1]THP!$C87</f>
        <v>DIAN APRIMAYENI</v>
      </c>
      <c r="D78" t="str">
        <f t="shared" si="5"/>
        <v>B7P</v>
      </c>
      <c r="E78" t="s">
        <v>27</v>
      </c>
      <c r="F78" s="3" t="str">
        <f>[1]THP!$F87</f>
        <v>RHEGHEN SOEKARNO POETRA</v>
      </c>
      <c r="G78">
        <f>[1]THP!$I87</f>
        <v>22</v>
      </c>
      <c r="H78" t="str">
        <f>[1]THP!$D87</f>
        <v>TSR</v>
      </c>
      <c r="I78" s="3">
        <f>[1]THP!$K87</f>
        <v>3940973.0959999999</v>
      </c>
      <c r="J78" s="3">
        <f t="shared" si="6"/>
        <v>3940973.0959999999</v>
      </c>
      <c r="K78" s="5">
        <f>[1]OToT!$E84</f>
        <v>0</v>
      </c>
      <c r="L78" s="5">
        <f>[1]OToT!$D84</f>
        <v>25000</v>
      </c>
      <c r="M78">
        <v>0</v>
      </c>
      <c r="N78" s="3">
        <f t="shared" si="9"/>
        <v>3965973.0959999999</v>
      </c>
      <c r="O78" s="5">
        <f>[1]Komisi!$E84</f>
        <v>216000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3">
        <f t="shared" si="7"/>
        <v>4181973.0959999999</v>
      </c>
      <c r="W78" s="5">
        <f>IFERROR(VLOOKUP(B78,[1]THP!$B$11:$X$167,23,0),0)</f>
        <v>0</v>
      </c>
      <c r="X78" s="5">
        <f>IFERROR(VLOOKUP(B78,[1]THP!$B$11:$T$167,19,0),0)</f>
        <v>78819.461920000002</v>
      </c>
      <c r="Y78" s="5">
        <f>IFERROR(VLOOKUP(B78,[1]THP!$B$11:$V$167,21,0),0)</f>
        <v>39409.730960000001</v>
      </c>
      <c r="Z78">
        <v>0</v>
      </c>
      <c r="AA78" s="5">
        <f>IFERROR(VLOOKUP(B78,[1]THP!$B$11:$AG$167,32,0),0)</f>
        <v>150000</v>
      </c>
      <c r="AB78">
        <v>0</v>
      </c>
      <c r="AC78" s="5">
        <f t="shared" si="8"/>
        <v>3913743.9031199999</v>
      </c>
      <c r="AE78" s="3"/>
    </row>
    <row r="79" spans="1:31" x14ac:dyDescent="0.25">
      <c r="A79" s="4">
        <v>43678</v>
      </c>
      <c r="B79" t="str">
        <f>[1]THP!$B88</f>
        <v>B9K</v>
      </c>
      <c r="C79" s="3" t="str">
        <f>[1]THP!$C88</f>
        <v>INDAH SARI PANJAITAN</v>
      </c>
      <c r="D79" t="str">
        <f t="shared" si="5"/>
        <v>B9K</v>
      </c>
      <c r="E79" t="s">
        <v>27</v>
      </c>
      <c r="F79" s="3" t="str">
        <f>[1]THP!$F88</f>
        <v>RHEGHEN SOEKARNO POETRA</v>
      </c>
      <c r="G79">
        <f>[1]THP!$I88</f>
        <v>22</v>
      </c>
      <c r="H79" t="str">
        <f>[1]THP!$D88</f>
        <v>TSR</v>
      </c>
      <c r="I79" s="3">
        <f>[1]THP!$K88</f>
        <v>3940973.0959999999</v>
      </c>
      <c r="J79" s="3">
        <f t="shared" si="6"/>
        <v>3940973.0959999999</v>
      </c>
      <c r="K79" s="5">
        <f>[1]OToT!$E85</f>
        <v>0</v>
      </c>
      <c r="L79" s="5">
        <f>[1]OToT!$D85</f>
        <v>25000</v>
      </c>
      <c r="M79">
        <v>0</v>
      </c>
      <c r="N79" s="3">
        <f t="shared" si="9"/>
        <v>3965973.0959999999</v>
      </c>
      <c r="O79" s="5">
        <f>[1]Komisi!$E85</f>
        <v>47000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3">
        <f t="shared" si="7"/>
        <v>4012973.0959999999</v>
      </c>
      <c r="W79" s="5">
        <f>IFERROR(VLOOKUP(B79,[1]THP!$B$11:$X$167,23,0),0)</f>
        <v>0</v>
      </c>
      <c r="X79" s="5">
        <f>IFERROR(VLOOKUP(B79,[1]THP!$B$11:$T$167,19,0),0)</f>
        <v>78819.461920000002</v>
      </c>
      <c r="Y79" s="5">
        <f>IFERROR(VLOOKUP(B79,[1]THP!$B$11:$V$167,21,0),0)</f>
        <v>39409.730960000001</v>
      </c>
      <c r="Z79">
        <v>0</v>
      </c>
      <c r="AA79" s="5">
        <f>IFERROR(VLOOKUP(B79,[1]THP!$B$11:$AG$167,32,0),0)</f>
        <v>0</v>
      </c>
      <c r="AB79">
        <v>0</v>
      </c>
      <c r="AC79" s="5">
        <f t="shared" si="8"/>
        <v>3894743.9031199999</v>
      </c>
      <c r="AE79" s="3"/>
    </row>
    <row r="80" spans="1:31" x14ac:dyDescent="0.25">
      <c r="A80" s="4">
        <v>43678</v>
      </c>
      <c r="B80" t="str">
        <f>[1]THP!$B89</f>
        <v>BS1</v>
      </c>
      <c r="C80" s="3" t="str">
        <f>[1]THP!$C89</f>
        <v xml:space="preserve">SITI ZAHROHWATI </v>
      </c>
      <c r="D80" t="str">
        <f t="shared" si="5"/>
        <v>BS1</v>
      </c>
      <c r="E80" t="s">
        <v>27</v>
      </c>
      <c r="F80" s="3" t="str">
        <f>[1]THP!$F89</f>
        <v>MUSADI</v>
      </c>
      <c r="G80">
        <f>[1]THP!$I89</f>
        <v>22</v>
      </c>
      <c r="H80" t="str">
        <f>[1]THP!$D89</f>
        <v>TSR</v>
      </c>
      <c r="I80" s="3">
        <f>[1]THP!$K89</f>
        <v>3940973.0959999999</v>
      </c>
      <c r="J80" s="3">
        <f t="shared" si="6"/>
        <v>3940973.0959999999</v>
      </c>
      <c r="K80" s="5">
        <f>[1]OToT!$E86</f>
        <v>150000</v>
      </c>
      <c r="L80" s="5">
        <f>[1]OToT!$D86</f>
        <v>25000</v>
      </c>
      <c r="M80">
        <v>0</v>
      </c>
      <c r="N80" s="3">
        <f t="shared" si="9"/>
        <v>4115973.0959999999</v>
      </c>
      <c r="O80" s="5">
        <f>[1]Komisi!$E86</f>
        <v>556000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3">
        <f t="shared" si="7"/>
        <v>4671973.0959999999</v>
      </c>
      <c r="W80" s="5">
        <f>IFERROR(VLOOKUP(B80,[1]THP!$B$11:$X$167,23,0),0)</f>
        <v>12048.115172543936</v>
      </c>
      <c r="X80" s="5">
        <f>IFERROR(VLOOKUP(B80,[1]THP!$B$11:$T$167,19,0),0)</f>
        <v>78819.461920000002</v>
      </c>
      <c r="Y80" s="5">
        <f>IFERROR(VLOOKUP(B80,[1]THP!$B$11:$V$167,21,0),0)</f>
        <v>39409.730960000001</v>
      </c>
      <c r="Z80">
        <v>0</v>
      </c>
      <c r="AA80" s="5">
        <f>IFERROR(VLOOKUP(B80,[1]THP!$B$11:$AG$167,32,0),0)</f>
        <v>150000</v>
      </c>
      <c r="AB80">
        <v>0</v>
      </c>
      <c r="AC80" s="5">
        <f t="shared" si="8"/>
        <v>4391695.7879474564</v>
      </c>
      <c r="AE80" s="3"/>
    </row>
    <row r="81" spans="1:31" x14ac:dyDescent="0.25">
      <c r="A81" s="4">
        <v>43678</v>
      </c>
      <c r="B81" t="str">
        <f>[1]THP!$B90</f>
        <v>BS8</v>
      </c>
      <c r="C81" s="3" t="str">
        <f>[1]THP!$C90</f>
        <v xml:space="preserve">MIANDARY RAHAYU AGISTA </v>
      </c>
      <c r="D81" t="str">
        <f t="shared" si="5"/>
        <v>BS8</v>
      </c>
      <c r="E81" t="s">
        <v>27</v>
      </c>
      <c r="F81" s="3" t="str">
        <f>[1]THP!$F90</f>
        <v>MUSADI</v>
      </c>
      <c r="G81">
        <f>[1]THP!$I90</f>
        <v>22</v>
      </c>
      <c r="H81" t="str">
        <f>[1]THP!$D90</f>
        <v>TSR</v>
      </c>
      <c r="I81" s="3">
        <f>[1]THP!$K90</f>
        <v>3940973.0959999999</v>
      </c>
      <c r="J81" s="3">
        <f t="shared" si="6"/>
        <v>3940973.0959999999</v>
      </c>
      <c r="K81" s="5">
        <f>[1]OToT!$E87</f>
        <v>100000</v>
      </c>
      <c r="L81" s="5">
        <f>[1]OToT!$D87</f>
        <v>25000</v>
      </c>
      <c r="M81">
        <v>0</v>
      </c>
      <c r="N81" s="3">
        <f t="shared" si="9"/>
        <v>4065973.0959999999</v>
      </c>
      <c r="O81" s="5">
        <f>[1]Komisi!$E87</f>
        <v>234500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3">
        <f t="shared" si="7"/>
        <v>4300473.0959999999</v>
      </c>
      <c r="W81" s="5">
        <f>IFERROR(VLOOKUP(B81,[1]THP!$B$11:$X$167,23,0),0)</f>
        <v>0</v>
      </c>
      <c r="X81" s="5">
        <f>IFERROR(VLOOKUP(B81,[1]THP!$B$11:$T$167,19,0),0)</f>
        <v>78819.461920000002</v>
      </c>
      <c r="Y81" s="5">
        <f>IFERROR(VLOOKUP(B81,[1]THP!$B$11:$V$167,21,0),0)</f>
        <v>39409.730960000001</v>
      </c>
      <c r="Z81">
        <v>0</v>
      </c>
      <c r="AA81" s="5">
        <f>IFERROR(VLOOKUP(B81,[1]THP!$B$11:$AG$167,32,0),0)</f>
        <v>150000</v>
      </c>
      <c r="AB81">
        <v>0</v>
      </c>
      <c r="AC81" s="5">
        <f t="shared" si="8"/>
        <v>4032243.9031200004</v>
      </c>
      <c r="AE81" s="3"/>
    </row>
    <row r="82" spans="1:31" x14ac:dyDescent="0.25">
      <c r="A82" s="4">
        <v>43678</v>
      </c>
      <c r="B82" t="str">
        <f>[1]THP!$B91</f>
        <v>CD6</v>
      </c>
      <c r="C82" s="3" t="str">
        <f>[1]THP!$C91</f>
        <v>NUR KEMALA DEWI</v>
      </c>
      <c r="D82" t="str">
        <f t="shared" si="5"/>
        <v>CD6</v>
      </c>
      <c r="E82" t="s">
        <v>27</v>
      </c>
      <c r="F82" s="3" t="str">
        <f>[1]THP!$F91</f>
        <v>MUSADI</v>
      </c>
      <c r="G82">
        <f>[1]THP!$I91</f>
        <v>22</v>
      </c>
      <c r="H82" t="str">
        <f>[1]THP!$D91</f>
        <v>TSR</v>
      </c>
      <c r="I82" s="3">
        <f>[1]THP!$K91</f>
        <v>3940973.0959999999</v>
      </c>
      <c r="J82" s="3">
        <f t="shared" si="6"/>
        <v>3940973.0959999999</v>
      </c>
      <c r="K82" s="5">
        <f>[1]OToT!$E88</f>
        <v>0</v>
      </c>
      <c r="L82" s="5">
        <f>[1]OToT!$D88</f>
        <v>25000</v>
      </c>
      <c r="M82">
        <v>0</v>
      </c>
      <c r="N82" s="3">
        <f t="shared" si="9"/>
        <v>3965973.0959999999</v>
      </c>
      <c r="O82" s="5">
        <f>[1]Komisi!$E88</f>
        <v>255000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3">
        <f t="shared" si="7"/>
        <v>4220973.0959999999</v>
      </c>
      <c r="W82" s="5">
        <f>IFERROR(VLOOKUP(B82,[1]THP!$B$11:$X$167,23,0),0)</f>
        <v>0</v>
      </c>
      <c r="X82" s="5">
        <f>IFERROR(VLOOKUP(B82,[1]THP!$B$11:$T$167,19,0),0)</f>
        <v>78819.461920000002</v>
      </c>
      <c r="Y82" s="5">
        <f>IFERROR(VLOOKUP(B82,[1]THP!$B$11:$V$167,21,0),0)</f>
        <v>39409.730960000001</v>
      </c>
      <c r="Z82">
        <v>0</v>
      </c>
      <c r="AA82" s="5">
        <f>IFERROR(VLOOKUP(B82,[1]THP!$B$11:$AG$167,32,0),0)</f>
        <v>150000</v>
      </c>
      <c r="AB82">
        <v>0</v>
      </c>
      <c r="AC82" s="5">
        <f t="shared" si="8"/>
        <v>3952743.9031199999</v>
      </c>
      <c r="AE82" s="3"/>
    </row>
    <row r="83" spans="1:31" x14ac:dyDescent="0.25">
      <c r="A83" s="4">
        <v>43678</v>
      </c>
      <c r="B83" t="str">
        <f>[1]THP!$B92</f>
        <v>CS1</v>
      </c>
      <c r="C83" s="3" t="str">
        <f>[1]THP!$C92</f>
        <v>INDAH PERMATA SARI</v>
      </c>
      <c r="D83" t="str">
        <f t="shared" si="5"/>
        <v>CS1</v>
      </c>
      <c r="E83" t="s">
        <v>27</v>
      </c>
      <c r="F83" s="3" t="str">
        <f>[1]THP!$F92</f>
        <v>MUSADI</v>
      </c>
      <c r="G83">
        <f>[1]THP!$I92</f>
        <v>22</v>
      </c>
      <c r="H83" t="str">
        <f>[1]THP!$D92</f>
        <v>TSR</v>
      </c>
      <c r="I83" s="3">
        <f>[1]THP!$K92</f>
        <v>3940973.0959999999</v>
      </c>
      <c r="J83" s="3">
        <f t="shared" si="6"/>
        <v>3940973.0959999999</v>
      </c>
      <c r="K83" s="5">
        <f>[1]OToT!$E89</f>
        <v>100000</v>
      </c>
      <c r="L83" s="5">
        <f>[1]OToT!$D89</f>
        <v>25000</v>
      </c>
      <c r="M83">
        <v>0</v>
      </c>
      <c r="N83" s="3">
        <f t="shared" si="9"/>
        <v>4065973.0959999999</v>
      </c>
      <c r="O83" s="5">
        <f>[1]Komisi!$E89</f>
        <v>334500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3">
        <f t="shared" si="7"/>
        <v>4400473.0959999999</v>
      </c>
      <c r="W83" s="5">
        <f>IFERROR(VLOOKUP(B83,[1]THP!$B$11:$X$167,23,0),0)</f>
        <v>0</v>
      </c>
      <c r="X83" s="5">
        <f>IFERROR(VLOOKUP(B83,[1]THP!$B$11:$T$167,19,0),0)</f>
        <v>78819.461920000002</v>
      </c>
      <c r="Y83" s="5">
        <f>IFERROR(VLOOKUP(B83,[1]THP!$B$11:$V$167,21,0),0)</f>
        <v>39409.730960000001</v>
      </c>
      <c r="Z83">
        <v>0</v>
      </c>
      <c r="AA83" s="5">
        <f>IFERROR(VLOOKUP(B83,[1]THP!$B$11:$AG$167,32,0),0)</f>
        <v>150000</v>
      </c>
      <c r="AB83">
        <v>0</v>
      </c>
      <c r="AC83" s="5">
        <f t="shared" si="8"/>
        <v>4132243.9031199999</v>
      </c>
      <c r="AE83" s="3"/>
    </row>
    <row r="84" spans="1:31" x14ac:dyDescent="0.25">
      <c r="A84" s="4">
        <v>43678</v>
      </c>
      <c r="B84" t="str">
        <f>[1]THP!$B93</f>
        <v>BXG</v>
      </c>
      <c r="C84" s="3" t="str">
        <f>[1]THP!$C93</f>
        <v>MIKA DORIS GULTOM</v>
      </c>
      <c r="D84" t="str">
        <f t="shared" si="5"/>
        <v>BXG</v>
      </c>
      <c r="E84" t="s">
        <v>27</v>
      </c>
      <c r="F84" s="3" t="str">
        <f>[1]THP!$F93</f>
        <v>MUSADI</v>
      </c>
      <c r="G84">
        <f>[1]THP!$I93</f>
        <v>22</v>
      </c>
      <c r="H84" t="str">
        <f>[1]THP!$D93</f>
        <v>TSR</v>
      </c>
      <c r="I84" s="3">
        <f>[1]THP!$K93</f>
        <v>3940973.0959999999</v>
      </c>
      <c r="J84" s="3">
        <f t="shared" si="6"/>
        <v>3940973.0959999999</v>
      </c>
      <c r="K84" s="5">
        <f>[1]OToT!$E90</f>
        <v>150000</v>
      </c>
      <c r="L84" s="5">
        <f>[1]OToT!$D90</f>
        <v>25000</v>
      </c>
      <c r="M84">
        <v>0</v>
      </c>
      <c r="N84" s="3">
        <f t="shared" si="9"/>
        <v>4115973.0959999999</v>
      </c>
      <c r="O84" s="5">
        <f>[1]Komisi!$E90</f>
        <v>540000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3">
        <f t="shared" si="7"/>
        <v>4655973.0959999999</v>
      </c>
      <c r="W84" s="5">
        <f>IFERROR(VLOOKUP(B84,[1]THP!$B$11:$X$167,23,0),0)</f>
        <v>11288.115172543936</v>
      </c>
      <c r="X84" s="5">
        <f>IFERROR(VLOOKUP(B84,[1]THP!$B$11:$T$167,19,0),0)</f>
        <v>78819.461920000002</v>
      </c>
      <c r="Y84" s="5">
        <f>IFERROR(VLOOKUP(B84,[1]THP!$B$11:$V$167,21,0),0)</f>
        <v>39409.730960000001</v>
      </c>
      <c r="Z84">
        <v>0</v>
      </c>
      <c r="AA84" s="5">
        <f>IFERROR(VLOOKUP(B84,[1]THP!$B$11:$AG$167,32,0),0)</f>
        <v>150000</v>
      </c>
      <c r="AB84">
        <v>0</v>
      </c>
      <c r="AC84" s="5">
        <f t="shared" si="8"/>
        <v>4376455.7879474564</v>
      </c>
      <c r="AE84" s="3"/>
    </row>
    <row r="85" spans="1:31" x14ac:dyDescent="0.25">
      <c r="A85" s="4">
        <v>43678</v>
      </c>
      <c r="B85" t="str">
        <f>[1]THP!$B94</f>
        <v>BZG</v>
      </c>
      <c r="C85" s="3" t="str">
        <f>[1]THP!$C94</f>
        <v>EZRA NIHITA SINAGA</v>
      </c>
      <c r="D85" t="str">
        <f t="shared" si="5"/>
        <v>BZG</v>
      </c>
      <c r="E85" t="s">
        <v>27</v>
      </c>
      <c r="F85" s="3" t="str">
        <f>[1]THP!$F94</f>
        <v>MUSADI</v>
      </c>
      <c r="G85">
        <f>[1]THP!$I94</f>
        <v>22</v>
      </c>
      <c r="H85" t="str">
        <f>[1]THP!$D94</f>
        <v>TSR</v>
      </c>
      <c r="I85" s="3">
        <f>[1]THP!$K94</f>
        <v>3940973.0959999999</v>
      </c>
      <c r="J85" s="3">
        <f t="shared" si="6"/>
        <v>3940973.0959999999</v>
      </c>
      <c r="K85" s="5">
        <f>[1]OToT!$E91</f>
        <v>100000</v>
      </c>
      <c r="L85" s="5">
        <f>[1]OToT!$D91</f>
        <v>25000</v>
      </c>
      <c r="M85">
        <v>0</v>
      </c>
      <c r="N85" s="3">
        <f t="shared" si="9"/>
        <v>4065973.0959999999</v>
      </c>
      <c r="O85" s="5">
        <f>[1]Komisi!$E91</f>
        <v>258000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3">
        <f t="shared" si="7"/>
        <v>4323973.0959999999</v>
      </c>
      <c r="W85" s="5">
        <f>IFERROR(VLOOKUP(B85,[1]THP!$B$11:$X$167,23,0),0)</f>
        <v>0</v>
      </c>
      <c r="X85" s="5">
        <f>IFERROR(VLOOKUP(B85,[1]THP!$B$11:$T$167,19,0),0)</f>
        <v>78819.461920000002</v>
      </c>
      <c r="Y85" s="5">
        <f>IFERROR(VLOOKUP(B85,[1]THP!$B$11:$V$167,21,0),0)</f>
        <v>39409.730960000001</v>
      </c>
      <c r="Z85">
        <v>0</v>
      </c>
      <c r="AA85" s="5">
        <f>IFERROR(VLOOKUP(B85,[1]THP!$B$11:$AG$167,32,0),0)</f>
        <v>150000</v>
      </c>
      <c r="AB85">
        <v>0</v>
      </c>
      <c r="AC85" s="5">
        <f t="shared" si="8"/>
        <v>4055743.9031199999</v>
      </c>
      <c r="AE85" s="3"/>
    </row>
    <row r="86" spans="1:31" x14ac:dyDescent="0.25">
      <c r="A86" s="4">
        <v>43678</v>
      </c>
      <c r="B86" t="str">
        <f>[1]THP!$B95</f>
        <v>BZL</v>
      </c>
      <c r="C86" s="3" t="str">
        <f>[1]THP!$C95</f>
        <v>CANDRA DINATA</v>
      </c>
      <c r="D86" t="str">
        <f t="shared" si="5"/>
        <v>BZL</v>
      </c>
      <c r="E86" t="s">
        <v>27</v>
      </c>
      <c r="F86" s="3" t="str">
        <f>[1]THP!$F95</f>
        <v>MUSADI</v>
      </c>
      <c r="G86">
        <f>[1]THP!$I95</f>
        <v>22</v>
      </c>
      <c r="H86" t="str">
        <f>[1]THP!$D95</f>
        <v>TSR</v>
      </c>
      <c r="I86" s="3">
        <f>[1]THP!$K95</f>
        <v>3940973.0959999999</v>
      </c>
      <c r="J86" s="3">
        <f t="shared" si="6"/>
        <v>3940973.0959999999</v>
      </c>
      <c r="K86" s="5">
        <f>[1]OToT!$E92</f>
        <v>0</v>
      </c>
      <c r="L86" s="5">
        <f>[1]OToT!$D92</f>
        <v>25000</v>
      </c>
      <c r="M86">
        <v>0</v>
      </c>
      <c r="N86" s="3">
        <f t="shared" si="9"/>
        <v>3965973.0959999999</v>
      </c>
      <c r="O86" s="5">
        <f>[1]Komisi!$E92</f>
        <v>76000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3">
        <f t="shared" si="7"/>
        <v>4041973.0959999999</v>
      </c>
      <c r="W86" s="5">
        <f>IFERROR(VLOOKUP(B86,[1]THP!$B$11:$X$167,23,0),0)</f>
        <v>0</v>
      </c>
      <c r="X86" s="5">
        <f>IFERROR(VLOOKUP(B86,[1]THP!$B$11:$T$167,19,0),0)</f>
        <v>78819.461920000002</v>
      </c>
      <c r="Y86" s="5">
        <f>IFERROR(VLOOKUP(B86,[1]THP!$B$11:$V$167,21,0),0)</f>
        <v>39409.730960000001</v>
      </c>
      <c r="Z86">
        <v>0</v>
      </c>
      <c r="AA86" s="5">
        <f>IFERROR(VLOOKUP(B86,[1]THP!$B$11:$AG$167,32,0),0)</f>
        <v>150000</v>
      </c>
      <c r="AB86">
        <v>0</v>
      </c>
      <c r="AC86" s="5">
        <f t="shared" si="8"/>
        <v>3773743.9031199999</v>
      </c>
      <c r="AE86" s="3"/>
    </row>
    <row r="87" spans="1:31" x14ac:dyDescent="0.25">
      <c r="A87" s="4">
        <v>43678</v>
      </c>
      <c r="B87" t="str">
        <f>[1]THP!$B96</f>
        <v>B0Z</v>
      </c>
      <c r="C87" s="3" t="str">
        <f>[1]THP!$C96</f>
        <v>AULIA DEWI MASHITA</v>
      </c>
      <c r="D87" t="str">
        <f t="shared" si="5"/>
        <v>B0Z</v>
      </c>
      <c r="E87" t="s">
        <v>27</v>
      </c>
      <c r="F87" s="3" t="str">
        <f>[1]THP!$F96</f>
        <v>MUSADI</v>
      </c>
      <c r="G87">
        <f>[1]THP!$I96</f>
        <v>22</v>
      </c>
      <c r="H87" t="str">
        <f>[1]THP!$D96</f>
        <v>TSR</v>
      </c>
      <c r="I87" s="3">
        <f>[1]THP!$K96</f>
        <v>3940973.0959999999</v>
      </c>
      <c r="J87" s="3">
        <f t="shared" si="6"/>
        <v>3940973.0959999999</v>
      </c>
      <c r="K87" s="5">
        <f>[1]OToT!$E93</f>
        <v>0</v>
      </c>
      <c r="L87" s="5">
        <f>[1]OToT!$D93</f>
        <v>25000</v>
      </c>
      <c r="M87">
        <v>0</v>
      </c>
      <c r="N87" s="3">
        <f t="shared" si="9"/>
        <v>3965973.0959999999</v>
      </c>
      <c r="O87" s="5">
        <f>[1]Komisi!$E93</f>
        <v>299000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3">
        <f t="shared" si="7"/>
        <v>4264973.0959999999</v>
      </c>
      <c r="W87" s="5">
        <f>IFERROR(VLOOKUP(B87,[1]THP!$B$11:$X$167,23,0),0)</f>
        <v>0</v>
      </c>
      <c r="X87" s="5">
        <f>IFERROR(VLOOKUP(B87,[1]THP!$B$11:$T$167,19,0),0)</f>
        <v>78819.461920000002</v>
      </c>
      <c r="Y87" s="5">
        <f>IFERROR(VLOOKUP(B87,[1]THP!$B$11:$V$167,21,0),0)</f>
        <v>39409.730960000001</v>
      </c>
      <c r="Z87">
        <v>0</v>
      </c>
      <c r="AA87" s="5">
        <f>IFERROR(VLOOKUP(B87,[1]THP!$B$11:$AG$167,32,0),0)</f>
        <v>150000</v>
      </c>
      <c r="AB87">
        <v>0</v>
      </c>
      <c r="AC87" s="5">
        <f t="shared" si="8"/>
        <v>3996743.9031199999</v>
      </c>
      <c r="AE87" s="3"/>
    </row>
    <row r="88" spans="1:31" x14ac:dyDescent="0.25">
      <c r="A88" s="4">
        <v>43678</v>
      </c>
      <c r="B88" t="str">
        <f>[1]THP!$B97</f>
        <v>B3X</v>
      </c>
      <c r="C88" s="3" t="str">
        <f>[1]THP!$C97</f>
        <v>IRFAN NOVIANTO</v>
      </c>
      <c r="D88" t="str">
        <f t="shared" si="5"/>
        <v>B3X</v>
      </c>
      <c r="E88" t="s">
        <v>27</v>
      </c>
      <c r="F88" s="3" t="str">
        <f>[1]THP!$F97</f>
        <v>MUSADI</v>
      </c>
      <c r="G88">
        <f>[1]THP!$I97</f>
        <v>22</v>
      </c>
      <c r="H88" t="str">
        <f>[1]THP!$D97</f>
        <v>TSR</v>
      </c>
      <c r="I88" s="3">
        <f>[1]THP!$K97</f>
        <v>3940973.0959999999</v>
      </c>
      <c r="J88" s="3">
        <f t="shared" si="6"/>
        <v>3940973.0959999999</v>
      </c>
      <c r="K88" s="5">
        <f>[1]OToT!$E94</f>
        <v>100000</v>
      </c>
      <c r="L88" s="5">
        <f>[1]OToT!$D94</f>
        <v>25000</v>
      </c>
      <c r="M88">
        <v>0</v>
      </c>
      <c r="N88" s="3">
        <f t="shared" si="9"/>
        <v>4065973.0959999999</v>
      </c>
      <c r="O88" s="5">
        <f>[1]Komisi!$E94</f>
        <v>269000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3">
        <f t="shared" si="7"/>
        <v>4334973.0959999999</v>
      </c>
      <c r="W88" s="5">
        <f>IFERROR(VLOOKUP(B88,[1]THP!$B$11:$X$167,23,0),0)</f>
        <v>0</v>
      </c>
      <c r="X88" s="5">
        <f>IFERROR(VLOOKUP(B88,[1]THP!$B$11:$T$167,19,0),0)</f>
        <v>78819.461920000002</v>
      </c>
      <c r="Y88" s="5">
        <f>IFERROR(VLOOKUP(B88,[1]THP!$B$11:$V$167,21,0),0)</f>
        <v>39409.730960000001</v>
      </c>
      <c r="Z88">
        <v>0</v>
      </c>
      <c r="AA88" s="5">
        <f>IFERROR(VLOOKUP(B88,[1]THP!$B$11:$AG$167,32,0),0)</f>
        <v>150000</v>
      </c>
      <c r="AB88">
        <v>0</v>
      </c>
      <c r="AC88" s="5">
        <f t="shared" si="8"/>
        <v>4066743.9031199999</v>
      </c>
      <c r="AE88" s="3"/>
    </row>
    <row r="89" spans="1:31" x14ac:dyDescent="0.25">
      <c r="A89" s="4">
        <v>43678</v>
      </c>
      <c r="B89" t="str">
        <f>[1]THP!$B98</f>
        <v>B4B</v>
      </c>
      <c r="C89" s="3" t="str">
        <f>[1]THP!$C98</f>
        <v>INDAH WULANDARI</v>
      </c>
      <c r="D89" t="str">
        <f t="shared" si="5"/>
        <v>B4B</v>
      </c>
      <c r="E89" t="s">
        <v>27</v>
      </c>
      <c r="F89" s="3" t="str">
        <f>[1]THP!$F98</f>
        <v>MUSADI</v>
      </c>
      <c r="G89">
        <f>[1]THP!$I98</f>
        <v>22</v>
      </c>
      <c r="H89" t="str">
        <f>[1]THP!$D98</f>
        <v>TSR</v>
      </c>
      <c r="I89" s="3">
        <f>[1]THP!$K98</f>
        <v>3940973.0959999999</v>
      </c>
      <c r="J89" s="3">
        <f t="shared" si="6"/>
        <v>3940973.0959999999</v>
      </c>
      <c r="K89" s="5">
        <f>[1]OToT!$E95</f>
        <v>100000</v>
      </c>
      <c r="L89" s="5">
        <f>[1]OToT!$D95</f>
        <v>25000</v>
      </c>
      <c r="M89">
        <v>0</v>
      </c>
      <c r="N89" s="3">
        <f t="shared" si="9"/>
        <v>4065973.0959999999</v>
      </c>
      <c r="O89" s="5">
        <f>[1]Komisi!$E95</f>
        <v>279000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3">
        <f t="shared" si="7"/>
        <v>4344973.0959999999</v>
      </c>
      <c r="W89" s="5">
        <f>IFERROR(VLOOKUP(B89,[1]THP!$B$11:$X$167,23,0),0)</f>
        <v>0</v>
      </c>
      <c r="X89" s="5">
        <f>IFERROR(VLOOKUP(B89,[1]THP!$B$11:$T$167,19,0),0)</f>
        <v>78819.461920000002</v>
      </c>
      <c r="Y89" s="5">
        <f>IFERROR(VLOOKUP(B89,[1]THP!$B$11:$V$167,21,0),0)</f>
        <v>39409.730960000001</v>
      </c>
      <c r="Z89">
        <v>0</v>
      </c>
      <c r="AA89" s="5">
        <f>IFERROR(VLOOKUP(B89,[1]THP!$B$11:$AG$167,32,0),0)</f>
        <v>150000</v>
      </c>
      <c r="AB89">
        <v>0</v>
      </c>
      <c r="AC89" s="5">
        <f t="shared" si="8"/>
        <v>4076743.9031199999</v>
      </c>
      <c r="AE89" s="3"/>
    </row>
    <row r="90" spans="1:31" x14ac:dyDescent="0.25">
      <c r="A90" s="4">
        <v>43678</v>
      </c>
      <c r="B90" t="str">
        <f>[1]THP!$B99</f>
        <v>B7J</v>
      </c>
      <c r="C90" s="3" t="str">
        <f>[1]THP!$C99</f>
        <v>WINDA PRATIWI</v>
      </c>
      <c r="D90" t="str">
        <f t="shared" si="5"/>
        <v>B7J</v>
      </c>
      <c r="E90" t="s">
        <v>27</v>
      </c>
      <c r="F90" s="3" t="str">
        <f>[1]THP!$F99</f>
        <v>MUSADI</v>
      </c>
      <c r="G90">
        <f>[1]THP!$I99</f>
        <v>22</v>
      </c>
      <c r="H90" t="str">
        <f>[1]THP!$D99</f>
        <v>TSR</v>
      </c>
      <c r="I90" s="3">
        <f>[1]THP!$K99</f>
        <v>3940973.0959999999</v>
      </c>
      <c r="J90" s="3">
        <f t="shared" si="6"/>
        <v>3940973.0959999999</v>
      </c>
      <c r="K90" s="5">
        <f>[1]OToT!$E96</f>
        <v>0</v>
      </c>
      <c r="L90" s="5">
        <f>[1]OToT!$D96</f>
        <v>25000</v>
      </c>
      <c r="M90">
        <v>0</v>
      </c>
      <c r="N90" s="3">
        <f t="shared" si="9"/>
        <v>3965973.0959999999</v>
      </c>
      <c r="O90" s="5">
        <f>[1]Komisi!$E96</f>
        <v>69000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3">
        <f t="shared" si="7"/>
        <v>4034973.0959999999</v>
      </c>
      <c r="W90" s="5">
        <f>IFERROR(VLOOKUP(B90,[1]THP!$B$11:$X$167,23,0),0)</f>
        <v>0</v>
      </c>
      <c r="X90" s="5">
        <f>IFERROR(VLOOKUP(B90,[1]THP!$B$11:$T$167,19,0),0)</f>
        <v>78819.461920000002</v>
      </c>
      <c r="Y90" s="5">
        <f>IFERROR(VLOOKUP(B90,[1]THP!$B$11:$V$167,21,0),0)</f>
        <v>39409.730960000001</v>
      </c>
      <c r="Z90">
        <v>0</v>
      </c>
      <c r="AA90" s="5">
        <f>IFERROR(VLOOKUP(B90,[1]THP!$B$11:$AG$167,32,0),0)</f>
        <v>0</v>
      </c>
      <c r="AB90">
        <v>0</v>
      </c>
      <c r="AC90" s="5">
        <f t="shared" si="8"/>
        <v>3916743.9031199999</v>
      </c>
      <c r="AE90" s="3"/>
    </row>
    <row r="91" spans="1:31" x14ac:dyDescent="0.25">
      <c r="A91" s="4">
        <v>43678</v>
      </c>
      <c r="B91" t="str">
        <f>[1]THP!$B100</f>
        <v>B7V</v>
      </c>
      <c r="C91" s="3" t="str">
        <f>[1]THP!$C100</f>
        <v>ANGGIT DYAH SUPOYO</v>
      </c>
      <c r="D91" t="str">
        <f t="shared" si="5"/>
        <v>B7V</v>
      </c>
      <c r="E91" t="s">
        <v>27</v>
      </c>
      <c r="F91" s="3" t="str">
        <f>[1]THP!$F100</f>
        <v>MUSADI</v>
      </c>
      <c r="G91">
        <f>[1]THP!$I100</f>
        <v>22</v>
      </c>
      <c r="H91" t="str">
        <f>[1]THP!$D100</f>
        <v>TSR</v>
      </c>
      <c r="I91" s="3">
        <f>[1]THP!$K100</f>
        <v>3940973.0959999999</v>
      </c>
      <c r="J91" s="3">
        <f t="shared" si="6"/>
        <v>3940973.0959999999</v>
      </c>
      <c r="K91" s="5">
        <f>[1]OToT!$E97</f>
        <v>100000</v>
      </c>
      <c r="L91" s="5">
        <f>[1]OToT!$D97</f>
        <v>25000</v>
      </c>
      <c r="M91">
        <v>0</v>
      </c>
      <c r="N91" s="3">
        <f t="shared" si="9"/>
        <v>4065973.0959999999</v>
      </c>
      <c r="O91" s="5">
        <f>[1]Komisi!$E97</f>
        <v>188000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3">
        <f t="shared" si="7"/>
        <v>4253973.0959999999</v>
      </c>
      <c r="W91" s="5">
        <f>IFERROR(VLOOKUP(B91,[1]THP!$B$11:$X$167,23,0),0)</f>
        <v>0</v>
      </c>
      <c r="X91" s="5">
        <f>IFERROR(VLOOKUP(B91,[1]THP!$B$11:$T$167,19,0),0)</f>
        <v>78819.461920000002</v>
      </c>
      <c r="Y91" s="5">
        <f>IFERROR(VLOOKUP(B91,[1]THP!$B$11:$V$167,21,0),0)</f>
        <v>39409.730960000001</v>
      </c>
      <c r="Z91">
        <v>0</v>
      </c>
      <c r="AA91" s="5">
        <f>IFERROR(VLOOKUP(B91,[1]THP!$B$11:$AG$167,32,0),0)</f>
        <v>150000</v>
      </c>
      <c r="AB91">
        <v>0</v>
      </c>
      <c r="AC91" s="5">
        <f t="shared" si="8"/>
        <v>3985743.9031199999</v>
      </c>
      <c r="AE91" s="3"/>
    </row>
    <row r="92" spans="1:31" x14ac:dyDescent="0.25">
      <c r="A92" s="4">
        <v>43678</v>
      </c>
      <c r="B92" t="str">
        <f>[1]THP!$B101</f>
        <v>B7X</v>
      </c>
      <c r="C92" s="3" t="str">
        <f>[1]THP!$C101</f>
        <v>MUHAMMAD JURDILAH GHALIB PUTRA</v>
      </c>
      <c r="D92" t="str">
        <f t="shared" si="5"/>
        <v>B7X</v>
      </c>
      <c r="E92" t="s">
        <v>27</v>
      </c>
      <c r="F92" s="3" t="str">
        <f>[1]THP!$F101</f>
        <v>MUSADI</v>
      </c>
      <c r="G92">
        <f>[1]THP!$I101</f>
        <v>22</v>
      </c>
      <c r="H92" t="str">
        <f>[1]THP!$D101</f>
        <v>TSR</v>
      </c>
      <c r="I92" s="3">
        <f>[1]THP!$K101</f>
        <v>3940973.0959999999</v>
      </c>
      <c r="J92" s="3">
        <f t="shared" si="6"/>
        <v>3940973.0959999999</v>
      </c>
      <c r="K92" s="5">
        <f>[1]OToT!$E98</f>
        <v>0</v>
      </c>
      <c r="L92" s="5">
        <f>[1]OToT!$D98</f>
        <v>0</v>
      </c>
      <c r="M92">
        <v>0</v>
      </c>
      <c r="N92" s="3">
        <f t="shared" si="9"/>
        <v>3940973.0959999999</v>
      </c>
      <c r="O92" s="5">
        <f>[1]Komisi!$E98</f>
        <v>64000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3">
        <f t="shared" si="7"/>
        <v>4004973.0959999999</v>
      </c>
      <c r="W92" s="5">
        <f>IFERROR(VLOOKUP(B92,[1]THP!$B$11:$X$167,23,0),0)</f>
        <v>0</v>
      </c>
      <c r="X92" s="5">
        <f>IFERROR(VLOOKUP(B92,[1]THP!$B$11:$T$167,19,0),0)</f>
        <v>78819.461920000002</v>
      </c>
      <c r="Y92" s="5">
        <f>IFERROR(VLOOKUP(B92,[1]THP!$B$11:$V$167,21,0),0)</f>
        <v>39409.730960000001</v>
      </c>
      <c r="Z92">
        <v>0</v>
      </c>
      <c r="AA92" s="5">
        <f>IFERROR(VLOOKUP(B92,[1]THP!$B$11:$AG$167,32,0),0)</f>
        <v>0</v>
      </c>
      <c r="AB92">
        <v>0</v>
      </c>
      <c r="AC92" s="5">
        <f t="shared" si="8"/>
        <v>3886743.9031199999</v>
      </c>
      <c r="AE92" s="3"/>
    </row>
    <row r="93" spans="1:31" x14ac:dyDescent="0.25">
      <c r="A93" s="4">
        <v>43678</v>
      </c>
      <c r="B93" t="str">
        <f>[1]THP!$B102</f>
        <v>B9D</v>
      </c>
      <c r="C93" s="3" t="str">
        <f>[1]THP!$C102</f>
        <v>ADRYAN REVINO SYAHPUTRA</v>
      </c>
      <c r="D93" t="str">
        <f t="shared" si="5"/>
        <v>B9D</v>
      </c>
      <c r="E93" t="s">
        <v>27</v>
      </c>
      <c r="F93" s="3" t="str">
        <f>[1]THP!$F102</f>
        <v>MUSADI</v>
      </c>
      <c r="G93">
        <f>[1]THP!$I102</f>
        <v>22</v>
      </c>
      <c r="H93" t="str">
        <f>[1]THP!$D102</f>
        <v>TSR</v>
      </c>
      <c r="I93" s="3">
        <f>[1]THP!$K102</f>
        <v>3940973.0959999999</v>
      </c>
      <c r="J93" s="3">
        <f t="shared" si="6"/>
        <v>3940973.0959999999</v>
      </c>
      <c r="K93" s="5">
        <f>[1]OToT!$E99</f>
        <v>0</v>
      </c>
      <c r="L93" s="5">
        <f>[1]OToT!$D99</f>
        <v>25000</v>
      </c>
      <c r="M93">
        <v>0</v>
      </c>
      <c r="N93" s="3">
        <f t="shared" si="9"/>
        <v>3965973.0959999999</v>
      </c>
      <c r="O93" s="5">
        <f>[1]Komisi!$E99</f>
        <v>63000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3">
        <f t="shared" si="7"/>
        <v>4028973.0959999999</v>
      </c>
      <c r="W93" s="5">
        <f>IFERROR(VLOOKUP(B93,[1]THP!$B$11:$X$167,23,0),0)</f>
        <v>0</v>
      </c>
      <c r="X93" s="5">
        <f>IFERROR(VLOOKUP(B93,[1]THP!$B$11:$T$167,19,0),0)</f>
        <v>78819.461920000002</v>
      </c>
      <c r="Y93" s="5">
        <f>IFERROR(VLOOKUP(B93,[1]THP!$B$11:$V$167,21,0),0)</f>
        <v>39409.730960000001</v>
      </c>
      <c r="Z93">
        <v>0</v>
      </c>
      <c r="AA93" s="5">
        <v>100000</v>
      </c>
      <c r="AB93">
        <v>0</v>
      </c>
      <c r="AC93" s="5">
        <f t="shared" si="8"/>
        <v>3810743.9031199999</v>
      </c>
      <c r="AE93" s="3"/>
    </row>
    <row r="94" spans="1:31" x14ac:dyDescent="0.25">
      <c r="A94" s="4">
        <v>43678</v>
      </c>
      <c r="B94" t="str">
        <f>[1]THP!$B103</f>
        <v>C32</v>
      </c>
      <c r="C94" s="3" t="str">
        <f>[1]THP!$C103</f>
        <v>LASMAIDA J.L SIHOMBING</v>
      </c>
      <c r="D94" t="str">
        <f t="shared" si="5"/>
        <v>C32</v>
      </c>
      <c r="E94" t="s">
        <v>27</v>
      </c>
      <c r="F94" s="3" t="str">
        <f>[1]THP!$F103</f>
        <v>MUSADI</v>
      </c>
      <c r="G94">
        <f>[1]THP!$I103</f>
        <v>17</v>
      </c>
      <c r="H94" t="str">
        <f>[1]THP!$D103</f>
        <v>TSR</v>
      </c>
      <c r="I94" s="3">
        <f>[1]THP!$K103</f>
        <v>3045297.3923636363</v>
      </c>
      <c r="J94" s="3">
        <f t="shared" si="6"/>
        <v>3045297.3923636363</v>
      </c>
      <c r="K94" s="5">
        <f>[1]OToT!$E100</f>
        <v>0</v>
      </c>
      <c r="L94" s="5">
        <f>[1]OToT!$D100</f>
        <v>25000</v>
      </c>
      <c r="M94">
        <v>0</v>
      </c>
      <c r="N94" s="3">
        <f t="shared" si="9"/>
        <v>3070297.3923636363</v>
      </c>
      <c r="O94" s="5">
        <f>[1]Komisi!$E100</f>
        <v>25000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3">
        <f t="shared" si="7"/>
        <v>3095297.3923636363</v>
      </c>
      <c r="W94" s="5">
        <f>IFERROR(VLOOKUP(B94,[1]THP!$B$11:$X$167,23,0),0)</f>
        <v>0</v>
      </c>
      <c r="X94" s="5">
        <f>IFERROR(VLOOKUP(B94,[1]THP!$B$11:$T$167,19,0),0)</f>
        <v>60905.947847272728</v>
      </c>
      <c r="Y94" s="5">
        <f>IFERROR(VLOOKUP(B94,[1]THP!$B$11:$V$167,21,0),0)</f>
        <v>30452.973923636364</v>
      </c>
      <c r="Z94">
        <v>0</v>
      </c>
      <c r="AA94" s="5">
        <f>IFERROR(VLOOKUP(B94,[1]THP!$B$11:$AG$167,32,0),0)</f>
        <v>0</v>
      </c>
      <c r="AB94">
        <v>0</v>
      </c>
      <c r="AC94" s="5">
        <f t="shared" si="8"/>
        <v>3003938.4705927274</v>
      </c>
      <c r="AE94" s="3"/>
    </row>
    <row r="95" spans="1:31" x14ac:dyDescent="0.25">
      <c r="A95" s="4">
        <v>43678</v>
      </c>
      <c r="B95" t="str">
        <f>[1]THP!$B104</f>
        <v>C35</v>
      </c>
      <c r="C95" s="3" t="str">
        <f>[1]THP!$C104</f>
        <v>WIDARA GALIH HUTAMI</v>
      </c>
      <c r="D95" t="str">
        <f t="shared" si="5"/>
        <v>C35</v>
      </c>
      <c r="E95" t="s">
        <v>27</v>
      </c>
      <c r="F95" s="3" t="str">
        <f>[1]THP!$F104</f>
        <v>MUSADI</v>
      </c>
      <c r="G95">
        <f>[1]THP!$I104</f>
        <v>17</v>
      </c>
      <c r="H95" t="str">
        <f>[1]THP!$D104</f>
        <v>TSR</v>
      </c>
      <c r="I95" s="3">
        <f>[1]THP!$K104</f>
        <v>3045297.3923636363</v>
      </c>
      <c r="J95" s="3">
        <f t="shared" si="6"/>
        <v>3045297.3923636363</v>
      </c>
      <c r="K95" s="5">
        <f>[1]OToT!$E101</f>
        <v>0</v>
      </c>
      <c r="L95" s="5">
        <f>[1]OToT!$D101</f>
        <v>0</v>
      </c>
      <c r="M95">
        <v>0</v>
      </c>
      <c r="N95" s="3">
        <f t="shared" si="9"/>
        <v>3045297.3923636363</v>
      </c>
      <c r="O95" s="5">
        <f>[1]Komisi!$E101</f>
        <v>53000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3">
        <f t="shared" si="7"/>
        <v>3098297.3923636363</v>
      </c>
      <c r="W95" s="5">
        <f>IFERROR(VLOOKUP(B95,[1]THP!$B$11:$X$167,23,0),0)</f>
        <v>0</v>
      </c>
      <c r="X95" s="5">
        <f>IFERROR(VLOOKUP(B95,[1]THP!$B$11:$T$167,19,0),0)</f>
        <v>60905.947847272728</v>
      </c>
      <c r="Y95" s="5">
        <f>IFERROR(VLOOKUP(B95,[1]THP!$B$11:$V$167,21,0),0)</f>
        <v>30452.973923636364</v>
      </c>
      <c r="Z95">
        <v>0</v>
      </c>
      <c r="AA95" s="5">
        <f>IFERROR(VLOOKUP(B95,[1]THP!$B$11:$AG$167,32,0),0)</f>
        <v>0</v>
      </c>
      <c r="AB95">
        <v>0</v>
      </c>
      <c r="AC95" s="5">
        <f t="shared" si="8"/>
        <v>3006938.4705927274</v>
      </c>
      <c r="AE95" s="3"/>
    </row>
    <row r="96" spans="1:31" x14ac:dyDescent="0.25">
      <c r="A96" s="4">
        <v>43678</v>
      </c>
      <c r="B96" t="str">
        <f>[1]THP!$B105</f>
        <v>C36</v>
      </c>
      <c r="C96" s="3" t="str">
        <f>[1]THP!$C105</f>
        <v>B. ARADONNA SIMORANGKIR,S.SOS</v>
      </c>
      <c r="D96" t="str">
        <f t="shared" si="5"/>
        <v>C36</v>
      </c>
      <c r="E96" t="s">
        <v>27</v>
      </c>
      <c r="F96" s="3" t="str">
        <f>[1]THP!$F105</f>
        <v>MUSADI</v>
      </c>
      <c r="G96">
        <f>[1]THP!$I105</f>
        <v>9</v>
      </c>
      <c r="H96" t="str">
        <f>[1]THP!$D105</f>
        <v>TSR</v>
      </c>
      <c r="I96" s="3">
        <f>[1]THP!$K105</f>
        <v>1612216.2665454545</v>
      </c>
      <c r="J96" s="3">
        <f t="shared" si="6"/>
        <v>1612216.2665454545</v>
      </c>
      <c r="K96" s="5">
        <f>[1]OToT!$E102</f>
        <v>0</v>
      </c>
      <c r="L96" s="5">
        <f>[1]OToT!$D102</f>
        <v>0</v>
      </c>
      <c r="M96">
        <v>0</v>
      </c>
      <c r="N96" s="3">
        <f t="shared" si="9"/>
        <v>1612216.2665454545</v>
      </c>
      <c r="O96" s="5">
        <f>[1]Komisi!$E102</f>
        <v>3000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3">
        <f t="shared" si="7"/>
        <v>1615216.2665454545</v>
      </c>
      <c r="W96" s="5">
        <f>IFERROR(VLOOKUP(B96,[1]THP!$B$11:$X$167,23,0),0)</f>
        <v>0</v>
      </c>
      <c r="X96" s="5">
        <f>IFERROR(VLOOKUP(B96,[1]THP!$B$11:$T$167,19,0),0)</f>
        <v>32244.325330909091</v>
      </c>
      <c r="Y96" s="5">
        <f>IFERROR(VLOOKUP(B96,[1]THP!$B$11:$V$167,21,0),0)</f>
        <v>16122.162665454545</v>
      </c>
      <c r="Z96">
        <v>0</v>
      </c>
      <c r="AA96" s="5">
        <f>IFERROR(VLOOKUP(B96,[1]THP!$B$11:$AG$167,32,0),0)</f>
        <v>0</v>
      </c>
      <c r="AB96">
        <v>0</v>
      </c>
      <c r="AC96" s="5">
        <f t="shared" si="8"/>
        <v>1566849.778549091</v>
      </c>
      <c r="AE96" s="3"/>
    </row>
    <row r="97" spans="1:31" x14ac:dyDescent="0.25">
      <c r="A97" s="4">
        <v>43678</v>
      </c>
      <c r="B97" t="str">
        <f>[1]THP!$B106</f>
        <v>C37</v>
      </c>
      <c r="C97" s="3" t="str">
        <f>[1]THP!$C106</f>
        <v>DINDA RIZKI ANNISA</v>
      </c>
      <c r="D97" t="str">
        <f t="shared" si="5"/>
        <v>C37</v>
      </c>
      <c r="E97" t="s">
        <v>27</v>
      </c>
      <c r="F97" s="3" t="str">
        <f>[1]THP!$F106</f>
        <v>MUSADI</v>
      </c>
      <c r="G97">
        <f>[1]THP!$I106</f>
        <v>9</v>
      </c>
      <c r="H97" t="str">
        <f>[1]THP!$D106</f>
        <v>TSR</v>
      </c>
      <c r="I97" s="3">
        <f>[1]THP!$K106</f>
        <v>1612216.2665454545</v>
      </c>
      <c r="J97" s="3">
        <f t="shared" si="6"/>
        <v>1612216.2665454545</v>
      </c>
      <c r="K97" s="5">
        <f>[1]OToT!$E103</f>
        <v>0</v>
      </c>
      <c r="L97" s="5">
        <f>[1]OToT!$D103</f>
        <v>0</v>
      </c>
      <c r="M97">
        <v>0</v>
      </c>
      <c r="N97" s="3">
        <f t="shared" si="9"/>
        <v>1612216.2665454545</v>
      </c>
      <c r="O97" s="5">
        <f>[1]Komisi!$E103</f>
        <v>6000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3">
        <f t="shared" si="7"/>
        <v>1618216.2665454545</v>
      </c>
      <c r="W97" s="5">
        <f>IFERROR(VLOOKUP(B97,[1]THP!$B$11:$X$167,23,0),0)</f>
        <v>0</v>
      </c>
      <c r="X97" s="5">
        <f>IFERROR(VLOOKUP(B97,[1]THP!$B$11:$T$167,19,0),0)</f>
        <v>32244.325330909091</v>
      </c>
      <c r="Y97" s="5">
        <f>IFERROR(VLOOKUP(B97,[1]THP!$B$11:$V$167,21,0),0)</f>
        <v>16122.162665454545</v>
      </c>
      <c r="Z97">
        <v>0</v>
      </c>
      <c r="AA97" s="5">
        <f>IFERROR(VLOOKUP(B97,[1]THP!$B$11:$AG$167,32,0),0)</f>
        <v>0</v>
      </c>
      <c r="AB97">
        <v>0</v>
      </c>
      <c r="AC97" s="5">
        <f t="shared" si="8"/>
        <v>1569849.778549091</v>
      </c>
      <c r="AE97" s="3"/>
    </row>
    <row r="98" spans="1:31" x14ac:dyDescent="0.25">
      <c r="A98" s="4">
        <v>43678</v>
      </c>
      <c r="B98" t="str">
        <f>[1]THP!$B107</f>
        <v>C39</v>
      </c>
      <c r="C98" s="3" t="str">
        <f>[1]THP!$C107</f>
        <v>MARTINA RASINOVA BR KARO</v>
      </c>
      <c r="D98" t="str">
        <f t="shared" si="5"/>
        <v>C39</v>
      </c>
      <c r="E98" t="s">
        <v>27</v>
      </c>
      <c r="F98" s="3" t="str">
        <f>[1]THP!$F107</f>
        <v>MUSADI</v>
      </c>
      <c r="G98">
        <f>[1]THP!$I107</f>
        <v>8</v>
      </c>
      <c r="H98" t="str">
        <f>[1]THP!$D107</f>
        <v>TSR</v>
      </c>
      <c r="I98" s="3">
        <f>[1]THP!$K107</f>
        <v>1433081.1258181818</v>
      </c>
      <c r="J98" s="3">
        <f t="shared" si="6"/>
        <v>1433081.1258181818</v>
      </c>
      <c r="K98" s="5">
        <f>[1]OToT!$E104</f>
        <v>0</v>
      </c>
      <c r="L98" s="5">
        <f>[1]OToT!$D104</f>
        <v>0</v>
      </c>
      <c r="M98">
        <v>0</v>
      </c>
      <c r="N98" s="3">
        <f t="shared" si="9"/>
        <v>1433081.1258181818</v>
      </c>
      <c r="O98" s="5">
        <f>[1]Komisi!$E104</f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3">
        <f t="shared" si="7"/>
        <v>1433081.1258181818</v>
      </c>
      <c r="W98" s="5">
        <f>IFERROR(VLOOKUP(B98,[1]THP!$B$11:$X$167,23,0),0)</f>
        <v>0</v>
      </c>
      <c r="X98" s="5">
        <f>IFERROR(VLOOKUP(B98,[1]THP!$B$11:$T$167,19,0),0)</f>
        <v>28661.622516363637</v>
      </c>
      <c r="Y98" s="5">
        <f>IFERROR(VLOOKUP(B98,[1]THP!$B$11:$V$167,21,0),0)</f>
        <v>14330.811258181819</v>
      </c>
      <c r="Z98">
        <v>0</v>
      </c>
      <c r="AA98" s="5">
        <f>IFERROR(VLOOKUP(B98,[1]THP!$B$11:$AG$167,32,0),0)</f>
        <v>0</v>
      </c>
      <c r="AB98">
        <v>0</v>
      </c>
      <c r="AC98" s="5">
        <f t="shared" si="8"/>
        <v>1390088.6920436362</v>
      </c>
      <c r="AE98" s="3"/>
    </row>
    <row r="99" spans="1:31" x14ac:dyDescent="0.25">
      <c r="A99" s="4">
        <v>43678</v>
      </c>
      <c r="B99" t="str">
        <f>[1]THP!$B108</f>
        <v>B8E</v>
      </c>
      <c r="C99" s="3" t="str">
        <f>[1]THP!$C108</f>
        <v xml:space="preserve">ILHAM HIDAYATULOH </v>
      </c>
      <c r="D99" t="str">
        <f t="shared" si="5"/>
        <v>B8E</v>
      </c>
      <c r="E99" t="s">
        <v>27</v>
      </c>
      <c r="F99" s="3" t="str">
        <f>[1]THP!$F108</f>
        <v>MUSADI</v>
      </c>
      <c r="G99">
        <f>[1]THP!$I108</f>
        <v>11</v>
      </c>
      <c r="H99" t="str">
        <f>[1]THP!$D108</f>
        <v>TSR</v>
      </c>
      <c r="I99" s="3">
        <f>[1]THP!$K108</f>
        <v>1970486.548</v>
      </c>
      <c r="J99" s="3">
        <f t="shared" si="6"/>
        <v>1970486.548</v>
      </c>
      <c r="K99" s="5">
        <f>[1]OToT!$E105</f>
        <v>0</v>
      </c>
      <c r="L99" s="5">
        <f>[1]OToT!$D105</f>
        <v>0</v>
      </c>
      <c r="M99">
        <v>0</v>
      </c>
      <c r="N99" s="3">
        <f t="shared" si="9"/>
        <v>1970486.548</v>
      </c>
      <c r="O99" s="5">
        <f>[1]Komisi!$E105</f>
        <v>38000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3">
        <f t="shared" si="7"/>
        <v>2008486.548</v>
      </c>
      <c r="W99" s="5">
        <f>IFERROR(VLOOKUP(B99,[1]THP!$B$11:$X$167,23,0),0)</f>
        <v>0</v>
      </c>
      <c r="X99" s="5">
        <f>IFERROR(VLOOKUP(B99,[1]THP!$B$11:$T$167,19,0),0)</f>
        <v>39409.730960000001</v>
      </c>
      <c r="Y99" s="5">
        <f>IFERROR(VLOOKUP(B99,[1]THP!$B$11:$V$167,21,0),0)</f>
        <v>19704.86548</v>
      </c>
      <c r="Z99">
        <v>0</v>
      </c>
      <c r="AA99" s="5">
        <f>IFERROR(VLOOKUP(B99,[1]THP!$B$11:$AG$167,32,0),0)</f>
        <v>0</v>
      </c>
      <c r="AB99">
        <v>0</v>
      </c>
      <c r="AC99" s="5">
        <f t="shared" si="8"/>
        <v>1949371.95156</v>
      </c>
      <c r="AE99" s="3"/>
    </row>
    <row r="100" spans="1:31" x14ac:dyDescent="0.25">
      <c r="A100" s="4">
        <v>43678</v>
      </c>
      <c r="B100" t="str">
        <f>[1]THP!$B109</f>
        <v>B8G</v>
      </c>
      <c r="C100" s="3" t="str">
        <f>[1]THP!$C109</f>
        <v>HOTMAULI BR ARITONANG</v>
      </c>
      <c r="D100" t="str">
        <f t="shared" si="5"/>
        <v>B8G</v>
      </c>
      <c r="E100" t="s">
        <v>27</v>
      </c>
      <c r="F100" s="3" t="str">
        <f>[1]THP!$F109</f>
        <v>MUSADI</v>
      </c>
      <c r="G100">
        <f>[1]THP!$I109</f>
        <v>11</v>
      </c>
      <c r="H100" t="str">
        <f>[1]THP!$D109</f>
        <v>TSR</v>
      </c>
      <c r="I100" s="3">
        <f>[1]THP!$K109</f>
        <v>1970486.548</v>
      </c>
      <c r="J100" s="3">
        <f t="shared" si="6"/>
        <v>1970486.548</v>
      </c>
      <c r="K100" s="5">
        <f>[1]OToT!$E106</f>
        <v>0</v>
      </c>
      <c r="L100" s="5">
        <f>[1]OToT!$D106</f>
        <v>0</v>
      </c>
      <c r="M100">
        <v>0</v>
      </c>
      <c r="N100" s="3">
        <f t="shared" si="9"/>
        <v>1970486.548</v>
      </c>
      <c r="O100" s="5">
        <f>[1]Komisi!$E106</f>
        <v>49000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3">
        <f t="shared" si="7"/>
        <v>2019486.548</v>
      </c>
      <c r="W100" s="5">
        <f>IFERROR(VLOOKUP(B100,[1]THP!$B$11:$X$167,23,0),0)</f>
        <v>0</v>
      </c>
      <c r="X100" s="5">
        <f>IFERROR(VLOOKUP(B100,[1]THP!$B$11:$T$167,19,0),0)</f>
        <v>39409.730960000001</v>
      </c>
      <c r="Y100" s="5">
        <f>IFERROR(VLOOKUP(B100,[1]THP!$B$11:$V$167,21,0),0)</f>
        <v>19704.86548</v>
      </c>
      <c r="Z100">
        <v>0</v>
      </c>
      <c r="AA100" s="5">
        <f>IFERROR(VLOOKUP(B100,[1]THP!$B$11:$AG$167,32,0),0)</f>
        <v>0</v>
      </c>
      <c r="AB100">
        <v>0</v>
      </c>
      <c r="AC100" s="5">
        <f t="shared" si="8"/>
        <v>1960371.95156</v>
      </c>
      <c r="AE100" s="3"/>
    </row>
    <row r="101" spans="1:31" x14ac:dyDescent="0.25">
      <c r="A101" s="4">
        <v>43678</v>
      </c>
      <c r="B101" t="str">
        <f>[1]THP!$B110</f>
        <v>CS2</v>
      </c>
      <c r="C101" s="3" t="str">
        <f>[1]THP!$C110</f>
        <v>POVA PERINA SIMANJUNTAK</v>
      </c>
      <c r="D101" t="str">
        <f t="shared" si="5"/>
        <v>CS2</v>
      </c>
      <c r="E101" t="s">
        <v>27</v>
      </c>
      <c r="F101" s="3" t="str">
        <f>[1]THP!$F110</f>
        <v>SELLA DWI APRILLIA</v>
      </c>
      <c r="G101">
        <f>[1]THP!$I110</f>
        <v>22</v>
      </c>
      <c r="H101" t="str">
        <f>[1]THP!$D110</f>
        <v>TSR</v>
      </c>
      <c r="I101" s="3">
        <f>[1]THP!$K110</f>
        <v>3940973.0959999999</v>
      </c>
      <c r="J101" s="3">
        <f t="shared" si="6"/>
        <v>3940973.0959999999</v>
      </c>
      <c r="K101" s="5">
        <f>[1]OToT!$E107</f>
        <v>100000</v>
      </c>
      <c r="L101" s="5">
        <f>[1]OToT!$D107</f>
        <v>25000</v>
      </c>
      <c r="M101">
        <v>0</v>
      </c>
      <c r="N101" s="3">
        <f t="shared" si="9"/>
        <v>4065973.0959999999</v>
      </c>
      <c r="O101" s="5">
        <f>[1]Komisi!$E107</f>
        <v>302000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3">
        <f t="shared" si="7"/>
        <v>4367973.0959999999</v>
      </c>
      <c r="W101" s="5">
        <f>IFERROR(VLOOKUP(B101,[1]THP!$B$11:$X$167,23,0),0)</f>
        <v>0</v>
      </c>
      <c r="X101" s="5">
        <f>IFERROR(VLOOKUP(B101,[1]THP!$B$11:$T$167,19,0),0)</f>
        <v>78819.461920000002</v>
      </c>
      <c r="Y101" s="5">
        <f>IFERROR(VLOOKUP(B101,[1]THP!$B$11:$V$167,21,0),0)</f>
        <v>39409.730960000001</v>
      </c>
      <c r="Z101">
        <v>0</v>
      </c>
      <c r="AA101" s="5">
        <f>IFERROR(VLOOKUP(B101,[1]THP!$B$11:$AG$167,32,0),0)</f>
        <v>150000</v>
      </c>
      <c r="AB101">
        <v>0</v>
      </c>
      <c r="AC101" s="5">
        <f t="shared" si="8"/>
        <v>4099743.9031199999</v>
      </c>
      <c r="AE101" s="3"/>
    </row>
    <row r="102" spans="1:31" x14ac:dyDescent="0.25">
      <c r="A102" s="4">
        <v>43678</v>
      </c>
      <c r="B102" t="str">
        <f>[1]THP!$B111</f>
        <v>BHK</v>
      </c>
      <c r="C102" s="3" t="str">
        <f>[1]THP!$C111</f>
        <v>KHAERU AHMAD ZAKI</v>
      </c>
      <c r="D102" t="str">
        <f t="shared" si="5"/>
        <v>BHK</v>
      </c>
      <c r="E102" t="s">
        <v>27</v>
      </c>
      <c r="F102" s="3" t="str">
        <f>[1]THP!$F111</f>
        <v>SELLA DWI APRILLIA</v>
      </c>
      <c r="G102">
        <f>[1]THP!$I111</f>
        <v>21</v>
      </c>
      <c r="H102" t="str">
        <f>[1]THP!$D111</f>
        <v>TSR</v>
      </c>
      <c r="I102" s="3">
        <f>[1]THP!$K111</f>
        <v>3761837.9552727272</v>
      </c>
      <c r="J102" s="3">
        <f t="shared" si="6"/>
        <v>3761837.9552727272</v>
      </c>
      <c r="K102" s="5">
        <f>[1]OToT!$E108</f>
        <v>0</v>
      </c>
      <c r="L102" s="5">
        <f>[1]OToT!$D108</f>
        <v>25000</v>
      </c>
      <c r="M102">
        <v>0</v>
      </c>
      <c r="N102" s="3">
        <f t="shared" si="9"/>
        <v>3786837.9552727272</v>
      </c>
      <c r="O102" s="5">
        <f>[1]Komisi!$E108</f>
        <v>74000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3">
        <f t="shared" si="7"/>
        <v>3860837.9552727272</v>
      </c>
      <c r="W102" s="5">
        <f>IFERROR(VLOOKUP(B102,[1]THP!$B$11:$X$167,23,0),0)</f>
        <v>0</v>
      </c>
      <c r="X102" s="5">
        <f>IFERROR(VLOOKUP(B102,[1]THP!$B$11:$T$167,19,0),0)</f>
        <v>75236.759105454548</v>
      </c>
      <c r="Y102" s="5">
        <f>IFERROR(VLOOKUP(B102,[1]THP!$B$11:$V$167,21,0),0)</f>
        <v>37618.379552727274</v>
      </c>
      <c r="Z102">
        <v>0</v>
      </c>
      <c r="AA102" s="5">
        <f>IFERROR(VLOOKUP(B102,[1]THP!$B$11:$AG$167,32,0),0)</f>
        <v>0</v>
      </c>
      <c r="AB102">
        <v>0</v>
      </c>
      <c r="AC102" s="5">
        <f t="shared" si="8"/>
        <v>3747982.8166145454</v>
      </c>
      <c r="AE102" s="3"/>
    </row>
    <row r="103" spans="1:31" x14ac:dyDescent="0.25">
      <c r="A103" s="4">
        <v>43678</v>
      </c>
      <c r="B103" t="str">
        <f>[1]THP!$B112</f>
        <v>BTM</v>
      </c>
      <c r="C103" s="3" t="str">
        <f>[1]THP!$C112</f>
        <v>ELISABET SITUMEANG</v>
      </c>
      <c r="D103" t="str">
        <f t="shared" si="5"/>
        <v>BTM</v>
      </c>
      <c r="E103" t="s">
        <v>27</v>
      </c>
      <c r="F103" s="3" t="str">
        <f>[1]THP!$F112</f>
        <v>SELLA DWI APRILLIA</v>
      </c>
      <c r="G103">
        <f>[1]THP!$I112</f>
        <v>22</v>
      </c>
      <c r="H103" t="str">
        <f>[1]THP!$D112</f>
        <v>TSR</v>
      </c>
      <c r="I103" s="3">
        <f>[1]THP!$K112</f>
        <v>3940973.0959999999</v>
      </c>
      <c r="J103" s="3">
        <f t="shared" si="6"/>
        <v>3940973.0959999999</v>
      </c>
      <c r="K103" s="5">
        <f>[1]OToT!$E109</f>
        <v>150000</v>
      </c>
      <c r="L103" s="5">
        <f>[1]OToT!$D109</f>
        <v>25000</v>
      </c>
      <c r="M103">
        <v>0</v>
      </c>
      <c r="N103" s="3">
        <f t="shared" si="9"/>
        <v>4115973.0959999999</v>
      </c>
      <c r="O103" s="5">
        <f>[1]Komisi!$E109</f>
        <v>652000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3">
        <f t="shared" si="7"/>
        <v>4767973.0959999999</v>
      </c>
      <c r="W103" s="5">
        <f>IFERROR(VLOOKUP(B103,[1]THP!$B$11:$X$167,23,0),0)</f>
        <v>16608.115172543938</v>
      </c>
      <c r="X103" s="5">
        <f>IFERROR(VLOOKUP(B103,[1]THP!$B$11:$T$167,19,0),0)</f>
        <v>78819.461920000002</v>
      </c>
      <c r="Y103" s="5">
        <f>IFERROR(VLOOKUP(B103,[1]THP!$B$11:$V$167,21,0),0)</f>
        <v>39409.730960000001</v>
      </c>
      <c r="Z103">
        <v>0</v>
      </c>
      <c r="AA103" s="5">
        <f>IFERROR(VLOOKUP(B103,[1]THP!$B$11:$AG$167,32,0),0)</f>
        <v>150000</v>
      </c>
      <c r="AB103">
        <v>0</v>
      </c>
      <c r="AC103" s="5">
        <f t="shared" si="8"/>
        <v>4483135.7879474564</v>
      </c>
      <c r="AE103" s="3"/>
    </row>
    <row r="104" spans="1:31" x14ac:dyDescent="0.25">
      <c r="A104" s="4">
        <v>43678</v>
      </c>
      <c r="B104" t="str">
        <f>[1]THP!$B113</f>
        <v>BVY</v>
      </c>
      <c r="C104" s="3" t="str">
        <f>[1]THP!$C113</f>
        <v>FIRMAN GEA</v>
      </c>
      <c r="D104" t="str">
        <f t="shared" si="5"/>
        <v>BVY</v>
      </c>
      <c r="E104" t="s">
        <v>27</v>
      </c>
      <c r="F104" s="3" t="str">
        <f>[1]THP!$F113</f>
        <v>SELLA DWI APRILLIA</v>
      </c>
      <c r="G104">
        <f>[1]THP!$I113</f>
        <v>22</v>
      </c>
      <c r="H104" t="str">
        <f>[1]THP!$D113</f>
        <v>TSR</v>
      </c>
      <c r="I104" s="3">
        <f>[1]THP!$K113</f>
        <v>3940973.0959999999</v>
      </c>
      <c r="J104" s="3">
        <f t="shared" si="6"/>
        <v>3940973.0959999999</v>
      </c>
      <c r="K104" s="5">
        <f>[1]OToT!$E110</f>
        <v>150000</v>
      </c>
      <c r="L104" s="5">
        <f>[1]OToT!$D110</f>
        <v>25000</v>
      </c>
      <c r="M104">
        <v>0</v>
      </c>
      <c r="N104" s="3">
        <f t="shared" si="9"/>
        <v>4115973.0959999999</v>
      </c>
      <c r="O104" s="5">
        <f>[1]Komisi!$E110</f>
        <v>548000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3">
        <f t="shared" si="7"/>
        <v>4663973.0959999999</v>
      </c>
      <c r="W104" s="5">
        <f>IFERROR(VLOOKUP(B104,[1]THP!$B$11:$X$167,23,0),0)</f>
        <v>0</v>
      </c>
      <c r="X104" s="5">
        <f>IFERROR(VLOOKUP(B104,[1]THP!$B$11:$T$167,19,0),0)</f>
        <v>78819.461920000002</v>
      </c>
      <c r="Y104" s="5">
        <f>IFERROR(VLOOKUP(B104,[1]THP!$B$11:$V$167,21,0),0)</f>
        <v>39409.730960000001</v>
      </c>
      <c r="Z104">
        <v>0</v>
      </c>
      <c r="AA104" s="5">
        <f>IFERROR(VLOOKUP(B104,[1]THP!$B$11:$AG$167,32,0),0)</f>
        <v>0</v>
      </c>
      <c r="AB104">
        <v>0</v>
      </c>
      <c r="AC104" s="5">
        <f t="shared" si="8"/>
        <v>4545743.9031199999</v>
      </c>
      <c r="AE104" s="3"/>
    </row>
    <row r="105" spans="1:31" x14ac:dyDescent="0.25">
      <c r="A105" s="4">
        <v>43678</v>
      </c>
      <c r="B105" t="str">
        <f>[1]THP!$B114</f>
        <v>BZM</v>
      </c>
      <c r="C105" s="3" t="str">
        <f>[1]THP!$C114</f>
        <v>MERY WANTI GULTOM</v>
      </c>
      <c r="D105" t="str">
        <f t="shared" si="5"/>
        <v>BZM</v>
      </c>
      <c r="E105" t="s">
        <v>27</v>
      </c>
      <c r="F105" s="3" t="str">
        <f>[1]THP!$F114</f>
        <v>SELLA DWI APRILLIA</v>
      </c>
      <c r="G105">
        <f>[1]THP!$I114</f>
        <v>22</v>
      </c>
      <c r="H105" t="str">
        <f>[1]THP!$D114</f>
        <v>TSR</v>
      </c>
      <c r="I105" s="3">
        <f>[1]THP!$K114</f>
        <v>3940973.0959999999</v>
      </c>
      <c r="J105" s="3">
        <f t="shared" si="6"/>
        <v>3940973.0959999999</v>
      </c>
      <c r="K105" s="5">
        <f>[1]OToT!$E111</f>
        <v>100000</v>
      </c>
      <c r="L105" s="5">
        <f>[1]OToT!$D111</f>
        <v>25000</v>
      </c>
      <c r="M105">
        <v>0</v>
      </c>
      <c r="N105" s="3">
        <f t="shared" si="9"/>
        <v>4065973.0959999999</v>
      </c>
      <c r="O105" s="5">
        <f>[1]Komisi!$E111</f>
        <v>361000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3">
        <f t="shared" si="7"/>
        <v>4426973.0959999999</v>
      </c>
      <c r="W105" s="5">
        <f>IFERROR(VLOOKUP(B105,[1]THP!$B$11:$X$167,23,0),0)</f>
        <v>410.61517254393556</v>
      </c>
      <c r="X105" s="5">
        <f>IFERROR(VLOOKUP(B105,[1]THP!$B$11:$T$167,19,0),0)</f>
        <v>78819.461920000002</v>
      </c>
      <c r="Y105" s="5">
        <f>IFERROR(VLOOKUP(B105,[1]THP!$B$11:$V$167,21,0),0)</f>
        <v>39409.730960000001</v>
      </c>
      <c r="Z105">
        <v>0</v>
      </c>
      <c r="AA105" s="5">
        <f>IFERROR(VLOOKUP(B105,[1]THP!$B$11:$AG$167,32,0),0)</f>
        <v>150000</v>
      </c>
      <c r="AB105">
        <v>0</v>
      </c>
      <c r="AC105" s="5">
        <f t="shared" si="8"/>
        <v>4158333.2879474564</v>
      </c>
      <c r="AE105" s="3"/>
    </row>
    <row r="106" spans="1:31" x14ac:dyDescent="0.25">
      <c r="A106" s="4">
        <v>43678</v>
      </c>
      <c r="B106" t="str">
        <f>[1]THP!$B115</f>
        <v>BZT</v>
      </c>
      <c r="C106" s="3" t="str">
        <f>[1]THP!$C115</f>
        <v>ISKA FARDONI</v>
      </c>
      <c r="D106" t="str">
        <f t="shared" si="5"/>
        <v>BZT</v>
      </c>
      <c r="E106" t="s">
        <v>27</v>
      </c>
      <c r="F106" s="3" t="str">
        <f>[1]THP!$F115</f>
        <v>SELLA DWI APRILLIA</v>
      </c>
      <c r="G106">
        <f>[1]THP!$I115</f>
        <v>22</v>
      </c>
      <c r="H106" t="str">
        <f>[1]THP!$D115</f>
        <v>TSR</v>
      </c>
      <c r="I106" s="3">
        <f>[1]THP!$K115</f>
        <v>3940973.0959999999</v>
      </c>
      <c r="J106" s="3">
        <f t="shared" si="6"/>
        <v>3940973.0959999999</v>
      </c>
      <c r="K106" s="5">
        <f>[1]OToT!$E112</f>
        <v>100000</v>
      </c>
      <c r="L106" s="5">
        <f>[1]OToT!$D112</f>
        <v>25000</v>
      </c>
      <c r="M106">
        <v>0</v>
      </c>
      <c r="N106" s="3">
        <f t="shared" si="9"/>
        <v>4065973.0959999999</v>
      </c>
      <c r="O106" s="5">
        <f>[1]Komisi!$E112</f>
        <v>283500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3">
        <f t="shared" si="7"/>
        <v>4349473.0959999999</v>
      </c>
      <c r="W106" s="5">
        <f>IFERROR(VLOOKUP(B106,[1]THP!$B$11:$X$167,23,0),0)</f>
        <v>0</v>
      </c>
      <c r="X106" s="5">
        <f>IFERROR(VLOOKUP(B106,[1]THP!$B$11:$T$167,19,0),0)</f>
        <v>78819.461920000002</v>
      </c>
      <c r="Y106" s="5">
        <f>IFERROR(VLOOKUP(B106,[1]THP!$B$11:$V$167,21,0),0)</f>
        <v>39409.730960000001</v>
      </c>
      <c r="Z106">
        <v>0</v>
      </c>
      <c r="AA106" s="5">
        <f>IFERROR(VLOOKUP(B106,[1]THP!$B$11:$AG$167,32,0),0)</f>
        <v>150000</v>
      </c>
      <c r="AB106">
        <v>0</v>
      </c>
      <c r="AC106" s="5">
        <f t="shared" si="8"/>
        <v>4081243.9031199999</v>
      </c>
      <c r="AE106" s="3"/>
    </row>
    <row r="107" spans="1:31" x14ac:dyDescent="0.25">
      <c r="A107" s="4">
        <v>43678</v>
      </c>
      <c r="B107" t="str">
        <f>[1]THP!$B116</f>
        <v>B3D</v>
      </c>
      <c r="C107" s="3" t="str">
        <f>[1]THP!$C116</f>
        <v>APRILLIANI AROFAH</v>
      </c>
      <c r="D107" t="str">
        <f t="shared" si="5"/>
        <v>B3D</v>
      </c>
      <c r="E107" t="s">
        <v>27</v>
      </c>
      <c r="F107" s="3" t="str">
        <f>[1]THP!$F116</f>
        <v>SELLA DWI APRILLIA</v>
      </c>
      <c r="G107">
        <f>[1]THP!$I116</f>
        <v>22</v>
      </c>
      <c r="H107" t="str">
        <f>[1]THP!$D116</f>
        <v>TSR</v>
      </c>
      <c r="I107" s="3">
        <f>[1]THP!$K116</f>
        <v>3940973.0959999999</v>
      </c>
      <c r="J107" s="3">
        <f t="shared" si="6"/>
        <v>3940973.0959999999</v>
      </c>
      <c r="K107" s="5">
        <f>[1]OToT!$E113</f>
        <v>0</v>
      </c>
      <c r="L107" s="5">
        <f>[1]OToT!$D113</f>
        <v>25000</v>
      </c>
      <c r="M107">
        <v>0</v>
      </c>
      <c r="N107" s="3">
        <f t="shared" si="9"/>
        <v>3965973.0959999999</v>
      </c>
      <c r="O107" s="5">
        <f>[1]Komisi!$E113</f>
        <v>71000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3">
        <f t="shared" si="7"/>
        <v>4036973.0959999999</v>
      </c>
      <c r="W107" s="5">
        <f>IFERROR(VLOOKUP(B107,[1]THP!$B$11:$X$167,23,0),0)</f>
        <v>0</v>
      </c>
      <c r="X107" s="5">
        <f>IFERROR(VLOOKUP(B107,[1]THP!$B$11:$T$167,19,0),0)</f>
        <v>78819.461920000002</v>
      </c>
      <c r="Y107" s="5">
        <f>IFERROR(VLOOKUP(B107,[1]THP!$B$11:$V$167,21,0),0)</f>
        <v>39409.730960000001</v>
      </c>
      <c r="Z107">
        <v>0</v>
      </c>
      <c r="AA107" s="5">
        <f>IFERROR(VLOOKUP(B107,[1]THP!$B$11:$AG$167,32,0),0)</f>
        <v>150000</v>
      </c>
      <c r="AB107">
        <v>0</v>
      </c>
      <c r="AC107" s="5">
        <f t="shared" si="8"/>
        <v>3768743.9031199999</v>
      </c>
      <c r="AE107" s="3"/>
    </row>
    <row r="108" spans="1:31" x14ac:dyDescent="0.25">
      <c r="A108" s="4">
        <v>43678</v>
      </c>
      <c r="B108" t="str">
        <f>[1]THP!$B117</f>
        <v>B5Y</v>
      </c>
      <c r="C108" s="3" t="str">
        <f>[1]THP!$C117</f>
        <v xml:space="preserve">ERICK PRATAMA PUTRA </v>
      </c>
      <c r="D108" t="str">
        <f t="shared" si="5"/>
        <v>B5Y</v>
      </c>
      <c r="E108" t="s">
        <v>27</v>
      </c>
      <c r="F108" s="3" t="str">
        <f>[1]THP!$F117</f>
        <v>SELLA DWI APRILLIA</v>
      </c>
      <c r="G108">
        <f>[1]THP!$I117</f>
        <v>22</v>
      </c>
      <c r="H108" t="str">
        <f>[1]THP!$D117</f>
        <v>TSR</v>
      </c>
      <c r="I108" s="3">
        <f>[1]THP!$K117</f>
        <v>3940973.0959999999</v>
      </c>
      <c r="J108" s="3">
        <f t="shared" si="6"/>
        <v>3940973.0959999999</v>
      </c>
      <c r="K108" s="5">
        <f>[1]OToT!$E114</f>
        <v>100000</v>
      </c>
      <c r="L108" s="5">
        <f>[1]OToT!$D114</f>
        <v>25000</v>
      </c>
      <c r="M108">
        <v>0</v>
      </c>
      <c r="N108" s="3">
        <f t="shared" si="9"/>
        <v>4065973.0959999999</v>
      </c>
      <c r="O108" s="5">
        <f>[1]Komisi!$E114</f>
        <v>214500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3">
        <f t="shared" si="7"/>
        <v>4280473.0959999999</v>
      </c>
      <c r="W108" s="5">
        <f>IFERROR(VLOOKUP(B108,[1]THP!$B$11:$X$167,23,0),0)</f>
        <v>0</v>
      </c>
      <c r="X108" s="5">
        <f>IFERROR(VLOOKUP(B108,[1]THP!$B$11:$T$167,19,0),0)</f>
        <v>78819.461920000002</v>
      </c>
      <c r="Y108" s="5">
        <f>IFERROR(VLOOKUP(B108,[1]THP!$B$11:$V$167,21,0),0)</f>
        <v>39409.730960000001</v>
      </c>
      <c r="Z108">
        <v>0</v>
      </c>
      <c r="AA108" s="5">
        <f>IFERROR(VLOOKUP(B108,[1]THP!$B$11:$AG$167,32,0),0)</f>
        <v>150000</v>
      </c>
      <c r="AB108">
        <v>0</v>
      </c>
      <c r="AC108" s="5">
        <f t="shared" si="8"/>
        <v>4012243.9031200004</v>
      </c>
      <c r="AE108" s="3"/>
    </row>
    <row r="109" spans="1:31" x14ac:dyDescent="0.25">
      <c r="A109" s="4">
        <v>43678</v>
      </c>
      <c r="B109" t="str">
        <f>[1]THP!$B118</f>
        <v>B7T</v>
      </c>
      <c r="C109" s="3" t="str">
        <f>[1]THP!$C118</f>
        <v xml:space="preserve">AI NAHNU NADILAH </v>
      </c>
      <c r="D109" t="str">
        <f t="shared" si="5"/>
        <v>B7T</v>
      </c>
      <c r="E109" t="s">
        <v>27</v>
      </c>
      <c r="F109" s="3" t="str">
        <f>[1]THP!$F118</f>
        <v>SELLA DWI APRILLIA</v>
      </c>
      <c r="G109">
        <f>[1]THP!$I118</f>
        <v>22</v>
      </c>
      <c r="H109" t="str">
        <f>[1]THP!$D118</f>
        <v>TSR</v>
      </c>
      <c r="I109" s="3">
        <f>[1]THP!$K118</f>
        <v>3940973.0959999999</v>
      </c>
      <c r="J109" s="3">
        <f t="shared" si="6"/>
        <v>3940973.0959999999</v>
      </c>
      <c r="K109" s="5">
        <f>[1]OToT!$E115</f>
        <v>100000</v>
      </c>
      <c r="L109" s="5">
        <f>[1]OToT!$D115</f>
        <v>25000</v>
      </c>
      <c r="M109">
        <v>0</v>
      </c>
      <c r="N109" s="3">
        <f t="shared" si="9"/>
        <v>4065973.0959999999</v>
      </c>
      <c r="O109" s="5">
        <f>[1]Komisi!$E115</f>
        <v>277000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3">
        <f t="shared" si="7"/>
        <v>4342973.0959999999</v>
      </c>
      <c r="W109" s="5">
        <f>IFERROR(VLOOKUP(B109,[1]THP!$B$11:$X$167,23,0),0)</f>
        <v>0</v>
      </c>
      <c r="X109" s="5">
        <f>IFERROR(VLOOKUP(B109,[1]THP!$B$11:$T$167,19,0),0)</f>
        <v>78819.461920000002</v>
      </c>
      <c r="Y109" s="5">
        <f>IFERROR(VLOOKUP(B109,[1]THP!$B$11:$V$167,21,0),0)</f>
        <v>39409.730960000001</v>
      </c>
      <c r="Z109">
        <v>0</v>
      </c>
      <c r="AA109" s="5">
        <f>IFERROR(VLOOKUP(B109,[1]THP!$B$11:$AG$167,32,0),0)</f>
        <v>150000</v>
      </c>
      <c r="AB109">
        <v>0</v>
      </c>
      <c r="AC109" s="5">
        <f t="shared" si="8"/>
        <v>4074743.9031199999</v>
      </c>
      <c r="AE109" s="3"/>
    </row>
    <row r="110" spans="1:31" x14ac:dyDescent="0.25">
      <c r="A110" s="4">
        <v>43678</v>
      </c>
      <c r="B110" t="str">
        <f>[1]THP!$B119</f>
        <v>B8F</v>
      </c>
      <c r="C110" s="3" t="str">
        <f>[1]THP!$C119</f>
        <v xml:space="preserve">TRI KUSUMA WARDANI </v>
      </c>
      <c r="D110" t="str">
        <f t="shared" si="5"/>
        <v>B8F</v>
      </c>
      <c r="E110" t="s">
        <v>27</v>
      </c>
      <c r="F110" s="3" t="str">
        <f>[1]THP!$F119</f>
        <v>SELLA DWI APRILLIA</v>
      </c>
      <c r="G110">
        <f>[1]THP!$I119</f>
        <v>20</v>
      </c>
      <c r="H110" t="str">
        <f>[1]THP!$D119</f>
        <v>TSR</v>
      </c>
      <c r="I110" s="3">
        <f>[1]THP!$K119</f>
        <v>3582702.8145454545</v>
      </c>
      <c r="J110" s="3">
        <f t="shared" si="6"/>
        <v>3582702.8145454545</v>
      </c>
      <c r="K110" s="5">
        <f>[1]OToT!$E116</f>
        <v>0</v>
      </c>
      <c r="L110" s="5">
        <f>[1]OToT!$D116</f>
        <v>25000</v>
      </c>
      <c r="M110">
        <v>0</v>
      </c>
      <c r="N110" s="3">
        <f t="shared" si="9"/>
        <v>3607702.8145454545</v>
      </c>
      <c r="O110" s="5">
        <f>[1]Komisi!$E116</f>
        <v>82000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3">
        <f t="shared" si="7"/>
        <v>3689702.8145454545</v>
      </c>
      <c r="W110" s="5">
        <f>IFERROR(VLOOKUP(B110,[1]THP!$B$11:$X$167,23,0),0)</f>
        <v>0</v>
      </c>
      <c r="X110" s="5">
        <f>IFERROR(VLOOKUP(B110,[1]THP!$B$11:$T$167,19,0),0)</f>
        <v>71654.056290909095</v>
      </c>
      <c r="Y110" s="5">
        <f>IFERROR(VLOOKUP(B110,[1]THP!$B$11:$V$167,21,0),0)</f>
        <v>35827.028145454547</v>
      </c>
      <c r="Z110">
        <v>0</v>
      </c>
      <c r="AA110" s="5">
        <f>IFERROR(VLOOKUP(B110,[1]THP!$B$11:$AG$167,32,0),0)</f>
        <v>150000</v>
      </c>
      <c r="AB110">
        <v>0</v>
      </c>
      <c r="AC110" s="5">
        <f t="shared" si="8"/>
        <v>3432221.7301090909</v>
      </c>
      <c r="AE110" s="3"/>
    </row>
    <row r="111" spans="1:31" x14ac:dyDescent="0.25">
      <c r="A111" s="4">
        <v>43678</v>
      </c>
      <c r="B111" t="str">
        <f>[1]THP!$B120</f>
        <v>B8W</v>
      </c>
      <c r="C111" s="3" t="str">
        <f>[1]THP!$C120</f>
        <v>IIN APRIANTI</v>
      </c>
      <c r="D111" t="str">
        <f t="shared" si="5"/>
        <v>B8W</v>
      </c>
      <c r="E111" t="s">
        <v>27</v>
      </c>
      <c r="F111" s="3" t="str">
        <f>[1]THP!$F120</f>
        <v>SELLA DWI APRILLIA</v>
      </c>
      <c r="G111">
        <f>[1]THP!$I120</f>
        <v>22</v>
      </c>
      <c r="H111" t="str">
        <f>[1]THP!$D120</f>
        <v>TSR</v>
      </c>
      <c r="I111" s="3">
        <f>[1]THP!$K120</f>
        <v>3940973.0959999999</v>
      </c>
      <c r="J111" s="3">
        <f t="shared" si="6"/>
        <v>3940973.0959999999</v>
      </c>
      <c r="K111" s="5">
        <f>[1]OToT!$E117</f>
        <v>0</v>
      </c>
      <c r="L111" s="5">
        <f>[1]OToT!$D117</f>
        <v>25000</v>
      </c>
      <c r="M111">
        <v>0</v>
      </c>
      <c r="N111" s="3">
        <f t="shared" si="9"/>
        <v>3965973.0959999999</v>
      </c>
      <c r="O111" s="5">
        <f>[1]Komisi!$E117</f>
        <v>40000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3">
        <f t="shared" si="7"/>
        <v>4005973.0959999999</v>
      </c>
      <c r="W111" s="5">
        <f>IFERROR(VLOOKUP(B111,[1]THP!$B$11:$X$167,23,0),0)</f>
        <v>0</v>
      </c>
      <c r="X111" s="5">
        <f>IFERROR(VLOOKUP(B111,[1]THP!$B$11:$T$167,19,0),0)</f>
        <v>78819.461920000002</v>
      </c>
      <c r="Y111" s="5">
        <f>IFERROR(VLOOKUP(B111,[1]THP!$B$11:$V$167,21,0),0)</f>
        <v>39409.730960000001</v>
      </c>
      <c r="Z111">
        <v>0</v>
      </c>
      <c r="AA111" s="5">
        <f>IFERROR(VLOOKUP(B111,[1]THP!$B$11:$AG$167,32,0),0)</f>
        <v>150000</v>
      </c>
      <c r="AB111">
        <v>0</v>
      </c>
      <c r="AC111" s="5">
        <f t="shared" si="8"/>
        <v>3737743.9031199999</v>
      </c>
      <c r="AE111" s="3"/>
    </row>
    <row r="112" spans="1:31" x14ac:dyDescent="0.25">
      <c r="A112" s="4">
        <v>43678</v>
      </c>
      <c r="B112" t="str">
        <f>[1]THP!$B121</f>
        <v>B8Y</v>
      </c>
      <c r="C112" s="3" t="str">
        <f>[1]THP!$C121</f>
        <v>DESI DWI YULIANTI</v>
      </c>
      <c r="D112" t="str">
        <f t="shared" si="5"/>
        <v>B8Y</v>
      </c>
      <c r="E112" t="s">
        <v>27</v>
      </c>
      <c r="F112" s="3" t="str">
        <f>[1]THP!$F121</f>
        <v>SELLA DWI APRILLIA</v>
      </c>
      <c r="G112">
        <f>[1]THP!$I121</f>
        <v>22</v>
      </c>
      <c r="H112" t="str">
        <f>[1]THP!$D121</f>
        <v>TSR</v>
      </c>
      <c r="I112" s="3">
        <f>[1]THP!$K121</f>
        <v>3940973.0959999999</v>
      </c>
      <c r="J112" s="3">
        <f t="shared" si="6"/>
        <v>3940973.0959999999</v>
      </c>
      <c r="K112" s="5">
        <f>[1]OToT!$E118</f>
        <v>0</v>
      </c>
      <c r="L112" s="5">
        <f>[1]OToT!$D118</f>
        <v>25000</v>
      </c>
      <c r="M112">
        <v>0</v>
      </c>
      <c r="N112" s="3">
        <f t="shared" si="9"/>
        <v>3965973.0959999999</v>
      </c>
      <c r="O112" s="5">
        <f>[1]Komisi!$E118</f>
        <v>47000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3">
        <f t="shared" si="7"/>
        <v>4012973.0959999999</v>
      </c>
      <c r="W112" s="5">
        <f>IFERROR(VLOOKUP(B112,[1]THP!$B$11:$X$167,23,0),0)</f>
        <v>0</v>
      </c>
      <c r="X112" s="5">
        <f>IFERROR(VLOOKUP(B112,[1]THP!$B$11:$T$167,19,0),0)</f>
        <v>78819.461920000002</v>
      </c>
      <c r="Y112" s="5">
        <f>IFERROR(VLOOKUP(B112,[1]THP!$B$11:$V$167,21,0),0)</f>
        <v>39409.730960000001</v>
      </c>
      <c r="Z112">
        <v>0</v>
      </c>
      <c r="AA112" s="5">
        <f>IFERROR(VLOOKUP(B112,[1]THP!$B$11:$AG$167,32,0),0)</f>
        <v>150000</v>
      </c>
      <c r="AB112">
        <v>0</v>
      </c>
      <c r="AC112" s="5">
        <f t="shared" si="8"/>
        <v>3744743.9031199999</v>
      </c>
      <c r="AE112" s="3"/>
    </row>
    <row r="113" spans="1:31" x14ac:dyDescent="0.25">
      <c r="A113" s="4">
        <v>43678</v>
      </c>
      <c r="B113" t="str">
        <f>[1]THP!$B122</f>
        <v>B9J</v>
      </c>
      <c r="C113" s="3" t="str">
        <f>[1]THP!$C122</f>
        <v>IPAH PAIZAH</v>
      </c>
      <c r="D113" t="str">
        <f t="shared" si="5"/>
        <v>B9J</v>
      </c>
      <c r="E113" t="s">
        <v>27</v>
      </c>
      <c r="F113" s="3" t="str">
        <f>[1]THP!$F122</f>
        <v>SELLA DWI APRILLIA</v>
      </c>
      <c r="G113">
        <f>[1]THP!$I122</f>
        <v>22</v>
      </c>
      <c r="H113" t="str">
        <f>[1]THP!$D122</f>
        <v>TSR</v>
      </c>
      <c r="I113" s="3">
        <f>[1]THP!$K122</f>
        <v>3940973.0959999999</v>
      </c>
      <c r="J113" s="3">
        <f t="shared" si="6"/>
        <v>3940973.0959999999</v>
      </c>
      <c r="K113" s="5">
        <f>[1]OToT!$E119</f>
        <v>0</v>
      </c>
      <c r="L113" s="5">
        <f>[1]OToT!$D119</f>
        <v>25000</v>
      </c>
      <c r="M113">
        <v>0</v>
      </c>
      <c r="N113" s="3">
        <f t="shared" si="9"/>
        <v>3965973.0959999999</v>
      </c>
      <c r="O113" s="5">
        <f>[1]Komisi!$E119</f>
        <v>67000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3">
        <f t="shared" si="7"/>
        <v>4032973.0959999999</v>
      </c>
      <c r="W113" s="5">
        <f>IFERROR(VLOOKUP(B113,[1]THP!$B$11:$X$167,23,0),0)</f>
        <v>0</v>
      </c>
      <c r="X113" s="5">
        <f>IFERROR(VLOOKUP(B113,[1]THP!$B$11:$T$167,19,0),0)</f>
        <v>78819.461920000002</v>
      </c>
      <c r="Y113" s="5">
        <f>IFERROR(VLOOKUP(B113,[1]THP!$B$11:$V$167,21,0),0)</f>
        <v>39409.730960000001</v>
      </c>
      <c r="Z113">
        <v>0</v>
      </c>
      <c r="AA113" s="5">
        <f>IFERROR(VLOOKUP(B113,[1]THP!$B$11:$AG$167,32,0),0)</f>
        <v>0</v>
      </c>
      <c r="AB113">
        <v>0</v>
      </c>
      <c r="AC113" s="5">
        <f t="shared" si="8"/>
        <v>3914743.9031199999</v>
      </c>
      <c r="AE113" s="3"/>
    </row>
    <row r="114" spans="1:31" x14ac:dyDescent="0.25">
      <c r="A114" s="4">
        <v>43678</v>
      </c>
      <c r="B114" t="str">
        <f>[1]THP!$B123</f>
        <v>B9Y</v>
      </c>
      <c r="C114" s="3" t="str">
        <f>[1]THP!$C123</f>
        <v>RONI FIRMANSYAH</v>
      </c>
      <c r="D114" t="str">
        <f t="shared" si="5"/>
        <v>B9Y</v>
      </c>
      <c r="E114" t="s">
        <v>27</v>
      </c>
      <c r="F114" s="3" t="str">
        <f>[1]THP!$F123</f>
        <v>SELLA DWI APRILLIA</v>
      </c>
      <c r="G114">
        <f>[1]THP!$I123</f>
        <v>22</v>
      </c>
      <c r="H114" t="str">
        <f>[1]THP!$D123</f>
        <v>TSR</v>
      </c>
      <c r="I114" s="3">
        <f>[1]THP!$K123</f>
        <v>3940973.0959999999</v>
      </c>
      <c r="J114" s="3">
        <f t="shared" si="6"/>
        <v>3940973.0959999999</v>
      </c>
      <c r="K114" s="5">
        <f>[1]OToT!$E120</f>
        <v>0</v>
      </c>
      <c r="L114" s="5">
        <f>[1]OToT!$D120</f>
        <v>25000</v>
      </c>
      <c r="M114">
        <v>0</v>
      </c>
      <c r="N114" s="3">
        <f t="shared" si="9"/>
        <v>3965973.0959999999</v>
      </c>
      <c r="O114" s="5">
        <f>[1]Komisi!$E120</f>
        <v>43000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3">
        <f t="shared" si="7"/>
        <v>4008973.0959999999</v>
      </c>
      <c r="W114" s="5">
        <f>IFERROR(VLOOKUP(B114,[1]THP!$B$11:$X$167,23,0),0)</f>
        <v>0</v>
      </c>
      <c r="X114" s="5">
        <f>IFERROR(VLOOKUP(B114,[1]THP!$B$11:$T$167,19,0),0)</f>
        <v>78819.461920000002</v>
      </c>
      <c r="Y114" s="5">
        <f>IFERROR(VLOOKUP(B114,[1]THP!$B$11:$V$167,21,0),0)</f>
        <v>39409.730960000001</v>
      </c>
      <c r="Z114">
        <v>0</v>
      </c>
      <c r="AA114" s="5">
        <f>IFERROR(VLOOKUP(B114,[1]THP!$B$11:$AG$167,32,0),0)</f>
        <v>0</v>
      </c>
      <c r="AB114">
        <v>0</v>
      </c>
      <c r="AC114" s="5">
        <f t="shared" si="8"/>
        <v>3890743.9031199999</v>
      </c>
      <c r="AE114" s="3"/>
    </row>
    <row r="115" spans="1:31" x14ac:dyDescent="0.25">
      <c r="A115" s="4">
        <v>43678</v>
      </c>
      <c r="B115" t="str">
        <f>[1]THP!$B124</f>
        <v>C06</v>
      </c>
      <c r="C115" s="3" t="str">
        <f>[1]THP!$C124</f>
        <v>AJENG ISWAHYUNI</v>
      </c>
      <c r="D115" t="str">
        <f t="shared" si="5"/>
        <v>C06</v>
      </c>
      <c r="E115" t="s">
        <v>27</v>
      </c>
      <c r="F115" s="3" t="str">
        <f>[1]THP!$F124</f>
        <v>SELLA DWI APRILLIA</v>
      </c>
      <c r="G115">
        <f>[1]THP!$I124</f>
        <v>22</v>
      </c>
      <c r="H115" t="str">
        <f>[1]THP!$D124</f>
        <v>TSR</v>
      </c>
      <c r="I115" s="3">
        <f>[1]THP!$K124</f>
        <v>3940973.0959999999</v>
      </c>
      <c r="J115" s="3">
        <f t="shared" si="6"/>
        <v>3940973.0959999999</v>
      </c>
      <c r="K115" s="5">
        <f>[1]OToT!$E121</f>
        <v>0</v>
      </c>
      <c r="L115" s="5">
        <f>[1]OToT!$D121</f>
        <v>25000</v>
      </c>
      <c r="M115">
        <v>0</v>
      </c>
      <c r="N115" s="3">
        <f t="shared" si="9"/>
        <v>3965973.0959999999</v>
      </c>
      <c r="O115" s="5">
        <f>[1]Komisi!$E121</f>
        <v>48000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3">
        <f t="shared" si="7"/>
        <v>4013973.0959999999</v>
      </c>
      <c r="W115" s="5">
        <f>IFERROR(VLOOKUP(B115,[1]THP!$B$11:$X$167,23,0),0)</f>
        <v>0</v>
      </c>
      <c r="X115" s="5">
        <f>IFERROR(VLOOKUP(B115,[1]THP!$B$11:$T$167,19,0),0)</f>
        <v>78819.461920000002</v>
      </c>
      <c r="Y115" s="5">
        <f>IFERROR(VLOOKUP(B115,[1]THP!$B$11:$V$167,21,0),0)</f>
        <v>39409.730960000001</v>
      </c>
      <c r="Z115">
        <v>0</v>
      </c>
      <c r="AA115" s="5">
        <f>IFERROR(VLOOKUP(B115,[1]THP!$B$11:$AG$167,32,0),0)</f>
        <v>0</v>
      </c>
      <c r="AB115">
        <v>0</v>
      </c>
      <c r="AC115" s="5">
        <f t="shared" si="8"/>
        <v>3895743.9031199999</v>
      </c>
      <c r="AE115" s="3"/>
    </row>
    <row r="116" spans="1:31" x14ac:dyDescent="0.25">
      <c r="A116" s="4">
        <v>43678</v>
      </c>
      <c r="B116" t="str">
        <f>[1]THP!$B125</f>
        <v>C20</v>
      </c>
      <c r="C116" s="3" t="str">
        <f>[1]THP!$C125</f>
        <v>EMILIA RIZKA PERMATA</v>
      </c>
      <c r="D116" t="str">
        <f t="shared" si="5"/>
        <v>C20</v>
      </c>
      <c r="E116" t="s">
        <v>27</v>
      </c>
      <c r="F116" s="3" t="str">
        <f>[1]THP!$F125</f>
        <v>SELLA DWI APRILLIA</v>
      </c>
      <c r="G116">
        <f>[1]THP!$I125</f>
        <v>22</v>
      </c>
      <c r="H116" t="str">
        <f>[1]THP!$D125</f>
        <v>TSR</v>
      </c>
      <c r="I116" s="3">
        <f>[1]THP!$K125</f>
        <v>3940973.0959999999</v>
      </c>
      <c r="J116" s="3">
        <f t="shared" si="6"/>
        <v>3940973.0959999999</v>
      </c>
      <c r="K116" s="5">
        <f>[1]OToT!$E122</f>
        <v>0</v>
      </c>
      <c r="L116" s="5">
        <f>[1]OToT!$D122</f>
        <v>25000</v>
      </c>
      <c r="M116">
        <v>0</v>
      </c>
      <c r="N116" s="3">
        <f t="shared" si="9"/>
        <v>3965973.0959999999</v>
      </c>
      <c r="O116" s="5">
        <f>[1]Komisi!$E122</f>
        <v>76000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3">
        <f t="shared" si="7"/>
        <v>4041973.0959999999</v>
      </c>
      <c r="W116" s="5">
        <f>IFERROR(VLOOKUP(B116,[1]THP!$B$11:$X$167,23,0),0)</f>
        <v>0</v>
      </c>
      <c r="X116" s="5">
        <f>IFERROR(VLOOKUP(B116,[1]THP!$B$11:$T$167,19,0),0)</f>
        <v>78819.461920000002</v>
      </c>
      <c r="Y116" s="5">
        <f>IFERROR(VLOOKUP(B116,[1]THP!$B$11:$V$167,21,0),0)</f>
        <v>39409.730960000001</v>
      </c>
      <c r="Z116">
        <v>0</v>
      </c>
      <c r="AA116" s="5">
        <f>IFERROR(VLOOKUP(B116,[1]THP!$B$11:$AG$167,32,0),0)</f>
        <v>0</v>
      </c>
      <c r="AB116">
        <v>0</v>
      </c>
      <c r="AC116" s="5">
        <f t="shared" si="8"/>
        <v>3923743.9031199999</v>
      </c>
      <c r="AE116" s="3"/>
    </row>
    <row r="117" spans="1:31" x14ac:dyDescent="0.25">
      <c r="A117" s="4">
        <v>43678</v>
      </c>
      <c r="B117" t="str">
        <f>[1]THP!$B126</f>
        <v>C15</v>
      </c>
      <c r="C117" s="3" t="str">
        <f>[1]THP!$C126</f>
        <v>DINI WIDASARI</v>
      </c>
      <c r="D117" t="str">
        <f t="shared" si="5"/>
        <v>C15</v>
      </c>
      <c r="E117" t="s">
        <v>27</v>
      </c>
      <c r="F117" s="3" t="str">
        <f>[1]THP!$F126</f>
        <v>SELLA DWI APRILLIA</v>
      </c>
      <c r="G117">
        <f>[1]THP!$I126</f>
        <v>9</v>
      </c>
      <c r="H117" t="str">
        <f>[1]THP!$D126</f>
        <v>TSR</v>
      </c>
      <c r="I117" s="3">
        <f>[1]THP!$K126</f>
        <v>1612216.2665454545</v>
      </c>
      <c r="J117" s="3">
        <f t="shared" si="6"/>
        <v>1612216.2665454545</v>
      </c>
      <c r="K117" s="5">
        <f>[1]OToT!$E123</f>
        <v>0</v>
      </c>
      <c r="L117" s="5">
        <f>[1]OToT!$D123</f>
        <v>25000</v>
      </c>
      <c r="M117">
        <v>0</v>
      </c>
      <c r="N117" s="3">
        <f t="shared" si="9"/>
        <v>1637216.2665454545</v>
      </c>
      <c r="O117" s="5">
        <f>[1]Komisi!$E123</f>
        <v>38000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3">
        <f t="shared" si="7"/>
        <v>1675216.2665454545</v>
      </c>
      <c r="W117" s="5">
        <f>IFERROR(VLOOKUP(B117,[1]THP!$B$11:$X$167,23,0),0)</f>
        <v>0</v>
      </c>
      <c r="X117" s="5">
        <f>IFERROR(VLOOKUP(B117,[1]THP!$B$11:$T$167,19,0),0)</f>
        <v>32244.325330909091</v>
      </c>
      <c r="Y117" s="5">
        <f>IFERROR(VLOOKUP(B117,[1]THP!$B$11:$V$167,21,0),0)</f>
        <v>16122.162665454545</v>
      </c>
      <c r="Z117">
        <v>0</v>
      </c>
      <c r="AA117" s="5">
        <f>IFERROR(VLOOKUP(B117,[1]THP!$B$11:$AG$167,32,0),0)</f>
        <v>0</v>
      </c>
      <c r="AB117">
        <v>0</v>
      </c>
      <c r="AC117" s="5">
        <f t="shared" si="8"/>
        <v>1626849.778549091</v>
      </c>
      <c r="AE117" s="3"/>
    </row>
    <row r="118" spans="1:31" x14ac:dyDescent="0.25">
      <c r="A118" s="4">
        <v>43678</v>
      </c>
      <c r="B118" t="str">
        <f>[1]THP!$B127</f>
        <v>B7C</v>
      </c>
      <c r="C118" s="3" t="str">
        <f>[1]THP!$C127</f>
        <v xml:space="preserve">YOGI KHARISMA </v>
      </c>
      <c r="D118" t="str">
        <f t="shared" si="5"/>
        <v>B7C</v>
      </c>
      <c r="E118" t="s">
        <v>27</v>
      </c>
      <c r="F118" s="3" t="str">
        <f>[1]THP!$F127</f>
        <v>SELLA DWI APRILLIA</v>
      </c>
      <c r="G118">
        <f>[1]THP!$I127</f>
        <v>17</v>
      </c>
      <c r="H118" t="str">
        <f>[1]THP!$D127</f>
        <v>TSR</v>
      </c>
      <c r="I118" s="3">
        <f>[1]THP!$K127</f>
        <v>3045297.3923636363</v>
      </c>
      <c r="J118" s="3">
        <f t="shared" si="6"/>
        <v>3045297.3923636363</v>
      </c>
      <c r="K118" s="5">
        <f>[1]OToT!$E124</f>
        <v>0</v>
      </c>
      <c r="L118" s="5">
        <f>[1]OToT!$D124</f>
        <v>25000</v>
      </c>
      <c r="M118">
        <v>0</v>
      </c>
      <c r="N118" s="3">
        <f t="shared" si="9"/>
        <v>3070297.3923636363</v>
      </c>
      <c r="O118" s="5">
        <f>[1]Komisi!$E124</f>
        <v>336000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3">
        <f t="shared" si="7"/>
        <v>3406297.3923636363</v>
      </c>
      <c r="W118" s="5">
        <f>IFERROR(VLOOKUP(B118,[1]THP!$B$11:$X$167,23,0),0)</f>
        <v>0</v>
      </c>
      <c r="X118" s="5">
        <f>IFERROR(VLOOKUP(B118,[1]THP!$B$11:$T$167,19,0),0)</f>
        <v>60905.947847272728</v>
      </c>
      <c r="Y118" s="5">
        <f>IFERROR(VLOOKUP(B118,[1]THP!$B$11:$V$167,21,0),0)</f>
        <v>30452.973923636364</v>
      </c>
      <c r="Z118">
        <v>0</v>
      </c>
      <c r="AA118" s="5">
        <f>IFERROR(VLOOKUP(B118,[1]THP!$B$11:$AG$167,32,0),0)</f>
        <v>0</v>
      </c>
      <c r="AB118">
        <v>0</v>
      </c>
      <c r="AC118" s="5">
        <f t="shared" si="8"/>
        <v>3314938.4705927274</v>
      </c>
      <c r="AE118" s="3"/>
    </row>
    <row r="119" spans="1:31" x14ac:dyDescent="0.25">
      <c r="A119" s="4">
        <v>43678</v>
      </c>
      <c r="B119" t="str">
        <f>[1]THP!$B128</f>
        <v>BX2</v>
      </c>
      <c r="C119" s="3" t="str">
        <f>[1]THP!$C128</f>
        <v xml:space="preserve">NUR INDAH SARI </v>
      </c>
      <c r="D119" t="str">
        <f t="shared" si="5"/>
        <v>BX2</v>
      </c>
      <c r="E119" t="s">
        <v>27</v>
      </c>
      <c r="F119" s="3" t="str">
        <f>[1]THP!$F128</f>
        <v>TRI KURNIA SETIANTO</v>
      </c>
      <c r="G119">
        <f>[1]THP!$I128</f>
        <v>22</v>
      </c>
      <c r="H119" t="str">
        <f>[1]THP!$D128</f>
        <v>TSR</v>
      </c>
      <c r="I119" s="3">
        <f>[1]THP!$K128</f>
        <v>3940973.0959999999</v>
      </c>
      <c r="J119" s="3">
        <f t="shared" si="6"/>
        <v>3940973.0959999999</v>
      </c>
      <c r="K119" s="5">
        <f>[1]OToT!$E125</f>
        <v>150000</v>
      </c>
      <c r="L119" s="5">
        <f>[1]OToT!$D125</f>
        <v>25000</v>
      </c>
      <c r="M119">
        <v>0</v>
      </c>
      <c r="N119" s="3">
        <f t="shared" si="9"/>
        <v>4115973.0959999999</v>
      </c>
      <c r="O119" s="5">
        <f>[1]Komisi!$E125</f>
        <v>680000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3">
        <f t="shared" si="7"/>
        <v>4795973.0959999999</v>
      </c>
      <c r="W119" s="5">
        <f>IFERROR(VLOOKUP(B119,[1]THP!$B$11:$X$167,23,0),0)</f>
        <v>8578.3066725439712</v>
      </c>
      <c r="X119" s="5">
        <f>IFERROR(VLOOKUP(B119,[1]THP!$B$11:$T$167,19,0),0)</f>
        <v>78819.461920000002</v>
      </c>
      <c r="Y119" s="5">
        <f>IFERROR(VLOOKUP(B119,[1]THP!$B$11:$V$167,21,0),0)</f>
        <v>39409.730960000001</v>
      </c>
      <c r="Z119">
        <v>0</v>
      </c>
      <c r="AA119" s="5">
        <f>IFERROR(VLOOKUP(B119,[1]THP!$B$11:$AG$167,32,0),0)</f>
        <v>150000</v>
      </c>
      <c r="AB119">
        <v>0</v>
      </c>
      <c r="AC119" s="5">
        <f t="shared" si="8"/>
        <v>4519165.5964474557</v>
      </c>
      <c r="AE119" s="3"/>
    </row>
    <row r="120" spans="1:31" x14ac:dyDescent="0.25">
      <c r="A120" s="4">
        <v>43678</v>
      </c>
      <c r="B120" t="str">
        <f>[1]THP!$B129</f>
        <v>CC9</v>
      </c>
      <c r="C120" s="3" t="str">
        <f>[1]THP!$C129</f>
        <v>PAULINA ANARCI NALU</v>
      </c>
      <c r="D120" t="str">
        <f t="shared" si="5"/>
        <v>CC9</v>
      </c>
      <c r="E120" t="s">
        <v>27</v>
      </c>
      <c r="F120" s="3" t="str">
        <f>[1]THP!$F129</f>
        <v>TRI KURNIA SETIANTO</v>
      </c>
      <c r="G120">
        <f>[1]THP!$I129</f>
        <v>22</v>
      </c>
      <c r="H120" t="str">
        <f>[1]THP!$D129</f>
        <v>TSR</v>
      </c>
      <c r="I120" s="3">
        <f>[1]THP!$K129</f>
        <v>3940973.0959999999</v>
      </c>
      <c r="J120" s="3">
        <f t="shared" si="6"/>
        <v>3940973.0959999999</v>
      </c>
      <c r="K120" s="5">
        <f>[1]OToT!$E126</f>
        <v>0</v>
      </c>
      <c r="L120" s="5">
        <f>[1]OToT!$D126</f>
        <v>25000</v>
      </c>
      <c r="M120">
        <v>0</v>
      </c>
      <c r="N120" s="3">
        <f t="shared" si="9"/>
        <v>3965973.0959999999</v>
      </c>
      <c r="O120" s="5">
        <f>[1]Komisi!$E126</f>
        <v>102000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3">
        <f t="shared" si="7"/>
        <v>4067973.0959999999</v>
      </c>
      <c r="W120" s="5">
        <f>IFERROR(VLOOKUP(B120,[1]THP!$B$11:$X$167,23,0),0)</f>
        <v>0</v>
      </c>
      <c r="X120" s="5">
        <f>IFERROR(VLOOKUP(B120,[1]THP!$B$11:$T$167,19,0),0)</f>
        <v>78819.461920000002</v>
      </c>
      <c r="Y120" s="5">
        <f>IFERROR(VLOOKUP(B120,[1]THP!$B$11:$V$167,21,0),0)</f>
        <v>39409.730960000001</v>
      </c>
      <c r="Z120">
        <v>0</v>
      </c>
      <c r="AA120" s="5">
        <f>IFERROR(VLOOKUP(B120,[1]THP!$B$11:$AG$167,32,0),0)</f>
        <v>150000</v>
      </c>
      <c r="AB120">
        <v>0</v>
      </c>
      <c r="AC120" s="5">
        <f t="shared" si="8"/>
        <v>3799743.9031199999</v>
      </c>
      <c r="AE120" s="3"/>
    </row>
    <row r="121" spans="1:31" x14ac:dyDescent="0.25">
      <c r="A121" s="4">
        <v>43678</v>
      </c>
      <c r="B121" t="str">
        <f>[1]THP!$B130</f>
        <v>CF5</v>
      </c>
      <c r="C121" s="3" t="str">
        <f>[1]THP!$C130</f>
        <v xml:space="preserve">HARMAINI ARLIA </v>
      </c>
      <c r="D121" t="str">
        <f t="shared" si="5"/>
        <v>CF5</v>
      </c>
      <c r="E121" t="s">
        <v>27</v>
      </c>
      <c r="F121" s="3" t="str">
        <f>[1]THP!$F130</f>
        <v>TRI KURNIA SETIANTO</v>
      </c>
      <c r="G121">
        <f>[1]THP!$I130</f>
        <v>22</v>
      </c>
      <c r="H121" t="str">
        <f>[1]THP!$D130</f>
        <v>TSR</v>
      </c>
      <c r="I121" s="3">
        <f>[1]THP!$K130</f>
        <v>3940973.0959999999</v>
      </c>
      <c r="J121" s="3">
        <f t="shared" si="6"/>
        <v>3940973.0959999999</v>
      </c>
      <c r="K121" s="5">
        <f>[1]OToT!$E127</f>
        <v>150000</v>
      </c>
      <c r="L121" s="5">
        <f>[1]OToT!$D127</f>
        <v>25000</v>
      </c>
      <c r="M121">
        <v>0</v>
      </c>
      <c r="N121" s="3">
        <f t="shared" si="9"/>
        <v>4115973.0959999999</v>
      </c>
      <c r="O121" s="5">
        <f>[1]Komisi!$E127</f>
        <v>500000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3">
        <f t="shared" si="7"/>
        <v>4615973.0959999999</v>
      </c>
      <c r="W121" s="5">
        <f>IFERROR(VLOOKUP(B121,[1]THP!$B$11:$X$167,23,0),0)</f>
        <v>9388.1151725439358</v>
      </c>
      <c r="X121" s="5">
        <f>IFERROR(VLOOKUP(B121,[1]THP!$B$11:$T$167,19,0),0)</f>
        <v>78819.461920000002</v>
      </c>
      <c r="Y121" s="5">
        <f>IFERROR(VLOOKUP(B121,[1]THP!$B$11:$V$167,21,0),0)</f>
        <v>39409.730960000001</v>
      </c>
      <c r="Z121">
        <v>0</v>
      </c>
      <c r="AA121" s="5">
        <f>IFERROR(VLOOKUP(B121,[1]THP!$B$11:$AG$167,32,0),0)</f>
        <v>150000</v>
      </c>
      <c r="AB121">
        <v>0</v>
      </c>
      <c r="AC121" s="5">
        <f t="shared" si="8"/>
        <v>4338355.7879474564</v>
      </c>
      <c r="AE121" s="3"/>
    </row>
    <row r="122" spans="1:31" x14ac:dyDescent="0.25">
      <c r="A122" s="4">
        <v>43678</v>
      </c>
      <c r="B122" t="str">
        <f>[1]THP!$B131</f>
        <v>CQ3</v>
      </c>
      <c r="C122" s="3" t="str">
        <f>[1]THP!$C131</f>
        <v>RIZKY MAULANA</v>
      </c>
      <c r="D122" t="str">
        <f t="shared" si="5"/>
        <v>CQ3</v>
      </c>
      <c r="E122" t="s">
        <v>27</v>
      </c>
      <c r="F122" s="3" t="str">
        <f>[1]THP!$F131</f>
        <v>TRI KURNIA SETIANTO</v>
      </c>
      <c r="G122">
        <f>[1]THP!$I131</f>
        <v>22</v>
      </c>
      <c r="H122" t="str">
        <f>[1]THP!$D131</f>
        <v>TSR</v>
      </c>
      <c r="I122" s="3">
        <f>[1]THP!$K131</f>
        <v>3940973.0959999999</v>
      </c>
      <c r="J122" s="3">
        <f t="shared" si="6"/>
        <v>3940973.0959999999</v>
      </c>
      <c r="K122" s="5">
        <f>[1]OToT!$E128</f>
        <v>100000</v>
      </c>
      <c r="L122" s="5">
        <f>[1]OToT!$D128</f>
        <v>25000</v>
      </c>
      <c r="M122">
        <v>0</v>
      </c>
      <c r="N122" s="3">
        <f t="shared" si="9"/>
        <v>4065973.0959999999</v>
      </c>
      <c r="O122" s="5">
        <f>[1]Komisi!$E128</f>
        <v>232000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3">
        <f t="shared" si="7"/>
        <v>4297973.0959999999</v>
      </c>
      <c r="W122" s="5">
        <f>IFERROR(VLOOKUP(B122,[1]THP!$B$11:$X$167,23,0),0)</f>
        <v>0</v>
      </c>
      <c r="X122" s="5">
        <f>IFERROR(VLOOKUP(B122,[1]THP!$B$11:$T$167,19,0),0)</f>
        <v>78819.461920000002</v>
      </c>
      <c r="Y122" s="5">
        <f>IFERROR(VLOOKUP(B122,[1]THP!$B$11:$V$167,21,0),0)</f>
        <v>39409.730960000001</v>
      </c>
      <c r="Z122">
        <v>0</v>
      </c>
      <c r="AA122" s="5">
        <f>IFERROR(VLOOKUP(B122,[1]THP!$B$11:$AG$167,32,0),0)</f>
        <v>150000</v>
      </c>
      <c r="AB122">
        <v>0</v>
      </c>
      <c r="AC122" s="5">
        <f t="shared" si="8"/>
        <v>4029743.9031200004</v>
      </c>
      <c r="AE122" s="3"/>
    </row>
    <row r="123" spans="1:31" x14ac:dyDescent="0.25">
      <c r="A123" s="4">
        <v>43678</v>
      </c>
      <c r="B123" t="str">
        <f>[1]THP!$B132</f>
        <v>CT3</v>
      </c>
      <c r="C123" s="3" t="str">
        <f>[1]THP!$C132</f>
        <v>ISAH JULIANA SINAGA</v>
      </c>
      <c r="D123" t="str">
        <f t="shared" si="5"/>
        <v>CT3</v>
      </c>
      <c r="E123" t="s">
        <v>27</v>
      </c>
      <c r="F123" s="3" t="str">
        <f>[1]THP!$F132</f>
        <v>TRI KURNIA SETIANTO</v>
      </c>
      <c r="G123">
        <f>[1]THP!$I132</f>
        <v>22</v>
      </c>
      <c r="H123" t="str">
        <f>[1]THP!$D132</f>
        <v>TSR</v>
      </c>
      <c r="I123" s="3">
        <f>[1]THP!$K132</f>
        <v>3940973.0959999999</v>
      </c>
      <c r="J123" s="3">
        <f t="shared" si="6"/>
        <v>3940973.0959999999</v>
      </c>
      <c r="K123" s="5">
        <f>[1]OToT!$E129</f>
        <v>150000</v>
      </c>
      <c r="L123" s="5">
        <f>[1]OToT!$D129</f>
        <v>25000</v>
      </c>
      <c r="M123">
        <v>0</v>
      </c>
      <c r="N123" s="3">
        <f t="shared" si="9"/>
        <v>4115973.0959999999</v>
      </c>
      <c r="O123" s="5">
        <f>[1]Komisi!$E129</f>
        <v>468000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3">
        <f t="shared" si="7"/>
        <v>4583973.0959999999</v>
      </c>
      <c r="W123" s="5">
        <f>IFERROR(VLOOKUP(B123,[1]THP!$B$11:$X$167,23,0),0)</f>
        <v>7868.1151725439368</v>
      </c>
      <c r="X123" s="5">
        <f>IFERROR(VLOOKUP(B123,[1]THP!$B$11:$T$167,19,0),0)</f>
        <v>78819.461920000002</v>
      </c>
      <c r="Y123" s="5">
        <f>IFERROR(VLOOKUP(B123,[1]THP!$B$11:$V$167,21,0),0)</f>
        <v>39409.730960000001</v>
      </c>
      <c r="Z123">
        <v>0</v>
      </c>
      <c r="AA123" s="5">
        <f>IFERROR(VLOOKUP(B123,[1]THP!$B$11:$AG$167,32,0),0)</f>
        <v>150000</v>
      </c>
      <c r="AB123">
        <v>0</v>
      </c>
      <c r="AC123" s="5">
        <f t="shared" si="8"/>
        <v>4307875.7879474564</v>
      </c>
      <c r="AE123" s="3"/>
    </row>
    <row r="124" spans="1:31" x14ac:dyDescent="0.25">
      <c r="A124" s="4">
        <v>43678</v>
      </c>
      <c r="B124" t="str">
        <f>[1]THP!$B133</f>
        <v>BGD</v>
      </c>
      <c r="C124" s="3" t="str">
        <f>[1]THP!$C133</f>
        <v>OCHA WULAN SARI</v>
      </c>
      <c r="D124" t="str">
        <f t="shared" si="5"/>
        <v>BGD</v>
      </c>
      <c r="E124" t="s">
        <v>27</v>
      </c>
      <c r="F124" s="3" t="str">
        <f>[1]THP!$F133</f>
        <v>TRI KURNIA SETIANTO</v>
      </c>
      <c r="G124">
        <f>[1]THP!$I133</f>
        <v>22</v>
      </c>
      <c r="H124" t="str">
        <f>[1]THP!$D133</f>
        <v>TSR</v>
      </c>
      <c r="I124" s="3">
        <f>[1]THP!$K133</f>
        <v>3940973.0959999999</v>
      </c>
      <c r="J124" s="3">
        <f t="shared" si="6"/>
        <v>3940973.0959999999</v>
      </c>
      <c r="K124" s="5">
        <f>[1]OToT!$E130</f>
        <v>150000</v>
      </c>
      <c r="L124" s="5">
        <f>[1]OToT!$D130</f>
        <v>25000</v>
      </c>
      <c r="M124">
        <v>0</v>
      </c>
      <c r="N124" s="3">
        <f t="shared" si="9"/>
        <v>4115973.0959999999</v>
      </c>
      <c r="O124" s="5">
        <f>[1]Komisi!$E130</f>
        <v>480000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3">
        <f t="shared" si="7"/>
        <v>4595973.0959999999</v>
      </c>
      <c r="W124" s="5">
        <f>IFERROR(VLOOKUP(B124,[1]THP!$B$11:$X$167,23,0),0)</f>
        <v>0</v>
      </c>
      <c r="X124" s="5">
        <f>IFERROR(VLOOKUP(B124,[1]THP!$B$11:$T$167,19,0),0)</f>
        <v>78819.461920000002</v>
      </c>
      <c r="Y124" s="5">
        <f>IFERROR(VLOOKUP(B124,[1]THP!$B$11:$V$167,21,0),0)</f>
        <v>39409.730960000001</v>
      </c>
      <c r="Z124">
        <v>0</v>
      </c>
      <c r="AA124" s="5">
        <f>IFERROR(VLOOKUP(B124,[1]THP!$B$11:$AG$167,32,0),0)</f>
        <v>150000</v>
      </c>
      <c r="AB124">
        <v>0</v>
      </c>
      <c r="AC124" s="5">
        <f t="shared" si="8"/>
        <v>4327743.9031199999</v>
      </c>
      <c r="AE124" s="3"/>
    </row>
    <row r="125" spans="1:31" x14ac:dyDescent="0.25">
      <c r="A125" s="4">
        <v>43678</v>
      </c>
      <c r="B125" t="str">
        <f>[1]THP!$B134</f>
        <v>BJZ</v>
      </c>
      <c r="C125" s="3" t="str">
        <f>[1]THP!$C134</f>
        <v>DIDI SETIAWAN</v>
      </c>
      <c r="D125" t="str">
        <f t="shared" si="5"/>
        <v>BJZ</v>
      </c>
      <c r="E125" t="s">
        <v>27</v>
      </c>
      <c r="F125" s="3" t="str">
        <f>[1]THP!$F134</f>
        <v>TRI KURNIA SETIANTO</v>
      </c>
      <c r="G125">
        <f>[1]THP!$I134</f>
        <v>22</v>
      </c>
      <c r="H125" t="str">
        <f>[1]THP!$D134</f>
        <v>TSR</v>
      </c>
      <c r="I125" s="3">
        <f>[1]THP!$K134</f>
        <v>3940973.0959999999</v>
      </c>
      <c r="J125" s="3">
        <f t="shared" si="6"/>
        <v>3940973.0959999999</v>
      </c>
      <c r="K125" s="5">
        <f>[1]OToT!$E131</f>
        <v>100000</v>
      </c>
      <c r="L125" s="5">
        <f>[1]OToT!$D131</f>
        <v>25000</v>
      </c>
      <c r="M125">
        <v>0</v>
      </c>
      <c r="N125" s="3">
        <f t="shared" si="9"/>
        <v>4065973.0959999999</v>
      </c>
      <c r="O125" s="5">
        <f>[1]Komisi!$E131</f>
        <v>241500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3">
        <f t="shared" si="7"/>
        <v>4307473.0959999999</v>
      </c>
      <c r="W125" s="5">
        <f>IFERROR(VLOOKUP(B125,[1]THP!$B$11:$X$167,23,0),0)</f>
        <v>0</v>
      </c>
      <c r="X125" s="5">
        <f>IFERROR(VLOOKUP(B125,[1]THP!$B$11:$T$167,19,0),0)</f>
        <v>78819.461920000002</v>
      </c>
      <c r="Y125" s="5">
        <f>IFERROR(VLOOKUP(B125,[1]THP!$B$11:$V$167,21,0),0)</f>
        <v>39409.730960000001</v>
      </c>
      <c r="Z125">
        <v>0</v>
      </c>
      <c r="AA125" s="5">
        <f>IFERROR(VLOOKUP(B125,[1]THP!$B$11:$AG$167,32,0),0)</f>
        <v>150000</v>
      </c>
      <c r="AB125">
        <v>0</v>
      </c>
      <c r="AC125" s="5">
        <f t="shared" si="8"/>
        <v>4039243.9031200004</v>
      </c>
      <c r="AE125" s="3"/>
    </row>
    <row r="126" spans="1:31" x14ac:dyDescent="0.25">
      <c r="A126" s="4">
        <v>43678</v>
      </c>
      <c r="B126" t="str">
        <f>[1]THP!$B135</f>
        <v>BWW</v>
      </c>
      <c r="C126" s="3" t="str">
        <f>[1]THP!$C135</f>
        <v>MUCHLIS HAKIM</v>
      </c>
      <c r="D126" t="str">
        <f t="shared" si="5"/>
        <v>BWW</v>
      </c>
      <c r="E126" t="s">
        <v>27</v>
      </c>
      <c r="F126" s="3" t="str">
        <f>[1]THP!$F135</f>
        <v>TRI KURNIA SETIANTO</v>
      </c>
      <c r="G126">
        <f>[1]THP!$I135</f>
        <v>22</v>
      </c>
      <c r="H126" t="str">
        <f>[1]THP!$D135</f>
        <v>TSR</v>
      </c>
      <c r="I126" s="3">
        <f>[1]THP!$K135</f>
        <v>3940973.0959999999</v>
      </c>
      <c r="J126" s="3">
        <f t="shared" si="6"/>
        <v>3940973.0959999999</v>
      </c>
      <c r="K126" s="5">
        <f>[1]OToT!$E132</f>
        <v>100000</v>
      </c>
      <c r="L126" s="5">
        <f>[1]OToT!$D132</f>
        <v>25000</v>
      </c>
      <c r="M126">
        <v>0</v>
      </c>
      <c r="N126" s="3">
        <f t="shared" si="9"/>
        <v>4065973.0959999999</v>
      </c>
      <c r="O126" s="5">
        <f>[1]Komisi!$E132</f>
        <v>210000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3">
        <f t="shared" si="7"/>
        <v>4275973.0959999999</v>
      </c>
      <c r="W126" s="5">
        <f>IFERROR(VLOOKUP(B126,[1]THP!$B$11:$X$167,23,0),0)</f>
        <v>0</v>
      </c>
      <c r="X126" s="5">
        <f>IFERROR(VLOOKUP(B126,[1]THP!$B$11:$T$167,19,0),0)</f>
        <v>78819.461920000002</v>
      </c>
      <c r="Y126" s="5">
        <f>IFERROR(VLOOKUP(B126,[1]THP!$B$11:$V$167,21,0),0)</f>
        <v>39409.730960000001</v>
      </c>
      <c r="Z126">
        <v>0</v>
      </c>
      <c r="AA126" s="5">
        <f>IFERROR(VLOOKUP(B126,[1]THP!$B$11:$AG$167,32,0),0)</f>
        <v>150000</v>
      </c>
      <c r="AB126">
        <v>0</v>
      </c>
      <c r="AC126" s="5">
        <f t="shared" si="8"/>
        <v>4007743.9031200004</v>
      </c>
      <c r="AE126" s="3"/>
    </row>
    <row r="127" spans="1:31" x14ac:dyDescent="0.25">
      <c r="A127" s="4">
        <v>43678</v>
      </c>
      <c r="B127" t="str">
        <f>[1]THP!$B136</f>
        <v>B2D</v>
      </c>
      <c r="C127" s="3" t="str">
        <f>[1]THP!$C136</f>
        <v>LISA ANGGELA SARI</v>
      </c>
      <c r="D127" t="str">
        <f t="shared" si="5"/>
        <v>B2D</v>
      </c>
      <c r="E127" t="s">
        <v>27</v>
      </c>
      <c r="F127" s="3" t="str">
        <f>[1]THP!$F136</f>
        <v>TRI KURNIA SETIANTO</v>
      </c>
      <c r="G127">
        <f>[1]THP!$I136</f>
        <v>22</v>
      </c>
      <c r="H127" t="str">
        <f>[1]THP!$D136</f>
        <v>TSR</v>
      </c>
      <c r="I127" s="3">
        <f>[1]THP!$K136</f>
        <v>3940973.0959999999</v>
      </c>
      <c r="J127" s="3">
        <f t="shared" si="6"/>
        <v>3940973.0959999999</v>
      </c>
      <c r="K127" s="5">
        <f>[1]OToT!$E133</f>
        <v>100000</v>
      </c>
      <c r="L127" s="5">
        <f>[1]OToT!$D133</f>
        <v>25000</v>
      </c>
      <c r="M127">
        <v>0</v>
      </c>
      <c r="N127" s="3">
        <f t="shared" si="9"/>
        <v>4065973.0959999999</v>
      </c>
      <c r="O127" s="5">
        <f>[1]Komisi!$E133</f>
        <v>324500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3">
        <f t="shared" si="7"/>
        <v>4390473.0959999999</v>
      </c>
      <c r="W127" s="5">
        <f>IFERROR(VLOOKUP(B127,[1]THP!$B$11:$X$167,23,0),0)</f>
        <v>0</v>
      </c>
      <c r="X127" s="5">
        <f>IFERROR(VLOOKUP(B127,[1]THP!$B$11:$T$167,19,0),0)</f>
        <v>78819.461920000002</v>
      </c>
      <c r="Y127" s="5">
        <f>IFERROR(VLOOKUP(B127,[1]THP!$B$11:$V$167,21,0),0)</f>
        <v>39409.730960000001</v>
      </c>
      <c r="Z127">
        <v>0</v>
      </c>
      <c r="AA127" s="5">
        <f>IFERROR(VLOOKUP(B127,[1]THP!$B$11:$AG$167,32,0),0)</f>
        <v>150000</v>
      </c>
      <c r="AB127">
        <v>0</v>
      </c>
      <c r="AC127" s="5">
        <f t="shared" si="8"/>
        <v>4122243.9031199999</v>
      </c>
      <c r="AE127" s="3"/>
    </row>
    <row r="128" spans="1:31" x14ac:dyDescent="0.25">
      <c r="A128" s="4">
        <v>43678</v>
      </c>
      <c r="B128" t="str">
        <f>[1]THP!$B137</f>
        <v>B3C</v>
      </c>
      <c r="C128" s="3" t="str">
        <f>[1]THP!$C137</f>
        <v>TESYA ANDRIANI</v>
      </c>
      <c r="D128" t="str">
        <f t="shared" si="5"/>
        <v>B3C</v>
      </c>
      <c r="E128" t="s">
        <v>27</v>
      </c>
      <c r="F128" s="3" t="str">
        <f>[1]THP!$F137</f>
        <v>TRI KURNIA SETIANTO</v>
      </c>
      <c r="G128">
        <f>[1]THP!$I137</f>
        <v>22</v>
      </c>
      <c r="H128" t="str">
        <f>[1]THP!$D137</f>
        <v>TSR</v>
      </c>
      <c r="I128" s="3">
        <f>[1]THP!$K137</f>
        <v>3940973.0959999999</v>
      </c>
      <c r="J128" s="3">
        <f t="shared" si="6"/>
        <v>3940973.0959999999</v>
      </c>
      <c r="K128" s="5">
        <f>[1]OToT!$E134</f>
        <v>0</v>
      </c>
      <c r="L128" s="5">
        <f>[1]OToT!$D134</f>
        <v>25000</v>
      </c>
      <c r="M128">
        <v>0</v>
      </c>
      <c r="N128" s="3">
        <f t="shared" si="9"/>
        <v>3965973.0959999999</v>
      </c>
      <c r="O128" s="5">
        <f>[1]Komisi!$E134</f>
        <v>75000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3">
        <f t="shared" si="7"/>
        <v>4040973.0959999999</v>
      </c>
      <c r="W128" s="5">
        <f>IFERROR(VLOOKUP(B128,[1]THP!$B$11:$X$167,23,0),0)</f>
        <v>0</v>
      </c>
      <c r="X128" s="5">
        <f>IFERROR(VLOOKUP(B128,[1]THP!$B$11:$T$167,19,0),0)</f>
        <v>78819.461920000002</v>
      </c>
      <c r="Y128" s="5">
        <f>IFERROR(VLOOKUP(B128,[1]THP!$B$11:$V$167,21,0),0)</f>
        <v>39409.730960000001</v>
      </c>
      <c r="Z128">
        <v>0</v>
      </c>
      <c r="AA128" s="5">
        <f>IFERROR(VLOOKUP(B128,[1]THP!$B$11:$AG$167,32,0),0)</f>
        <v>150000</v>
      </c>
      <c r="AB128">
        <v>0</v>
      </c>
      <c r="AC128" s="5">
        <f t="shared" si="8"/>
        <v>3772743.9031199999</v>
      </c>
      <c r="AE128" s="3"/>
    </row>
    <row r="129" spans="1:31" x14ac:dyDescent="0.25">
      <c r="A129" s="4">
        <v>43678</v>
      </c>
      <c r="B129" t="str">
        <f>[1]THP!$B138</f>
        <v>B4H</v>
      </c>
      <c r="C129" s="3" t="str">
        <f>[1]THP!$C138</f>
        <v>SISKA RELINA GULTOM</v>
      </c>
      <c r="D129" t="str">
        <f t="shared" si="5"/>
        <v>B4H</v>
      </c>
      <c r="E129" t="s">
        <v>27</v>
      </c>
      <c r="F129" s="3" t="str">
        <f>[1]THP!$F138</f>
        <v>TRI KURNIA SETIANTO</v>
      </c>
      <c r="G129">
        <f>[1]THP!$I138</f>
        <v>22</v>
      </c>
      <c r="H129" t="str">
        <f>[1]THP!$D138</f>
        <v>TSR</v>
      </c>
      <c r="I129" s="3">
        <f>[1]THP!$K138</f>
        <v>3940973.0959999999</v>
      </c>
      <c r="J129" s="3">
        <f t="shared" si="6"/>
        <v>3940973.0959999999</v>
      </c>
      <c r="K129" s="5">
        <f>[1]OToT!$E135</f>
        <v>100000</v>
      </c>
      <c r="L129" s="5">
        <f>[1]OToT!$D135</f>
        <v>25000</v>
      </c>
      <c r="M129">
        <v>0</v>
      </c>
      <c r="N129" s="3">
        <f t="shared" si="9"/>
        <v>4065973.0959999999</v>
      </c>
      <c r="O129" s="5">
        <f>[1]Komisi!$E135</f>
        <v>356000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3">
        <f t="shared" si="7"/>
        <v>4421973.0959999999</v>
      </c>
      <c r="W129" s="5">
        <f>IFERROR(VLOOKUP(B129,[1]THP!$B$11:$X$167,23,0),0)</f>
        <v>0</v>
      </c>
      <c r="X129" s="5">
        <f>IFERROR(VLOOKUP(B129,[1]THP!$B$11:$T$167,19,0),0)</f>
        <v>78819.461920000002</v>
      </c>
      <c r="Y129" s="5">
        <f>IFERROR(VLOOKUP(B129,[1]THP!$B$11:$V$167,21,0),0)</f>
        <v>39409.730960000001</v>
      </c>
      <c r="Z129">
        <v>0</v>
      </c>
      <c r="AA129" s="5">
        <f>IFERROR(VLOOKUP(B129,[1]THP!$B$11:$AG$167,32,0),0)</f>
        <v>150000</v>
      </c>
      <c r="AB129">
        <v>0</v>
      </c>
      <c r="AC129" s="5">
        <f t="shared" si="8"/>
        <v>4153743.9031199999</v>
      </c>
      <c r="AE129" s="3"/>
    </row>
    <row r="130" spans="1:31" x14ac:dyDescent="0.25">
      <c r="A130" s="4">
        <v>43678</v>
      </c>
      <c r="B130" t="str">
        <f>[1]THP!$B139</f>
        <v>B4N</v>
      </c>
      <c r="C130" s="3" t="str">
        <f>[1]THP!$C139</f>
        <v>MELISA</v>
      </c>
      <c r="D130" t="str">
        <f t="shared" si="5"/>
        <v>B4N</v>
      </c>
      <c r="E130" t="s">
        <v>27</v>
      </c>
      <c r="F130" s="3" t="str">
        <f>[1]THP!$F139</f>
        <v>TRI KURNIA SETIANTO</v>
      </c>
      <c r="G130">
        <f>[1]THP!$I139</f>
        <v>22</v>
      </c>
      <c r="H130" t="str">
        <f>[1]THP!$D139</f>
        <v>TSR</v>
      </c>
      <c r="I130" s="3">
        <f>[1]THP!$K139</f>
        <v>3940973.0959999999</v>
      </c>
      <c r="J130" s="3">
        <f t="shared" si="6"/>
        <v>3940973.0959999999</v>
      </c>
      <c r="K130" s="5">
        <f>[1]OToT!$E136</f>
        <v>0</v>
      </c>
      <c r="L130" s="5">
        <f>[1]OToT!$D136</f>
        <v>25000</v>
      </c>
      <c r="M130">
        <v>0</v>
      </c>
      <c r="N130" s="3">
        <f t="shared" si="9"/>
        <v>3965973.0959999999</v>
      </c>
      <c r="O130" s="5">
        <f>[1]Komisi!$E136</f>
        <v>107000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3">
        <f t="shared" si="7"/>
        <v>4072973.0959999999</v>
      </c>
      <c r="W130" s="5">
        <f>IFERROR(VLOOKUP(B130,[1]THP!$B$11:$X$167,23,0),0)</f>
        <v>0</v>
      </c>
      <c r="X130" s="5">
        <f>IFERROR(VLOOKUP(B130,[1]THP!$B$11:$T$167,19,0),0)</f>
        <v>78819.461920000002</v>
      </c>
      <c r="Y130" s="5">
        <f>IFERROR(VLOOKUP(B130,[1]THP!$B$11:$V$167,21,0),0)</f>
        <v>39409.730960000001</v>
      </c>
      <c r="Z130">
        <v>0</v>
      </c>
      <c r="AA130" s="5">
        <f>IFERROR(VLOOKUP(B130,[1]THP!$B$11:$AG$167,32,0),0)</f>
        <v>150000</v>
      </c>
      <c r="AB130">
        <v>0</v>
      </c>
      <c r="AC130" s="5">
        <f t="shared" si="8"/>
        <v>3804743.9031199999</v>
      </c>
      <c r="AE130" s="3"/>
    </row>
    <row r="131" spans="1:31" x14ac:dyDescent="0.25">
      <c r="A131" s="4">
        <v>43678</v>
      </c>
      <c r="B131" t="str">
        <f>[1]THP!$B140</f>
        <v>B5L</v>
      </c>
      <c r="C131" s="3" t="str">
        <f>[1]THP!$C140</f>
        <v>SITI EVIYANTI</v>
      </c>
      <c r="D131" t="str">
        <f t="shared" ref="D131:D158" si="10">B131</f>
        <v>B5L</v>
      </c>
      <c r="E131" t="s">
        <v>27</v>
      </c>
      <c r="F131" s="3" t="str">
        <f>[1]THP!$F140</f>
        <v>TRI KURNIA SETIANTO</v>
      </c>
      <c r="G131">
        <f>[1]THP!$I140</f>
        <v>22</v>
      </c>
      <c r="H131" t="str">
        <f>[1]THP!$D140</f>
        <v>TSR</v>
      </c>
      <c r="I131" s="3">
        <f>[1]THP!$K140</f>
        <v>3940973.0959999999</v>
      </c>
      <c r="J131" s="3">
        <f t="shared" ref="J131:J158" si="11">I131</f>
        <v>3940973.0959999999</v>
      </c>
      <c r="K131" s="5">
        <f>[1]OToT!$E137</f>
        <v>100000</v>
      </c>
      <c r="L131" s="5">
        <f>[1]OToT!$D137</f>
        <v>25000</v>
      </c>
      <c r="M131">
        <v>0</v>
      </c>
      <c r="N131" s="3">
        <f t="shared" si="9"/>
        <v>4065973.0959999999</v>
      </c>
      <c r="O131" s="5">
        <f>[1]Komisi!$E137</f>
        <v>247500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3">
        <f t="shared" ref="V131:V158" si="12">SUM(N131:U131)</f>
        <v>4313473.0959999999</v>
      </c>
      <c r="W131" s="5">
        <f>IFERROR(VLOOKUP(B131,[1]THP!$B$11:$X$167,23,0),0)</f>
        <v>0</v>
      </c>
      <c r="X131" s="5">
        <f>IFERROR(VLOOKUP(B131,[1]THP!$B$11:$T$167,19,0),0)</f>
        <v>78819.461920000002</v>
      </c>
      <c r="Y131" s="5">
        <f>IFERROR(VLOOKUP(B131,[1]THP!$B$11:$V$167,21,0),0)</f>
        <v>39409.730960000001</v>
      </c>
      <c r="Z131">
        <v>0</v>
      </c>
      <c r="AA131" s="5">
        <f>IFERROR(VLOOKUP(B131,[1]THP!$B$11:$AG$167,32,0),0)</f>
        <v>150000</v>
      </c>
      <c r="AB131">
        <v>0</v>
      </c>
      <c r="AC131" s="5">
        <f t="shared" ref="AC131:AC158" si="13">V131-W131-X131-Y131-Z131-AA131-AB131</f>
        <v>4045243.9031199999</v>
      </c>
      <c r="AE131" s="3"/>
    </row>
    <row r="132" spans="1:31" x14ac:dyDescent="0.25">
      <c r="A132" s="4">
        <v>43678</v>
      </c>
      <c r="B132" t="str">
        <f>[1]THP!$B141</f>
        <v>B6A</v>
      </c>
      <c r="C132" s="3" t="str">
        <f>[1]THP!$C141</f>
        <v xml:space="preserve">IKE GALIH PERTIWI </v>
      </c>
      <c r="D132" t="str">
        <f t="shared" si="10"/>
        <v>B6A</v>
      </c>
      <c r="E132" t="s">
        <v>27</v>
      </c>
      <c r="F132" s="3" t="str">
        <f>[1]THP!$F141</f>
        <v>TRI KURNIA SETIANTO</v>
      </c>
      <c r="G132">
        <f>[1]THP!$I141</f>
        <v>21</v>
      </c>
      <c r="H132" t="str">
        <f>[1]THP!$D141</f>
        <v>TSR</v>
      </c>
      <c r="I132" s="3">
        <f>[1]THP!$K141</f>
        <v>3761837.9552727272</v>
      </c>
      <c r="J132" s="3">
        <f t="shared" si="11"/>
        <v>3761837.9552727272</v>
      </c>
      <c r="K132" s="5">
        <f>[1]OToT!$E138</f>
        <v>100000</v>
      </c>
      <c r="L132" s="5">
        <f>[1]OToT!$D138</f>
        <v>25000</v>
      </c>
      <c r="M132">
        <v>0</v>
      </c>
      <c r="N132" s="3">
        <f t="shared" ref="N132:N158" si="14">SUM(J132:M132)</f>
        <v>3886837.9552727272</v>
      </c>
      <c r="O132" s="5">
        <f>[1]Komisi!$E138</f>
        <v>375500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3">
        <f t="shared" si="12"/>
        <v>4262337.9552727267</v>
      </c>
      <c r="W132" s="5">
        <f>IFERROR(VLOOKUP(B132,[1]THP!$B$11:$X$167,23,0),0)</f>
        <v>0</v>
      </c>
      <c r="X132" s="5">
        <f>IFERROR(VLOOKUP(B132,[1]THP!$B$11:$T$167,19,0),0)</f>
        <v>75236.759105454548</v>
      </c>
      <c r="Y132" s="5">
        <f>IFERROR(VLOOKUP(B132,[1]THP!$B$11:$V$167,21,0),0)</f>
        <v>37618.379552727274</v>
      </c>
      <c r="Z132">
        <v>0</v>
      </c>
      <c r="AA132" s="5">
        <f>IFERROR(VLOOKUP(B132,[1]THP!$B$11:$AG$167,32,0),0)</f>
        <v>150000</v>
      </c>
      <c r="AB132">
        <v>0</v>
      </c>
      <c r="AC132" s="5">
        <f t="shared" si="13"/>
        <v>3999482.816614545</v>
      </c>
      <c r="AE132" s="3"/>
    </row>
    <row r="133" spans="1:31" x14ac:dyDescent="0.25">
      <c r="A133" s="4">
        <v>43678</v>
      </c>
      <c r="B133" t="str">
        <f>[1]THP!$B142</f>
        <v>B9T</v>
      </c>
      <c r="C133" s="3" t="str">
        <f>[1]THP!$C142</f>
        <v>IDA ROSIDA</v>
      </c>
      <c r="D133" t="str">
        <f t="shared" si="10"/>
        <v>B9T</v>
      </c>
      <c r="E133" t="s">
        <v>27</v>
      </c>
      <c r="F133" s="3" t="str">
        <f>[1]THP!$F142</f>
        <v>TRI KURNIA SETIANTO</v>
      </c>
      <c r="G133">
        <f>[1]THP!$I142</f>
        <v>22</v>
      </c>
      <c r="H133" t="str">
        <f>[1]THP!$D142</f>
        <v>TSR</v>
      </c>
      <c r="I133" s="3">
        <f>[1]THP!$K142</f>
        <v>3940973.0959999999</v>
      </c>
      <c r="J133" s="3">
        <f t="shared" si="11"/>
        <v>3940973.0959999999</v>
      </c>
      <c r="K133" s="5">
        <f>[1]OToT!$E139</f>
        <v>0</v>
      </c>
      <c r="L133" s="5">
        <f>[1]OToT!$D139</f>
        <v>25000</v>
      </c>
      <c r="M133">
        <v>0</v>
      </c>
      <c r="N133" s="3">
        <f t="shared" si="14"/>
        <v>3965973.0959999999</v>
      </c>
      <c r="O133" s="5">
        <f>[1]Komisi!$E139</f>
        <v>46000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3">
        <f t="shared" si="12"/>
        <v>4011973.0959999999</v>
      </c>
      <c r="W133" s="5">
        <f>IFERROR(VLOOKUP(B133,[1]THP!$B$11:$X$167,23,0),0)</f>
        <v>0</v>
      </c>
      <c r="X133" s="5">
        <f>IFERROR(VLOOKUP(B133,[1]THP!$B$11:$T$167,19,0),0)</f>
        <v>78819.461920000002</v>
      </c>
      <c r="Y133" s="5">
        <f>IFERROR(VLOOKUP(B133,[1]THP!$B$11:$V$167,21,0),0)</f>
        <v>39409.730960000001</v>
      </c>
      <c r="Z133">
        <v>0</v>
      </c>
      <c r="AA133" s="5">
        <f>IFERROR(VLOOKUP(B133,[1]THP!$B$11:$AG$167,32,0),0)</f>
        <v>0</v>
      </c>
      <c r="AB133">
        <v>0</v>
      </c>
      <c r="AC133" s="5">
        <f t="shared" si="13"/>
        <v>3893743.9031199999</v>
      </c>
      <c r="AE133" s="3"/>
    </row>
    <row r="134" spans="1:31" x14ac:dyDescent="0.25">
      <c r="A134" s="4">
        <v>43678</v>
      </c>
      <c r="B134" t="str">
        <f>[1]THP!$B143</f>
        <v>C01</v>
      </c>
      <c r="C134" s="3" t="str">
        <f>[1]THP!$C143</f>
        <v>EMIA VEVAYOSA EKINA Br TARIGAN</v>
      </c>
      <c r="D134" t="str">
        <f t="shared" si="10"/>
        <v>C01</v>
      </c>
      <c r="E134" t="s">
        <v>27</v>
      </c>
      <c r="F134" s="3" t="str">
        <f>[1]THP!$F143</f>
        <v>TRI KURNIA SETIANTO</v>
      </c>
      <c r="G134">
        <f>[1]THP!$I143</f>
        <v>22</v>
      </c>
      <c r="H134" t="str">
        <f>[1]THP!$D143</f>
        <v>TSR</v>
      </c>
      <c r="I134" s="3">
        <f>[1]THP!$K143</f>
        <v>3940973.0959999999</v>
      </c>
      <c r="J134" s="3">
        <f t="shared" si="11"/>
        <v>3940973.0959999999</v>
      </c>
      <c r="K134" s="5">
        <f>[1]OToT!$E140</f>
        <v>0</v>
      </c>
      <c r="L134" s="5">
        <f>[1]OToT!$D140</f>
        <v>25000</v>
      </c>
      <c r="M134">
        <v>0</v>
      </c>
      <c r="N134" s="3">
        <f t="shared" si="14"/>
        <v>3965973.0959999999</v>
      </c>
      <c r="O134" s="5">
        <f>[1]Komisi!$E140</f>
        <v>26000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3">
        <f t="shared" si="12"/>
        <v>3991973.0959999999</v>
      </c>
      <c r="W134" s="5">
        <f>IFERROR(VLOOKUP(B134,[1]THP!$B$11:$X$167,23,0),0)</f>
        <v>0</v>
      </c>
      <c r="X134" s="5">
        <f>IFERROR(VLOOKUP(B134,[1]THP!$B$11:$T$167,19,0),0)</f>
        <v>78819.461920000002</v>
      </c>
      <c r="Y134" s="5">
        <f>IFERROR(VLOOKUP(B134,[1]THP!$B$11:$V$167,21,0),0)</f>
        <v>39409.730960000001</v>
      </c>
      <c r="Z134">
        <v>0</v>
      </c>
      <c r="AA134" s="5">
        <f>IFERROR(VLOOKUP(B134,[1]THP!$B$11:$AG$167,32,0),0)</f>
        <v>0</v>
      </c>
      <c r="AB134">
        <v>0</v>
      </c>
      <c r="AC134" s="5">
        <f t="shared" si="13"/>
        <v>3873743.9031199999</v>
      </c>
      <c r="AE134" s="3"/>
    </row>
    <row r="135" spans="1:31" x14ac:dyDescent="0.25">
      <c r="A135" s="4">
        <v>43678</v>
      </c>
      <c r="B135" t="str">
        <f>[1]THP!$B144</f>
        <v>C10</v>
      </c>
      <c r="C135" s="3" t="str">
        <f>[1]THP!$C144</f>
        <v>SENA NURFADILLAH ZIANI</v>
      </c>
      <c r="D135" t="str">
        <f t="shared" si="10"/>
        <v>C10</v>
      </c>
      <c r="E135" t="s">
        <v>27</v>
      </c>
      <c r="F135" s="3" t="str">
        <f>[1]THP!$F144</f>
        <v>TRI KURNIA SETIANTO</v>
      </c>
      <c r="G135">
        <f>[1]THP!$I144</f>
        <v>22</v>
      </c>
      <c r="H135" t="str">
        <f>[1]THP!$D144</f>
        <v>TSR</v>
      </c>
      <c r="I135" s="3">
        <f>[1]THP!$K144</f>
        <v>3940973.0959999999</v>
      </c>
      <c r="J135" s="3">
        <f t="shared" si="11"/>
        <v>3940973.0959999999</v>
      </c>
      <c r="K135" s="5">
        <f>[1]OToT!$E141</f>
        <v>0</v>
      </c>
      <c r="L135" s="5">
        <f>[1]OToT!$D141</f>
        <v>25000</v>
      </c>
      <c r="M135">
        <v>0</v>
      </c>
      <c r="N135" s="3">
        <f t="shared" si="14"/>
        <v>3965973.0959999999</v>
      </c>
      <c r="O135" s="5">
        <f>[1]Komisi!$E141</f>
        <v>46000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3">
        <f t="shared" si="12"/>
        <v>4011973.0959999999</v>
      </c>
      <c r="W135" s="5">
        <f>IFERROR(VLOOKUP(B135,[1]THP!$B$11:$X$167,23,0),0)</f>
        <v>0</v>
      </c>
      <c r="X135" s="5">
        <f>IFERROR(VLOOKUP(B135,[1]THP!$B$11:$T$167,19,0),0)</f>
        <v>78819.461920000002</v>
      </c>
      <c r="Y135" s="5">
        <f>IFERROR(VLOOKUP(B135,[1]THP!$B$11:$V$167,21,0),0)</f>
        <v>39409.730960000001</v>
      </c>
      <c r="Z135">
        <v>0</v>
      </c>
      <c r="AA135" s="5">
        <f>IFERROR(VLOOKUP(B135,[1]THP!$B$11:$AG$167,32,0),0)</f>
        <v>0</v>
      </c>
      <c r="AB135">
        <v>0</v>
      </c>
      <c r="AC135" s="5">
        <f t="shared" si="13"/>
        <v>3893743.9031199999</v>
      </c>
      <c r="AE135" s="3"/>
    </row>
    <row r="136" spans="1:31" x14ac:dyDescent="0.25">
      <c r="A136" s="4">
        <v>43678</v>
      </c>
      <c r="B136" t="str">
        <f>[1]THP!$B145</f>
        <v>C27</v>
      </c>
      <c r="C136" s="3" t="str">
        <f>[1]THP!$C145</f>
        <v>NURAINI</v>
      </c>
      <c r="D136" t="str">
        <f t="shared" si="10"/>
        <v>C27</v>
      </c>
      <c r="E136" t="s">
        <v>27</v>
      </c>
      <c r="F136" s="3" t="str">
        <f>[1]THP!$F145</f>
        <v>TRI KURNIA SETIANTO</v>
      </c>
      <c r="G136">
        <f>[1]THP!$I145</f>
        <v>19</v>
      </c>
      <c r="H136" t="str">
        <f>[1]THP!$D145</f>
        <v>TSR</v>
      </c>
      <c r="I136" s="3">
        <f>[1]THP!$K145</f>
        <v>3403567.6738181817</v>
      </c>
      <c r="J136" s="3">
        <f t="shared" si="11"/>
        <v>3403567.6738181817</v>
      </c>
      <c r="K136" s="5">
        <f>[1]OToT!$E142</f>
        <v>0</v>
      </c>
      <c r="L136" s="5">
        <f>[1]OToT!$D142</f>
        <v>25000</v>
      </c>
      <c r="M136">
        <v>0</v>
      </c>
      <c r="N136" s="3">
        <f t="shared" si="14"/>
        <v>3428567.6738181817</v>
      </c>
      <c r="O136" s="5">
        <f>[1]Komisi!$E142</f>
        <v>23000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3">
        <f t="shared" si="12"/>
        <v>3451567.6738181817</v>
      </c>
      <c r="W136" s="5">
        <f>IFERROR(VLOOKUP(B136,[1]THP!$B$11:$X$167,23,0),0)</f>
        <v>0</v>
      </c>
      <c r="X136" s="5">
        <f>IFERROR(VLOOKUP(B136,[1]THP!$B$11:$T$167,19,0),0)</f>
        <v>68071.353476363642</v>
      </c>
      <c r="Y136" s="5">
        <f>IFERROR(VLOOKUP(B136,[1]THP!$B$11:$V$167,21,0),0)</f>
        <v>34035.676738181821</v>
      </c>
      <c r="Z136">
        <v>0</v>
      </c>
      <c r="AA136" s="5">
        <f>IFERROR(VLOOKUP(B136,[1]THP!$B$11:$AG$167,32,0),0)</f>
        <v>0</v>
      </c>
      <c r="AB136">
        <v>0</v>
      </c>
      <c r="AC136" s="5">
        <f t="shared" si="13"/>
        <v>3349460.6436036364</v>
      </c>
      <c r="AE136" s="3"/>
    </row>
    <row r="137" spans="1:31" x14ac:dyDescent="0.25">
      <c r="A137" s="4">
        <v>43678</v>
      </c>
      <c r="B137" t="str">
        <f>[1]THP!$B146</f>
        <v>CM6</v>
      </c>
      <c r="C137" s="3" t="str">
        <f>[1]THP!$C146</f>
        <v>AIS SUTRISNAWATI HANDAYANI</v>
      </c>
      <c r="D137" t="str">
        <f t="shared" si="10"/>
        <v>CM6</v>
      </c>
      <c r="E137" t="s">
        <v>27</v>
      </c>
      <c r="F137" s="3" t="str">
        <f>[1]THP!$F146</f>
        <v>TRI KURNIA SETIANTO</v>
      </c>
      <c r="G137">
        <f>[1]THP!$I146</f>
        <v>13</v>
      </c>
      <c r="H137" t="str">
        <f>[1]THP!$D146</f>
        <v>TSR</v>
      </c>
      <c r="I137" s="3">
        <f>[1]THP!$K146</f>
        <v>2328756.8294545454</v>
      </c>
      <c r="J137" s="3">
        <f t="shared" si="11"/>
        <v>2328756.8294545454</v>
      </c>
      <c r="K137" s="5">
        <f>[1]OToT!$E143</f>
        <v>100000</v>
      </c>
      <c r="L137" s="5">
        <f>[1]OToT!$D143</f>
        <v>25000</v>
      </c>
      <c r="M137">
        <v>0</v>
      </c>
      <c r="N137" s="3">
        <f t="shared" si="14"/>
        <v>2453756.8294545454</v>
      </c>
      <c r="O137" s="5">
        <f>[1]Komisi!$E143</f>
        <v>147500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3">
        <f t="shared" si="12"/>
        <v>2601256.8294545454</v>
      </c>
      <c r="W137" s="5">
        <f>IFERROR(VLOOKUP(B137,[1]THP!$B$11:$X$167,23,0),0)</f>
        <v>0</v>
      </c>
      <c r="X137" s="5">
        <f>IFERROR(VLOOKUP(B137,[1]THP!$B$11:$T$167,19,0),0)</f>
        <v>46575.136589090907</v>
      </c>
      <c r="Y137" s="5">
        <f>IFERROR(VLOOKUP(B137,[1]THP!$B$11:$V$167,21,0),0)</f>
        <v>23287.568294545454</v>
      </c>
      <c r="Z137">
        <v>0</v>
      </c>
      <c r="AA137" s="5">
        <f>IFERROR(VLOOKUP(B137,[1]THP!$B$11:$AG$167,32,0),0)</f>
        <v>0</v>
      </c>
      <c r="AB137">
        <v>0</v>
      </c>
      <c r="AC137" s="5">
        <f t="shared" si="13"/>
        <v>2531394.124570909</v>
      </c>
      <c r="AE137" s="3"/>
    </row>
    <row r="138" spans="1:31" x14ac:dyDescent="0.25">
      <c r="A138" s="4">
        <v>43678</v>
      </c>
      <c r="B138" t="str">
        <f>[1]THP!$B147</f>
        <v>S25</v>
      </c>
      <c r="C138" s="3" t="str">
        <f>[1]THP!$C147</f>
        <v>TRI KURNIA SETIANTO</v>
      </c>
      <c r="D138" t="str">
        <f t="shared" si="10"/>
        <v>S25</v>
      </c>
      <c r="E138" t="s">
        <v>27</v>
      </c>
      <c r="F138" s="3" t="str">
        <f>[1]THP!$F147</f>
        <v>TATIK OKTAVIA</v>
      </c>
      <c r="G138">
        <f>[1]THP!$I147</f>
        <v>22</v>
      </c>
      <c r="H138" t="str">
        <f>[1]THP!$D147</f>
        <v>SPV</v>
      </c>
      <c r="I138" s="3">
        <f>[1]THP!$K147</f>
        <v>3940973.0959999999</v>
      </c>
      <c r="J138" s="3">
        <f t="shared" si="11"/>
        <v>3940973.0959999999</v>
      </c>
      <c r="K138" s="5">
        <f>[1]OToT!$E144</f>
        <v>700000</v>
      </c>
      <c r="L138" s="5">
        <f>[1]OToT!$D144</f>
        <v>25000</v>
      </c>
      <c r="M138">
        <v>0</v>
      </c>
      <c r="N138" s="3">
        <f t="shared" si="14"/>
        <v>4665973.0959999999</v>
      </c>
      <c r="O138" s="5">
        <f>[1]Komisi!$E144</f>
        <v>796500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3">
        <f t="shared" si="12"/>
        <v>5462473.0959999999</v>
      </c>
      <c r="W138" s="5">
        <f>IFERROR(VLOOKUP(B138,[1]THP!$B$11:$X$167,23,0),0)</f>
        <v>0</v>
      </c>
      <c r="X138" s="5">
        <f>IFERROR(VLOOKUP(B138,[1]THP!$B$11:$T$167,19,0),0)</f>
        <v>78819.461920000002</v>
      </c>
      <c r="Y138" s="5">
        <f>IFERROR(VLOOKUP(B138,[1]THP!$B$11:$V$167,21,0),0)</f>
        <v>39409.730960000001</v>
      </c>
      <c r="Z138">
        <v>0</v>
      </c>
      <c r="AA138" s="5">
        <f>IFERROR(VLOOKUP(B138,[1]THP!$B$11:$AG$167,32,0),0)</f>
        <v>150000</v>
      </c>
      <c r="AB138">
        <v>0</v>
      </c>
      <c r="AC138" s="5">
        <f t="shared" si="13"/>
        <v>5194243.9031199999</v>
      </c>
      <c r="AE138" s="3"/>
    </row>
    <row r="139" spans="1:31" x14ac:dyDescent="0.25">
      <c r="A139" s="4">
        <v>43678</v>
      </c>
      <c r="B139" t="str">
        <f>[1]THP!$B148</f>
        <v>S27</v>
      </c>
      <c r="C139" s="3" t="str">
        <f>[1]THP!$C148</f>
        <v>LEONARD SILITONGA</v>
      </c>
      <c r="D139" t="str">
        <f t="shared" si="10"/>
        <v>S27</v>
      </c>
      <c r="E139" t="s">
        <v>27</v>
      </c>
      <c r="F139" s="3" t="str">
        <f>[1]THP!$F148</f>
        <v>TATIK OKTAVIA</v>
      </c>
      <c r="G139">
        <f>[1]THP!$I148</f>
        <v>22</v>
      </c>
      <c r="H139" t="str">
        <f>[1]THP!$D148</f>
        <v>SPV</v>
      </c>
      <c r="I139" s="3">
        <f>[1]THP!$K148</f>
        <v>3940973.0959999999</v>
      </c>
      <c r="J139" s="3">
        <f t="shared" si="11"/>
        <v>3940973.0959999999</v>
      </c>
      <c r="K139" s="5">
        <f>[1]OToT!$E145</f>
        <v>500000</v>
      </c>
      <c r="L139" s="5">
        <f>[1]OToT!$D145</f>
        <v>25000</v>
      </c>
      <c r="M139">
        <v>0</v>
      </c>
      <c r="N139" s="3">
        <f t="shared" si="14"/>
        <v>4465973.0959999999</v>
      </c>
      <c r="O139" s="5">
        <f>[1]Komisi!$E145</f>
        <v>501550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3">
        <f t="shared" si="12"/>
        <v>4967523.0959999999</v>
      </c>
      <c r="W139" s="5">
        <f>IFERROR(VLOOKUP(B139,[1]THP!$B$11:$X$167,23,0),0)</f>
        <v>7336.7401725439368</v>
      </c>
      <c r="X139" s="5">
        <f>IFERROR(VLOOKUP(B139,[1]THP!$B$11:$T$167,19,0),0)</f>
        <v>78819.461920000002</v>
      </c>
      <c r="Y139" s="5">
        <f>IFERROR(VLOOKUP(B139,[1]THP!$B$11:$V$167,21,0),0)</f>
        <v>39409.730960000001</v>
      </c>
      <c r="Z139">
        <v>0</v>
      </c>
      <c r="AA139" s="5">
        <f>IFERROR(VLOOKUP(B139,[1]THP!$B$11:$AG$167,32,0),0)</f>
        <v>150000</v>
      </c>
      <c r="AB139">
        <v>0</v>
      </c>
      <c r="AC139" s="5">
        <f t="shared" si="13"/>
        <v>4691957.1629474564</v>
      </c>
      <c r="AE139" s="3"/>
    </row>
    <row r="140" spans="1:31" x14ac:dyDescent="0.25">
      <c r="A140" s="4">
        <v>43678</v>
      </c>
      <c r="B140" t="str">
        <f>[1]THP!$B149</f>
        <v>S35</v>
      </c>
      <c r="C140" s="3" t="str">
        <f>[1]THP!$C149</f>
        <v>EDWARD SITOMPUL</v>
      </c>
      <c r="D140" t="str">
        <f t="shared" si="10"/>
        <v>S35</v>
      </c>
      <c r="E140" t="s">
        <v>27</v>
      </c>
      <c r="F140" s="3" t="str">
        <f>[1]THP!$F149</f>
        <v>TATIK OKTAVIA</v>
      </c>
      <c r="G140">
        <f>[1]THP!$I149</f>
        <v>22</v>
      </c>
      <c r="H140" t="str">
        <f>[1]THP!$D149</f>
        <v>SPV</v>
      </c>
      <c r="I140" s="3">
        <f>[1]THP!$K149</f>
        <v>3940973.0959999999</v>
      </c>
      <c r="J140" s="3">
        <f t="shared" si="11"/>
        <v>3940973.0959999999</v>
      </c>
      <c r="K140" s="5">
        <f>[1]OToT!$E146</f>
        <v>700000</v>
      </c>
      <c r="L140" s="5">
        <f>[1]OToT!$D146</f>
        <v>25000</v>
      </c>
      <c r="M140">
        <v>0</v>
      </c>
      <c r="N140" s="3">
        <f t="shared" si="14"/>
        <v>4665973.0959999999</v>
      </c>
      <c r="O140" s="5">
        <f>[1]Komisi!$E146</f>
        <v>795000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3">
        <f t="shared" si="12"/>
        <v>5460973.0959999999</v>
      </c>
      <c r="W140" s="5">
        <f>IFERROR(VLOOKUP(B140,[1]THP!$B$11:$X$167,23,0),0)</f>
        <v>0</v>
      </c>
      <c r="X140" s="5">
        <f>IFERROR(VLOOKUP(B140,[1]THP!$B$11:$T$167,19,0),0)</f>
        <v>78819.461920000002</v>
      </c>
      <c r="Y140" s="5">
        <f>IFERROR(VLOOKUP(B140,[1]THP!$B$11:$V$167,21,0),0)</f>
        <v>39409.730960000001</v>
      </c>
      <c r="Z140">
        <v>0</v>
      </c>
      <c r="AA140" s="5">
        <f>IFERROR(VLOOKUP(B140,[1]THP!$B$11:$AG$167,32,0),0)</f>
        <v>150000</v>
      </c>
      <c r="AB140">
        <v>0</v>
      </c>
      <c r="AC140" s="5">
        <f t="shared" si="13"/>
        <v>5192743.9031199999</v>
      </c>
      <c r="AE140" s="3"/>
    </row>
    <row r="141" spans="1:31" x14ac:dyDescent="0.25">
      <c r="A141" s="4">
        <v>43678</v>
      </c>
      <c r="B141" t="str">
        <f>[1]THP!$B150</f>
        <v>S39</v>
      </c>
      <c r="C141" s="3" t="str">
        <f>[1]THP!$C150</f>
        <v>RHEGHEN SOEKARNO PUTRA</v>
      </c>
      <c r="D141" t="str">
        <f t="shared" si="10"/>
        <v>S39</v>
      </c>
      <c r="E141" t="s">
        <v>27</v>
      </c>
      <c r="F141" s="3" t="str">
        <f>[1]THP!$F150</f>
        <v>TATIK OKTAVIA</v>
      </c>
      <c r="G141">
        <f>[1]THP!$I150</f>
        <v>22</v>
      </c>
      <c r="H141" t="str">
        <f>[1]THP!$D150</f>
        <v>SPV</v>
      </c>
      <c r="I141" s="3">
        <f>[1]THP!$K150</f>
        <v>3940973.0959999999</v>
      </c>
      <c r="J141" s="3">
        <f t="shared" si="11"/>
        <v>3940973.0959999999</v>
      </c>
      <c r="K141" s="5">
        <f>[1]OToT!$E147</f>
        <v>700000</v>
      </c>
      <c r="L141" s="5">
        <f>[1]OToT!$D147</f>
        <v>25000</v>
      </c>
      <c r="M141">
        <v>0</v>
      </c>
      <c r="N141" s="3">
        <f t="shared" si="14"/>
        <v>4665973.0959999999</v>
      </c>
      <c r="O141" s="5">
        <f>[1]Komisi!$E147</f>
        <v>810000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3">
        <f t="shared" si="12"/>
        <v>5475973.0959999999</v>
      </c>
      <c r="W141" s="5">
        <f>IFERROR(VLOOKUP(B141,[1]THP!$B$11:$X$167,23,0),0)</f>
        <v>40878.306672543971</v>
      </c>
      <c r="X141" s="5">
        <f>IFERROR(VLOOKUP(B141,[1]THP!$B$11:$T$167,19,0),0)</f>
        <v>78819.461920000002</v>
      </c>
      <c r="Y141" s="5">
        <f>IFERROR(VLOOKUP(B141,[1]THP!$B$11:$V$167,21,0),0)</f>
        <v>39409.730960000001</v>
      </c>
      <c r="Z141">
        <v>0</v>
      </c>
      <c r="AA141" s="5">
        <f>IFERROR(VLOOKUP(B141,[1]THP!$B$11:$AG$167,32,0),0)</f>
        <v>150000</v>
      </c>
      <c r="AB141">
        <v>0</v>
      </c>
      <c r="AC141" s="5">
        <f t="shared" si="13"/>
        <v>5166865.5964474557</v>
      </c>
      <c r="AE141" s="3"/>
    </row>
    <row r="142" spans="1:31" x14ac:dyDescent="0.25">
      <c r="A142" s="4">
        <v>43678</v>
      </c>
      <c r="B142" t="str">
        <f>[1]THP!$B151</f>
        <v>S40</v>
      </c>
      <c r="C142" s="3" t="str">
        <f>[1]THP!$C151</f>
        <v>FARHAN ALFARISI</v>
      </c>
      <c r="D142" t="str">
        <f t="shared" si="10"/>
        <v>S40</v>
      </c>
      <c r="E142" t="s">
        <v>27</v>
      </c>
      <c r="F142" s="3" t="str">
        <f>[1]THP!$F151</f>
        <v>TATIK OKTAVIA</v>
      </c>
      <c r="G142">
        <f>[1]THP!$I151</f>
        <v>22</v>
      </c>
      <c r="H142" t="str">
        <f>[1]THP!$D151</f>
        <v>SPV</v>
      </c>
      <c r="I142" s="3">
        <f>[1]THP!$K151</f>
        <v>3940973.0959999999</v>
      </c>
      <c r="J142" s="3">
        <f t="shared" si="11"/>
        <v>3940973.0959999999</v>
      </c>
      <c r="K142" s="5">
        <f>[1]OToT!$E148</f>
        <v>700000</v>
      </c>
      <c r="L142" s="5">
        <f>[1]OToT!$D148</f>
        <v>25000</v>
      </c>
      <c r="M142">
        <v>0</v>
      </c>
      <c r="N142" s="3">
        <f t="shared" si="14"/>
        <v>4665973.0959999999</v>
      </c>
      <c r="O142" s="5">
        <f>[1]Komisi!$E148</f>
        <v>762000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3">
        <f t="shared" si="12"/>
        <v>5427973.0959999999</v>
      </c>
      <c r="W142" s="5">
        <f>IFERROR(VLOOKUP(B142,[1]THP!$B$11:$X$167,23,0),0)</f>
        <v>10458.1151725443</v>
      </c>
      <c r="X142" s="5">
        <f>IFERROR(VLOOKUP(B142,[1]THP!$B$11:$T$167,19,0),0)</f>
        <v>78819.461920000002</v>
      </c>
      <c r="Y142" s="5">
        <f>IFERROR(VLOOKUP(B142,[1]THP!$B$11:$V$167,21,0),0)</f>
        <v>39409.730960000001</v>
      </c>
      <c r="Z142">
        <v>0</v>
      </c>
      <c r="AA142" s="5">
        <f>IFERROR(VLOOKUP(B142,[1]THP!$B$11:$AG$167,32,0),0)</f>
        <v>150000</v>
      </c>
      <c r="AB142">
        <v>0</v>
      </c>
      <c r="AC142" s="5">
        <f t="shared" si="13"/>
        <v>5149285.7879474554</v>
      </c>
      <c r="AE142" s="3"/>
    </row>
    <row r="143" spans="1:31" x14ac:dyDescent="0.25">
      <c r="A143" s="4">
        <v>43678</v>
      </c>
      <c r="B143" t="str">
        <f>[1]THP!$B152</f>
        <v>S44</v>
      </c>
      <c r="C143" s="3" t="str">
        <f>[1]THP!$C152</f>
        <v>SELLA DWI APRILLIA</v>
      </c>
      <c r="D143" t="str">
        <f t="shared" si="10"/>
        <v>S44</v>
      </c>
      <c r="E143" t="s">
        <v>27</v>
      </c>
      <c r="F143" s="3" t="str">
        <f>[1]THP!$F152</f>
        <v>TATIK OKTAVIA</v>
      </c>
      <c r="G143">
        <f>[1]THP!$I152</f>
        <v>22</v>
      </c>
      <c r="H143" t="str">
        <f>[1]THP!$D152</f>
        <v>SPV</v>
      </c>
      <c r="I143" s="3">
        <f>[1]THP!$K152</f>
        <v>3940973.0959999999</v>
      </c>
      <c r="J143" s="3">
        <f t="shared" si="11"/>
        <v>3940973.0959999999</v>
      </c>
      <c r="K143" s="5">
        <f>[1]OToT!$E149</f>
        <v>300000</v>
      </c>
      <c r="L143" s="5">
        <f>[1]OToT!$D149</f>
        <v>25000</v>
      </c>
      <c r="M143">
        <v>0</v>
      </c>
      <c r="N143" s="3">
        <f t="shared" si="14"/>
        <v>4265973.0959999999</v>
      </c>
      <c r="O143" s="5">
        <f>[1]Komisi!$E149</f>
        <v>263000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3">
        <f t="shared" si="12"/>
        <v>4528973.0959999999</v>
      </c>
      <c r="W143" s="5">
        <f>IFERROR(VLOOKUP(B143,[1]THP!$B$11:$X$167,23,0),0)</f>
        <v>0</v>
      </c>
      <c r="X143" s="5">
        <f>IFERROR(VLOOKUP(B143,[1]THP!$B$11:$T$167,19,0),0)</f>
        <v>78819.461920000002</v>
      </c>
      <c r="Y143" s="5">
        <f>IFERROR(VLOOKUP(B143,[1]THP!$B$11:$V$167,21,0),0)</f>
        <v>39409.730960000001</v>
      </c>
      <c r="Z143">
        <v>0</v>
      </c>
      <c r="AA143" s="5">
        <f>IFERROR(VLOOKUP(B143,[1]THP!$B$11:$AG$167,32,0),0)</f>
        <v>150000</v>
      </c>
      <c r="AB143">
        <v>0</v>
      </c>
      <c r="AC143" s="5">
        <f t="shared" si="13"/>
        <v>4260743.9031199999</v>
      </c>
      <c r="AE143" s="3"/>
    </row>
    <row r="144" spans="1:31" x14ac:dyDescent="0.25">
      <c r="A144" s="4">
        <v>43678</v>
      </c>
      <c r="B144" t="str">
        <f>[1]THP!$B153</f>
        <v>A01</v>
      </c>
      <c r="C144" s="3" t="str">
        <f>[1]THP!$C153</f>
        <v>HERNIDA</v>
      </c>
      <c r="D144" t="str">
        <f t="shared" si="10"/>
        <v>A01</v>
      </c>
      <c r="E144" t="s">
        <v>27</v>
      </c>
      <c r="F144" s="3" t="str">
        <f>[1]THP!$F153</f>
        <v>TATIK OKTAVIA</v>
      </c>
      <c r="G144">
        <f>[1]THP!$I153</f>
        <v>22</v>
      </c>
      <c r="H144" t="str">
        <f>[1]THP!$D153</f>
        <v>SPV QC&amp;Adm</v>
      </c>
      <c r="I144" s="3">
        <f>[1]THP!$K153</f>
        <v>3940973.0959999999</v>
      </c>
      <c r="J144" s="3">
        <f t="shared" si="11"/>
        <v>3940973.0959999999</v>
      </c>
      <c r="K144" s="5">
        <f>[1]OToT!$E150</f>
        <v>500000</v>
      </c>
      <c r="L144" s="5">
        <f>[1]OToT!$D150</f>
        <v>25000</v>
      </c>
      <c r="M144">
        <v>0</v>
      </c>
      <c r="N144" s="3">
        <f t="shared" si="14"/>
        <v>4465973.0959999999</v>
      </c>
      <c r="O144" s="5">
        <f>[1]Komisi!$E150</f>
        <v>2044200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3">
        <f t="shared" si="12"/>
        <v>6510173.0959999999</v>
      </c>
      <c r="W144" s="5">
        <f>IFERROR(VLOOKUP(B144,[1]THP!$B$11:$X$167,23,0),0)</f>
        <v>99362.615172544858</v>
      </c>
      <c r="X144" s="5">
        <f>IFERROR(VLOOKUP(B144,[1]THP!$B$11:$T$167,19,0),0)</f>
        <v>78819.461920000002</v>
      </c>
      <c r="Y144" s="5">
        <f>IFERROR(VLOOKUP(B144,[1]THP!$B$11:$V$167,21,0),0)</f>
        <v>39409.730960000001</v>
      </c>
      <c r="Z144">
        <v>0</v>
      </c>
      <c r="AA144" s="5">
        <f>IFERROR(VLOOKUP(B144,[1]THP!$B$11:$AG$167,32,0),0)</f>
        <v>0</v>
      </c>
      <c r="AB144">
        <v>0</v>
      </c>
      <c r="AC144" s="5">
        <f t="shared" si="13"/>
        <v>6292581.2879474554</v>
      </c>
      <c r="AE144" s="3"/>
    </row>
    <row r="145" spans="1:31" x14ac:dyDescent="0.25">
      <c r="A145" s="4">
        <v>43678</v>
      </c>
      <c r="B145" t="str">
        <f>[1]THP!$B154</f>
        <v>Q70</v>
      </c>
      <c r="C145" s="3" t="str">
        <f>[1]THP!$C154</f>
        <v>MUSADI</v>
      </c>
      <c r="D145" t="str">
        <f t="shared" si="10"/>
        <v>Q70</v>
      </c>
      <c r="E145" t="s">
        <v>27</v>
      </c>
      <c r="F145" s="3" t="str">
        <f>[1]THP!$F154</f>
        <v>TATIK OKTAVIA</v>
      </c>
      <c r="G145">
        <f>[1]THP!$I154</f>
        <v>22</v>
      </c>
      <c r="H145" t="str">
        <f>[1]THP!$D154</f>
        <v>SPV</v>
      </c>
      <c r="I145" s="3">
        <f>[1]THP!$K154</f>
        <v>3940973.0959999999</v>
      </c>
      <c r="J145" s="3">
        <f t="shared" si="11"/>
        <v>3940973.0959999999</v>
      </c>
      <c r="K145" s="5">
        <f>[1]OToT!$E151</f>
        <v>300000</v>
      </c>
      <c r="L145" s="5">
        <f>[1]OToT!$D151</f>
        <v>25000</v>
      </c>
      <c r="M145">
        <v>0</v>
      </c>
      <c r="N145" s="3">
        <f t="shared" si="14"/>
        <v>4265973.0959999999</v>
      </c>
      <c r="O145" s="5">
        <f>IFERROR(VLOOKUP(B145,[1]Komisi!$B$8:$H$164,7,0),0)</f>
        <v>900600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3">
        <f t="shared" si="12"/>
        <v>5166573.0959999999</v>
      </c>
      <c r="W145" s="5">
        <f>IFERROR(VLOOKUP(B145,[1]THP!$B$11:$X$167,23,0),0)</f>
        <v>0</v>
      </c>
      <c r="X145" s="5">
        <f>IFERROR(VLOOKUP(B145,[1]THP!$B$11:$T$167,19,0),0)</f>
        <v>78819.461920000002</v>
      </c>
      <c r="Y145" s="5">
        <f>IFERROR(VLOOKUP(B145,[1]THP!$B$11:$V$167,21,0),0)</f>
        <v>39409.730960000001</v>
      </c>
      <c r="Z145">
        <v>0</v>
      </c>
      <c r="AA145" s="5">
        <f>IFERROR(VLOOKUP(B145,[1]THP!$B$11:$AG$167,32,0),0)</f>
        <v>150000</v>
      </c>
      <c r="AB145">
        <v>0</v>
      </c>
      <c r="AC145" s="5">
        <f t="shared" si="13"/>
        <v>4898343.9031199999</v>
      </c>
      <c r="AE145" s="3"/>
    </row>
    <row r="146" spans="1:31" x14ac:dyDescent="0.25">
      <c r="A146" s="4">
        <v>43678</v>
      </c>
      <c r="B146" t="str">
        <f>[1]THP!$B155</f>
        <v>Q44</v>
      </c>
      <c r="C146" s="3" t="str">
        <f>[1]THP!$C155</f>
        <v xml:space="preserve">WIDANINGSIH </v>
      </c>
      <c r="D146" t="str">
        <f t="shared" si="10"/>
        <v>Q44</v>
      </c>
      <c r="E146" t="s">
        <v>27</v>
      </c>
      <c r="F146" s="3" t="str">
        <f>[1]THP!$F155</f>
        <v>HERNIDA</v>
      </c>
      <c r="G146">
        <f>[1]THP!$I155</f>
        <v>22</v>
      </c>
      <c r="H146" t="str">
        <f>[1]THP!$D155</f>
        <v>QC</v>
      </c>
      <c r="I146" s="3">
        <f>[1]THP!$K155</f>
        <v>3940973.0959999999</v>
      </c>
      <c r="J146" s="3">
        <f t="shared" si="11"/>
        <v>3940973.0959999999</v>
      </c>
      <c r="K146" s="5">
        <f>[1]OToT!$E152</f>
        <v>0</v>
      </c>
      <c r="L146" s="5">
        <f>[1]OToT!$D152</f>
        <v>25000</v>
      </c>
      <c r="M146">
        <v>0</v>
      </c>
      <c r="N146" s="3">
        <f t="shared" si="14"/>
        <v>3965973.0959999999</v>
      </c>
      <c r="O146" s="5">
        <f>[1]Komisi!$E152</f>
        <v>1220200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3">
        <f t="shared" si="12"/>
        <v>5186173.0959999999</v>
      </c>
      <c r="W146" s="5">
        <f>IFERROR(VLOOKUP(B146,[1]THP!$B$11:$X$167,23,0),0)</f>
        <v>36472.615172543934</v>
      </c>
      <c r="X146" s="5">
        <f>IFERROR(VLOOKUP(B146,[1]THP!$B$11:$T$167,19,0),0)</f>
        <v>78819.461920000002</v>
      </c>
      <c r="Y146" s="5">
        <f>IFERROR(VLOOKUP(B146,[1]THP!$B$11:$V$167,21,0),0)</f>
        <v>39409.730960000001</v>
      </c>
      <c r="Z146">
        <v>0</v>
      </c>
      <c r="AA146" s="5">
        <f>IFERROR(VLOOKUP(B146,[1]THP!$B$11:$AG$167,32,0),0)</f>
        <v>150000</v>
      </c>
      <c r="AB146">
        <v>0</v>
      </c>
      <c r="AC146" s="5">
        <f t="shared" si="13"/>
        <v>4881471.2879474564</v>
      </c>
      <c r="AE146" s="3"/>
    </row>
    <row r="147" spans="1:31" x14ac:dyDescent="0.25">
      <c r="A147" s="4">
        <v>43678</v>
      </c>
      <c r="B147" t="str">
        <f>[1]THP!$B156</f>
        <v>Q45</v>
      </c>
      <c r="C147" s="3" t="str">
        <f>[1]THP!$C156</f>
        <v xml:space="preserve">IRMA KURNIAWATI </v>
      </c>
      <c r="D147" t="str">
        <f t="shared" si="10"/>
        <v>Q45</v>
      </c>
      <c r="E147" t="s">
        <v>27</v>
      </c>
      <c r="F147" s="3" t="str">
        <f>[1]THP!$F156</f>
        <v>HERNIDA</v>
      </c>
      <c r="G147">
        <f>[1]THP!$I156</f>
        <v>22</v>
      </c>
      <c r="H147" t="str">
        <f>[1]THP!$D156</f>
        <v>QC</v>
      </c>
      <c r="I147" s="3">
        <f>[1]THP!$K156</f>
        <v>3940973.0959999999</v>
      </c>
      <c r="J147" s="3">
        <f t="shared" si="11"/>
        <v>3940973.0959999999</v>
      </c>
      <c r="K147" s="5">
        <f>[1]OToT!$E153</f>
        <v>0</v>
      </c>
      <c r="L147" s="5">
        <f>[1]OToT!$D153</f>
        <v>25000</v>
      </c>
      <c r="M147">
        <v>0</v>
      </c>
      <c r="N147" s="3">
        <f t="shared" si="14"/>
        <v>3965973.0959999999</v>
      </c>
      <c r="O147" s="5">
        <f>[1]Komisi!$E153</f>
        <v>1247600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3">
        <f t="shared" si="12"/>
        <v>5213573.0959999999</v>
      </c>
      <c r="W147" s="5">
        <f>IFERROR(VLOOKUP(B147,[1]THP!$B$11:$X$167,23,0),0)</f>
        <v>28414.306672543971</v>
      </c>
      <c r="X147" s="5">
        <f>IFERROR(VLOOKUP(B147,[1]THP!$B$11:$T$167,19,0),0)</f>
        <v>78819.461920000002</v>
      </c>
      <c r="Y147" s="5">
        <f>IFERROR(VLOOKUP(B147,[1]THP!$B$11:$V$167,21,0),0)</f>
        <v>39409.730960000001</v>
      </c>
      <c r="Z147">
        <v>0</v>
      </c>
      <c r="AA147" s="5">
        <f>IFERROR(VLOOKUP(B147,[1]THP!$B$11:$AG$167,32,0),0)</f>
        <v>150000</v>
      </c>
      <c r="AB147">
        <v>0</v>
      </c>
      <c r="AC147" s="5">
        <f t="shared" si="13"/>
        <v>4916929.5964474557</v>
      </c>
      <c r="AE147" s="3"/>
    </row>
    <row r="148" spans="1:31" x14ac:dyDescent="0.25">
      <c r="A148" s="4">
        <v>43678</v>
      </c>
      <c r="B148" t="str">
        <f>[1]THP!$B157</f>
        <v>Q46</v>
      </c>
      <c r="C148" s="3" t="str">
        <f>[1]THP!$C157</f>
        <v xml:space="preserve">HERI PRIONO </v>
      </c>
      <c r="D148" t="str">
        <f t="shared" si="10"/>
        <v>Q46</v>
      </c>
      <c r="E148" t="s">
        <v>27</v>
      </c>
      <c r="F148" s="3" t="str">
        <f>[1]THP!$F157</f>
        <v>HERNIDA</v>
      </c>
      <c r="G148">
        <f>[1]THP!$I157</f>
        <v>22</v>
      </c>
      <c r="H148" t="str">
        <f>[1]THP!$D157</f>
        <v>QC</v>
      </c>
      <c r="I148" s="3">
        <f>[1]THP!$K157</f>
        <v>3940973.0959999999</v>
      </c>
      <c r="J148" s="3">
        <f t="shared" si="11"/>
        <v>3940973.0959999999</v>
      </c>
      <c r="K148" s="5">
        <f>[1]OToT!$E154</f>
        <v>0</v>
      </c>
      <c r="L148" s="5">
        <f>[1]OToT!$D154</f>
        <v>0</v>
      </c>
      <c r="M148">
        <v>0</v>
      </c>
      <c r="N148" s="3">
        <f t="shared" si="14"/>
        <v>3940973.0959999999</v>
      </c>
      <c r="O148" s="5">
        <f>[1]Komisi!$E154</f>
        <v>1068800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3">
        <f t="shared" si="12"/>
        <v>5009773.0959999999</v>
      </c>
      <c r="W148" s="5">
        <f>IFERROR(VLOOKUP(B148,[1]THP!$B$11:$X$167,23,0),0)</f>
        <v>0</v>
      </c>
      <c r="X148" s="5">
        <f>IFERROR(VLOOKUP(B148,[1]THP!$B$11:$T$167,19,0),0)</f>
        <v>78819.461920000002</v>
      </c>
      <c r="Y148" s="5">
        <f>IFERROR(VLOOKUP(B148,[1]THP!$B$11:$V$167,21,0),0)</f>
        <v>39409.730960000001</v>
      </c>
      <c r="Z148">
        <v>0</v>
      </c>
      <c r="AA148" s="5">
        <f>IFERROR(VLOOKUP(B148,[1]THP!$B$11:$AG$167,32,0),0)</f>
        <v>150000</v>
      </c>
      <c r="AB148">
        <v>0</v>
      </c>
      <c r="AC148" s="5">
        <f t="shared" si="13"/>
        <v>4741543.9031199999</v>
      </c>
      <c r="AE148" s="3"/>
    </row>
    <row r="149" spans="1:31" x14ac:dyDescent="0.25">
      <c r="A149" s="4">
        <v>43678</v>
      </c>
      <c r="B149" t="str">
        <f>[1]THP!$B158</f>
        <v>Q48</v>
      </c>
      <c r="C149" s="3" t="str">
        <f>[1]THP!$C158</f>
        <v xml:space="preserve">AFRIANI AYUNINGSETIA </v>
      </c>
      <c r="D149" t="str">
        <f t="shared" si="10"/>
        <v>Q48</v>
      </c>
      <c r="E149" t="s">
        <v>27</v>
      </c>
      <c r="F149" s="3" t="str">
        <f>[1]THP!$F158</f>
        <v>HERNIDA</v>
      </c>
      <c r="G149">
        <f>[1]THP!$I158</f>
        <v>22</v>
      </c>
      <c r="H149" t="str">
        <f>[1]THP!$D158</f>
        <v>QC</v>
      </c>
      <c r="I149" s="3">
        <f>[1]THP!$K158</f>
        <v>3940973.0959999999</v>
      </c>
      <c r="J149" s="3">
        <f t="shared" si="11"/>
        <v>3940973.0959999999</v>
      </c>
      <c r="K149" s="5">
        <f>[1]OToT!$E155</f>
        <v>0</v>
      </c>
      <c r="L149" s="5">
        <f>[1]OToT!$D155</f>
        <v>25000</v>
      </c>
      <c r="M149">
        <v>0</v>
      </c>
      <c r="N149" s="3">
        <f t="shared" si="14"/>
        <v>3965973.0959999999</v>
      </c>
      <c r="O149" s="5">
        <f>[1]Komisi!$E155</f>
        <v>1037800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3">
        <f t="shared" si="12"/>
        <v>5003773.0959999999</v>
      </c>
      <c r="W149" s="5">
        <f>IFERROR(VLOOKUP(B149,[1]THP!$B$11:$X$167,23,0),0)</f>
        <v>27808.615172543938</v>
      </c>
      <c r="X149" s="5">
        <f>IFERROR(VLOOKUP(B149,[1]THP!$B$11:$T$167,19,0),0)</f>
        <v>78819.461920000002</v>
      </c>
      <c r="Y149" s="5">
        <f>IFERROR(VLOOKUP(B149,[1]THP!$B$11:$V$167,21,0),0)</f>
        <v>39409.730960000001</v>
      </c>
      <c r="Z149">
        <v>0</v>
      </c>
      <c r="AA149" s="5">
        <f>IFERROR(VLOOKUP(B149,[1]THP!$B$11:$AG$167,32,0),0)</f>
        <v>150000</v>
      </c>
      <c r="AB149">
        <v>0</v>
      </c>
      <c r="AC149" s="5">
        <f t="shared" si="13"/>
        <v>4707735.2879474564</v>
      </c>
      <c r="AE149" s="3"/>
    </row>
    <row r="150" spans="1:31" x14ac:dyDescent="0.25">
      <c r="A150" s="4">
        <v>43678</v>
      </c>
      <c r="B150" t="str">
        <f>[1]THP!$B159</f>
        <v>Q64</v>
      </c>
      <c r="C150" s="3" t="str">
        <f>[1]THP!$C159</f>
        <v xml:space="preserve">KRISTIYANI </v>
      </c>
      <c r="D150" t="str">
        <f t="shared" si="10"/>
        <v>Q64</v>
      </c>
      <c r="E150" t="s">
        <v>27</v>
      </c>
      <c r="F150" s="3" t="str">
        <f>[1]THP!$F159</f>
        <v>HERNIDA</v>
      </c>
      <c r="G150">
        <f>[1]THP!$I159</f>
        <v>22</v>
      </c>
      <c r="H150" t="str">
        <f>[1]THP!$D159</f>
        <v>QC</v>
      </c>
      <c r="I150" s="3">
        <f>[1]THP!$K159</f>
        <v>3940973.0959999999</v>
      </c>
      <c r="J150" s="3">
        <f t="shared" si="11"/>
        <v>3940973.0959999999</v>
      </c>
      <c r="K150" s="5">
        <f>[1]OToT!$E156</f>
        <v>0</v>
      </c>
      <c r="L150" s="5">
        <f>[1]OToT!$D156</f>
        <v>25000</v>
      </c>
      <c r="M150">
        <v>0</v>
      </c>
      <c r="N150" s="3">
        <f t="shared" si="14"/>
        <v>3965973.0959999999</v>
      </c>
      <c r="O150" s="5">
        <f>[1]Komisi!$E156</f>
        <v>1331600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3">
        <f t="shared" si="12"/>
        <v>5297573.0959999999</v>
      </c>
      <c r="W150" s="5">
        <f>IFERROR(VLOOKUP(B150,[1]THP!$B$11:$X$167,23,0),0)</f>
        <v>41764.115172544341</v>
      </c>
      <c r="X150" s="5">
        <f>IFERROR(VLOOKUP(B150,[1]THP!$B$11:$T$167,19,0),0)</f>
        <v>78819.461920000002</v>
      </c>
      <c r="Y150" s="5">
        <f>IFERROR(VLOOKUP(B150,[1]THP!$B$11:$V$167,21,0),0)</f>
        <v>39409.730960000001</v>
      </c>
      <c r="Z150">
        <v>0</v>
      </c>
      <c r="AA150" s="5">
        <f>IFERROR(VLOOKUP(B150,[1]THP!$B$11:$AG$167,32,0),0)</f>
        <v>150000</v>
      </c>
      <c r="AB150">
        <v>0</v>
      </c>
      <c r="AC150" s="5">
        <f t="shared" si="13"/>
        <v>4987579.7879474554</v>
      </c>
      <c r="AE150" s="3"/>
    </row>
    <row r="151" spans="1:31" x14ac:dyDescent="0.25">
      <c r="A151" s="4">
        <v>43678</v>
      </c>
      <c r="B151" t="str">
        <f>[1]THP!$B160</f>
        <v>Q73</v>
      </c>
      <c r="C151" s="3" t="str">
        <f>[1]THP!$C160</f>
        <v>SEKAR GEBYAR GUMELAR</v>
      </c>
      <c r="D151" t="str">
        <f t="shared" si="10"/>
        <v>Q73</v>
      </c>
      <c r="E151" t="s">
        <v>27</v>
      </c>
      <c r="F151" s="3" t="str">
        <f>[1]THP!$F160</f>
        <v>HERNIDA</v>
      </c>
      <c r="G151">
        <f>[1]THP!$I160</f>
        <v>22</v>
      </c>
      <c r="H151" t="str">
        <f>[1]THP!$D160</f>
        <v>QC</v>
      </c>
      <c r="I151" s="3">
        <f>[1]THP!$K160</f>
        <v>3940973.0959999999</v>
      </c>
      <c r="J151" s="3">
        <f t="shared" si="11"/>
        <v>3940973.0959999999</v>
      </c>
      <c r="K151" s="5">
        <f>[1]OToT!$E157</f>
        <v>0</v>
      </c>
      <c r="L151" s="5">
        <f>[1]OToT!$D157</f>
        <v>25000</v>
      </c>
      <c r="M151">
        <v>0</v>
      </c>
      <c r="N151" s="3">
        <f t="shared" si="14"/>
        <v>3965973.0959999999</v>
      </c>
      <c r="O151" s="5">
        <f>[1]Komisi!$E157</f>
        <v>1066400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3">
        <f t="shared" si="12"/>
        <v>5032373.0959999999</v>
      </c>
      <c r="W151" s="5">
        <f>IFERROR(VLOOKUP(B151,[1]THP!$B$11:$X$167,23,0),0)</f>
        <v>29167.115172543938</v>
      </c>
      <c r="X151" s="5">
        <f>IFERROR(VLOOKUP(B151,[1]THP!$B$11:$T$167,19,0),0)</f>
        <v>78819.461920000002</v>
      </c>
      <c r="Y151" s="5">
        <f>IFERROR(VLOOKUP(B151,[1]THP!$B$11:$V$167,21,0),0)</f>
        <v>39409.730960000001</v>
      </c>
      <c r="Z151">
        <v>0</v>
      </c>
      <c r="AA151" s="5">
        <f>IFERROR(VLOOKUP(B151,[1]THP!$B$11:$AG$167,32,0),0)</f>
        <v>0</v>
      </c>
      <c r="AB151">
        <v>0</v>
      </c>
      <c r="AC151" s="5">
        <f t="shared" si="13"/>
        <v>4884976.7879474564</v>
      </c>
      <c r="AE151" s="3"/>
    </row>
    <row r="152" spans="1:31" x14ac:dyDescent="0.25">
      <c r="A152" s="4">
        <v>43678</v>
      </c>
      <c r="B152" t="str">
        <f>[1]THP!$B161</f>
        <v>Q66</v>
      </c>
      <c r="C152" s="3" t="str">
        <f>[1]THP!$C161</f>
        <v>YENI</v>
      </c>
      <c r="D152" t="str">
        <f t="shared" si="10"/>
        <v>Q66</v>
      </c>
      <c r="E152" t="s">
        <v>27</v>
      </c>
      <c r="F152" s="3" t="str">
        <f>[1]THP!$F161</f>
        <v>HERNIDA</v>
      </c>
      <c r="G152">
        <f>[1]THP!$I161</f>
        <v>22</v>
      </c>
      <c r="H152" t="str">
        <f>[1]THP!$D161</f>
        <v>QC</v>
      </c>
      <c r="I152" s="3">
        <f>[1]THP!$K161</f>
        <v>3940973.0959999999</v>
      </c>
      <c r="J152" s="3">
        <f t="shared" si="11"/>
        <v>3940973.0959999999</v>
      </c>
      <c r="K152" s="5">
        <f>[1]OToT!$E158</f>
        <v>0</v>
      </c>
      <c r="L152" s="5">
        <f>[1]OToT!$D158</f>
        <v>25000</v>
      </c>
      <c r="M152">
        <v>0</v>
      </c>
      <c r="N152" s="3">
        <f t="shared" si="14"/>
        <v>3965973.0959999999</v>
      </c>
      <c r="O152" s="5">
        <f>[1]Komisi!$E158</f>
        <v>1022800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3">
        <f t="shared" si="12"/>
        <v>4988773.0959999999</v>
      </c>
      <c r="W152" s="5">
        <f>IFERROR(VLOOKUP(B152,[1]THP!$B$11:$X$167,23,0),0)</f>
        <v>27096.115172543938</v>
      </c>
      <c r="X152" s="5">
        <f>IFERROR(VLOOKUP(B152,[1]THP!$B$11:$T$167,19,0),0)</f>
        <v>78819.461920000002</v>
      </c>
      <c r="Y152" s="5">
        <f>IFERROR(VLOOKUP(B152,[1]THP!$B$11:$V$167,21,0),0)</f>
        <v>39409.730960000001</v>
      </c>
      <c r="Z152">
        <v>0</v>
      </c>
      <c r="AA152" s="5">
        <f>IFERROR(VLOOKUP(B152,[1]THP!$B$11:$AG$167,32,0),0)</f>
        <v>150000</v>
      </c>
      <c r="AB152">
        <v>0</v>
      </c>
      <c r="AC152" s="5">
        <f t="shared" si="13"/>
        <v>4693447.7879474564</v>
      </c>
      <c r="AE152" s="3"/>
    </row>
    <row r="153" spans="1:31" x14ac:dyDescent="0.25">
      <c r="A153" s="4">
        <v>43678</v>
      </c>
      <c r="B153" t="str">
        <f>[1]THP!$B162</f>
        <v>Q71</v>
      </c>
      <c r="C153" s="3" t="str">
        <f>[1]THP!$C162</f>
        <v>IDA ROSIDA</v>
      </c>
      <c r="D153" t="str">
        <f t="shared" si="10"/>
        <v>Q71</v>
      </c>
      <c r="E153" t="s">
        <v>27</v>
      </c>
      <c r="F153" s="3" t="str">
        <f>[1]THP!$F162</f>
        <v>HERNIDA</v>
      </c>
      <c r="G153">
        <f>[1]THP!$I162</f>
        <v>22</v>
      </c>
      <c r="H153" t="str">
        <f>[1]THP!$D162</f>
        <v>QC</v>
      </c>
      <c r="I153" s="3">
        <f>[1]THP!$K162</f>
        <v>3940973.0959999999</v>
      </c>
      <c r="J153" s="3">
        <f t="shared" si="11"/>
        <v>3940973.0959999999</v>
      </c>
      <c r="K153" s="5">
        <f>[1]OToT!$E159</f>
        <v>0</v>
      </c>
      <c r="L153" s="5">
        <f>[1]OToT!$D159</f>
        <v>25000</v>
      </c>
      <c r="M153">
        <v>0</v>
      </c>
      <c r="N153" s="3">
        <f t="shared" si="14"/>
        <v>3965973.0959999999</v>
      </c>
      <c r="O153" s="5">
        <f>[1]Komisi!$E159</f>
        <v>1228600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3">
        <f t="shared" si="12"/>
        <v>5194573.0959999999</v>
      </c>
      <c r="W153" s="5">
        <f>IFERROR(VLOOKUP(B153,[1]THP!$B$11:$X$167,23,0),0)</f>
        <v>36871.615172543934</v>
      </c>
      <c r="X153" s="5">
        <f>IFERROR(VLOOKUP(B153,[1]THP!$B$11:$T$167,19,0),0)</f>
        <v>78819.461920000002</v>
      </c>
      <c r="Y153" s="5">
        <f>IFERROR(VLOOKUP(B153,[1]THP!$B$11:$V$167,21,0),0)</f>
        <v>39409.730960000001</v>
      </c>
      <c r="Z153">
        <v>0</v>
      </c>
      <c r="AA153" s="5">
        <f>IFERROR(VLOOKUP(B153,[1]THP!$B$11:$AG$167,32,0),0)</f>
        <v>150000</v>
      </c>
      <c r="AB153">
        <v>0</v>
      </c>
      <c r="AC153" s="5">
        <f t="shared" si="13"/>
        <v>4889472.2879474564</v>
      </c>
      <c r="AE153" s="3"/>
    </row>
    <row r="154" spans="1:31" x14ac:dyDescent="0.25">
      <c r="A154" s="4">
        <v>43678</v>
      </c>
      <c r="B154" t="str">
        <f>[1]THP!$B163</f>
        <v>Q72</v>
      </c>
      <c r="C154" s="3" t="str">
        <f>[1]THP!$C163</f>
        <v>AGUNG WIDYA UTAMA</v>
      </c>
      <c r="D154" t="str">
        <f t="shared" si="10"/>
        <v>Q72</v>
      </c>
      <c r="E154" t="s">
        <v>27</v>
      </c>
      <c r="F154" s="3" t="str">
        <f>[1]THP!$F163</f>
        <v>HERNIDA</v>
      </c>
      <c r="G154">
        <f>[1]THP!$I163</f>
        <v>22</v>
      </c>
      <c r="H154" t="str">
        <f>[1]THP!$D163</f>
        <v>QC</v>
      </c>
      <c r="I154" s="3">
        <f>[1]THP!$K163</f>
        <v>3940973.0959999999</v>
      </c>
      <c r="J154" s="3">
        <f t="shared" si="11"/>
        <v>3940973.0959999999</v>
      </c>
      <c r="K154" s="5">
        <f>[1]OToT!$E160</f>
        <v>0</v>
      </c>
      <c r="L154" s="5">
        <f>[1]OToT!$D160</f>
        <v>25000</v>
      </c>
      <c r="M154">
        <v>0</v>
      </c>
      <c r="N154" s="3">
        <f t="shared" si="14"/>
        <v>3965973.0959999999</v>
      </c>
      <c r="O154" s="5">
        <f>[1]Komisi!$E160</f>
        <v>886200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3">
        <f t="shared" si="12"/>
        <v>4852173.0959999999</v>
      </c>
      <c r="W154" s="5">
        <f>IFERROR(VLOOKUP(B154,[1]THP!$B$11:$X$167,23,0),0)</f>
        <v>0</v>
      </c>
      <c r="X154" s="5">
        <f>IFERROR(VLOOKUP(B154,[1]THP!$B$11:$T$167,19,0),0)</f>
        <v>78819.461920000002</v>
      </c>
      <c r="Y154" s="5">
        <f>IFERROR(VLOOKUP(B154,[1]THP!$B$11:$V$167,21,0),0)</f>
        <v>39409.730960000001</v>
      </c>
      <c r="Z154">
        <v>0</v>
      </c>
      <c r="AA154" s="5">
        <f>IFERROR(VLOOKUP(B154,[1]THP!$B$11:$AG$167,32,0),0)</f>
        <v>150000</v>
      </c>
      <c r="AB154">
        <v>0</v>
      </c>
      <c r="AC154" s="5">
        <f t="shared" si="13"/>
        <v>4583943.9031199999</v>
      </c>
      <c r="AE154" s="3"/>
    </row>
    <row r="155" spans="1:31" x14ac:dyDescent="0.25">
      <c r="A155" s="4">
        <v>43678</v>
      </c>
      <c r="B155" t="str">
        <f>[1]THP!$B164</f>
        <v>ADM39</v>
      </c>
      <c r="C155" s="3" t="str">
        <f>[1]THP!$C164</f>
        <v>SYAMSURI</v>
      </c>
      <c r="D155" t="str">
        <f t="shared" si="10"/>
        <v>ADM39</v>
      </c>
      <c r="E155" t="s">
        <v>27</v>
      </c>
      <c r="F155" s="3" t="str">
        <f>[1]THP!$F164</f>
        <v>HERNIDA</v>
      </c>
      <c r="G155">
        <f>[1]THP!$I164</f>
        <v>22</v>
      </c>
      <c r="H155" t="str">
        <f>[1]THP!$D164</f>
        <v>Adm</v>
      </c>
      <c r="I155" s="3">
        <f>[1]THP!$K164</f>
        <v>3940973.0959999999</v>
      </c>
      <c r="J155" s="3">
        <f t="shared" si="11"/>
        <v>3940973.0959999999</v>
      </c>
      <c r="K155" s="5">
        <f>[1]OToT!$E161</f>
        <v>0</v>
      </c>
      <c r="L155" s="5">
        <f>[1]OToT!$D161</f>
        <v>25000</v>
      </c>
      <c r="M155">
        <v>0</v>
      </c>
      <c r="N155" s="3">
        <f t="shared" si="14"/>
        <v>3965973.0959999999</v>
      </c>
      <c r="O155" s="5">
        <f>[1]Komisi!$E161</f>
        <v>772000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3">
        <f t="shared" si="12"/>
        <v>4737973.0959999999</v>
      </c>
      <c r="W155" s="5">
        <f>IFERROR(VLOOKUP(B155,[1]THP!$B$11:$X$167,23,0),0)</f>
        <v>15183.115172543936</v>
      </c>
      <c r="X155" s="5">
        <f>IFERROR(VLOOKUP(B155,[1]THP!$B$11:$T$167,19,0),0)</f>
        <v>78819.461920000002</v>
      </c>
      <c r="Y155" s="5">
        <f>IFERROR(VLOOKUP(B155,[1]THP!$B$11:$V$167,21,0),0)</f>
        <v>39409.730960000001</v>
      </c>
      <c r="Z155">
        <v>0</v>
      </c>
      <c r="AA155" s="5">
        <f>IFERROR(VLOOKUP(B155,[1]THP!$B$11:$AG$167,32,0),0)</f>
        <v>0</v>
      </c>
      <c r="AB155">
        <v>0</v>
      </c>
      <c r="AC155" s="5">
        <f t="shared" si="13"/>
        <v>4604560.7879474564</v>
      </c>
      <c r="AE155" s="3"/>
    </row>
    <row r="156" spans="1:31" x14ac:dyDescent="0.25">
      <c r="A156" s="4">
        <v>43678</v>
      </c>
      <c r="B156" t="str">
        <f>[1]THP!$B165</f>
        <v>A15</v>
      </c>
      <c r="C156" s="3" t="str">
        <f>[1]THP!$C165</f>
        <v>GITA PEBRIANI</v>
      </c>
      <c r="D156" t="str">
        <f t="shared" si="10"/>
        <v>A15</v>
      </c>
      <c r="E156" t="s">
        <v>27</v>
      </c>
      <c r="F156" s="3" t="str">
        <f>[1]THP!$F165</f>
        <v>HERNIDA</v>
      </c>
      <c r="G156">
        <f>[1]THP!$I165</f>
        <v>22</v>
      </c>
      <c r="H156" t="str">
        <f>[1]THP!$D165</f>
        <v>Adm</v>
      </c>
      <c r="I156" s="3">
        <f>[1]THP!$K165</f>
        <v>3940973.0959999999</v>
      </c>
      <c r="J156" s="3">
        <f t="shared" si="11"/>
        <v>3940973.0959999999</v>
      </c>
      <c r="K156" s="5">
        <f>[1]OToT!$E162</f>
        <v>0</v>
      </c>
      <c r="L156" s="5">
        <f>[1]OToT!$D162</f>
        <v>25000</v>
      </c>
      <c r="M156">
        <v>0</v>
      </c>
      <c r="N156" s="3">
        <f t="shared" si="14"/>
        <v>3965973.0959999999</v>
      </c>
      <c r="O156" s="5">
        <f>[1]Komisi!$E162</f>
        <v>776000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3">
        <f t="shared" si="12"/>
        <v>4741973.0959999999</v>
      </c>
      <c r="W156" s="5">
        <f>IFERROR(VLOOKUP(B156,[1]THP!$B$11:$X$167,23,0),0)</f>
        <v>6013.3066725439703</v>
      </c>
      <c r="X156" s="5">
        <f>IFERROR(VLOOKUP(B156,[1]THP!$B$11:$T$167,19,0),0)</f>
        <v>78819.461920000002</v>
      </c>
      <c r="Y156" s="5">
        <f>IFERROR(VLOOKUP(B156,[1]THP!$B$11:$V$167,21,0),0)</f>
        <v>39409.730960000001</v>
      </c>
      <c r="Z156">
        <v>0</v>
      </c>
      <c r="AA156" s="5">
        <f>IFERROR(VLOOKUP(B156,[1]THP!$B$11:$AG$167,32,0),0)</f>
        <v>150000</v>
      </c>
      <c r="AB156">
        <v>0</v>
      </c>
      <c r="AC156" s="5">
        <f t="shared" si="13"/>
        <v>4467730.5964474557</v>
      </c>
      <c r="AE156" s="3"/>
    </row>
    <row r="157" spans="1:31" x14ac:dyDescent="0.25">
      <c r="A157" s="4">
        <v>43678</v>
      </c>
      <c r="B157" t="str">
        <f>[1]THP!$B166</f>
        <v>A11</v>
      </c>
      <c r="C157" s="3" t="str">
        <f>[1]THP!$C166</f>
        <v>SALSOBELAH</v>
      </c>
      <c r="D157" t="str">
        <f t="shared" si="10"/>
        <v>A11</v>
      </c>
      <c r="E157" t="s">
        <v>27</v>
      </c>
      <c r="F157" s="3" t="str">
        <f>[1]THP!$F166</f>
        <v>HERNIDA</v>
      </c>
      <c r="G157">
        <f>[1]THP!$I166</f>
        <v>22</v>
      </c>
      <c r="H157" t="str">
        <f>[1]THP!$D166</f>
        <v>Adm</v>
      </c>
      <c r="I157" s="3">
        <f>[1]THP!$K166</f>
        <v>3940973.0959999999</v>
      </c>
      <c r="J157" s="3">
        <f t="shared" si="11"/>
        <v>3940973.0959999999</v>
      </c>
      <c r="K157" s="5">
        <f>[1]OToT!$E163</f>
        <v>0</v>
      </c>
      <c r="L157" s="5">
        <f>[1]OToT!$D163</f>
        <v>25000</v>
      </c>
      <c r="M157">
        <v>0</v>
      </c>
      <c r="N157" s="3">
        <f t="shared" si="14"/>
        <v>3965973.0959999999</v>
      </c>
      <c r="O157" s="5">
        <f>[1]Komisi!$E163</f>
        <v>776000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3">
        <f t="shared" si="12"/>
        <v>4741973.0959999999</v>
      </c>
      <c r="W157" s="5">
        <f>IFERROR(VLOOKUP(B157,[1]THP!$B$11:$X$167,23,0),0)</f>
        <v>6013.3066725439703</v>
      </c>
      <c r="X157" s="5">
        <f>IFERROR(VLOOKUP(B157,[1]THP!$B$11:$T$167,19,0),0)</f>
        <v>78819.461920000002</v>
      </c>
      <c r="Y157" s="5">
        <f>IFERROR(VLOOKUP(B157,[1]THP!$B$11:$V$167,21,0),0)</f>
        <v>39409.730960000001</v>
      </c>
      <c r="Z157">
        <v>0</v>
      </c>
      <c r="AA157" s="5">
        <f>IFERROR(VLOOKUP(B157,[1]THP!$B$11:$AG$167,32,0),0)</f>
        <v>150000</v>
      </c>
      <c r="AB157">
        <v>0</v>
      </c>
      <c r="AC157" s="5">
        <f t="shared" si="13"/>
        <v>4467730.5964474557</v>
      </c>
      <c r="AE157" s="3"/>
    </row>
    <row r="158" spans="1:31" x14ac:dyDescent="0.25">
      <c r="A158" s="4">
        <v>43678</v>
      </c>
      <c r="B158" t="str">
        <f>[1]THP!$B167</f>
        <v>A18</v>
      </c>
      <c r="C158" s="3" t="str">
        <f>[1]THP!$C167</f>
        <v>RENI ANGGRAINI</v>
      </c>
      <c r="D158" t="str">
        <f t="shared" si="10"/>
        <v>A18</v>
      </c>
      <c r="E158" t="s">
        <v>27</v>
      </c>
      <c r="F158" s="3" t="str">
        <f>[1]THP!$F167</f>
        <v>HERNIDA</v>
      </c>
      <c r="G158">
        <f>[1]THP!$I167</f>
        <v>22</v>
      </c>
      <c r="H158" t="str">
        <f>[1]THP!$D167</f>
        <v>Adm</v>
      </c>
      <c r="I158" s="3">
        <f>[1]THP!$K167</f>
        <v>3940973.0959999999</v>
      </c>
      <c r="J158" s="3">
        <f t="shared" si="11"/>
        <v>3940973.0959999999</v>
      </c>
      <c r="K158" s="5">
        <f>[1]OToT!$E164</f>
        <v>0</v>
      </c>
      <c r="L158" s="5">
        <f>[1]OToT!$D164</f>
        <v>25000</v>
      </c>
      <c r="M158">
        <v>0</v>
      </c>
      <c r="N158" s="3">
        <f t="shared" si="14"/>
        <v>3965973.0959999999</v>
      </c>
      <c r="O158" s="5">
        <f>[1]Komisi!$E164</f>
        <v>772000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3">
        <f t="shared" si="12"/>
        <v>4737973.0959999999</v>
      </c>
      <c r="W158" s="5">
        <f>IFERROR(VLOOKUP(B158,[1]THP!$B$11:$X$167,23,0),0)</f>
        <v>15183.115172543936</v>
      </c>
      <c r="X158" s="5">
        <f>IFERROR(VLOOKUP(B158,[1]THP!$B$11:$T$167,19,0),0)</f>
        <v>78819.461920000002</v>
      </c>
      <c r="Y158" s="5">
        <f>IFERROR(VLOOKUP(B158,[1]THP!$B$11:$V$167,21,0),0)</f>
        <v>39409.730960000001</v>
      </c>
      <c r="Z158">
        <v>0</v>
      </c>
      <c r="AA158" s="5">
        <f>IFERROR(VLOOKUP(B158,[1]THP!$B$11:$AG$167,32,0),0)</f>
        <v>0</v>
      </c>
      <c r="AB158">
        <v>0</v>
      </c>
      <c r="AC158" s="5">
        <f t="shared" si="13"/>
        <v>4604560.7879474564</v>
      </c>
      <c r="AE158" s="3"/>
    </row>
    <row r="159" spans="1:31" x14ac:dyDescent="0.25">
      <c r="A159" s="4"/>
      <c r="C159" s="3"/>
      <c r="F159" s="3"/>
      <c r="I159" s="3"/>
      <c r="J159" s="3"/>
      <c r="K159" s="5"/>
      <c r="L159" s="5"/>
      <c r="N159" s="3"/>
      <c r="O159" s="5"/>
      <c r="V159" s="3"/>
      <c r="W159" s="5"/>
      <c r="X159" s="5"/>
      <c r="Y159" s="5"/>
      <c r="AC159" s="5"/>
    </row>
    <row r="160" spans="1:31" x14ac:dyDescent="0.25">
      <c r="A160" s="4"/>
    </row>
    <row r="161" spans="1:1" x14ac:dyDescent="0.25">
      <c r="A161" s="4"/>
    </row>
    <row r="162" spans="1:1" x14ac:dyDescent="0.25">
      <c r="A1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2019-09-13T07:04:58Z</dcterms:modified>
  <cp:category/>
  <cp:contentStatus/>
</cp:coreProperties>
</file>