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3" i="1" l="1"/>
  <c r="I2" i="1"/>
  <c r="J2" i="1" l="1"/>
  <c r="J3" i="1"/>
  <c r="H2" i="1"/>
  <c r="H3" i="1"/>
  <c r="G2" i="1"/>
  <c r="G3" i="1"/>
  <c r="F2" i="1"/>
  <c r="F3" i="1"/>
  <c r="C2" i="1"/>
  <c r="C3" i="1"/>
  <c r="B2" i="1"/>
  <c r="AC2" i="1" s="1"/>
  <c r="B3" i="1"/>
  <c r="AB3" i="1" s="1"/>
  <c r="L2" i="1" l="1"/>
  <c r="Y2" i="1"/>
  <c r="P2" i="1"/>
  <c r="W2" i="1"/>
  <c r="AB2" i="1"/>
  <c r="D3" i="1"/>
  <c r="K3" i="1"/>
  <c r="O3" i="1"/>
  <c r="X3" i="1"/>
  <c r="Z3" i="1"/>
  <c r="AC3" i="1"/>
  <c r="D2" i="1"/>
  <c r="K2" i="1"/>
  <c r="N2" i="1" s="1"/>
  <c r="V2" i="1" s="1"/>
  <c r="M2" i="1"/>
  <c r="O2" i="1"/>
  <c r="X2" i="1"/>
  <c r="Z2" i="1"/>
  <c r="M3" i="1"/>
  <c r="L3" i="1"/>
  <c r="P3" i="1"/>
  <c r="W3" i="1"/>
  <c r="Y3" i="1"/>
  <c r="N3" i="1" l="1"/>
  <c r="V3" i="1" s="1"/>
</calcChain>
</file>

<file path=xl/sharedStrings.xml><?xml version="1.0" encoding="utf-8"?>
<sst xmlns="http://schemas.openxmlformats.org/spreadsheetml/2006/main" count="32" uniqueCount="29">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</sst>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April/Timesheet%20+%20OT%20+%20Commision%20HSBC%20DC%20periode%20Maret'19%20-%20Done%20(Revisi%20UMSP%20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</row>
        <row r="68">
          <cell r="B68">
            <v>10369</v>
          </cell>
          <cell r="C68" t="str">
            <v xml:space="preserve">YUNIMAN ZEBUA </v>
          </cell>
          <cell r="D68" t="str">
            <v>DC</v>
          </cell>
          <cell r="E68">
            <v>0</v>
          </cell>
          <cell r="F68" t="str">
            <v>KOTOT</v>
          </cell>
          <cell r="G68" t="str">
            <v>TK</v>
          </cell>
          <cell r="H68">
            <v>43530</v>
          </cell>
          <cell r="I68">
            <v>13</v>
          </cell>
          <cell r="J68">
            <v>4138022</v>
          </cell>
          <cell r="K68">
            <v>2831278.210526316</v>
          </cell>
          <cell r="L68">
            <v>0</v>
          </cell>
          <cell r="M68">
            <v>0</v>
          </cell>
          <cell r="N68">
            <v>791495.27167630056</v>
          </cell>
          <cell r="O68">
            <v>120046.1961263158</v>
          </cell>
          <cell r="P68">
            <v>0</v>
          </cell>
          <cell r="Q68">
            <v>56625.564210526318</v>
          </cell>
          <cell r="S68">
            <v>3799445.2425394584</v>
          </cell>
          <cell r="T68">
            <v>56625.564210526318</v>
          </cell>
          <cell r="U68">
            <v>0</v>
          </cell>
          <cell r="V68">
            <v>28312.782105263159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3537835.135886827</v>
          </cell>
          <cell r="AE68">
            <v>0</v>
          </cell>
          <cell r="AG68">
            <v>0</v>
          </cell>
          <cell r="AI68">
            <v>0</v>
          </cell>
          <cell r="AJ68">
            <v>3537835.135886827</v>
          </cell>
        </row>
        <row r="69">
          <cell r="B69">
            <v>10370</v>
          </cell>
          <cell r="C69" t="str">
            <v xml:space="preserve">TUAN MARTAPPAK SIAHAAN </v>
          </cell>
          <cell r="D69" t="str">
            <v>DC</v>
          </cell>
          <cell r="E69">
            <v>0</v>
          </cell>
          <cell r="F69" t="str">
            <v>MITA</v>
          </cell>
          <cell r="G69" t="str">
            <v>TK</v>
          </cell>
          <cell r="H69">
            <v>43542</v>
          </cell>
          <cell r="I69">
            <v>6</v>
          </cell>
          <cell r="J69">
            <v>4138022</v>
          </cell>
          <cell r="K69">
            <v>1306743.7894736843</v>
          </cell>
          <cell r="L69">
            <v>0</v>
          </cell>
          <cell r="M69">
            <v>0</v>
          </cell>
          <cell r="N69">
            <v>0</v>
          </cell>
          <cell r="O69">
            <v>55405.936673684213</v>
          </cell>
          <cell r="P69">
            <v>0</v>
          </cell>
          <cell r="Q69">
            <v>26134.875789473685</v>
          </cell>
          <cell r="S69">
            <v>1388284.6019368423</v>
          </cell>
          <cell r="T69">
            <v>26134.875789473685</v>
          </cell>
          <cell r="U69">
            <v>0</v>
          </cell>
          <cell r="V69">
            <v>13067.437894736842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1267541.4757894739</v>
          </cell>
          <cell r="AE69">
            <v>0</v>
          </cell>
          <cell r="AG69">
            <v>0</v>
          </cell>
          <cell r="AI69">
            <v>0</v>
          </cell>
          <cell r="AJ69">
            <v>1267541.4757894739</v>
          </cell>
        </row>
        <row r="70">
          <cell r="B70">
            <v>10363</v>
          </cell>
          <cell r="C70" t="str">
            <v>RISTI IMAN SARI</v>
          </cell>
          <cell r="D70" t="str">
            <v>DC</v>
          </cell>
          <cell r="E70">
            <v>0</v>
          </cell>
          <cell r="F70" t="str">
            <v>KOTOT</v>
          </cell>
          <cell r="G70" t="str">
            <v>TK</v>
          </cell>
          <cell r="H70">
            <v>43479</v>
          </cell>
          <cell r="I70">
            <v>2</v>
          </cell>
          <cell r="J70">
            <v>4138022</v>
          </cell>
          <cell r="K70">
            <v>435581.26315789472</v>
          </cell>
          <cell r="L70">
            <v>0</v>
          </cell>
          <cell r="M70">
            <v>0</v>
          </cell>
          <cell r="N70">
            <v>0</v>
          </cell>
          <cell r="O70">
            <v>18468.645557894735</v>
          </cell>
          <cell r="P70">
            <v>0</v>
          </cell>
          <cell r="Q70">
            <v>8711.6252631578936</v>
          </cell>
          <cell r="S70">
            <v>462761.53397894732</v>
          </cell>
          <cell r="T70">
            <v>8711.6252631578936</v>
          </cell>
          <cell r="U70">
            <v>0</v>
          </cell>
          <cell r="V70">
            <v>4355.8126315789468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422513.82526315789</v>
          </cell>
          <cell r="AE70">
            <v>0</v>
          </cell>
          <cell r="AG70">
            <v>0</v>
          </cell>
          <cell r="AI70">
            <v>0</v>
          </cell>
          <cell r="AJ70">
            <v>422513.82526315789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Security</v>
          </cell>
          <cell r="G71" t="str">
            <v>K2</v>
          </cell>
          <cell r="H71">
            <v>40026</v>
          </cell>
          <cell r="I71">
            <v>19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948050.88439306361</v>
          </cell>
          <cell r="O71">
            <v>175452.13279999999</v>
          </cell>
          <cell r="P71">
            <v>157638.92000000001</v>
          </cell>
          <cell r="Q71">
            <v>82760.44</v>
          </cell>
          <cell r="S71">
            <v>5501924.3771930635</v>
          </cell>
          <cell r="T71">
            <v>82760.44</v>
          </cell>
          <cell r="U71">
            <v>39409.730000000003</v>
          </cell>
          <cell r="V71">
            <v>41380.22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4922522.4943930637</v>
          </cell>
          <cell r="AE71">
            <v>0</v>
          </cell>
          <cell r="AG71">
            <v>0</v>
          </cell>
          <cell r="AI71">
            <v>0</v>
          </cell>
          <cell r="AJ71">
            <v>4922522.4943930637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Office Boy</v>
          </cell>
          <cell r="G72" t="str">
            <v>TK</v>
          </cell>
          <cell r="H72">
            <v>42800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528612.71676300582</v>
          </cell>
          <cell r="O72">
            <v>0</v>
          </cell>
          <cell r="P72">
            <v>0</v>
          </cell>
          <cell r="Q72">
            <v>0</v>
          </cell>
          <cell r="S72">
            <v>528612.71676300582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528612.71676300582</v>
          </cell>
          <cell r="AE72">
            <v>0</v>
          </cell>
          <cell r="AG72">
            <v>0</v>
          </cell>
          <cell r="AI72">
            <v>0</v>
          </cell>
          <cell r="AJ72">
            <v>528612.71676300582</v>
          </cell>
        </row>
        <row r="73">
          <cell r="B73">
            <v>0</v>
          </cell>
          <cell r="C73">
            <v>0</v>
          </cell>
          <cell r="D73" t="str">
            <v>DC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E73">
            <v>0</v>
          </cell>
          <cell r="AG73">
            <v>0</v>
          </cell>
          <cell r="AI73">
            <v>0</v>
          </cell>
          <cell r="AJ73">
            <v>0</v>
          </cell>
        </row>
        <row r="74">
          <cell r="B74">
            <v>0</v>
          </cell>
          <cell r="C74">
            <v>0</v>
          </cell>
          <cell r="D74" t="str">
            <v>DC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E74">
            <v>0</v>
          </cell>
          <cell r="AG74">
            <v>0</v>
          </cell>
          <cell r="AI74">
            <v>0</v>
          </cell>
          <cell r="AJ74">
            <v>0</v>
          </cell>
        </row>
        <row r="75">
          <cell r="B75">
            <v>0</v>
          </cell>
          <cell r="C75">
            <v>0</v>
          </cell>
          <cell r="D75" t="str">
            <v>DC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E75">
            <v>0</v>
          </cell>
          <cell r="AG75">
            <v>0</v>
          </cell>
          <cell r="AI75">
            <v>0</v>
          </cell>
          <cell r="AJ75">
            <v>0</v>
          </cell>
        </row>
        <row r="76">
          <cell r="B76">
            <v>0</v>
          </cell>
          <cell r="C76">
            <v>0</v>
          </cell>
          <cell r="D76" t="str">
            <v>DC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E76">
            <v>0</v>
          </cell>
          <cell r="AG76">
            <v>0</v>
          </cell>
          <cell r="AI76">
            <v>0</v>
          </cell>
          <cell r="AJ76">
            <v>0</v>
          </cell>
        </row>
        <row r="77">
          <cell r="B77">
            <v>0</v>
          </cell>
          <cell r="C77">
            <v>0</v>
          </cell>
          <cell r="D77" t="str">
            <v>DC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E77">
            <v>0</v>
          </cell>
          <cell r="AG77">
            <v>0</v>
          </cell>
          <cell r="AI77">
            <v>0</v>
          </cell>
          <cell r="AJ77">
            <v>0</v>
          </cell>
        </row>
        <row r="78">
          <cell r="B78">
            <v>0</v>
          </cell>
          <cell r="C78">
            <v>0</v>
          </cell>
          <cell r="D78" t="str">
            <v>DC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E78">
            <v>0</v>
          </cell>
          <cell r="AG78">
            <v>0</v>
          </cell>
          <cell r="AI78">
            <v>0</v>
          </cell>
          <cell r="AJ78">
            <v>0</v>
          </cell>
        </row>
        <row r="79">
          <cell r="B79">
            <v>0</v>
          </cell>
          <cell r="C79">
            <v>0</v>
          </cell>
          <cell r="D79" t="str">
            <v>DC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E79">
            <v>0</v>
          </cell>
          <cell r="AG79">
            <v>0</v>
          </cell>
          <cell r="AI79">
            <v>0</v>
          </cell>
          <cell r="AJ79">
            <v>0</v>
          </cell>
        </row>
        <row r="80">
          <cell r="B80">
            <v>0</v>
          </cell>
          <cell r="C80">
            <v>0</v>
          </cell>
          <cell r="D80" t="str">
            <v>DC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E80">
            <v>0</v>
          </cell>
          <cell r="AG80">
            <v>0</v>
          </cell>
          <cell r="AI80">
            <v>0</v>
          </cell>
          <cell r="AJ80">
            <v>0</v>
          </cell>
        </row>
        <row r="83">
          <cell r="J83">
            <v>252842309</v>
          </cell>
          <cell r="K83">
            <v>244784055.63157895</v>
          </cell>
          <cell r="L83">
            <v>102709383.1825</v>
          </cell>
          <cell r="M83">
            <v>0</v>
          </cell>
          <cell r="N83">
            <v>56013643.173699468</v>
          </cell>
          <cell r="O83">
            <v>10212626.148757886</v>
          </cell>
          <cell r="P83">
            <v>5851816.799999998</v>
          </cell>
          <cell r="Q83">
            <v>4817276.4852631595</v>
          </cell>
          <cell r="R83">
            <v>0</v>
          </cell>
          <cell r="S83">
            <v>424388801.42179954</v>
          </cell>
          <cell r="T83">
            <v>4817276.4852631595</v>
          </cell>
          <cell r="U83">
            <v>1462954.1999999995</v>
          </cell>
          <cell r="V83">
            <v>2408638.2426315797</v>
          </cell>
          <cell r="W83">
            <v>0</v>
          </cell>
          <cell r="X83">
            <v>8545400.556182038</v>
          </cell>
          <cell r="Y83">
            <v>1076114.826882445</v>
          </cell>
          <cell r="Z83">
            <v>7469285.7292995881</v>
          </cell>
          <cell r="AA83">
            <v>2.2118911147117615E-9</v>
          </cell>
          <cell r="AB83">
            <v>386272812.50370163</v>
          </cell>
          <cell r="AC83">
            <v>0</v>
          </cell>
          <cell r="AD83">
            <v>0</v>
          </cell>
          <cell r="AE83">
            <v>1440000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384832812.50370163</v>
          </cell>
        </row>
        <row r="86">
          <cell r="C86" t="str">
            <v>Jakarta, 28 Maret 2019</v>
          </cell>
        </row>
        <row r="87">
          <cell r="C87" t="str">
            <v>Prepared by,</v>
          </cell>
          <cell r="W87" t="str">
            <v>Approved by,</v>
          </cell>
        </row>
        <row r="91">
          <cell r="C91" t="str">
            <v>Maulana Sarif H</v>
          </cell>
          <cell r="W91" t="str">
            <v>Hermanus Julianto</v>
          </cell>
        </row>
        <row r="92">
          <cell r="C92" t="str">
            <v>Admin HRD</v>
          </cell>
          <cell r="W92" t="str">
            <v>H R D</v>
          </cell>
        </row>
        <row r="97">
          <cell r="F97" t="str">
            <v>DC</v>
          </cell>
          <cell r="J97">
            <v>215177144</v>
          </cell>
          <cell r="K97">
            <v>207118890.63157895</v>
          </cell>
          <cell r="L97">
            <v>71998996.055000007</v>
          </cell>
          <cell r="M97">
            <v>0</v>
          </cell>
          <cell r="N97">
            <v>44300148.345761098</v>
          </cell>
          <cell r="O97">
            <v>8615623.1527578887</v>
          </cell>
          <cell r="P97">
            <v>4730386.1999999993</v>
          </cell>
          <cell r="Q97">
            <v>4063973.1852631555</v>
          </cell>
          <cell r="R97">
            <v>0</v>
          </cell>
          <cell r="S97">
            <v>340828017.5703612</v>
          </cell>
          <cell r="T97">
            <v>4063973.1852631555</v>
          </cell>
          <cell r="U97">
            <v>1182596.5499999998</v>
          </cell>
          <cell r="V97">
            <v>2031986.5926315777</v>
          </cell>
          <cell r="W97">
            <v>0</v>
          </cell>
          <cell r="X97">
            <v>5121716.7664191741</v>
          </cell>
          <cell r="Y97">
            <v>909815.05757197505</v>
          </cell>
          <cell r="Z97">
            <v>4211901.7088471958</v>
          </cell>
          <cell r="AA97">
            <v>1.1059455573558807E-9</v>
          </cell>
          <cell r="AB97">
            <v>311017761.93802619</v>
          </cell>
          <cell r="AC97">
            <v>0</v>
          </cell>
          <cell r="AD97">
            <v>0</v>
          </cell>
          <cell r="AE97">
            <v>800000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310217761.93802619</v>
          </cell>
        </row>
        <row r="98">
          <cell r="F98" t="str">
            <v>TL</v>
          </cell>
          <cell r="J98">
            <v>25251099</v>
          </cell>
          <cell r="K98">
            <v>25251099</v>
          </cell>
          <cell r="L98">
            <v>29910387.127500001</v>
          </cell>
          <cell r="M98">
            <v>0</v>
          </cell>
          <cell r="N98">
            <v>8585502.6283236984</v>
          </cell>
          <cell r="O98">
            <v>1070646.5976</v>
          </cell>
          <cell r="P98">
            <v>648513.84000000008</v>
          </cell>
          <cell r="Q98">
            <v>505021.98000000004</v>
          </cell>
          <cell r="R98">
            <v>0</v>
          </cell>
          <cell r="S98">
            <v>65971171.1734237</v>
          </cell>
          <cell r="T98">
            <v>505021.98000000004</v>
          </cell>
          <cell r="U98">
            <v>162128.46000000002</v>
          </cell>
          <cell r="V98">
            <v>252510.99000000002</v>
          </cell>
          <cell r="W98">
            <v>0</v>
          </cell>
          <cell r="X98">
            <v>3340982.7385200826</v>
          </cell>
          <cell r="Y98">
            <v>121598.71806768782</v>
          </cell>
          <cell r="Z98">
            <v>3219384.0204523937</v>
          </cell>
          <cell r="AA98">
            <v>1.1059455573558807E-9</v>
          </cell>
          <cell r="AB98">
            <v>59486344.587303616</v>
          </cell>
          <cell r="AC98">
            <v>0</v>
          </cell>
          <cell r="AD98">
            <v>0</v>
          </cell>
          <cell r="AE98">
            <v>480000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59006344.587303616</v>
          </cell>
        </row>
        <row r="99">
          <cell r="F99" t="str">
            <v>Adm</v>
          </cell>
          <cell r="J99">
            <v>8276044</v>
          </cell>
          <cell r="K99">
            <v>8276044</v>
          </cell>
          <cell r="L99">
            <v>800000</v>
          </cell>
          <cell r="M99">
            <v>0</v>
          </cell>
          <cell r="N99">
            <v>1651328.5984585742</v>
          </cell>
          <cell r="O99">
            <v>350904.26559999998</v>
          </cell>
          <cell r="P99">
            <v>315277.84000000003</v>
          </cell>
          <cell r="Q99">
            <v>165520.88</v>
          </cell>
          <cell r="R99">
            <v>0</v>
          </cell>
          <cell r="S99">
            <v>11559075.584058575</v>
          </cell>
          <cell r="T99">
            <v>165520.88</v>
          </cell>
          <cell r="U99">
            <v>78819.460000000006</v>
          </cell>
          <cell r="V99">
            <v>82760.44</v>
          </cell>
          <cell r="W99">
            <v>0</v>
          </cell>
          <cell r="X99">
            <v>82701.051242782327</v>
          </cell>
          <cell r="Y99">
            <v>44701.051242782334</v>
          </cell>
          <cell r="Z99">
            <v>38000</v>
          </cell>
          <cell r="AA99">
            <v>0</v>
          </cell>
          <cell r="AB99">
            <v>10317570.767215792</v>
          </cell>
          <cell r="AC99">
            <v>0</v>
          </cell>
          <cell r="AD99">
            <v>0</v>
          </cell>
          <cell r="AE99">
            <v>160000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10157570.767215792</v>
          </cell>
        </row>
        <row r="100">
          <cell r="F100" t="str">
            <v>OB &amp; SC</v>
          </cell>
          <cell r="J100">
            <v>4138022</v>
          </cell>
          <cell r="K100">
            <v>4138022</v>
          </cell>
          <cell r="L100">
            <v>0</v>
          </cell>
          <cell r="M100">
            <v>0</v>
          </cell>
          <cell r="N100">
            <v>1476663.6011560694</v>
          </cell>
          <cell r="O100">
            <v>175452.13279999999</v>
          </cell>
          <cell r="P100">
            <v>157638.92000000001</v>
          </cell>
          <cell r="Q100">
            <v>82760.44</v>
          </cell>
          <cell r="R100">
            <v>0</v>
          </cell>
          <cell r="S100">
            <v>6030537.0939560691</v>
          </cell>
          <cell r="T100">
            <v>82760.44</v>
          </cell>
          <cell r="U100">
            <v>39409.730000000003</v>
          </cell>
          <cell r="V100">
            <v>41380.22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5451135.2111560693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5451135.2111560693</v>
          </cell>
        </row>
        <row r="101">
          <cell r="F101" t="str">
            <v>Total</v>
          </cell>
          <cell r="J101">
            <v>252842309</v>
          </cell>
          <cell r="K101">
            <v>244784055.63157895</v>
          </cell>
          <cell r="L101">
            <v>102709383.1825</v>
          </cell>
          <cell r="M101">
            <v>0</v>
          </cell>
          <cell r="N101">
            <v>56013643.173699439</v>
          </cell>
          <cell r="O101">
            <v>10212626.148757888</v>
          </cell>
          <cell r="P101">
            <v>5851816.7999999989</v>
          </cell>
          <cell r="Q101">
            <v>4817276.4852631558</v>
          </cell>
          <cell r="R101">
            <v>0</v>
          </cell>
          <cell r="S101">
            <v>424388801.42179954</v>
          </cell>
          <cell r="T101">
            <v>4817276.4852631558</v>
          </cell>
          <cell r="U101">
            <v>1462954.1999999997</v>
          </cell>
          <cell r="V101">
            <v>2408638.2426315779</v>
          </cell>
          <cell r="W101">
            <v>0</v>
          </cell>
          <cell r="X101">
            <v>8545400.556182038</v>
          </cell>
          <cell r="Y101">
            <v>1076114.8268824453</v>
          </cell>
          <cell r="Z101">
            <v>7469285.72929959</v>
          </cell>
          <cell r="AA101">
            <v>2.2118911147117615E-9</v>
          </cell>
          <cell r="AB101">
            <v>386272812.50370169</v>
          </cell>
          <cell r="AC101">
            <v>0</v>
          </cell>
          <cell r="AD101">
            <v>0</v>
          </cell>
          <cell r="AE101">
            <v>1440000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384832812.50370169</v>
          </cell>
        </row>
        <row r="103"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</row>
      </sheetData>
      <sheetData sheetId="6"/>
      <sheetData sheetId="7">
        <row r="8">
          <cell r="B8">
            <v>40001</v>
          </cell>
        </row>
        <row r="65">
          <cell r="B65">
            <v>10369</v>
          </cell>
          <cell r="C65" t="str">
            <v xml:space="preserve">YUNIMAN ZEBUA </v>
          </cell>
          <cell r="D65">
            <v>741495.27167630056</v>
          </cell>
          <cell r="E65">
            <v>0</v>
          </cell>
          <cell r="F65">
            <v>50000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  <cell r="E66">
            <v>0</v>
          </cell>
          <cell r="F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  <cell r="E67">
            <v>0</v>
          </cell>
          <cell r="F67">
            <v>0</v>
          </cell>
        </row>
        <row r="68">
          <cell r="B68">
            <v>50009</v>
          </cell>
          <cell r="C68" t="str">
            <v>Rusdi Risdiantoro</v>
          </cell>
          <cell r="D68">
            <v>873050.88439306361</v>
          </cell>
          <cell r="E68">
            <v>0</v>
          </cell>
          <cell r="F68">
            <v>75000</v>
          </cell>
        </row>
        <row r="69">
          <cell r="B69">
            <v>50016</v>
          </cell>
          <cell r="C69" t="str">
            <v>ROHMAT P</v>
          </cell>
          <cell r="D69">
            <v>528612.71676300582</v>
          </cell>
          <cell r="E69">
            <v>0</v>
          </cell>
          <cell r="F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86">
          <cell r="D86">
            <v>48513643.173699453</v>
          </cell>
          <cell r="E86">
            <v>3300000</v>
          </cell>
          <cell r="F86">
            <v>4200000</v>
          </cell>
        </row>
        <row r="88">
          <cell r="B88" t="str">
            <v>Jakarta, 28 Maret 2019</v>
          </cell>
        </row>
        <row r="89">
          <cell r="B89" t="str">
            <v>Prepared by,</v>
          </cell>
          <cell r="F89" t="str">
            <v>Approved by,</v>
          </cell>
        </row>
        <row r="93">
          <cell r="B93" t="str">
            <v>Maulana Sarif H</v>
          </cell>
          <cell r="F93" t="str">
            <v>Hermanus Julianto</v>
          </cell>
        </row>
        <row r="94">
          <cell r="B94" t="str">
            <v>Admin HRD</v>
          </cell>
          <cell r="F94" t="str">
            <v>HRD</v>
          </cell>
        </row>
        <row r="97">
          <cell r="C97" t="str">
            <v>DC</v>
          </cell>
          <cell r="D97">
            <v>40750148.345761091</v>
          </cell>
          <cell r="E97">
            <v>0</v>
          </cell>
          <cell r="F97">
            <v>3550000</v>
          </cell>
        </row>
        <row r="98">
          <cell r="C98" t="str">
            <v>TL &amp; ADMIN</v>
          </cell>
          <cell r="D98">
            <v>6361831.2267822735</v>
          </cell>
          <cell r="E98">
            <v>3300000</v>
          </cell>
          <cell r="F98">
            <v>575000</v>
          </cell>
        </row>
        <row r="99">
          <cell r="C99" t="str">
            <v>OB &amp; SC</v>
          </cell>
          <cell r="D99">
            <v>1401663.6011560694</v>
          </cell>
          <cell r="E99">
            <v>0</v>
          </cell>
          <cell r="F99">
            <v>75000</v>
          </cell>
        </row>
        <row r="100">
          <cell r="C100" t="str">
            <v>Rapel Gaji</v>
          </cell>
          <cell r="D100">
            <v>0</v>
          </cell>
          <cell r="E100">
            <v>0</v>
          </cell>
          <cell r="F100">
            <v>0</v>
          </cell>
        </row>
      </sheetData>
      <sheetData sheetId="8"/>
      <sheetData sheetId="9"/>
      <sheetData sheetId="10">
        <row r="8">
          <cell r="B8">
            <v>40001</v>
          </cell>
        </row>
        <row r="65">
          <cell r="B65">
            <v>10369</v>
          </cell>
          <cell r="C65" t="str">
            <v xml:space="preserve">YUNIMAN ZEBUA </v>
          </cell>
          <cell r="D65">
            <v>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</row>
        <row r="68">
          <cell r="B68">
            <v>50009</v>
          </cell>
          <cell r="C68" t="str">
            <v>Rusdi Risdiantoro</v>
          </cell>
          <cell r="D68">
            <v>0</v>
          </cell>
        </row>
        <row r="69">
          <cell r="B69">
            <v>50016</v>
          </cell>
          <cell r="C69" t="str">
            <v>ROHMAT P</v>
          </cell>
          <cell r="D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:I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[1]THP!$B68</f>
        <v>10369</v>
      </c>
      <c r="C2" t="str">
        <f>[1]THP!$C68</f>
        <v xml:space="preserve">YUNIMAN ZEBUA </v>
      </c>
      <c r="D2" s="7">
        <f t="shared" ref="D2:D3" si="0">B2</f>
        <v>10369</v>
      </c>
      <c r="E2" t="s">
        <v>28</v>
      </c>
      <c r="F2" t="str">
        <f>[1]THP!$F68</f>
        <v>KOTOT</v>
      </c>
      <c r="G2">
        <f>[1]THP!$I68</f>
        <v>13</v>
      </c>
      <c r="H2" t="str">
        <f>[1]THP!$D68</f>
        <v>DC</v>
      </c>
      <c r="I2" s="6">
        <f>[1]THP!$K68</f>
        <v>2831278.210526316</v>
      </c>
      <c r="J2" s="6">
        <f>[1]THP!$K68</f>
        <v>2831278.210526316</v>
      </c>
      <c r="K2" s="6">
        <f>IFERROR(VLOOKUP(B2,[1]OToT!$B65:$E126,4,0),0)</f>
        <v>0</v>
      </c>
      <c r="L2" s="8">
        <f>IFERROR(VLOOKUP(B2,[1]OToT!$B65:$D126,3,0),0)</f>
        <v>741495.27167630056</v>
      </c>
      <c r="M2" s="8">
        <f>IFERROR(VLOOKUP(B2,[1]OToT!$B65:$F126,5,0),0)</f>
        <v>50000</v>
      </c>
      <c r="N2" s="6">
        <f t="shared" ref="N2:N3" si="1">SUM(J2:M2)</f>
        <v>3622773.4822026165</v>
      </c>
      <c r="O2" s="8">
        <f>IFERROR(VLOOKUP(B2,[1]Komisi!$B65:$D126,3,0),0)</f>
        <v>0</v>
      </c>
      <c r="P2" s="8">
        <f>IFERROR(VLOOKUP(B2,[1]Komisi!$B65:$F126,5,0),0)</f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:V3" si="2">SUM(N2:P2)</f>
        <v>3622773.4822026165</v>
      </c>
      <c r="W2" s="8">
        <f>IFERROR(VLOOKUP(B2,[1]THP!$B68:$X129,23,0),0)</f>
        <v>0</v>
      </c>
      <c r="X2" s="8">
        <f>IFERROR(VLOOKUP(B2,[1]THP!$B68:$T129,19,0),0)</f>
        <v>56625.564210526318</v>
      </c>
      <c r="Y2" s="8">
        <f>IFERROR(VLOOKUP(B2,[1]THP!$B68:$V129,21,0),0)</f>
        <v>28312.782105263159</v>
      </c>
      <c r="Z2" s="8">
        <f>IFERROR(VLOOKUP(B2,[1]THP!$B68:$U129,20,0),0)</f>
        <v>0</v>
      </c>
      <c r="AA2" s="8">
        <v>0</v>
      </c>
      <c r="AB2" s="8">
        <f>IFERROR(VLOOKUP(B2,[1]THP!$B68:$AE129,30,0),0)</f>
        <v>0</v>
      </c>
      <c r="AC2" s="8">
        <f>IFERROR(VLOOKUP(B2,[1]THP!$B68:$AJ129,35,0),0)</f>
        <v>3537835.135886827</v>
      </c>
      <c r="AD2" s="6"/>
    </row>
    <row r="3" spans="1:36" x14ac:dyDescent="0.25">
      <c r="A3" s="5">
        <v>43580</v>
      </c>
      <c r="B3" s="7">
        <f>[1]THP!$B69</f>
        <v>10370</v>
      </c>
      <c r="C3" t="str">
        <f>[1]THP!$C69</f>
        <v xml:space="preserve">TUAN MARTAPPAK SIAHAAN </v>
      </c>
      <c r="D3" s="7">
        <f t="shared" si="0"/>
        <v>10370</v>
      </c>
      <c r="E3" t="s">
        <v>28</v>
      </c>
      <c r="F3" t="str">
        <f>[1]THP!$F69</f>
        <v>MITA</v>
      </c>
      <c r="G3">
        <f>[1]THP!$I69</f>
        <v>6</v>
      </c>
      <c r="H3" t="str">
        <f>[1]THP!$D69</f>
        <v>DC</v>
      </c>
      <c r="I3" s="6">
        <f>[1]THP!$K69</f>
        <v>1306743.7894736843</v>
      </c>
      <c r="J3" s="6">
        <f>[1]THP!$K69</f>
        <v>1306743.7894736843</v>
      </c>
      <c r="K3" s="6">
        <f>IFERROR(VLOOKUP(B3,[1]OToT!$B66:$E127,4,0),0)</f>
        <v>0</v>
      </c>
      <c r="L3" s="8">
        <f>IFERROR(VLOOKUP(B3,[1]OToT!$B66:$D127,3,0),0)</f>
        <v>0</v>
      </c>
      <c r="M3" s="8">
        <f>IFERROR(VLOOKUP(B3,[1]OToT!$B66:$F127,5,0),0)</f>
        <v>0</v>
      </c>
      <c r="N3" s="6">
        <f t="shared" si="1"/>
        <v>1306743.7894736843</v>
      </c>
      <c r="O3" s="8">
        <f>IFERROR(VLOOKUP(B3,[1]Komisi!$B66:$D127,3,0),0)</f>
        <v>0</v>
      </c>
      <c r="P3" s="8">
        <f>IFERROR(VLOOKUP(B3,[1]Komisi!$B66:$F127,5,0),0)</f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si="2"/>
        <v>1306743.7894736843</v>
      </c>
      <c r="W3" s="8">
        <f>IFERROR(VLOOKUP(B3,[1]THP!$B69:$X130,23,0),0)</f>
        <v>0</v>
      </c>
      <c r="X3" s="8">
        <f>IFERROR(VLOOKUP(B3,[1]THP!$B69:$T130,19,0),0)</f>
        <v>26134.875789473685</v>
      </c>
      <c r="Y3" s="8">
        <f>IFERROR(VLOOKUP(B3,[1]THP!$B69:$V130,21,0),0)</f>
        <v>13067.437894736842</v>
      </c>
      <c r="Z3" s="8">
        <f>IFERROR(VLOOKUP(B3,[1]THP!$B69:$U130,20,0),0)</f>
        <v>0</v>
      </c>
      <c r="AA3" s="8">
        <v>0</v>
      </c>
      <c r="AB3" s="8">
        <f>IFERROR(VLOOKUP(B3,[1]THP!$B69:$AE130,30,0),0)</f>
        <v>0</v>
      </c>
      <c r="AC3" s="8">
        <f>IFERROR(VLOOKUP(B3,[1]THP!$B69:$AJ130,35,0),0)</f>
        <v>1267541.4757894739</v>
      </c>
      <c r="AD3" s="6"/>
    </row>
    <row r="4" spans="1:36" x14ac:dyDescent="0.25">
      <c r="A4" s="5"/>
      <c r="B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</row>
    <row r="5" spans="1:36" x14ac:dyDescent="0.25">
      <c r="A5" s="5"/>
      <c r="B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</row>
    <row r="6" spans="1:36" x14ac:dyDescent="0.25">
      <c r="A6" s="5"/>
      <c r="B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2019-04-26T04:26:53Z</dcterms:modified>
  <cp:category/>
  <cp:contentStatus/>
</cp:coreProperties>
</file>